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12" windowWidth="11508" windowHeight="8688" tabRatio="881" firstSheet="27" activeTab="41"/>
  </bookViews>
  <sheets>
    <sheet name="0303" sheetId="1" r:id="rId1"/>
    <sheet name="晉欣18度C0303" sheetId="30" r:id="rId2"/>
    <sheet name="晉欣4度C0303" sheetId="23" r:id="rId3"/>
    <sheet name="0304" sheetId="6" r:id="rId4"/>
    <sheet name="晉欣18度C0304" sheetId="31" r:id="rId5"/>
    <sheet name="晉欣4度C0304" sheetId="24" r:id="rId6"/>
    <sheet name="0305" sheetId="7" r:id="rId7"/>
    <sheet name="晉欣18度C0305" sheetId="32" r:id="rId8"/>
    <sheet name="晉欣4度C0305" sheetId="25" r:id="rId9"/>
    <sheet name="0306" sheetId="8" r:id="rId10"/>
    <sheet name="晉欣18度C0306" sheetId="33" r:id="rId11"/>
    <sheet name="晉欣4度C0306" sheetId="26" r:id="rId12"/>
    <sheet name="0307" sheetId="4" r:id="rId13"/>
    <sheet name="晉欣18度C0307" sheetId="34" r:id="rId14"/>
    <sheet name="晉欣4度C0307" sheetId="27" r:id="rId15"/>
    <sheet name="0308" sheetId="5" r:id="rId16"/>
    <sheet name="晉欣18度C0308" sheetId="35" r:id="rId17"/>
    <sheet name="晉欣4度C0308" sheetId="28" r:id="rId18"/>
    <sheet name="0309" sheetId="3" r:id="rId19"/>
    <sheet name="晉欣18度C0309" sheetId="36" r:id="rId20"/>
    <sheet name="晉欣4度C0309" sheetId="29" r:id="rId21"/>
    <sheet name="0310" sheetId="37" r:id="rId22"/>
    <sheet name="晉欣18度C0310" sheetId="51" r:id="rId23"/>
    <sheet name="晉欣4度C0310" sheetId="44" r:id="rId24"/>
    <sheet name="0311" sheetId="38" r:id="rId25"/>
    <sheet name="晉欣18度C0311" sheetId="52" r:id="rId26"/>
    <sheet name="晉欣4度C0311" sheetId="45" r:id="rId27"/>
    <sheet name="0312" sheetId="39" r:id="rId28"/>
    <sheet name="晉欣18度C0312" sheetId="53" r:id="rId29"/>
    <sheet name="晉欣4度C0312" sheetId="46" r:id="rId30"/>
    <sheet name="0313" sheetId="40" r:id="rId31"/>
    <sheet name="晉欣18度C0313" sheetId="54" r:id="rId32"/>
    <sheet name="晉欣4度C0313" sheetId="47" r:id="rId33"/>
    <sheet name="0314" sheetId="41" r:id="rId34"/>
    <sheet name="晉欣18度C0314" sheetId="55" r:id="rId35"/>
    <sheet name="晉欣4度C0314" sheetId="48" r:id="rId36"/>
    <sheet name="0315" sheetId="42" r:id="rId37"/>
    <sheet name="晉欣18度C0315" sheetId="56" r:id="rId38"/>
    <sheet name="晉欣4度C0315" sheetId="49" r:id="rId39"/>
    <sheet name="0316" sheetId="43" r:id="rId40"/>
    <sheet name="晉欣4度C0316" sheetId="50" r:id="rId41"/>
    <sheet name="晉欣18度C0316" sheetId="57" r:id="rId42"/>
  </sheets>
  <externalReferences>
    <externalReference r:id="rId43"/>
  </externalReferences>
  <definedNames>
    <definedName name="_xlnm._FilterDatabase" localSheetId="0" hidden="1">'0303'!$B$10:$Q$25</definedName>
    <definedName name="_xlnm._FilterDatabase" localSheetId="3" hidden="1">'0304'!$B$10:$Q$25</definedName>
    <definedName name="_xlnm._FilterDatabase" localSheetId="6" hidden="1">'0305'!$B$10:$Q$25</definedName>
    <definedName name="_xlnm._FilterDatabase" localSheetId="9" hidden="1">'0306'!$B$10:$Q$25</definedName>
    <definedName name="_xlnm._FilterDatabase" localSheetId="12" hidden="1">'0307'!$B$10:$Q$25</definedName>
    <definedName name="_xlnm._FilterDatabase" localSheetId="15" hidden="1">'0308'!$B$10:$Q$25</definedName>
    <definedName name="_xlnm._FilterDatabase" localSheetId="18" hidden="1">'0309'!$B$10:$Q$25</definedName>
    <definedName name="_xlnm._FilterDatabase" localSheetId="21" hidden="1">'0310'!$B$10:$Q$25</definedName>
    <definedName name="_xlnm._FilterDatabase" localSheetId="24" hidden="1">'0311'!$B$10:$Q$25</definedName>
    <definedName name="_xlnm._FilterDatabase" localSheetId="27" hidden="1">'0312'!$B$10:$Q$25</definedName>
    <definedName name="_xlnm._FilterDatabase" localSheetId="30" hidden="1">'0313'!$B$10:$Q$25</definedName>
    <definedName name="_xlnm._FilterDatabase" localSheetId="33" hidden="1">'0314'!$B$10:$Q$25</definedName>
    <definedName name="_xlnm._FilterDatabase" localSheetId="36" hidden="1">'0315'!$B$10:$Q$25</definedName>
    <definedName name="_xlnm._FilterDatabase" localSheetId="39" hidden="1">'0316'!$B$10:$Q$25</definedName>
    <definedName name="_xlnm._FilterDatabase" localSheetId="1" hidden="1">晉欣18度C0303!$A$4:$R$124</definedName>
    <definedName name="_xlnm._FilterDatabase" localSheetId="4" hidden="1">晉欣18度C0304!$A$4:$R$124</definedName>
    <definedName name="_xlnm._FilterDatabase" localSheetId="7" hidden="1">晉欣18度C0305!$A$4:$R$124</definedName>
    <definedName name="_xlnm._FilterDatabase" localSheetId="10" hidden="1">晉欣18度C0306!$A$4:$R$124</definedName>
    <definedName name="_xlnm._FilterDatabase" localSheetId="13" hidden="1">晉欣18度C0307!$A$4:$R$124</definedName>
    <definedName name="_xlnm._FilterDatabase" localSheetId="16" hidden="1">晉欣18度C0308!$A$4:$R$124</definedName>
    <definedName name="_xlnm._FilterDatabase" localSheetId="19" hidden="1">晉欣18度C0309!$A$4:$R$124</definedName>
    <definedName name="_xlnm._FilterDatabase" localSheetId="22" hidden="1">晉欣18度C0310!$A$4:$R$124</definedName>
    <definedName name="_xlnm._FilterDatabase" localSheetId="25" hidden="1">晉欣18度C0311!$A$4:$R$124</definedName>
    <definedName name="_xlnm._FilterDatabase" localSheetId="28" hidden="1">晉欣18度C0312!$A$4:$R$124</definedName>
    <definedName name="_xlnm._FilterDatabase" localSheetId="31" hidden="1">晉欣18度C0313!$A$4:$R$124</definedName>
    <definedName name="_xlnm._FilterDatabase" localSheetId="34" hidden="1">晉欣18度C0314!$A$4:$R$124</definedName>
    <definedName name="_xlnm._FilterDatabase" localSheetId="37" hidden="1">晉欣18度C0315!$A$4:$R$124</definedName>
    <definedName name="_xlnm._FilterDatabase" localSheetId="41" hidden="1">晉欣18度C0316!$A$4:$R$124</definedName>
    <definedName name="_xlnm._FilterDatabase" localSheetId="2" hidden="1">晉欣4度C0303!$A$4:$AJ$173</definedName>
    <definedName name="_xlnm._FilterDatabase" localSheetId="5" hidden="1">晉欣4度C0304!$A$4:$AJ$173</definedName>
    <definedName name="_xlnm._FilterDatabase" localSheetId="8" hidden="1">晉欣4度C0305!$A$4:$AJ$173</definedName>
    <definedName name="_xlnm._FilterDatabase" localSheetId="11" hidden="1">晉欣4度C0306!$A$4:$AJ$173</definedName>
    <definedName name="_xlnm._FilterDatabase" localSheetId="14" hidden="1">晉欣4度C0307!$A$4:$AJ$173</definedName>
    <definedName name="_xlnm._FilterDatabase" localSheetId="17" hidden="1">晉欣4度C0308!$A$4:$AJ$173</definedName>
    <definedName name="_xlnm._FilterDatabase" localSheetId="20" hidden="1">晉欣4度C0309!$A$4:$AJ$173</definedName>
    <definedName name="_xlnm._FilterDatabase" localSheetId="23" hidden="1">晉欣4度C0310!$A$4:$AJ$173</definedName>
    <definedName name="_xlnm._FilterDatabase" localSheetId="26" hidden="1">晉欣4度C0311!$A$4:$AJ$173</definedName>
    <definedName name="_xlnm._FilterDatabase" localSheetId="29" hidden="1">晉欣4度C0312!$A$4:$AJ$173</definedName>
    <definedName name="_xlnm._FilterDatabase" localSheetId="32" hidden="1">晉欣4度C0313!$A$4:$AJ$173</definedName>
    <definedName name="_xlnm._FilterDatabase" localSheetId="35" hidden="1">晉欣4度C0314!$A$4:$AJ$173</definedName>
    <definedName name="_xlnm._FilterDatabase" localSheetId="38" hidden="1">晉欣4度C0315!$A$4:$AJ$173</definedName>
    <definedName name="_xlnm._FilterDatabase" localSheetId="40" hidden="1">晉欣4度C0316!$A$4:$AJ$173</definedName>
  </definedNames>
  <calcPr calcId="145621"/>
</workbook>
</file>

<file path=xl/calcChain.xml><?xml version="1.0" encoding="utf-8"?>
<calcChain xmlns="http://schemas.openxmlformats.org/spreadsheetml/2006/main">
  <c r="J124" i="57" l="1"/>
  <c r="H123" i="57"/>
  <c r="H119" i="57"/>
  <c r="H118" i="57"/>
  <c r="P117" i="57"/>
  <c r="K117" i="57" s="1"/>
  <c r="L117" i="57" s="1"/>
  <c r="H117" i="57"/>
  <c r="P116" i="57"/>
  <c r="L116" i="57"/>
  <c r="K116" i="57"/>
  <c r="H116" i="57"/>
  <c r="P115" i="57"/>
  <c r="K115" i="57" s="1"/>
  <c r="L115" i="57" s="1"/>
  <c r="H115" i="57"/>
  <c r="P114" i="57"/>
  <c r="L114" i="57"/>
  <c r="K114" i="57"/>
  <c r="H114" i="57"/>
  <c r="P113" i="57"/>
  <c r="K113" i="57" s="1"/>
  <c r="L113" i="57" s="1"/>
  <c r="H113" i="57"/>
  <c r="P112" i="57"/>
  <c r="L112" i="57"/>
  <c r="L124" i="57" s="1"/>
  <c r="K112" i="57"/>
  <c r="H112" i="57"/>
  <c r="J111" i="57"/>
  <c r="H110" i="57"/>
  <c r="H109" i="57"/>
  <c r="H108" i="57"/>
  <c r="H107" i="57"/>
  <c r="H106" i="57"/>
  <c r="P105" i="57"/>
  <c r="K105" i="57" s="1"/>
  <c r="L105" i="57" s="1"/>
  <c r="H105" i="57"/>
  <c r="P104" i="57"/>
  <c r="K104" i="57"/>
  <c r="L104" i="57" s="1"/>
  <c r="H104" i="57"/>
  <c r="P103" i="57"/>
  <c r="K103" i="57" s="1"/>
  <c r="L103" i="57" s="1"/>
  <c r="H103" i="57"/>
  <c r="P102" i="57"/>
  <c r="K102" i="57"/>
  <c r="L102" i="57" s="1"/>
  <c r="H102" i="57"/>
  <c r="P101" i="57"/>
  <c r="K101" i="57" s="1"/>
  <c r="H101" i="57"/>
  <c r="J100" i="57"/>
  <c r="H99" i="57"/>
  <c r="H97" i="57"/>
  <c r="H96" i="57"/>
  <c r="H95" i="57"/>
  <c r="P94" i="57"/>
  <c r="L94" i="57"/>
  <c r="K94" i="57"/>
  <c r="H94" i="57"/>
  <c r="P93" i="57"/>
  <c r="K93" i="57" s="1"/>
  <c r="L93" i="57" s="1"/>
  <c r="H93" i="57"/>
  <c r="P92" i="57"/>
  <c r="K92" i="57"/>
  <c r="K100" i="57" s="1"/>
  <c r="H92" i="57"/>
  <c r="J91" i="57"/>
  <c r="H90" i="57"/>
  <c r="H89" i="57"/>
  <c r="H88" i="57"/>
  <c r="H87" i="57"/>
  <c r="H86" i="57"/>
  <c r="H85" i="57"/>
  <c r="H84" i="57"/>
  <c r="H83" i="57"/>
  <c r="P82" i="57"/>
  <c r="K82" i="57" s="1"/>
  <c r="K91" i="57" s="1"/>
  <c r="L82" i="57"/>
  <c r="L91" i="57" s="1"/>
  <c r="H82" i="57"/>
  <c r="L81" i="57"/>
  <c r="K81" i="57"/>
  <c r="J81" i="57"/>
  <c r="H80" i="57"/>
  <c r="H79" i="57"/>
  <c r="H78" i="57"/>
  <c r="H77" i="57"/>
  <c r="H76" i="57"/>
  <c r="J75" i="57"/>
  <c r="H74" i="57"/>
  <c r="H73" i="57"/>
  <c r="H72" i="57"/>
  <c r="H71" i="57"/>
  <c r="P70" i="57"/>
  <c r="K70" i="57" s="1"/>
  <c r="L70" i="57" s="1"/>
  <c r="H70" i="57"/>
  <c r="P69" i="57"/>
  <c r="K69" i="57"/>
  <c r="L69" i="57" s="1"/>
  <c r="H69" i="57"/>
  <c r="P68" i="57"/>
  <c r="K68" i="57" s="1"/>
  <c r="L68" i="57" s="1"/>
  <c r="H68" i="57"/>
  <c r="P67" i="57"/>
  <c r="L67" i="57"/>
  <c r="K67" i="57"/>
  <c r="H67" i="57"/>
  <c r="P66" i="57"/>
  <c r="K66" i="57" s="1"/>
  <c r="L66" i="57" s="1"/>
  <c r="H66" i="57"/>
  <c r="P65" i="57"/>
  <c r="K65" i="57"/>
  <c r="K75" i="57" s="1"/>
  <c r="H65" i="57"/>
  <c r="J64" i="57"/>
  <c r="H63" i="57"/>
  <c r="H62" i="57"/>
  <c r="H61" i="57"/>
  <c r="H60" i="57"/>
  <c r="H59" i="57"/>
  <c r="H58" i="57"/>
  <c r="H57" i="57"/>
  <c r="H56" i="57"/>
  <c r="P55" i="57"/>
  <c r="K55" i="57" s="1"/>
  <c r="L55" i="57" s="1"/>
  <c r="H55" i="57"/>
  <c r="P54" i="57"/>
  <c r="L54" i="57"/>
  <c r="K54" i="57"/>
  <c r="H54" i="57"/>
  <c r="P53" i="57"/>
  <c r="K53" i="57" s="1"/>
  <c r="L53" i="57" s="1"/>
  <c r="H53" i="57"/>
  <c r="P52" i="57"/>
  <c r="L52" i="57"/>
  <c r="L64" i="57" s="1"/>
  <c r="K52" i="57"/>
  <c r="K64" i="57" s="1"/>
  <c r="H52" i="57"/>
  <c r="H50" i="57"/>
  <c r="H49" i="57"/>
  <c r="H47" i="57"/>
  <c r="H46" i="57"/>
  <c r="H45" i="57"/>
  <c r="H44" i="57"/>
  <c r="H43" i="57"/>
  <c r="H42" i="57"/>
  <c r="H41" i="57"/>
  <c r="H40" i="57"/>
  <c r="H39" i="57"/>
  <c r="J38" i="57"/>
  <c r="H37" i="57"/>
  <c r="H36" i="57"/>
  <c r="H35" i="57"/>
  <c r="H34" i="57"/>
  <c r="H33" i="57"/>
  <c r="H32" i="57"/>
  <c r="H31" i="57"/>
  <c r="H30" i="57"/>
  <c r="P29" i="57"/>
  <c r="K29" i="57" s="1"/>
  <c r="L29" i="57" s="1"/>
  <c r="H29" i="57"/>
  <c r="P28" i="57"/>
  <c r="L28" i="57"/>
  <c r="K28" i="57"/>
  <c r="H28" i="57"/>
  <c r="P27" i="57"/>
  <c r="K27" i="57" s="1"/>
  <c r="L27" i="57" s="1"/>
  <c r="H27" i="57"/>
  <c r="P26" i="57"/>
  <c r="K26" i="57"/>
  <c r="L26" i="57" s="1"/>
  <c r="H26" i="57"/>
  <c r="P25" i="57"/>
  <c r="K25" i="57" s="1"/>
  <c r="H25" i="57"/>
  <c r="J24" i="57"/>
  <c r="H23" i="57"/>
  <c r="H22" i="57"/>
  <c r="H21" i="57"/>
  <c r="H20" i="57"/>
  <c r="H19" i="57"/>
  <c r="P18" i="57"/>
  <c r="K18" i="57"/>
  <c r="L18" i="57" s="1"/>
  <c r="H18" i="57"/>
  <c r="P17" i="57"/>
  <c r="K17" i="57" s="1"/>
  <c r="H17" i="57"/>
  <c r="J16" i="57"/>
  <c r="H15" i="57"/>
  <c r="P14" i="57"/>
  <c r="K14" i="57" s="1"/>
  <c r="L14" i="57"/>
  <c r="H14" i="57"/>
  <c r="P13" i="57"/>
  <c r="L13" i="57"/>
  <c r="K13" i="57"/>
  <c r="H13" i="57"/>
  <c r="P12" i="57"/>
  <c r="K12" i="57" s="1"/>
  <c r="L12" i="57"/>
  <c r="H12" i="57"/>
  <c r="P11" i="57"/>
  <c r="L11" i="57"/>
  <c r="K11" i="57"/>
  <c r="H11" i="57"/>
  <c r="P10" i="57"/>
  <c r="K10" i="57" s="1"/>
  <c r="L10" i="57" s="1"/>
  <c r="H10" i="57"/>
  <c r="P9" i="57"/>
  <c r="K9" i="57"/>
  <c r="L9" i="57" s="1"/>
  <c r="H9" i="57"/>
  <c r="P8" i="57"/>
  <c r="K8" i="57" s="1"/>
  <c r="L8" i="57" s="1"/>
  <c r="H8" i="57"/>
  <c r="P7" i="57"/>
  <c r="K7" i="57"/>
  <c r="L7" i="57" s="1"/>
  <c r="H7" i="57"/>
  <c r="P6" i="57"/>
  <c r="K6" i="57" s="1"/>
  <c r="L6" i="57"/>
  <c r="H6" i="57"/>
  <c r="P5" i="57"/>
  <c r="K5" i="57"/>
  <c r="L5" i="57" s="1"/>
  <c r="H5" i="57"/>
  <c r="I2" i="57"/>
  <c r="I1" i="57"/>
  <c r="E1" i="57"/>
  <c r="J124" i="56"/>
  <c r="H123" i="56"/>
  <c r="H119" i="56"/>
  <c r="H118" i="56"/>
  <c r="P117" i="56"/>
  <c r="K117" i="56" s="1"/>
  <c r="L117" i="56" s="1"/>
  <c r="H117" i="56"/>
  <c r="P116" i="56"/>
  <c r="K116" i="56" s="1"/>
  <c r="L116" i="56" s="1"/>
  <c r="H116" i="56"/>
  <c r="P115" i="56"/>
  <c r="K115" i="56" s="1"/>
  <c r="L115" i="56" s="1"/>
  <c r="H115" i="56"/>
  <c r="P114" i="56"/>
  <c r="L114" i="56"/>
  <c r="K114" i="56"/>
  <c r="H114" i="56"/>
  <c r="P113" i="56"/>
  <c r="K113" i="56" s="1"/>
  <c r="L113" i="56" s="1"/>
  <c r="H113" i="56"/>
  <c r="P112" i="56"/>
  <c r="K112" i="56" s="1"/>
  <c r="H112" i="56"/>
  <c r="J111" i="56"/>
  <c r="H110" i="56"/>
  <c r="H109" i="56"/>
  <c r="H108" i="56"/>
  <c r="H107" i="56"/>
  <c r="H106" i="56"/>
  <c r="P105" i="56"/>
  <c r="K105" i="56" s="1"/>
  <c r="L105" i="56"/>
  <c r="H105" i="56"/>
  <c r="P104" i="56"/>
  <c r="L104" i="56"/>
  <c r="K104" i="56"/>
  <c r="H104" i="56"/>
  <c r="P103" i="56"/>
  <c r="K103" i="56" s="1"/>
  <c r="L103" i="56"/>
  <c r="H103" i="56"/>
  <c r="P102" i="56"/>
  <c r="L102" i="56"/>
  <c r="K102" i="56"/>
  <c r="H102" i="56"/>
  <c r="P101" i="56"/>
  <c r="K101" i="56" s="1"/>
  <c r="K111" i="56" s="1"/>
  <c r="H101" i="56"/>
  <c r="J100" i="56"/>
  <c r="H99" i="56"/>
  <c r="H97" i="56"/>
  <c r="H96" i="56"/>
  <c r="H95" i="56"/>
  <c r="P94" i="56"/>
  <c r="K94" i="56" s="1"/>
  <c r="L94" i="56" s="1"/>
  <c r="H94" i="56"/>
  <c r="P93" i="56"/>
  <c r="K93" i="56" s="1"/>
  <c r="L93" i="56" s="1"/>
  <c r="H93" i="56"/>
  <c r="P92" i="56"/>
  <c r="K92" i="56"/>
  <c r="L92" i="56" s="1"/>
  <c r="L100" i="56" s="1"/>
  <c r="H92" i="56"/>
  <c r="J91" i="56"/>
  <c r="H90" i="56"/>
  <c r="H89" i="56"/>
  <c r="H88" i="56"/>
  <c r="H87" i="56"/>
  <c r="H86" i="56"/>
  <c r="H85" i="56"/>
  <c r="H84" i="56"/>
  <c r="H83" i="56"/>
  <c r="P82" i="56"/>
  <c r="K82" i="56" s="1"/>
  <c r="K91" i="56" s="1"/>
  <c r="L82" i="56"/>
  <c r="L91" i="56" s="1"/>
  <c r="H82" i="56"/>
  <c r="L81" i="56"/>
  <c r="K81" i="56"/>
  <c r="J81" i="56"/>
  <c r="H80" i="56"/>
  <c r="H79" i="56"/>
  <c r="H78" i="56"/>
  <c r="H77" i="56"/>
  <c r="H76" i="56"/>
  <c r="J75" i="56"/>
  <c r="H74" i="56"/>
  <c r="H73" i="56"/>
  <c r="H72" i="56"/>
  <c r="H71" i="56"/>
  <c r="P70" i="56"/>
  <c r="K70" i="56"/>
  <c r="L70" i="56" s="1"/>
  <c r="H70" i="56"/>
  <c r="P69" i="56"/>
  <c r="K69" i="56" s="1"/>
  <c r="L69" i="56" s="1"/>
  <c r="H69" i="56"/>
  <c r="P68" i="56"/>
  <c r="K68" i="56" s="1"/>
  <c r="L68" i="56" s="1"/>
  <c r="H68" i="56"/>
  <c r="P67" i="56"/>
  <c r="K67" i="56"/>
  <c r="L67" i="56" s="1"/>
  <c r="H67" i="56"/>
  <c r="P66" i="56"/>
  <c r="K66" i="56"/>
  <c r="L66" i="56" s="1"/>
  <c r="H66" i="56"/>
  <c r="P65" i="56"/>
  <c r="K65" i="56" s="1"/>
  <c r="H65" i="56"/>
  <c r="J64" i="56"/>
  <c r="H63" i="56"/>
  <c r="H62" i="56"/>
  <c r="H61" i="56"/>
  <c r="H60" i="56"/>
  <c r="H59" i="56"/>
  <c r="H58" i="56"/>
  <c r="H57" i="56"/>
  <c r="H56" i="56"/>
  <c r="P55" i="56"/>
  <c r="K55" i="56"/>
  <c r="L55" i="56" s="1"/>
  <c r="H55" i="56"/>
  <c r="P54" i="56"/>
  <c r="K54" i="56" s="1"/>
  <c r="L54" i="56" s="1"/>
  <c r="H54" i="56"/>
  <c r="P53" i="56"/>
  <c r="K53" i="56" s="1"/>
  <c r="L53" i="56" s="1"/>
  <c r="H53" i="56"/>
  <c r="P52" i="56"/>
  <c r="K52" i="56"/>
  <c r="L52" i="56" s="1"/>
  <c r="L64" i="56" s="1"/>
  <c r="H52" i="56"/>
  <c r="H50" i="56"/>
  <c r="H49" i="56"/>
  <c r="H47" i="56"/>
  <c r="H46" i="56"/>
  <c r="H45" i="56"/>
  <c r="H44" i="56"/>
  <c r="H43" i="56"/>
  <c r="H42" i="56"/>
  <c r="H41" i="56"/>
  <c r="H40" i="56"/>
  <c r="H39" i="56"/>
  <c r="J38" i="56"/>
  <c r="H37" i="56"/>
  <c r="H36" i="56"/>
  <c r="H35" i="56"/>
  <c r="H34" i="56"/>
  <c r="H33" i="56"/>
  <c r="H32" i="56"/>
  <c r="H31" i="56"/>
  <c r="H30" i="56"/>
  <c r="P29" i="56"/>
  <c r="K29" i="56"/>
  <c r="L29" i="56" s="1"/>
  <c r="H29" i="56"/>
  <c r="P28" i="56"/>
  <c r="K28" i="56" s="1"/>
  <c r="L28" i="56" s="1"/>
  <c r="H28" i="56"/>
  <c r="P27" i="56"/>
  <c r="K27" i="56"/>
  <c r="L27" i="56" s="1"/>
  <c r="H27" i="56"/>
  <c r="P26" i="56"/>
  <c r="K26" i="56" s="1"/>
  <c r="L26" i="56" s="1"/>
  <c r="H26" i="56"/>
  <c r="P25" i="56"/>
  <c r="K25" i="56"/>
  <c r="K38" i="56" s="1"/>
  <c r="H25" i="56"/>
  <c r="J24" i="56"/>
  <c r="H23" i="56"/>
  <c r="H22" i="56"/>
  <c r="H21" i="56"/>
  <c r="H20" i="56"/>
  <c r="H19" i="56"/>
  <c r="P18" i="56"/>
  <c r="K18" i="56" s="1"/>
  <c r="L18" i="56" s="1"/>
  <c r="H18" i="56"/>
  <c r="P17" i="56"/>
  <c r="K17" i="56"/>
  <c r="K24" i="56" s="1"/>
  <c r="H17" i="56"/>
  <c r="J16" i="56"/>
  <c r="H15" i="56"/>
  <c r="P14" i="56"/>
  <c r="L14" i="56"/>
  <c r="K14" i="56"/>
  <c r="H14" i="56"/>
  <c r="P13" i="56"/>
  <c r="K13" i="56" s="1"/>
  <c r="L13" i="56" s="1"/>
  <c r="H13" i="56"/>
  <c r="P12" i="56"/>
  <c r="L12" i="56"/>
  <c r="K12" i="56"/>
  <c r="H12" i="56"/>
  <c r="P11" i="56"/>
  <c r="K11" i="56" s="1"/>
  <c r="L11" i="56" s="1"/>
  <c r="H11" i="56"/>
  <c r="P10" i="56"/>
  <c r="L10" i="56"/>
  <c r="K10" i="56"/>
  <c r="H10" i="56"/>
  <c r="P9" i="56"/>
  <c r="K9" i="56" s="1"/>
  <c r="L9" i="56" s="1"/>
  <c r="H9" i="56"/>
  <c r="P8" i="56"/>
  <c r="L8" i="56"/>
  <c r="K8" i="56"/>
  <c r="H8" i="56"/>
  <c r="P7" i="56"/>
  <c r="K7" i="56" s="1"/>
  <c r="L7" i="56" s="1"/>
  <c r="H7" i="56"/>
  <c r="P6" i="56"/>
  <c r="K6" i="56"/>
  <c r="L6" i="56" s="1"/>
  <c r="H6" i="56"/>
  <c r="P5" i="56"/>
  <c r="K5" i="56" s="1"/>
  <c r="H5" i="56"/>
  <c r="I2" i="56"/>
  <c r="I1" i="56"/>
  <c r="E1" i="56"/>
  <c r="J124" i="55"/>
  <c r="H123" i="55"/>
  <c r="H119" i="55"/>
  <c r="H118" i="55"/>
  <c r="P117" i="55"/>
  <c r="K117" i="55" s="1"/>
  <c r="L117" i="55" s="1"/>
  <c r="H117" i="55"/>
  <c r="P116" i="55"/>
  <c r="K116" i="55"/>
  <c r="L116" i="55" s="1"/>
  <c r="H116" i="55"/>
  <c r="P115" i="55"/>
  <c r="K115" i="55" s="1"/>
  <c r="L115" i="55" s="1"/>
  <c r="H115" i="55"/>
  <c r="P114" i="55"/>
  <c r="K114" i="55"/>
  <c r="L114" i="55" s="1"/>
  <c r="H114" i="55"/>
  <c r="P113" i="55"/>
  <c r="K113" i="55" s="1"/>
  <c r="L113" i="55" s="1"/>
  <c r="H113" i="55"/>
  <c r="P112" i="55"/>
  <c r="K112" i="55"/>
  <c r="K124" i="55" s="1"/>
  <c r="H112" i="55"/>
  <c r="J111" i="55"/>
  <c r="H110" i="55"/>
  <c r="H109" i="55"/>
  <c r="H108" i="55"/>
  <c r="H107" i="55"/>
  <c r="H106" i="55"/>
  <c r="P105" i="55"/>
  <c r="L105" i="55"/>
  <c r="K105" i="55"/>
  <c r="H105" i="55"/>
  <c r="P104" i="55"/>
  <c r="K104" i="55" s="1"/>
  <c r="L104" i="55" s="1"/>
  <c r="H104" i="55"/>
  <c r="P103" i="55"/>
  <c r="L103" i="55"/>
  <c r="K103" i="55"/>
  <c r="H103" i="55"/>
  <c r="P102" i="55"/>
  <c r="K102" i="55" s="1"/>
  <c r="L102" i="55" s="1"/>
  <c r="H102" i="55"/>
  <c r="P101" i="55"/>
  <c r="L101" i="55"/>
  <c r="K101" i="55"/>
  <c r="H101" i="55"/>
  <c r="J100" i="55"/>
  <c r="H99" i="55"/>
  <c r="H97" i="55"/>
  <c r="H96" i="55"/>
  <c r="H95" i="55"/>
  <c r="P94" i="55"/>
  <c r="K94" i="55"/>
  <c r="L94" i="55" s="1"/>
  <c r="H94" i="55"/>
  <c r="P93" i="55"/>
  <c r="K93" i="55" s="1"/>
  <c r="L93" i="55" s="1"/>
  <c r="H93" i="55"/>
  <c r="P92" i="55"/>
  <c r="K92" i="55"/>
  <c r="K100" i="55" s="1"/>
  <c r="H92" i="55"/>
  <c r="J91" i="55"/>
  <c r="H90" i="55"/>
  <c r="H89" i="55"/>
  <c r="H88" i="55"/>
  <c r="H87" i="55"/>
  <c r="H86" i="55"/>
  <c r="H85" i="55"/>
  <c r="H84" i="55"/>
  <c r="H83" i="55"/>
  <c r="P82" i="55"/>
  <c r="K82" i="55" s="1"/>
  <c r="H82" i="55"/>
  <c r="L81" i="55"/>
  <c r="K81" i="55"/>
  <c r="J81" i="55"/>
  <c r="H80" i="55"/>
  <c r="H79" i="55"/>
  <c r="H78" i="55"/>
  <c r="H77" i="55"/>
  <c r="H76" i="55"/>
  <c r="J75" i="55"/>
  <c r="H74" i="55"/>
  <c r="H73" i="55"/>
  <c r="H72" i="55"/>
  <c r="H71" i="55"/>
  <c r="P70" i="55"/>
  <c r="K70" i="55" s="1"/>
  <c r="L70" i="55" s="1"/>
  <c r="H70" i="55"/>
  <c r="P69" i="55"/>
  <c r="K69" i="55"/>
  <c r="L69" i="55" s="1"/>
  <c r="H69" i="55"/>
  <c r="P68" i="55"/>
  <c r="K68" i="55" s="1"/>
  <c r="L68" i="55" s="1"/>
  <c r="H68" i="55"/>
  <c r="P67" i="55"/>
  <c r="K67" i="55"/>
  <c r="L67" i="55" s="1"/>
  <c r="H67" i="55"/>
  <c r="P66" i="55"/>
  <c r="K66" i="55" s="1"/>
  <c r="L66" i="55" s="1"/>
  <c r="H66" i="55"/>
  <c r="P65" i="55"/>
  <c r="K65" i="55"/>
  <c r="K75" i="55" s="1"/>
  <c r="H65" i="55"/>
  <c r="J64" i="55"/>
  <c r="H63" i="55"/>
  <c r="H62" i="55"/>
  <c r="H61" i="55"/>
  <c r="H60" i="55"/>
  <c r="H59" i="55"/>
  <c r="H58" i="55"/>
  <c r="H57" i="55"/>
  <c r="H56" i="55"/>
  <c r="P55" i="55"/>
  <c r="K55" i="55" s="1"/>
  <c r="L55" i="55" s="1"/>
  <c r="H55" i="55"/>
  <c r="P54" i="55"/>
  <c r="K54" i="55"/>
  <c r="L54" i="55" s="1"/>
  <c r="H54" i="55"/>
  <c r="P53" i="55"/>
  <c r="K53" i="55" s="1"/>
  <c r="L53" i="55" s="1"/>
  <c r="H53" i="55"/>
  <c r="P52" i="55"/>
  <c r="K52" i="55"/>
  <c r="H52" i="55"/>
  <c r="H50" i="55"/>
  <c r="H49" i="55"/>
  <c r="H47" i="55"/>
  <c r="H46" i="55"/>
  <c r="H45" i="55"/>
  <c r="H44" i="55"/>
  <c r="H43" i="55"/>
  <c r="H42" i="55"/>
  <c r="H41" i="55"/>
  <c r="H40" i="55"/>
  <c r="H39" i="55"/>
  <c r="J38" i="55"/>
  <c r="H37" i="55"/>
  <c r="H36" i="55"/>
  <c r="H35" i="55"/>
  <c r="H34" i="55"/>
  <c r="H33" i="55"/>
  <c r="H32" i="55"/>
  <c r="H31" i="55"/>
  <c r="H30" i="55"/>
  <c r="P29" i="55"/>
  <c r="K29" i="55" s="1"/>
  <c r="L29" i="55" s="1"/>
  <c r="H29" i="55"/>
  <c r="P28" i="55"/>
  <c r="K28" i="55"/>
  <c r="L28" i="55" s="1"/>
  <c r="H28" i="55"/>
  <c r="P27" i="55"/>
  <c r="K27" i="55" s="1"/>
  <c r="L27" i="55" s="1"/>
  <c r="H27" i="55"/>
  <c r="P26" i="55"/>
  <c r="K26" i="55"/>
  <c r="L26" i="55" s="1"/>
  <c r="H26" i="55"/>
  <c r="P25" i="55"/>
  <c r="K25" i="55" s="1"/>
  <c r="H25" i="55"/>
  <c r="J24" i="55"/>
  <c r="H23" i="55"/>
  <c r="H22" i="55"/>
  <c r="H21" i="55"/>
  <c r="H20" i="55"/>
  <c r="H19" i="55"/>
  <c r="P18" i="55"/>
  <c r="K18" i="55"/>
  <c r="L18" i="55" s="1"/>
  <c r="H18" i="55"/>
  <c r="P17" i="55"/>
  <c r="K17" i="55" s="1"/>
  <c r="K24" i="55" s="1"/>
  <c r="H17" i="55"/>
  <c r="J16" i="55"/>
  <c r="H15" i="55"/>
  <c r="P14" i="55"/>
  <c r="K14" i="55" s="1"/>
  <c r="L14" i="55" s="1"/>
  <c r="H14" i="55"/>
  <c r="P13" i="55"/>
  <c r="L13" i="55"/>
  <c r="K13" i="55"/>
  <c r="H13" i="55"/>
  <c r="P12" i="55"/>
  <c r="K12" i="55" s="1"/>
  <c r="L12" i="55" s="1"/>
  <c r="H12" i="55"/>
  <c r="P11" i="55"/>
  <c r="L11" i="55"/>
  <c r="K11" i="55"/>
  <c r="H11" i="55"/>
  <c r="P10" i="55"/>
  <c r="K10" i="55" s="1"/>
  <c r="L10" i="55" s="1"/>
  <c r="H10" i="55"/>
  <c r="P9" i="55"/>
  <c r="L9" i="55"/>
  <c r="K9" i="55"/>
  <c r="H9" i="55"/>
  <c r="P8" i="55"/>
  <c r="K8" i="55" s="1"/>
  <c r="L8" i="55" s="1"/>
  <c r="H8" i="55"/>
  <c r="P7" i="55"/>
  <c r="L7" i="55"/>
  <c r="K7" i="55"/>
  <c r="H7" i="55"/>
  <c r="P6" i="55"/>
  <c r="K6" i="55" s="1"/>
  <c r="L6" i="55" s="1"/>
  <c r="H6" i="55"/>
  <c r="G1" i="55" s="1"/>
  <c r="G2" i="55" s="1"/>
  <c r="P5" i="55"/>
  <c r="K5" i="55"/>
  <c r="K16" i="55" s="1"/>
  <c r="H5" i="55"/>
  <c r="I2" i="55"/>
  <c r="I1" i="55"/>
  <c r="E1" i="55"/>
  <c r="J124" i="54"/>
  <c r="H123" i="54"/>
  <c r="H119" i="54"/>
  <c r="H118" i="54"/>
  <c r="P117" i="54"/>
  <c r="K117" i="54"/>
  <c r="L117" i="54" s="1"/>
  <c r="H117" i="54"/>
  <c r="P116" i="54"/>
  <c r="K116" i="54" s="1"/>
  <c r="L116" i="54" s="1"/>
  <c r="H116" i="54"/>
  <c r="P115" i="54"/>
  <c r="K115" i="54"/>
  <c r="L115" i="54" s="1"/>
  <c r="H115" i="54"/>
  <c r="P114" i="54"/>
  <c r="L114" i="54"/>
  <c r="K114" i="54"/>
  <c r="H114" i="54"/>
  <c r="P113" i="54"/>
  <c r="K113" i="54" s="1"/>
  <c r="L113" i="54" s="1"/>
  <c r="H113" i="54"/>
  <c r="P112" i="54"/>
  <c r="K112" i="54" s="1"/>
  <c r="H112" i="54"/>
  <c r="J111" i="54"/>
  <c r="H110" i="54"/>
  <c r="H109" i="54"/>
  <c r="H108" i="54"/>
  <c r="H107" i="54"/>
  <c r="H106" i="54"/>
  <c r="P105" i="54"/>
  <c r="K105" i="54" s="1"/>
  <c r="L105" i="54"/>
  <c r="H105" i="54"/>
  <c r="P104" i="54"/>
  <c r="L104" i="54"/>
  <c r="K104" i="54"/>
  <c r="H104" i="54"/>
  <c r="P103" i="54"/>
  <c r="K103" i="54" s="1"/>
  <c r="L103" i="54" s="1"/>
  <c r="H103" i="54"/>
  <c r="P102" i="54"/>
  <c r="L102" i="54"/>
  <c r="K102" i="54"/>
  <c r="H102" i="54"/>
  <c r="P101" i="54"/>
  <c r="K101" i="54" s="1"/>
  <c r="K111" i="54" s="1"/>
  <c r="H101" i="54"/>
  <c r="J100" i="54"/>
  <c r="H99" i="54"/>
  <c r="H97" i="54"/>
  <c r="H96" i="54"/>
  <c r="H95" i="54"/>
  <c r="P94" i="54"/>
  <c r="K94" i="54" s="1"/>
  <c r="L94" i="54" s="1"/>
  <c r="H94" i="54"/>
  <c r="P93" i="54"/>
  <c r="K93" i="54" s="1"/>
  <c r="L93" i="54" s="1"/>
  <c r="H93" i="54"/>
  <c r="P92" i="54"/>
  <c r="K92" i="54"/>
  <c r="H92" i="54"/>
  <c r="J91" i="54"/>
  <c r="H90" i="54"/>
  <c r="H89" i="54"/>
  <c r="H88" i="54"/>
  <c r="H87" i="54"/>
  <c r="H86" i="54"/>
  <c r="H85" i="54"/>
  <c r="H84" i="54"/>
  <c r="H83" i="54"/>
  <c r="P82" i="54"/>
  <c r="K82" i="54" s="1"/>
  <c r="H82" i="54"/>
  <c r="L81" i="54"/>
  <c r="K81" i="54"/>
  <c r="J81" i="54"/>
  <c r="H80" i="54"/>
  <c r="H79" i="54"/>
  <c r="H78" i="54"/>
  <c r="H77" i="54"/>
  <c r="H76" i="54"/>
  <c r="J75" i="54"/>
  <c r="H74" i="54"/>
  <c r="H73" i="54"/>
  <c r="H72" i="54"/>
  <c r="H71" i="54"/>
  <c r="P70" i="54"/>
  <c r="K70" i="54" s="1"/>
  <c r="L70" i="54" s="1"/>
  <c r="H70" i="54"/>
  <c r="P69" i="54"/>
  <c r="L69" i="54"/>
  <c r="K69" i="54"/>
  <c r="H69" i="54"/>
  <c r="P68" i="54"/>
  <c r="K68" i="54" s="1"/>
  <c r="L68" i="54" s="1"/>
  <c r="H68" i="54"/>
  <c r="P67" i="54"/>
  <c r="L67" i="54"/>
  <c r="K67" i="54"/>
  <c r="H67" i="54"/>
  <c r="P66" i="54"/>
  <c r="K66" i="54" s="1"/>
  <c r="L66" i="54" s="1"/>
  <c r="H66" i="54"/>
  <c r="P65" i="54"/>
  <c r="L65" i="54"/>
  <c r="L75" i="54" s="1"/>
  <c r="K65" i="54"/>
  <c r="K75" i="54" s="1"/>
  <c r="H65" i="54"/>
  <c r="J64" i="54"/>
  <c r="H63" i="54"/>
  <c r="H62" i="54"/>
  <c r="H61" i="54"/>
  <c r="H60" i="54"/>
  <c r="H59" i="54"/>
  <c r="H58" i="54"/>
  <c r="H57" i="54"/>
  <c r="H56" i="54"/>
  <c r="P55" i="54"/>
  <c r="K55" i="54" s="1"/>
  <c r="L55" i="54" s="1"/>
  <c r="H55" i="54"/>
  <c r="P54" i="54"/>
  <c r="L54" i="54"/>
  <c r="K54" i="54"/>
  <c r="H54" i="54"/>
  <c r="P53" i="54"/>
  <c r="K53" i="54" s="1"/>
  <c r="L53" i="54" s="1"/>
  <c r="H53" i="54"/>
  <c r="P52" i="54"/>
  <c r="L52" i="54"/>
  <c r="L64" i="54" s="1"/>
  <c r="K52" i="54"/>
  <c r="K64" i="54" s="1"/>
  <c r="H52" i="54"/>
  <c r="H50" i="54"/>
  <c r="H49" i="54"/>
  <c r="H47" i="54"/>
  <c r="H46" i="54"/>
  <c r="H45" i="54"/>
  <c r="H44" i="54"/>
  <c r="H43" i="54"/>
  <c r="H42" i="54"/>
  <c r="H41" i="54"/>
  <c r="H40" i="54"/>
  <c r="H39" i="54"/>
  <c r="J38" i="54"/>
  <c r="H37" i="54"/>
  <c r="H36" i="54"/>
  <c r="H35" i="54"/>
  <c r="H34" i="54"/>
  <c r="H33" i="54"/>
  <c r="H32" i="54"/>
  <c r="H31" i="54"/>
  <c r="H30" i="54"/>
  <c r="P29" i="54"/>
  <c r="K29" i="54" s="1"/>
  <c r="L29" i="54" s="1"/>
  <c r="H29" i="54"/>
  <c r="P28" i="54"/>
  <c r="L28" i="54"/>
  <c r="K28" i="54"/>
  <c r="H28" i="54"/>
  <c r="P27" i="54"/>
  <c r="K27" i="54" s="1"/>
  <c r="L27" i="54" s="1"/>
  <c r="H27" i="54"/>
  <c r="P26" i="54"/>
  <c r="L26" i="54"/>
  <c r="K26" i="54"/>
  <c r="H26" i="54"/>
  <c r="P25" i="54"/>
  <c r="K25" i="54" s="1"/>
  <c r="H25" i="54"/>
  <c r="J24" i="54"/>
  <c r="H23" i="54"/>
  <c r="H22" i="54"/>
  <c r="H21" i="54"/>
  <c r="H20" i="54"/>
  <c r="H19" i="54"/>
  <c r="P18" i="54"/>
  <c r="K18" i="54"/>
  <c r="L18" i="54" s="1"/>
  <c r="H18" i="54"/>
  <c r="P17" i="54"/>
  <c r="K17" i="54" s="1"/>
  <c r="L17" i="54" s="1"/>
  <c r="L24" i="54" s="1"/>
  <c r="H17" i="54"/>
  <c r="J16" i="54"/>
  <c r="H15" i="54"/>
  <c r="P14" i="54"/>
  <c r="K14" i="54" s="1"/>
  <c r="L14" i="54" s="1"/>
  <c r="H14" i="54"/>
  <c r="P13" i="54"/>
  <c r="L13" i="54"/>
  <c r="K13" i="54"/>
  <c r="H13" i="54"/>
  <c r="P12" i="54"/>
  <c r="K12" i="54" s="1"/>
  <c r="L12" i="54" s="1"/>
  <c r="H12" i="54"/>
  <c r="P11" i="54"/>
  <c r="K11" i="54"/>
  <c r="L11" i="54" s="1"/>
  <c r="H11" i="54"/>
  <c r="P10" i="54"/>
  <c r="K10" i="54" s="1"/>
  <c r="L10" i="54" s="1"/>
  <c r="H10" i="54"/>
  <c r="P9" i="54"/>
  <c r="K9" i="54"/>
  <c r="L9" i="54" s="1"/>
  <c r="H9" i="54"/>
  <c r="P8" i="54"/>
  <c r="K8" i="54" s="1"/>
  <c r="L8" i="54" s="1"/>
  <c r="H8" i="54"/>
  <c r="P7" i="54"/>
  <c r="K7" i="54"/>
  <c r="L7" i="54" s="1"/>
  <c r="H7" i="54"/>
  <c r="P6" i="54"/>
  <c r="K6" i="54" s="1"/>
  <c r="L6" i="54" s="1"/>
  <c r="H6" i="54"/>
  <c r="G1" i="54" s="1"/>
  <c r="G2" i="54" s="1"/>
  <c r="P5" i="54"/>
  <c r="K5" i="54"/>
  <c r="K16" i="54" s="1"/>
  <c r="H5" i="54"/>
  <c r="I2" i="54"/>
  <c r="I1" i="54"/>
  <c r="E1" i="54"/>
  <c r="K124" i="53"/>
  <c r="J124" i="53"/>
  <c r="H123" i="53"/>
  <c r="H119" i="53"/>
  <c r="H118" i="53"/>
  <c r="P117" i="53"/>
  <c r="K117" i="53"/>
  <c r="L117" i="53" s="1"/>
  <c r="H117" i="53"/>
  <c r="P116" i="53"/>
  <c r="K116" i="53" s="1"/>
  <c r="L116" i="53"/>
  <c r="H116" i="53"/>
  <c r="P115" i="53"/>
  <c r="K115" i="53"/>
  <c r="L115" i="53" s="1"/>
  <c r="H115" i="53"/>
  <c r="P114" i="53"/>
  <c r="K114" i="53" s="1"/>
  <c r="L114" i="53"/>
  <c r="H114" i="53"/>
  <c r="P113" i="53"/>
  <c r="K113" i="53"/>
  <c r="L113" i="53" s="1"/>
  <c r="H113" i="53"/>
  <c r="P112" i="53"/>
  <c r="K112" i="53" s="1"/>
  <c r="L112" i="53"/>
  <c r="L124" i="53" s="1"/>
  <c r="H112" i="53"/>
  <c r="J111" i="53"/>
  <c r="H110" i="53"/>
  <c r="H109" i="53"/>
  <c r="H108" i="53"/>
  <c r="H107" i="53"/>
  <c r="H106" i="53"/>
  <c r="P105" i="53"/>
  <c r="K105" i="53" s="1"/>
  <c r="L105" i="53" s="1"/>
  <c r="H105" i="53"/>
  <c r="P104" i="53"/>
  <c r="L104" i="53"/>
  <c r="K104" i="53"/>
  <c r="H104" i="53"/>
  <c r="P103" i="53"/>
  <c r="K103" i="53" s="1"/>
  <c r="L103" i="53"/>
  <c r="H103" i="53"/>
  <c r="P102" i="53"/>
  <c r="K102" i="53"/>
  <c r="L102" i="53" s="1"/>
  <c r="H102" i="53"/>
  <c r="P101" i="53"/>
  <c r="K101" i="53" s="1"/>
  <c r="K111" i="53" s="1"/>
  <c r="H101" i="53"/>
  <c r="J100" i="53"/>
  <c r="H99" i="53"/>
  <c r="H97" i="53"/>
  <c r="H96" i="53"/>
  <c r="H95" i="53"/>
  <c r="P94" i="53"/>
  <c r="K94" i="53" s="1"/>
  <c r="L94" i="53" s="1"/>
  <c r="H94" i="53"/>
  <c r="P93" i="53"/>
  <c r="K93" i="53" s="1"/>
  <c r="L93" i="53" s="1"/>
  <c r="H93" i="53"/>
  <c r="P92" i="53"/>
  <c r="K92" i="53"/>
  <c r="L92" i="53" s="1"/>
  <c r="H92" i="53"/>
  <c r="J91" i="53"/>
  <c r="H90" i="53"/>
  <c r="H89" i="53"/>
  <c r="H88" i="53"/>
  <c r="H87" i="53"/>
  <c r="H86" i="53"/>
  <c r="H85" i="53"/>
  <c r="H84" i="53"/>
  <c r="H83" i="53"/>
  <c r="P82" i="53"/>
  <c r="K82" i="53" s="1"/>
  <c r="K91" i="53" s="1"/>
  <c r="L82" i="53"/>
  <c r="L91" i="53" s="1"/>
  <c r="H82" i="53"/>
  <c r="L81" i="53"/>
  <c r="K81" i="53"/>
  <c r="J81" i="53"/>
  <c r="H80" i="53"/>
  <c r="H79" i="53"/>
  <c r="H78" i="53"/>
  <c r="H77" i="53"/>
  <c r="H76" i="53"/>
  <c r="J75" i="53"/>
  <c r="H74" i="53"/>
  <c r="H73" i="53"/>
  <c r="H72" i="53"/>
  <c r="H71" i="53"/>
  <c r="P70" i="53"/>
  <c r="K70" i="53" s="1"/>
  <c r="L70" i="53" s="1"/>
  <c r="H70" i="53"/>
  <c r="P69" i="53"/>
  <c r="K69" i="53" s="1"/>
  <c r="L69" i="53" s="1"/>
  <c r="H69" i="53"/>
  <c r="P68" i="53"/>
  <c r="K68" i="53" s="1"/>
  <c r="L68" i="53" s="1"/>
  <c r="H68" i="53"/>
  <c r="P67" i="53"/>
  <c r="L67" i="53"/>
  <c r="K67" i="53"/>
  <c r="H67" i="53"/>
  <c r="P66" i="53"/>
  <c r="K66" i="53" s="1"/>
  <c r="L66" i="53" s="1"/>
  <c r="H66" i="53"/>
  <c r="P65" i="53"/>
  <c r="K65" i="53" s="1"/>
  <c r="H65" i="53"/>
  <c r="J64" i="53"/>
  <c r="H63" i="53"/>
  <c r="H62" i="53"/>
  <c r="H61" i="53"/>
  <c r="H60" i="53"/>
  <c r="H59" i="53"/>
  <c r="H58" i="53"/>
  <c r="H57" i="53"/>
  <c r="H56" i="53"/>
  <c r="P55" i="53"/>
  <c r="K55" i="53"/>
  <c r="L55" i="53" s="1"/>
  <c r="H55" i="53"/>
  <c r="P54" i="53"/>
  <c r="K54" i="53"/>
  <c r="L54" i="53" s="1"/>
  <c r="H54" i="53"/>
  <c r="P53" i="53"/>
  <c r="K53" i="53"/>
  <c r="L53" i="53" s="1"/>
  <c r="H53" i="53"/>
  <c r="P52" i="53"/>
  <c r="K52" i="53"/>
  <c r="K64" i="53" s="1"/>
  <c r="H52" i="53"/>
  <c r="H50" i="53"/>
  <c r="H49" i="53"/>
  <c r="H47" i="53"/>
  <c r="H46" i="53"/>
  <c r="H45" i="53"/>
  <c r="H44" i="53"/>
  <c r="H43" i="53"/>
  <c r="H42" i="53"/>
  <c r="H41" i="53"/>
  <c r="H40" i="53"/>
  <c r="H39" i="53"/>
  <c r="J38" i="53"/>
  <c r="H37" i="53"/>
  <c r="H36" i="53"/>
  <c r="H35" i="53"/>
  <c r="H34" i="53"/>
  <c r="H33" i="53"/>
  <c r="H32" i="53"/>
  <c r="H31" i="53"/>
  <c r="H30" i="53"/>
  <c r="P29" i="53"/>
  <c r="K29" i="53"/>
  <c r="L29" i="53" s="1"/>
  <c r="H29" i="53"/>
  <c r="P28" i="53"/>
  <c r="K28" i="53" s="1"/>
  <c r="L28" i="53" s="1"/>
  <c r="H28" i="53"/>
  <c r="P27" i="53"/>
  <c r="K27" i="53"/>
  <c r="L27" i="53" s="1"/>
  <c r="H27" i="53"/>
  <c r="P26" i="53"/>
  <c r="K26" i="53" s="1"/>
  <c r="L26" i="53" s="1"/>
  <c r="H26" i="53"/>
  <c r="P25" i="53"/>
  <c r="K25" i="53"/>
  <c r="H25" i="53"/>
  <c r="J24" i="53"/>
  <c r="H23" i="53"/>
  <c r="H22" i="53"/>
  <c r="H21" i="53"/>
  <c r="H20" i="53"/>
  <c r="H19" i="53"/>
  <c r="P18" i="53"/>
  <c r="L18" i="53"/>
  <c r="K18" i="53"/>
  <c r="H18" i="53"/>
  <c r="P17" i="53"/>
  <c r="K17" i="53" s="1"/>
  <c r="H17" i="53"/>
  <c r="J16" i="53"/>
  <c r="H15" i="53"/>
  <c r="P14" i="53"/>
  <c r="K14" i="53" s="1"/>
  <c r="L14" i="53" s="1"/>
  <c r="H14" i="53"/>
  <c r="P13" i="53"/>
  <c r="K13" i="53"/>
  <c r="L13" i="53" s="1"/>
  <c r="H13" i="53"/>
  <c r="P12" i="53"/>
  <c r="K12" i="53" s="1"/>
  <c r="L12" i="53" s="1"/>
  <c r="H12" i="53"/>
  <c r="P11" i="53"/>
  <c r="K11" i="53"/>
  <c r="L11" i="53" s="1"/>
  <c r="H11" i="53"/>
  <c r="P10" i="53"/>
  <c r="K10" i="53" s="1"/>
  <c r="L10" i="53" s="1"/>
  <c r="H10" i="53"/>
  <c r="P9" i="53"/>
  <c r="K9" i="53"/>
  <c r="L9" i="53" s="1"/>
  <c r="H9" i="53"/>
  <c r="P8" i="53"/>
  <c r="K8" i="53" s="1"/>
  <c r="L8" i="53" s="1"/>
  <c r="H8" i="53"/>
  <c r="P7" i="53"/>
  <c r="K7" i="53"/>
  <c r="L7" i="53" s="1"/>
  <c r="H7" i="53"/>
  <c r="P6" i="53"/>
  <c r="K6" i="53" s="1"/>
  <c r="L6" i="53" s="1"/>
  <c r="H6" i="53"/>
  <c r="P5" i="53"/>
  <c r="K5" i="53"/>
  <c r="H5" i="53"/>
  <c r="I2" i="53"/>
  <c r="I1" i="53"/>
  <c r="E1" i="53"/>
  <c r="J124" i="52"/>
  <c r="H123" i="52"/>
  <c r="H119" i="52"/>
  <c r="H118" i="52"/>
  <c r="P117" i="52"/>
  <c r="L117" i="52"/>
  <c r="K117" i="52"/>
  <c r="H117" i="52"/>
  <c r="P116" i="52"/>
  <c r="K116" i="52" s="1"/>
  <c r="L116" i="52" s="1"/>
  <c r="H116" i="52"/>
  <c r="P115" i="52"/>
  <c r="L115" i="52"/>
  <c r="K115" i="52"/>
  <c r="H115" i="52"/>
  <c r="P114" i="52"/>
  <c r="K114" i="52" s="1"/>
  <c r="L114" i="52" s="1"/>
  <c r="H114" i="52"/>
  <c r="P113" i="52"/>
  <c r="L113" i="52"/>
  <c r="K113" i="52"/>
  <c r="H113" i="52"/>
  <c r="P112" i="52"/>
  <c r="K112" i="52" s="1"/>
  <c r="H112" i="52"/>
  <c r="J111" i="52"/>
  <c r="H110" i="52"/>
  <c r="H109" i="52"/>
  <c r="H108" i="52"/>
  <c r="H107" i="52"/>
  <c r="H106" i="52"/>
  <c r="P105" i="52"/>
  <c r="K105" i="52" s="1"/>
  <c r="L105" i="52" s="1"/>
  <c r="H105" i="52"/>
  <c r="P104" i="52"/>
  <c r="K104" i="52"/>
  <c r="L104" i="52" s="1"/>
  <c r="H104" i="52"/>
  <c r="P103" i="52"/>
  <c r="K103" i="52" s="1"/>
  <c r="L103" i="52" s="1"/>
  <c r="H103" i="52"/>
  <c r="P102" i="52"/>
  <c r="K102" i="52"/>
  <c r="L102" i="52" s="1"/>
  <c r="H102" i="52"/>
  <c r="P101" i="52"/>
  <c r="K101" i="52" s="1"/>
  <c r="H101" i="52"/>
  <c r="J100" i="52"/>
  <c r="H99" i="52"/>
  <c r="H97" i="52"/>
  <c r="H96" i="52"/>
  <c r="H95" i="52"/>
  <c r="P94" i="52"/>
  <c r="K94" i="52" s="1"/>
  <c r="L94" i="52" s="1"/>
  <c r="H94" i="52"/>
  <c r="P93" i="52"/>
  <c r="K93" i="52"/>
  <c r="L93" i="52" s="1"/>
  <c r="H93" i="52"/>
  <c r="P92" i="52"/>
  <c r="K92" i="52" s="1"/>
  <c r="H92" i="52"/>
  <c r="J91" i="52"/>
  <c r="H90" i="52"/>
  <c r="H89" i="52"/>
  <c r="H88" i="52"/>
  <c r="H87" i="52"/>
  <c r="H86" i="52"/>
  <c r="H85" i="52"/>
  <c r="H84" i="52"/>
  <c r="H83" i="52"/>
  <c r="P82" i="52"/>
  <c r="K82" i="52" s="1"/>
  <c r="H82" i="52"/>
  <c r="L81" i="52"/>
  <c r="K81" i="52"/>
  <c r="J81" i="52"/>
  <c r="H80" i="52"/>
  <c r="H79" i="52"/>
  <c r="H78" i="52"/>
  <c r="H77" i="52"/>
  <c r="H76" i="52"/>
  <c r="J75" i="52"/>
  <c r="H74" i="52"/>
  <c r="H73" i="52"/>
  <c r="H72" i="52"/>
  <c r="H71" i="52"/>
  <c r="P70" i="52"/>
  <c r="K70" i="52" s="1"/>
  <c r="L70" i="52" s="1"/>
  <c r="H70" i="52"/>
  <c r="P69" i="52"/>
  <c r="L69" i="52"/>
  <c r="K69" i="52"/>
  <c r="H69" i="52"/>
  <c r="P68" i="52"/>
  <c r="K68" i="52" s="1"/>
  <c r="L68" i="52" s="1"/>
  <c r="H68" i="52"/>
  <c r="P67" i="52"/>
  <c r="L67" i="52"/>
  <c r="K67" i="52"/>
  <c r="H67" i="52"/>
  <c r="P66" i="52"/>
  <c r="K66" i="52" s="1"/>
  <c r="L66" i="52" s="1"/>
  <c r="H66" i="52"/>
  <c r="P65" i="52"/>
  <c r="L65" i="52"/>
  <c r="K65" i="52"/>
  <c r="H65" i="52"/>
  <c r="J64" i="52"/>
  <c r="H63" i="52"/>
  <c r="H62" i="52"/>
  <c r="H61" i="52"/>
  <c r="H60" i="52"/>
  <c r="H59" i="52"/>
  <c r="H58" i="52"/>
  <c r="H57" i="52"/>
  <c r="H56" i="52"/>
  <c r="P55" i="52"/>
  <c r="K55" i="52" s="1"/>
  <c r="L55" i="52" s="1"/>
  <c r="H55" i="52"/>
  <c r="P54" i="52"/>
  <c r="L54" i="52"/>
  <c r="K54" i="52"/>
  <c r="H54" i="52"/>
  <c r="P53" i="52"/>
  <c r="K53" i="52" s="1"/>
  <c r="L53" i="52" s="1"/>
  <c r="H53" i="52"/>
  <c r="P52" i="52"/>
  <c r="L52" i="52"/>
  <c r="K52" i="52"/>
  <c r="H52" i="52"/>
  <c r="H50" i="52"/>
  <c r="H49" i="52"/>
  <c r="H47" i="52"/>
  <c r="H46" i="52"/>
  <c r="H45" i="52"/>
  <c r="H44" i="52"/>
  <c r="H43" i="52"/>
  <c r="H42" i="52"/>
  <c r="H41" i="52"/>
  <c r="H40" i="52"/>
  <c r="H39" i="52"/>
  <c r="J38" i="52"/>
  <c r="H37" i="52"/>
  <c r="H36" i="52"/>
  <c r="H35" i="52"/>
  <c r="H34" i="52"/>
  <c r="H33" i="52"/>
  <c r="H32" i="52"/>
  <c r="H31" i="52"/>
  <c r="H30" i="52"/>
  <c r="P29" i="52"/>
  <c r="K29" i="52" s="1"/>
  <c r="L29" i="52" s="1"/>
  <c r="H29" i="52"/>
  <c r="P28" i="52"/>
  <c r="L28" i="52"/>
  <c r="K28" i="52"/>
  <c r="H28" i="52"/>
  <c r="P27" i="52"/>
  <c r="K27" i="52" s="1"/>
  <c r="L27" i="52" s="1"/>
  <c r="H27" i="52"/>
  <c r="P26" i="52"/>
  <c r="L26" i="52"/>
  <c r="K26" i="52"/>
  <c r="H26" i="52"/>
  <c r="P25" i="52"/>
  <c r="K25" i="52" s="1"/>
  <c r="H25" i="52"/>
  <c r="J24" i="52"/>
  <c r="H23" i="52"/>
  <c r="H22" i="52"/>
  <c r="H21" i="52"/>
  <c r="H20" i="52"/>
  <c r="H19" i="52"/>
  <c r="P18" i="52"/>
  <c r="K18" i="52"/>
  <c r="L18" i="52" s="1"/>
  <c r="H18" i="52"/>
  <c r="P17" i="52"/>
  <c r="K17" i="52" s="1"/>
  <c r="H17" i="52"/>
  <c r="J16" i="52"/>
  <c r="H15" i="52"/>
  <c r="P14" i="52"/>
  <c r="K14" i="52" s="1"/>
  <c r="L14" i="52" s="1"/>
  <c r="H14" i="52"/>
  <c r="P13" i="52"/>
  <c r="L13" i="52"/>
  <c r="K13" i="52"/>
  <c r="H13" i="52"/>
  <c r="P12" i="52"/>
  <c r="K12" i="52" s="1"/>
  <c r="L12" i="52" s="1"/>
  <c r="H12" i="52"/>
  <c r="P11" i="52"/>
  <c r="L11" i="52"/>
  <c r="K11" i="52"/>
  <c r="H11" i="52"/>
  <c r="P10" i="52"/>
  <c r="K10" i="52" s="1"/>
  <c r="L10" i="52" s="1"/>
  <c r="H10" i="52"/>
  <c r="P9" i="52"/>
  <c r="L9" i="52"/>
  <c r="K9" i="52"/>
  <c r="H9" i="52"/>
  <c r="P8" i="52"/>
  <c r="K8" i="52" s="1"/>
  <c r="L8" i="52" s="1"/>
  <c r="H8" i="52"/>
  <c r="P7" i="52"/>
  <c r="L7" i="52"/>
  <c r="K7" i="52"/>
  <c r="H7" i="52"/>
  <c r="P6" i="52"/>
  <c r="K6" i="52" s="1"/>
  <c r="L6" i="52" s="1"/>
  <c r="H6" i="52"/>
  <c r="P5" i="52"/>
  <c r="L5" i="52"/>
  <c r="L16" i="52" s="1"/>
  <c r="K5" i="52"/>
  <c r="H5" i="52"/>
  <c r="I2" i="52"/>
  <c r="I1" i="52"/>
  <c r="E1" i="52"/>
  <c r="J124" i="51"/>
  <c r="H123" i="51"/>
  <c r="H119" i="51"/>
  <c r="H118" i="51"/>
  <c r="P117" i="51"/>
  <c r="K117" i="51"/>
  <c r="L117" i="51" s="1"/>
  <c r="H117" i="51"/>
  <c r="P116" i="51"/>
  <c r="K116" i="51" s="1"/>
  <c r="L116" i="51" s="1"/>
  <c r="H116" i="51"/>
  <c r="P115" i="51"/>
  <c r="K115" i="51"/>
  <c r="L115" i="51" s="1"/>
  <c r="H115" i="51"/>
  <c r="P114" i="51"/>
  <c r="K114" i="51" s="1"/>
  <c r="L114" i="51" s="1"/>
  <c r="H114" i="51"/>
  <c r="P113" i="51"/>
  <c r="K113" i="51"/>
  <c r="L113" i="51" s="1"/>
  <c r="H113" i="51"/>
  <c r="P112" i="51"/>
  <c r="K112" i="51" s="1"/>
  <c r="H112" i="51"/>
  <c r="J111" i="51"/>
  <c r="H110" i="51"/>
  <c r="H109" i="51"/>
  <c r="H108" i="51"/>
  <c r="H107" i="51"/>
  <c r="H106" i="51"/>
  <c r="P105" i="51"/>
  <c r="K105" i="51" s="1"/>
  <c r="L105" i="51" s="1"/>
  <c r="H105" i="51"/>
  <c r="P104" i="51"/>
  <c r="L104" i="51"/>
  <c r="K104" i="51"/>
  <c r="H104" i="51"/>
  <c r="P103" i="51"/>
  <c r="K103" i="51" s="1"/>
  <c r="L103" i="51" s="1"/>
  <c r="H103" i="51"/>
  <c r="P102" i="51"/>
  <c r="L102" i="51"/>
  <c r="K102" i="51"/>
  <c r="H102" i="51"/>
  <c r="P101" i="51"/>
  <c r="K101" i="51" s="1"/>
  <c r="H101" i="51"/>
  <c r="J100" i="51"/>
  <c r="H99" i="51"/>
  <c r="H97" i="51"/>
  <c r="H96" i="51"/>
  <c r="H95" i="51"/>
  <c r="P94" i="51"/>
  <c r="K94" i="51" s="1"/>
  <c r="L94" i="51" s="1"/>
  <c r="H94" i="51"/>
  <c r="P93" i="51"/>
  <c r="K93" i="51"/>
  <c r="L93" i="51" s="1"/>
  <c r="H93" i="51"/>
  <c r="P92" i="51"/>
  <c r="K92" i="51" s="1"/>
  <c r="H92" i="51"/>
  <c r="J91" i="51"/>
  <c r="H90" i="51"/>
  <c r="H89" i="51"/>
  <c r="H88" i="51"/>
  <c r="H87" i="51"/>
  <c r="H86" i="51"/>
  <c r="H85" i="51"/>
  <c r="H84" i="51"/>
  <c r="H83" i="51"/>
  <c r="P82" i="51"/>
  <c r="K82" i="51" s="1"/>
  <c r="H82" i="51"/>
  <c r="L81" i="51"/>
  <c r="K81" i="51"/>
  <c r="J81" i="51"/>
  <c r="H80" i="51"/>
  <c r="H79" i="51"/>
  <c r="H78" i="51"/>
  <c r="H77" i="51"/>
  <c r="H76" i="51"/>
  <c r="J75" i="51"/>
  <c r="H74" i="51"/>
  <c r="H73" i="51"/>
  <c r="H72" i="51"/>
  <c r="H71" i="51"/>
  <c r="P70" i="51"/>
  <c r="K70" i="51"/>
  <c r="L70" i="51" s="1"/>
  <c r="H70" i="51"/>
  <c r="P69" i="51"/>
  <c r="K69" i="51" s="1"/>
  <c r="L69" i="51" s="1"/>
  <c r="H69" i="51"/>
  <c r="P68" i="51"/>
  <c r="K68" i="51"/>
  <c r="L68" i="51" s="1"/>
  <c r="H68" i="51"/>
  <c r="P67" i="51"/>
  <c r="K67" i="51" s="1"/>
  <c r="L67" i="51" s="1"/>
  <c r="H67" i="51"/>
  <c r="P66" i="51"/>
  <c r="K66" i="51"/>
  <c r="L66" i="51" s="1"/>
  <c r="H66" i="51"/>
  <c r="P65" i="51"/>
  <c r="K65" i="51" s="1"/>
  <c r="H65" i="51"/>
  <c r="J64" i="51"/>
  <c r="H63" i="51"/>
  <c r="H62" i="51"/>
  <c r="H61" i="51"/>
  <c r="H60" i="51"/>
  <c r="H59" i="51"/>
  <c r="H58" i="51"/>
  <c r="H57" i="51"/>
  <c r="H56" i="51"/>
  <c r="P55" i="51"/>
  <c r="K55" i="51"/>
  <c r="L55" i="51" s="1"/>
  <c r="H55" i="51"/>
  <c r="P54" i="51"/>
  <c r="K54" i="51" s="1"/>
  <c r="L54" i="51"/>
  <c r="H54" i="51"/>
  <c r="P53" i="51"/>
  <c r="K53" i="51"/>
  <c r="L53" i="51" s="1"/>
  <c r="H53" i="51"/>
  <c r="P52" i="51"/>
  <c r="K52" i="51" s="1"/>
  <c r="K64" i="51" s="1"/>
  <c r="L52" i="51"/>
  <c r="L64" i="51" s="1"/>
  <c r="H52" i="51"/>
  <c r="H50" i="51"/>
  <c r="H49" i="51"/>
  <c r="H47" i="51"/>
  <c r="H46" i="51"/>
  <c r="H45" i="51"/>
  <c r="H44" i="51"/>
  <c r="H43" i="51"/>
  <c r="H42" i="51"/>
  <c r="H41" i="51"/>
  <c r="H40" i="51"/>
  <c r="H39" i="51"/>
  <c r="J38" i="51"/>
  <c r="H37" i="51"/>
  <c r="H36" i="51"/>
  <c r="H35" i="51"/>
  <c r="H34" i="51"/>
  <c r="H33" i="51"/>
  <c r="H32" i="51"/>
  <c r="H31" i="51"/>
  <c r="H30" i="51"/>
  <c r="P29" i="51"/>
  <c r="K29" i="51" s="1"/>
  <c r="L29" i="51" s="1"/>
  <c r="H29" i="51"/>
  <c r="P28" i="51"/>
  <c r="L28" i="51"/>
  <c r="K28" i="51"/>
  <c r="H28" i="51"/>
  <c r="P27" i="51"/>
  <c r="K27" i="51" s="1"/>
  <c r="L27" i="51" s="1"/>
  <c r="H27" i="51"/>
  <c r="P26" i="51"/>
  <c r="L26" i="51"/>
  <c r="K26" i="51"/>
  <c r="H26" i="51"/>
  <c r="P25" i="51"/>
  <c r="K25" i="51" s="1"/>
  <c r="H25" i="51"/>
  <c r="J24" i="51"/>
  <c r="H23" i="51"/>
  <c r="H22" i="51"/>
  <c r="H21" i="51"/>
  <c r="H20" i="51"/>
  <c r="H19" i="51"/>
  <c r="P18" i="51"/>
  <c r="K18" i="51"/>
  <c r="L18" i="51" s="1"/>
  <c r="H18" i="51"/>
  <c r="P17" i="51"/>
  <c r="K17" i="51" s="1"/>
  <c r="L17" i="51" s="1"/>
  <c r="L24" i="51" s="1"/>
  <c r="H17" i="51"/>
  <c r="J16" i="51"/>
  <c r="H15" i="51"/>
  <c r="P14" i="51"/>
  <c r="K14" i="51" s="1"/>
  <c r="L14" i="51" s="1"/>
  <c r="H14" i="51"/>
  <c r="P13" i="51"/>
  <c r="K13" i="51"/>
  <c r="L13" i="51" s="1"/>
  <c r="H13" i="51"/>
  <c r="P12" i="51"/>
  <c r="K12" i="51" s="1"/>
  <c r="L12" i="51" s="1"/>
  <c r="H12" i="51"/>
  <c r="P11" i="51"/>
  <c r="L11" i="51"/>
  <c r="K11" i="51"/>
  <c r="H11" i="51"/>
  <c r="P10" i="51"/>
  <c r="K10" i="51" s="1"/>
  <c r="L10" i="51" s="1"/>
  <c r="H10" i="51"/>
  <c r="P9" i="51"/>
  <c r="K9" i="51"/>
  <c r="L9" i="51" s="1"/>
  <c r="H9" i="51"/>
  <c r="P8" i="51"/>
  <c r="K8" i="51" s="1"/>
  <c r="L8" i="51" s="1"/>
  <c r="H8" i="51"/>
  <c r="P7" i="51"/>
  <c r="K7" i="51"/>
  <c r="L7" i="51" s="1"/>
  <c r="H7" i="51"/>
  <c r="P6" i="51"/>
  <c r="K6" i="51"/>
  <c r="L6" i="51" s="1"/>
  <c r="H6" i="51"/>
  <c r="P5" i="51"/>
  <c r="K5" i="51"/>
  <c r="K16" i="51" s="1"/>
  <c r="H5" i="51"/>
  <c r="I2" i="51"/>
  <c r="I1" i="51"/>
  <c r="E1" i="51"/>
  <c r="G1" i="57" l="1"/>
  <c r="G2" i="57" s="1"/>
  <c r="G1" i="52"/>
  <c r="G2" i="52" s="1"/>
  <c r="G1" i="51"/>
  <c r="G2" i="51" s="1"/>
  <c r="L5" i="51"/>
  <c r="L16" i="51" s="1"/>
  <c r="K24" i="51"/>
  <c r="K38" i="51"/>
  <c r="L25" i="51"/>
  <c r="L38" i="51" s="1"/>
  <c r="K16" i="52"/>
  <c r="L64" i="52"/>
  <c r="L75" i="52"/>
  <c r="K100" i="52"/>
  <c r="L92" i="52"/>
  <c r="L100" i="52" s="1"/>
  <c r="K111" i="52"/>
  <c r="L101" i="52"/>
  <c r="L111" i="52" s="1"/>
  <c r="K124" i="52"/>
  <c r="L112" i="52"/>
  <c r="L124" i="52" s="1"/>
  <c r="K16" i="53"/>
  <c r="K24" i="53"/>
  <c r="L17" i="53"/>
  <c r="L24" i="53" s="1"/>
  <c r="K38" i="53"/>
  <c r="K75" i="53"/>
  <c r="L65" i="53"/>
  <c r="L75" i="53" s="1"/>
  <c r="L100" i="53"/>
  <c r="K75" i="51"/>
  <c r="L65" i="51"/>
  <c r="L75" i="51" s="1"/>
  <c r="K100" i="51"/>
  <c r="L92" i="51"/>
  <c r="L100" i="51" s="1"/>
  <c r="K124" i="51"/>
  <c r="L112" i="51"/>
  <c r="L124" i="51" s="1"/>
  <c r="L101" i="51"/>
  <c r="L111" i="51" s="1"/>
  <c r="K111" i="51"/>
  <c r="K24" i="52"/>
  <c r="L17" i="52"/>
  <c r="L24" i="52" s="1"/>
  <c r="E2" i="52" s="1"/>
  <c r="K38" i="52"/>
  <c r="L25" i="52"/>
  <c r="L38" i="52" s="1"/>
  <c r="K91" i="52"/>
  <c r="L82" i="52"/>
  <c r="L91" i="52" s="1"/>
  <c r="L82" i="51"/>
  <c r="L91" i="51" s="1"/>
  <c r="K91" i="51"/>
  <c r="K64" i="52"/>
  <c r="K75" i="52"/>
  <c r="G1" i="53"/>
  <c r="G2" i="53" s="1"/>
  <c r="L25" i="53"/>
  <c r="L38" i="53" s="1"/>
  <c r="L52" i="53"/>
  <c r="L64" i="53" s="1"/>
  <c r="K100" i="53"/>
  <c r="L101" i="53"/>
  <c r="L111" i="53" s="1"/>
  <c r="K24" i="54"/>
  <c r="K38" i="54"/>
  <c r="L25" i="54"/>
  <c r="L38" i="54" s="1"/>
  <c r="K100" i="54"/>
  <c r="L5" i="53"/>
  <c r="L16" i="53" s="1"/>
  <c r="L5" i="54"/>
  <c r="L16" i="54" s="1"/>
  <c r="K91" i="54"/>
  <c r="L82" i="54"/>
  <c r="L91" i="54" s="1"/>
  <c r="K124" i="54"/>
  <c r="L112" i="54"/>
  <c r="L124" i="54" s="1"/>
  <c r="L92" i="54"/>
  <c r="L100" i="54" s="1"/>
  <c r="L17" i="55"/>
  <c r="L24" i="55" s="1"/>
  <c r="K64" i="55"/>
  <c r="K111" i="55"/>
  <c r="K124" i="56"/>
  <c r="L112" i="56"/>
  <c r="L124" i="56" s="1"/>
  <c r="L16" i="57"/>
  <c r="L101" i="54"/>
  <c r="L111" i="54" s="1"/>
  <c r="L111" i="55"/>
  <c r="L82" i="55"/>
  <c r="L91" i="55" s="1"/>
  <c r="K91" i="55"/>
  <c r="G1" i="56"/>
  <c r="G2" i="56" s="1"/>
  <c r="L5" i="55"/>
  <c r="L16" i="55" s="1"/>
  <c r="E2" i="55" s="1"/>
  <c r="K38" i="55"/>
  <c r="L25" i="55"/>
  <c r="L38" i="55" s="1"/>
  <c r="K16" i="56"/>
  <c r="L5" i="56"/>
  <c r="L16" i="56" s="1"/>
  <c r="E2" i="56" s="1"/>
  <c r="K75" i="56"/>
  <c r="L65" i="56"/>
  <c r="L75" i="56" s="1"/>
  <c r="K24" i="57"/>
  <c r="L17" i="57"/>
  <c r="L24" i="57" s="1"/>
  <c r="L52" i="55"/>
  <c r="L64" i="55" s="1"/>
  <c r="L65" i="55"/>
  <c r="L75" i="55" s="1"/>
  <c r="L92" i="55"/>
  <c r="L100" i="55" s="1"/>
  <c r="L112" i="55"/>
  <c r="L124" i="55" s="1"/>
  <c r="L17" i="56"/>
  <c r="L24" i="56" s="1"/>
  <c r="K100" i="56"/>
  <c r="L101" i="56"/>
  <c r="L111" i="56" s="1"/>
  <c r="K124" i="57"/>
  <c r="K38" i="57"/>
  <c r="L25" i="57"/>
  <c r="L38" i="57" s="1"/>
  <c r="L25" i="56"/>
  <c r="L38" i="56" s="1"/>
  <c r="K64" i="56"/>
  <c r="K16" i="57"/>
  <c r="L65" i="57"/>
  <c r="L75" i="57" s="1"/>
  <c r="K111" i="57"/>
  <c r="L101" i="57"/>
  <c r="L111" i="57" s="1"/>
  <c r="L92" i="57"/>
  <c r="L100" i="57" s="1"/>
  <c r="E2" i="54" l="1"/>
  <c r="E2" i="57"/>
  <c r="E2" i="53"/>
  <c r="E2" i="51"/>
  <c r="AE173" i="50" l="1"/>
  <c r="AD173" i="50"/>
  <c r="AA173" i="50"/>
  <c r="Z173" i="50"/>
  <c r="M173" i="50"/>
  <c r="W172" i="50"/>
  <c r="H172" i="50"/>
  <c r="W171" i="50"/>
  <c r="H171" i="50"/>
  <c r="AG170" i="50"/>
  <c r="AF170" i="50"/>
  <c r="W170" i="50"/>
  <c r="H170" i="50"/>
  <c r="AG169" i="50"/>
  <c r="AF169" i="50"/>
  <c r="W169" i="50"/>
  <c r="H169" i="50"/>
  <c r="AG168" i="50"/>
  <c r="AF168" i="50"/>
  <c r="H168" i="50"/>
  <c r="AG167" i="50"/>
  <c r="AF167" i="50"/>
  <c r="H167" i="50"/>
  <c r="AG166" i="50"/>
  <c r="AF166" i="50"/>
  <c r="H166" i="50"/>
  <c r="AG165" i="50"/>
  <c r="AF165" i="50"/>
  <c r="H165" i="50"/>
  <c r="W164" i="50"/>
  <c r="N164" i="50"/>
  <c r="AG164" i="50" s="1"/>
  <c r="P164" i="50"/>
  <c r="H164" i="50"/>
  <c r="W163" i="50"/>
  <c r="P163" i="50"/>
  <c r="N163" i="50"/>
  <c r="O163" i="50" s="1"/>
  <c r="H163" i="50"/>
  <c r="W162" i="50"/>
  <c r="N162" i="50"/>
  <c r="AG162" i="50" s="1"/>
  <c r="P162" i="50"/>
  <c r="H162" i="50"/>
  <c r="W161" i="50"/>
  <c r="P161" i="50"/>
  <c r="N161" i="50"/>
  <c r="AF161" i="50" s="1"/>
  <c r="H161" i="50"/>
  <c r="AE160" i="50"/>
  <c r="AD160" i="50"/>
  <c r="AA160" i="50"/>
  <c r="Z160" i="50"/>
  <c r="M160" i="50"/>
  <c r="W159" i="50"/>
  <c r="H159" i="50"/>
  <c r="W158" i="50"/>
  <c r="H158" i="50"/>
  <c r="W157" i="50"/>
  <c r="H157" i="50"/>
  <c r="W156" i="50"/>
  <c r="H156" i="50"/>
  <c r="W155" i="50"/>
  <c r="H155" i="50"/>
  <c r="AG154" i="50"/>
  <c r="AF154" i="50"/>
  <c r="W154" i="50"/>
  <c r="H154" i="50"/>
  <c r="AG153" i="50"/>
  <c r="AF153" i="50"/>
  <c r="W153" i="50"/>
  <c r="H153" i="50"/>
  <c r="AG152" i="50"/>
  <c r="AF152" i="50"/>
  <c r="H152" i="50"/>
  <c r="W151" i="50"/>
  <c r="N151" i="50" s="1"/>
  <c r="P151" i="50"/>
  <c r="H151" i="50"/>
  <c r="W150" i="50"/>
  <c r="N150" i="50" s="1"/>
  <c r="P150" i="50"/>
  <c r="H150" i="50"/>
  <c r="W149" i="50"/>
  <c r="N149" i="50" s="1"/>
  <c r="P149" i="50"/>
  <c r="H149" i="50"/>
  <c r="W148" i="50"/>
  <c r="N148" i="50" s="1"/>
  <c r="H148" i="50"/>
  <c r="AE147" i="50"/>
  <c r="AD147" i="50"/>
  <c r="AA147" i="50"/>
  <c r="Z147" i="50"/>
  <c r="W147" i="50"/>
  <c r="M147" i="50"/>
  <c r="W146" i="50"/>
  <c r="H146" i="50"/>
  <c r="AG145" i="50"/>
  <c r="AF145" i="50"/>
  <c r="W145" i="50"/>
  <c r="H145" i="50"/>
  <c r="AG144" i="50"/>
  <c r="AF144" i="50"/>
  <c r="H144" i="50"/>
  <c r="AG143" i="50"/>
  <c r="AF143" i="50"/>
  <c r="H143" i="50"/>
  <c r="AG142" i="50"/>
  <c r="AF142" i="50"/>
  <c r="H142" i="50"/>
  <c r="AG141" i="50"/>
  <c r="AF141" i="50"/>
  <c r="H141" i="50"/>
  <c r="W140" i="50"/>
  <c r="P140" i="50"/>
  <c r="N140" i="50"/>
  <c r="AG140" i="50" s="1"/>
  <c r="H140" i="50"/>
  <c r="W139" i="50"/>
  <c r="N139" i="50"/>
  <c r="O139" i="50" s="1"/>
  <c r="P139" i="50"/>
  <c r="H139" i="50"/>
  <c r="W138" i="50"/>
  <c r="P138" i="50"/>
  <c r="N138" i="50"/>
  <c r="AG138" i="50" s="1"/>
  <c r="H138" i="50"/>
  <c r="W137" i="50"/>
  <c r="N137" i="50"/>
  <c r="O137" i="50" s="1"/>
  <c r="P137" i="50"/>
  <c r="H137" i="50"/>
  <c r="W136" i="50"/>
  <c r="P136" i="50"/>
  <c r="N136" i="50"/>
  <c r="AG136" i="50" s="1"/>
  <c r="H136" i="50"/>
  <c r="W135" i="50"/>
  <c r="N135" i="50" s="1"/>
  <c r="P135" i="50"/>
  <c r="H135" i="50"/>
  <c r="AE134" i="50"/>
  <c r="AD134" i="50"/>
  <c r="AA134" i="50"/>
  <c r="Z134" i="50"/>
  <c r="M134" i="50"/>
  <c r="P134" i="50" s="1"/>
  <c r="W133" i="50"/>
  <c r="H133" i="50"/>
  <c r="W132" i="50"/>
  <c r="H132" i="50"/>
  <c r="H131" i="50"/>
  <c r="H130" i="50"/>
  <c r="W129" i="50"/>
  <c r="P129" i="50"/>
  <c r="N129" i="50"/>
  <c r="O129" i="50" s="1"/>
  <c r="H129" i="50"/>
  <c r="W128" i="50"/>
  <c r="P128" i="50"/>
  <c r="N128" i="50"/>
  <c r="AG128" i="50" s="1"/>
  <c r="H128" i="50"/>
  <c r="W127" i="50"/>
  <c r="P127" i="50"/>
  <c r="N127" i="50"/>
  <c r="O127" i="50" s="1"/>
  <c r="H127" i="50"/>
  <c r="W126" i="50"/>
  <c r="P126" i="50"/>
  <c r="N126" i="50"/>
  <c r="AG126" i="50" s="1"/>
  <c r="H126" i="50"/>
  <c r="W125" i="50"/>
  <c r="P125" i="50"/>
  <c r="N125" i="50"/>
  <c r="O125" i="50" s="1"/>
  <c r="H125" i="50"/>
  <c r="W124" i="50"/>
  <c r="P124" i="50"/>
  <c r="N124" i="50"/>
  <c r="AG124" i="50" s="1"/>
  <c r="H124" i="50"/>
  <c r="W123" i="50"/>
  <c r="N123" i="50"/>
  <c r="O123" i="50" s="1"/>
  <c r="P123" i="50"/>
  <c r="H123" i="50"/>
  <c r="W122" i="50"/>
  <c r="P122" i="50"/>
  <c r="N122" i="50"/>
  <c r="N134" i="50" s="1"/>
  <c r="H122" i="50"/>
  <c r="AE121" i="50"/>
  <c r="AD121" i="50"/>
  <c r="AA121" i="50"/>
  <c r="Z121" i="50"/>
  <c r="W121" i="50"/>
  <c r="M121" i="50"/>
  <c r="W120" i="50"/>
  <c r="H120" i="50"/>
  <c r="W119" i="50"/>
  <c r="H119" i="50"/>
  <c r="W118" i="50"/>
  <c r="H118" i="50"/>
  <c r="AG117" i="50"/>
  <c r="AF117" i="50"/>
  <c r="W117" i="50"/>
  <c r="AG116" i="50"/>
  <c r="AF116" i="50"/>
  <c r="W116" i="50"/>
  <c r="H116" i="50"/>
  <c r="AG115" i="50"/>
  <c r="AF115" i="50"/>
  <c r="W115" i="50"/>
  <c r="H115" i="50"/>
  <c r="AG114" i="50"/>
  <c r="AF114" i="50"/>
  <c r="W114" i="50"/>
  <c r="H114" i="50"/>
  <c r="W113" i="50"/>
  <c r="P113" i="50"/>
  <c r="N113" i="50"/>
  <c r="H113" i="50"/>
  <c r="W112" i="50"/>
  <c r="N112" i="50"/>
  <c r="AG112" i="50" s="1"/>
  <c r="P112" i="50"/>
  <c r="H112" i="50"/>
  <c r="W111" i="50"/>
  <c r="P111" i="50"/>
  <c r="N111" i="50"/>
  <c r="O111" i="50" s="1"/>
  <c r="AG111" i="50"/>
  <c r="H111" i="50"/>
  <c r="W110" i="50"/>
  <c r="N110" i="50"/>
  <c r="AG110" i="50" s="1"/>
  <c r="P110" i="50"/>
  <c r="H110" i="50"/>
  <c r="W109" i="50"/>
  <c r="N109" i="50"/>
  <c r="H109" i="50"/>
  <c r="AE108" i="50"/>
  <c r="AD108" i="50"/>
  <c r="AA108" i="50"/>
  <c r="Z108" i="50"/>
  <c r="W108" i="50"/>
  <c r="M108" i="50"/>
  <c r="P108" i="50" s="1"/>
  <c r="W107" i="50"/>
  <c r="H107" i="50"/>
  <c r="W106" i="50"/>
  <c r="H106" i="50"/>
  <c r="AG105" i="50"/>
  <c r="AF105" i="50"/>
  <c r="W105" i="50"/>
  <c r="H105" i="50"/>
  <c r="AG104" i="50"/>
  <c r="AF104" i="50"/>
  <c r="W104" i="50"/>
  <c r="H104" i="50"/>
  <c r="AG103" i="50"/>
  <c r="AF103" i="50"/>
  <c r="W103" i="50"/>
  <c r="H103" i="50"/>
  <c r="W102" i="50"/>
  <c r="P102" i="50"/>
  <c r="N102" i="50"/>
  <c r="O102" i="50" s="1"/>
  <c r="AF102" i="50"/>
  <c r="H102" i="50"/>
  <c r="W101" i="50"/>
  <c r="N101" i="50"/>
  <c r="AG101" i="50" s="1"/>
  <c r="P101" i="50"/>
  <c r="H101" i="50"/>
  <c r="W100" i="50"/>
  <c r="P100" i="50"/>
  <c r="N100" i="50"/>
  <c r="O100" i="50" s="1"/>
  <c r="AF100" i="50"/>
  <c r="H100" i="50"/>
  <c r="W99" i="50"/>
  <c r="N99" i="50"/>
  <c r="AG99" i="50" s="1"/>
  <c r="P99" i="50"/>
  <c r="H99" i="50"/>
  <c r="W98" i="50"/>
  <c r="P98" i="50"/>
  <c r="N98" i="50"/>
  <c r="O98" i="50" s="1"/>
  <c r="AF98" i="50"/>
  <c r="H98" i="50"/>
  <c r="W97" i="50"/>
  <c r="N97" i="50"/>
  <c r="AG97" i="50" s="1"/>
  <c r="P97" i="50"/>
  <c r="H97" i="50"/>
  <c r="W96" i="50"/>
  <c r="N96" i="50"/>
  <c r="AG96" i="50" s="1"/>
  <c r="H96" i="50"/>
  <c r="AE95" i="50"/>
  <c r="AD95" i="50"/>
  <c r="AA95" i="50"/>
  <c r="Z95" i="50"/>
  <c r="M95" i="50"/>
  <c r="AG94" i="50"/>
  <c r="AF94" i="50"/>
  <c r="W94" i="50"/>
  <c r="H94" i="50"/>
  <c r="AG93" i="50"/>
  <c r="AF93" i="50"/>
  <c r="W93" i="50"/>
  <c r="H93" i="50"/>
  <c r="AG92" i="50"/>
  <c r="AF92" i="50"/>
  <c r="H92" i="50"/>
  <c r="AG91" i="50"/>
  <c r="AF91" i="50"/>
  <c r="W91" i="50"/>
  <c r="H91" i="50"/>
  <c r="AG90" i="50"/>
  <c r="AF90" i="50"/>
  <c r="H90" i="50"/>
  <c r="W89" i="50"/>
  <c r="P89" i="50"/>
  <c r="N89" i="50"/>
  <c r="AF89" i="50" s="1"/>
  <c r="H89" i="50"/>
  <c r="W88" i="50"/>
  <c r="P88" i="50"/>
  <c r="N88" i="50"/>
  <c r="AG88" i="50" s="1"/>
  <c r="H88" i="50"/>
  <c r="W87" i="50"/>
  <c r="P87" i="50"/>
  <c r="N87" i="50"/>
  <c r="AF87" i="50" s="1"/>
  <c r="H87" i="50"/>
  <c r="W86" i="50"/>
  <c r="P86" i="50"/>
  <c r="N86" i="50"/>
  <c r="AG86" i="50" s="1"/>
  <c r="H86" i="50"/>
  <c r="W85" i="50"/>
  <c r="P85" i="50"/>
  <c r="N85" i="50"/>
  <c r="AF85" i="50" s="1"/>
  <c r="H85" i="50"/>
  <c r="W84" i="50"/>
  <c r="P84" i="50"/>
  <c r="N84" i="50"/>
  <c r="AG84" i="50" s="1"/>
  <c r="H84" i="50"/>
  <c r="W83" i="50"/>
  <c r="N83" i="50" s="1"/>
  <c r="P83" i="50"/>
  <c r="P95" i="50"/>
  <c r="H83" i="50"/>
  <c r="AE82" i="50"/>
  <c r="AD82" i="50"/>
  <c r="AA82" i="50"/>
  <c r="Z82" i="50"/>
  <c r="M82" i="50"/>
  <c r="W81" i="50"/>
  <c r="AG80" i="50"/>
  <c r="AF80" i="50"/>
  <c r="W80" i="50"/>
  <c r="H80" i="50"/>
  <c r="AG79" i="50"/>
  <c r="AF79" i="50"/>
  <c r="W79" i="50"/>
  <c r="H79" i="50"/>
  <c r="AG78" i="50"/>
  <c r="AF78" i="50"/>
  <c r="W78" i="50"/>
  <c r="H78" i="50"/>
  <c r="AG77" i="50"/>
  <c r="AF77" i="50"/>
  <c r="W77" i="50"/>
  <c r="H77" i="50"/>
  <c r="W76" i="50"/>
  <c r="N76" i="50" s="1"/>
  <c r="O76" i="50"/>
  <c r="H76" i="50"/>
  <c r="AG75" i="50"/>
  <c r="W75" i="50"/>
  <c r="N75" i="50" s="1"/>
  <c r="P75" i="50"/>
  <c r="H75" i="50"/>
  <c r="W74" i="50"/>
  <c r="N74" i="50" s="1"/>
  <c r="O74" i="50"/>
  <c r="P74" i="50"/>
  <c r="H74" i="50"/>
  <c r="AG73" i="50"/>
  <c r="W73" i="50"/>
  <c r="N73" i="50"/>
  <c r="O73" i="50" s="1"/>
  <c r="R73" i="50" s="1"/>
  <c r="P73" i="50"/>
  <c r="H73" i="50"/>
  <c r="W72" i="50"/>
  <c r="N72" i="50" s="1"/>
  <c r="O72" i="50"/>
  <c r="H72" i="50"/>
  <c r="AG71" i="50"/>
  <c r="W71" i="50"/>
  <c r="N71" i="50" s="1"/>
  <c r="P71" i="50"/>
  <c r="H71" i="50"/>
  <c r="AF70" i="50"/>
  <c r="W70" i="50"/>
  <c r="N70" i="50" s="1"/>
  <c r="P70" i="50"/>
  <c r="H70" i="50"/>
  <c r="AE69" i="50"/>
  <c r="AD69" i="50"/>
  <c r="AA69" i="50"/>
  <c r="Z69" i="50"/>
  <c r="W69" i="50"/>
  <c r="M69" i="50"/>
  <c r="W68" i="50"/>
  <c r="H68" i="50"/>
  <c r="AG67" i="50"/>
  <c r="AF67" i="50"/>
  <c r="W67" i="50"/>
  <c r="H67" i="50"/>
  <c r="AG66" i="50"/>
  <c r="AF66" i="50"/>
  <c r="W66" i="50"/>
  <c r="H66" i="50"/>
  <c r="AG65" i="50"/>
  <c r="AF65" i="50"/>
  <c r="W65" i="50"/>
  <c r="H65" i="50"/>
  <c r="AG64" i="50"/>
  <c r="AF64" i="50"/>
  <c r="H64" i="50"/>
  <c r="AG63" i="50"/>
  <c r="AF63" i="50"/>
  <c r="H63" i="50"/>
  <c r="AG62" i="50"/>
  <c r="AF62" i="50"/>
  <c r="H62" i="50"/>
  <c r="W61" i="50"/>
  <c r="N61" i="50" s="1"/>
  <c r="AF61" i="50" s="1"/>
  <c r="P61" i="50"/>
  <c r="H61" i="50"/>
  <c r="W60" i="50"/>
  <c r="N60" i="50"/>
  <c r="AF60" i="50" s="1"/>
  <c r="P60" i="50"/>
  <c r="H60" i="50"/>
  <c r="AG59" i="50"/>
  <c r="AF59" i="50"/>
  <c r="W59" i="50"/>
  <c r="N59" i="50" s="1"/>
  <c r="O59" i="50"/>
  <c r="P59" i="50"/>
  <c r="H59" i="50"/>
  <c r="W58" i="50"/>
  <c r="N58" i="50"/>
  <c r="AF58" i="50" s="1"/>
  <c r="P58" i="50"/>
  <c r="H58" i="50"/>
  <c r="W57" i="50"/>
  <c r="N57" i="50"/>
  <c r="N69" i="50" s="1"/>
  <c r="P57" i="50"/>
  <c r="H57" i="50"/>
  <c r="AE56" i="50"/>
  <c r="AD56" i="50"/>
  <c r="AA56" i="50"/>
  <c r="Z56" i="50"/>
  <c r="W56" i="50"/>
  <c r="M56" i="50"/>
  <c r="W55" i="50"/>
  <c r="H55" i="50"/>
  <c r="AG54" i="50"/>
  <c r="AF54" i="50"/>
  <c r="W54" i="50"/>
  <c r="H54" i="50"/>
  <c r="AG53" i="50"/>
  <c r="AF53" i="50"/>
  <c r="W53" i="50"/>
  <c r="H53" i="50"/>
  <c r="AG52" i="50"/>
  <c r="AF52" i="50"/>
  <c r="W52" i="50"/>
  <c r="H52" i="50"/>
  <c r="AG51" i="50"/>
  <c r="AF51" i="50"/>
  <c r="AG50" i="50"/>
  <c r="AF50" i="50"/>
  <c r="H50" i="50"/>
  <c r="AG49" i="50"/>
  <c r="AF49" i="50"/>
  <c r="H49" i="50"/>
  <c r="W48" i="50"/>
  <c r="P48" i="50"/>
  <c r="N48" i="50"/>
  <c r="O48" i="50" s="1"/>
  <c r="AG48" i="50"/>
  <c r="H48" i="50"/>
  <c r="W47" i="50"/>
  <c r="N47" i="50"/>
  <c r="AF47" i="50" s="1"/>
  <c r="P47" i="50"/>
  <c r="H47" i="50"/>
  <c r="W46" i="50"/>
  <c r="P46" i="50"/>
  <c r="N46" i="50"/>
  <c r="O46" i="50" s="1"/>
  <c r="AG46" i="50"/>
  <c r="H46" i="50"/>
  <c r="W45" i="50"/>
  <c r="N45" i="50"/>
  <c r="AF45" i="50" s="1"/>
  <c r="P45" i="50"/>
  <c r="H45" i="50"/>
  <c r="W44" i="50"/>
  <c r="N44" i="50"/>
  <c r="O44" i="50" s="1"/>
  <c r="P44" i="50"/>
  <c r="H44" i="50"/>
  <c r="AE43" i="50"/>
  <c r="AD43" i="50"/>
  <c r="AA43" i="50"/>
  <c r="Z43" i="50"/>
  <c r="M43" i="50"/>
  <c r="W42" i="50"/>
  <c r="H42" i="50"/>
  <c r="W41" i="50"/>
  <c r="AG40" i="50"/>
  <c r="AF40" i="50"/>
  <c r="W40" i="50"/>
  <c r="H40" i="50"/>
  <c r="AG39" i="50"/>
  <c r="AF39" i="50"/>
  <c r="W39" i="50"/>
  <c r="H39" i="50"/>
  <c r="AG38" i="50"/>
  <c r="AF38" i="50"/>
  <c r="H38" i="50"/>
  <c r="AG37" i="50"/>
  <c r="AF37" i="50"/>
  <c r="H37" i="50"/>
  <c r="AG36" i="50"/>
  <c r="AF36" i="50"/>
  <c r="W36" i="50"/>
  <c r="H36" i="50"/>
  <c r="W35" i="50"/>
  <c r="N35" i="50" s="1"/>
  <c r="P35" i="50"/>
  <c r="H35" i="50"/>
  <c r="W34" i="50"/>
  <c r="N34" i="50" s="1"/>
  <c r="H34" i="50"/>
  <c r="W33" i="50"/>
  <c r="N33" i="50" s="1"/>
  <c r="H33" i="50"/>
  <c r="W32" i="50"/>
  <c r="N32" i="50" s="1"/>
  <c r="H32" i="50"/>
  <c r="AF31" i="50"/>
  <c r="W31" i="50"/>
  <c r="O31" i="50"/>
  <c r="N31" i="50"/>
  <c r="AG31" i="50" s="1"/>
  <c r="H31" i="50"/>
  <c r="AE30" i="50"/>
  <c r="AD30" i="50"/>
  <c r="AA30" i="50"/>
  <c r="Z30" i="50"/>
  <c r="M30" i="50"/>
  <c r="AF29" i="50"/>
  <c r="W29" i="50"/>
  <c r="H29" i="50"/>
  <c r="AG28" i="50"/>
  <c r="AF28" i="50"/>
  <c r="W28" i="50"/>
  <c r="H28" i="50"/>
  <c r="AG27" i="50"/>
  <c r="AF27" i="50"/>
  <c r="W27" i="50"/>
  <c r="H27" i="50"/>
  <c r="AG26" i="50"/>
  <c r="AF26" i="50"/>
  <c r="W26" i="50"/>
  <c r="H26" i="50"/>
  <c r="AG25" i="50"/>
  <c r="AF25" i="50"/>
  <c r="W25" i="50"/>
  <c r="H25" i="50"/>
  <c r="AG24" i="50"/>
  <c r="AF24" i="50"/>
  <c r="H24" i="50"/>
  <c r="W23" i="50"/>
  <c r="N23" i="50" s="1"/>
  <c r="H23" i="50"/>
  <c r="W22" i="50"/>
  <c r="N22" i="50" s="1"/>
  <c r="H22" i="50"/>
  <c r="W21" i="50"/>
  <c r="N21" i="50" s="1"/>
  <c r="H21" i="50"/>
  <c r="W20" i="50"/>
  <c r="N20" i="50" s="1"/>
  <c r="H20" i="50"/>
  <c r="W19" i="50"/>
  <c r="N19" i="50" s="1"/>
  <c r="H19" i="50"/>
  <c r="W18" i="50"/>
  <c r="N18" i="50" s="1"/>
  <c r="P18" i="50"/>
  <c r="P30" i="50"/>
  <c r="H18" i="50"/>
  <c r="AE17" i="50"/>
  <c r="AD17" i="50"/>
  <c r="AA17" i="50"/>
  <c r="Z17" i="50"/>
  <c r="W17" i="50"/>
  <c r="M17" i="50"/>
  <c r="W16" i="50"/>
  <c r="H16" i="50"/>
  <c r="W15" i="50"/>
  <c r="H15" i="50"/>
  <c r="W14" i="50"/>
  <c r="H14" i="50"/>
  <c r="W13" i="50"/>
  <c r="N13" i="50"/>
  <c r="AG13" i="50" s="1"/>
  <c r="P13" i="50"/>
  <c r="H13" i="50"/>
  <c r="W12" i="50"/>
  <c r="P12" i="50"/>
  <c r="N12" i="50"/>
  <c r="AF12" i="50" s="1"/>
  <c r="H12" i="50"/>
  <c r="W11" i="50"/>
  <c r="N11" i="50"/>
  <c r="AG11" i="50" s="1"/>
  <c r="P11" i="50"/>
  <c r="H11" i="50"/>
  <c r="W10" i="50"/>
  <c r="P10" i="50"/>
  <c r="N10" i="50"/>
  <c r="AF10" i="50" s="1"/>
  <c r="H10" i="50"/>
  <c r="W9" i="50"/>
  <c r="N9" i="50"/>
  <c r="AG9" i="50" s="1"/>
  <c r="P9" i="50"/>
  <c r="H9" i="50"/>
  <c r="W8" i="50"/>
  <c r="P8" i="50"/>
  <c r="N8" i="50"/>
  <c r="AF8" i="50" s="1"/>
  <c r="H8" i="50"/>
  <c r="W7" i="50"/>
  <c r="N7" i="50"/>
  <c r="AG7" i="50" s="1"/>
  <c r="P7" i="50"/>
  <c r="H7" i="50"/>
  <c r="W6" i="50"/>
  <c r="P6" i="50"/>
  <c r="N6" i="50"/>
  <c r="AF6" i="50" s="1"/>
  <c r="H6" i="50"/>
  <c r="W5" i="50"/>
  <c r="N5" i="50" s="1"/>
  <c r="P5" i="50"/>
  <c r="H5" i="50"/>
  <c r="AE2" i="50"/>
  <c r="AD2" i="50"/>
  <c r="AA2" i="50"/>
  <c r="Z2" i="50"/>
  <c r="I2" i="50"/>
  <c r="I1" i="50"/>
  <c r="E1" i="50"/>
  <c r="AE173" i="49"/>
  <c r="AD173" i="49"/>
  <c r="AA173" i="49"/>
  <c r="Z173" i="49"/>
  <c r="M173" i="49"/>
  <c r="W172" i="49"/>
  <c r="H172" i="49"/>
  <c r="W171" i="49"/>
  <c r="H171" i="49"/>
  <c r="AG170" i="49"/>
  <c r="AF170" i="49"/>
  <c r="W170" i="49"/>
  <c r="H170" i="49"/>
  <c r="AG169" i="49"/>
  <c r="AF169" i="49"/>
  <c r="W169" i="49"/>
  <c r="H169" i="49"/>
  <c r="AG168" i="49"/>
  <c r="AF168" i="49"/>
  <c r="H168" i="49"/>
  <c r="AG167" i="49"/>
  <c r="AF167" i="49"/>
  <c r="H167" i="49"/>
  <c r="AG166" i="49"/>
  <c r="AF166" i="49"/>
  <c r="H166" i="49"/>
  <c r="AG165" i="49"/>
  <c r="AF165" i="49"/>
  <c r="H165" i="49"/>
  <c r="W164" i="49"/>
  <c r="P164" i="49"/>
  <c r="N164" i="49"/>
  <c r="H164" i="49"/>
  <c r="W163" i="49"/>
  <c r="P163" i="49"/>
  <c r="N163" i="49"/>
  <c r="H163" i="49"/>
  <c r="AF162" i="49"/>
  <c r="W162" i="49"/>
  <c r="P162" i="49"/>
  <c r="N162" i="49"/>
  <c r="O162" i="49" s="1"/>
  <c r="Q162" i="49" s="1"/>
  <c r="R162" i="49"/>
  <c r="H162" i="49"/>
  <c r="W161" i="49"/>
  <c r="P161" i="49"/>
  <c r="N161" i="49"/>
  <c r="P173" i="49"/>
  <c r="H161" i="49"/>
  <c r="AE160" i="49"/>
  <c r="AD160" i="49"/>
  <c r="AA160" i="49"/>
  <c r="Z160" i="49"/>
  <c r="M160" i="49"/>
  <c r="W159" i="49"/>
  <c r="H159" i="49"/>
  <c r="W158" i="49"/>
  <c r="H158" i="49"/>
  <c r="W157" i="49"/>
  <c r="H157" i="49"/>
  <c r="W156" i="49"/>
  <c r="H156" i="49"/>
  <c r="W155" i="49"/>
  <c r="H155" i="49"/>
  <c r="AG154" i="49"/>
  <c r="AF154" i="49"/>
  <c r="W154" i="49"/>
  <c r="H154" i="49"/>
  <c r="AG153" i="49"/>
  <c r="AF153" i="49"/>
  <c r="W153" i="49"/>
  <c r="H153" i="49"/>
  <c r="W152" i="49"/>
  <c r="O152" i="49"/>
  <c r="N152" i="49"/>
  <c r="AF152" i="49"/>
  <c r="P152" i="49"/>
  <c r="H152" i="49"/>
  <c r="W151" i="49"/>
  <c r="P151" i="49"/>
  <c r="N151" i="49"/>
  <c r="O151" i="49" s="1"/>
  <c r="H151" i="49"/>
  <c r="W150" i="49"/>
  <c r="N150" i="49"/>
  <c r="O150" i="49" s="1"/>
  <c r="H150" i="49"/>
  <c r="W149" i="49"/>
  <c r="N149" i="49" s="1"/>
  <c r="P149" i="49"/>
  <c r="H149" i="49"/>
  <c r="W148" i="49"/>
  <c r="N148" i="49" s="1"/>
  <c r="P148" i="49"/>
  <c r="H148" i="49"/>
  <c r="AE147" i="49"/>
  <c r="AD147" i="49"/>
  <c r="AA147" i="49"/>
  <c r="Z147" i="49"/>
  <c r="W147" i="49"/>
  <c r="M147" i="49"/>
  <c r="W146" i="49"/>
  <c r="H146" i="49"/>
  <c r="AG145" i="49"/>
  <c r="AF145" i="49"/>
  <c r="W145" i="49"/>
  <c r="H145" i="49"/>
  <c r="AG144" i="49"/>
  <c r="AF144" i="49"/>
  <c r="H144" i="49"/>
  <c r="AG143" i="49"/>
  <c r="AF143" i="49"/>
  <c r="H143" i="49"/>
  <c r="AG142" i="49"/>
  <c r="AF142" i="49"/>
  <c r="H142" i="49"/>
  <c r="AG141" i="49"/>
  <c r="AF141" i="49"/>
  <c r="H141" i="49"/>
  <c r="AG140" i="49"/>
  <c r="W140" i="49"/>
  <c r="P140" i="49"/>
  <c r="N140" i="49"/>
  <c r="AF140" i="49" s="1"/>
  <c r="H140" i="49"/>
  <c r="W139" i="49"/>
  <c r="N139" i="49" s="1"/>
  <c r="P139" i="49"/>
  <c r="H139" i="49"/>
  <c r="AG138" i="49"/>
  <c r="W138" i="49"/>
  <c r="P138" i="49"/>
  <c r="N138" i="49"/>
  <c r="AF138" i="49" s="1"/>
  <c r="H138" i="49"/>
  <c r="W137" i="49"/>
  <c r="N137" i="49" s="1"/>
  <c r="P137" i="49"/>
  <c r="H137" i="49"/>
  <c r="W136" i="49"/>
  <c r="P136" i="49"/>
  <c r="N136" i="49"/>
  <c r="AG136" i="49" s="1"/>
  <c r="H136" i="49"/>
  <c r="AF135" i="49"/>
  <c r="W135" i="49"/>
  <c r="P135" i="49"/>
  <c r="N135" i="49"/>
  <c r="AG135" i="49" s="1"/>
  <c r="H135" i="49"/>
  <c r="AE134" i="49"/>
  <c r="AD134" i="49"/>
  <c r="AA134" i="49"/>
  <c r="Z134" i="49"/>
  <c r="M134" i="49"/>
  <c r="W133" i="49"/>
  <c r="H133" i="49"/>
  <c r="W132" i="49"/>
  <c r="H132" i="49"/>
  <c r="H131" i="49"/>
  <c r="H130" i="49"/>
  <c r="W129" i="49"/>
  <c r="N129" i="49" s="1"/>
  <c r="O129" i="49" s="1"/>
  <c r="P129" i="49"/>
  <c r="H129" i="49"/>
  <c r="W128" i="49"/>
  <c r="P128" i="49"/>
  <c r="N128" i="49"/>
  <c r="AG128" i="49" s="1"/>
  <c r="H128" i="49"/>
  <c r="W127" i="49"/>
  <c r="N127" i="49" s="1"/>
  <c r="P127" i="49"/>
  <c r="H127" i="49"/>
  <c r="AG126" i="49"/>
  <c r="W126" i="49"/>
  <c r="P126" i="49"/>
  <c r="N126" i="49"/>
  <c r="AF126" i="49" s="1"/>
  <c r="H126" i="49"/>
  <c r="W125" i="49"/>
  <c r="N125" i="49" s="1"/>
  <c r="P125" i="49"/>
  <c r="H125" i="49"/>
  <c r="AG124" i="49"/>
  <c r="W124" i="49"/>
  <c r="P124" i="49"/>
  <c r="N124" i="49"/>
  <c r="AF124" i="49" s="1"/>
  <c r="H124" i="49"/>
  <c r="W123" i="49"/>
  <c r="N123" i="49" s="1"/>
  <c r="P123" i="49"/>
  <c r="H123" i="49"/>
  <c r="W122" i="49"/>
  <c r="N122" i="49" s="1"/>
  <c r="P122" i="49"/>
  <c r="H122" i="49"/>
  <c r="AE121" i="49"/>
  <c r="AD121" i="49"/>
  <c r="AA121" i="49"/>
  <c r="Z121" i="49"/>
  <c r="W121" i="49"/>
  <c r="M121" i="49"/>
  <c r="W120" i="49"/>
  <c r="H120" i="49"/>
  <c r="W119" i="49"/>
  <c r="H119" i="49"/>
  <c r="W118" i="49"/>
  <c r="H118" i="49"/>
  <c r="AG117" i="49"/>
  <c r="AF117" i="49"/>
  <c r="W117" i="49"/>
  <c r="AG116" i="49"/>
  <c r="AF116" i="49"/>
  <c r="H116" i="49"/>
  <c r="AG115" i="49"/>
  <c r="AF115" i="49"/>
  <c r="H115" i="49"/>
  <c r="AG114" i="49"/>
  <c r="W114" i="49"/>
  <c r="P114" i="49"/>
  <c r="N114" i="49"/>
  <c r="AF114" i="49" s="1"/>
  <c r="H114" i="49"/>
  <c r="W113" i="49"/>
  <c r="N113" i="49" s="1"/>
  <c r="P113" i="49"/>
  <c r="H113" i="49"/>
  <c r="AG112" i="49"/>
  <c r="W112" i="49"/>
  <c r="P112" i="49"/>
  <c r="N112" i="49"/>
  <c r="AF112" i="49" s="1"/>
  <c r="H112" i="49"/>
  <c r="W111" i="49"/>
  <c r="N111" i="49" s="1"/>
  <c r="H111" i="49"/>
  <c r="AG110" i="49"/>
  <c r="W110" i="49"/>
  <c r="P110" i="49"/>
  <c r="N110" i="49"/>
  <c r="AF110" i="49" s="1"/>
  <c r="H110" i="49"/>
  <c r="AF109" i="49"/>
  <c r="W109" i="49"/>
  <c r="P109" i="49"/>
  <c r="N109" i="49"/>
  <c r="H109" i="49"/>
  <c r="AE108" i="49"/>
  <c r="AD108" i="49"/>
  <c r="AA108" i="49"/>
  <c r="Z108" i="49"/>
  <c r="W108" i="49"/>
  <c r="M108" i="49"/>
  <c r="W107" i="49"/>
  <c r="H107" i="49"/>
  <c r="W106" i="49"/>
  <c r="H106" i="49"/>
  <c r="AG105" i="49"/>
  <c r="AF105" i="49"/>
  <c r="W105" i="49"/>
  <c r="H105" i="49"/>
  <c r="AG104" i="49"/>
  <c r="AF104" i="49"/>
  <c r="H104" i="49"/>
  <c r="AG103" i="49"/>
  <c r="AF103" i="49"/>
  <c r="H103" i="49"/>
  <c r="AG102" i="49"/>
  <c r="AF102" i="49"/>
  <c r="H102" i="49"/>
  <c r="AG101" i="49"/>
  <c r="AF101" i="49"/>
  <c r="H101" i="49"/>
  <c r="W100" i="49"/>
  <c r="N100" i="49"/>
  <c r="H100" i="49"/>
  <c r="W99" i="49"/>
  <c r="N99" i="49" s="1"/>
  <c r="P99" i="49"/>
  <c r="H99" i="49"/>
  <c r="W98" i="49"/>
  <c r="N98" i="49"/>
  <c r="H98" i="49"/>
  <c r="W97" i="49"/>
  <c r="N97" i="49" s="1"/>
  <c r="P97" i="49"/>
  <c r="H97" i="49"/>
  <c r="W96" i="49"/>
  <c r="N96" i="49" s="1"/>
  <c r="P96" i="49"/>
  <c r="P108" i="49"/>
  <c r="H96" i="49"/>
  <c r="AE95" i="49"/>
  <c r="AD95" i="49"/>
  <c r="AA95" i="49"/>
  <c r="Z95" i="49"/>
  <c r="M95" i="49"/>
  <c r="AG94" i="49"/>
  <c r="AF94" i="49"/>
  <c r="W94" i="49"/>
  <c r="H94" i="49"/>
  <c r="AG93" i="49"/>
  <c r="AF93" i="49"/>
  <c r="W93" i="49"/>
  <c r="H93" i="49"/>
  <c r="AG92" i="49"/>
  <c r="AF92" i="49"/>
  <c r="H92" i="49"/>
  <c r="AG91" i="49"/>
  <c r="AF91" i="49"/>
  <c r="W91" i="49"/>
  <c r="H91" i="49"/>
  <c r="W90" i="49"/>
  <c r="P90" i="49"/>
  <c r="N90" i="49"/>
  <c r="AG90" i="49" s="1"/>
  <c r="H90" i="49"/>
  <c r="W89" i="49"/>
  <c r="N89" i="49"/>
  <c r="AG89" i="49" s="1"/>
  <c r="P89" i="49"/>
  <c r="H89" i="49"/>
  <c r="W88" i="49"/>
  <c r="P88" i="49"/>
  <c r="N88" i="49"/>
  <c r="O88" i="49" s="1"/>
  <c r="Q88" i="49" s="1"/>
  <c r="R88" i="49"/>
  <c r="H88" i="49"/>
  <c r="W87" i="49"/>
  <c r="N87" i="49"/>
  <c r="AF87" i="49" s="1"/>
  <c r="P87" i="49"/>
  <c r="H87" i="49"/>
  <c r="W86" i="49"/>
  <c r="P86" i="49"/>
  <c r="N86" i="49"/>
  <c r="O86" i="49" s="1"/>
  <c r="Q86" i="49" s="1"/>
  <c r="R86" i="49"/>
  <c r="H86" i="49"/>
  <c r="W85" i="49"/>
  <c r="N85" i="49"/>
  <c r="AF85" i="49" s="1"/>
  <c r="P85" i="49"/>
  <c r="H85" i="49"/>
  <c r="W84" i="49"/>
  <c r="N84" i="49"/>
  <c r="O84" i="49" s="1"/>
  <c r="H84" i="49"/>
  <c r="W83" i="49"/>
  <c r="N83" i="49"/>
  <c r="O83" i="49" s="1"/>
  <c r="H83" i="49"/>
  <c r="AE82" i="49"/>
  <c r="AD82" i="49"/>
  <c r="AA82" i="49"/>
  <c r="Z82" i="49"/>
  <c r="M82" i="49"/>
  <c r="W81" i="49"/>
  <c r="AG80" i="49"/>
  <c r="AF80" i="49"/>
  <c r="W80" i="49"/>
  <c r="H80" i="49"/>
  <c r="AG79" i="49"/>
  <c r="AF79" i="49"/>
  <c r="W79" i="49"/>
  <c r="H79" i="49"/>
  <c r="AG78" i="49"/>
  <c r="AF78" i="49"/>
  <c r="H78" i="49"/>
  <c r="W77" i="49"/>
  <c r="N77" i="49"/>
  <c r="O77" i="49" s="1"/>
  <c r="P77" i="49"/>
  <c r="H77" i="49"/>
  <c r="W76" i="49"/>
  <c r="P76" i="49"/>
  <c r="N76" i="49"/>
  <c r="AG76" i="49" s="1"/>
  <c r="H76" i="49"/>
  <c r="W75" i="49"/>
  <c r="P75" i="49"/>
  <c r="N75" i="49"/>
  <c r="O75" i="49" s="1"/>
  <c r="H75" i="49"/>
  <c r="W74" i="49"/>
  <c r="P74" i="49"/>
  <c r="N74" i="49"/>
  <c r="AG74" i="49" s="1"/>
  <c r="H74" i="49"/>
  <c r="W73" i="49"/>
  <c r="N73" i="49"/>
  <c r="O73" i="49" s="1"/>
  <c r="P73" i="49"/>
  <c r="H73" i="49"/>
  <c r="W72" i="49"/>
  <c r="P72" i="49"/>
  <c r="N72" i="49"/>
  <c r="AG72" i="49" s="1"/>
  <c r="H72" i="49"/>
  <c r="W71" i="49"/>
  <c r="P71" i="49"/>
  <c r="N71" i="49"/>
  <c r="O71" i="49" s="1"/>
  <c r="H71" i="49"/>
  <c r="W70" i="49"/>
  <c r="P70" i="49"/>
  <c r="N70" i="49"/>
  <c r="O70" i="49" s="1"/>
  <c r="P82" i="49"/>
  <c r="H70" i="49"/>
  <c r="AE69" i="49"/>
  <c r="AD69" i="49"/>
  <c r="AA69" i="49"/>
  <c r="Z69" i="49"/>
  <c r="W69" i="49"/>
  <c r="M69" i="49"/>
  <c r="W68" i="49"/>
  <c r="H68" i="49"/>
  <c r="AG67" i="49"/>
  <c r="AF67" i="49"/>
  <c r="W67" i="49"/>
  <c r="H67" i="49"/>
  <c r="AG66" i="49"/>
  <c r="AF66" i="49"/>
  <c r="W66" i="49"/>
  <c r="H66" i="49"/>
  <c r="AG65" i="49"/>
  <c r="AF65" i="49"/>
  <c r="W65" i="49"/>
  <c r="H65" i="49"/>
  <c r="AG64" i="49"/>
  <c r="AF64" i="49"/>
  <c r="H64" i="49"/>
  <c r="AG63" i="49"/>
  <c r="AF63" i="49"/>
  <c r="H63" i="49"/>
  <c r="AG62" i="49"/>
  <c r="AF62" i="49"/>
  <c r="H62" i="49"/>
  <c r="W61" i="49"/>
  <c r="N61" i="49"/>
  <c r="O61" i="49" s="1"/>
  <c r="P61" i="49"/>
  <c r="H61" i="49"/>
  <c r="W60" i="49"/>
  <c r="P60" i="49"/>
  <c r="N60" i="49"/>
  <c r="AG60" i="49" s="1"/>
  <c r="H60" i="49"/>
  <c r="W59" i="49"/>
  <c r="N59" i="49"/>
  <c r="O59" i="49" s="1"/>
  <c r="P59" i="49"/>
  <c r="H59" i="49"/>
  <c r="W58" i="49"/>
  <c r="P58" i="49"/>
  <c r="N58" i="49"/>
  <c r="AG58" i="49" s="1"/>
  <c r="H58" i="49"/>
  <c r="W57" i="49"/>
  <c r="N57" i="49" s="1"/>
  <c r="P57" i="49"/>
  <c r="P69" i="49"/>
  <c r="H57" i="49"/>
  <c r="AE56" i="49"/>
  <c r="AD56" i="49"/>
  <c r="AA56" i="49"/>
  <c r="Z56" i="49"/>
  <c r="W56" i="49"/>
  <c r="M56" i="49"/>
  <c r="W55" i="49"/>
  <c r="H55" i="49"/>
  <c r="AG54" i="49"/>
  <c r="AF54" i="49"/>
  <c r="W54" i="49"/>
  <c r="H54" i="49"/>
  <c r="AG53" i="49"/>
  <c r="AF53" i="49"/>
  <c r="W53" i="49"/>
  <c r="H53" i="49"/>
  <c r="AG52" i="49"/>
  <c r="AF52" i="49"/>
  <c r="W52" i="49"/>
  <c r="H52" i="49"/>
  <c r="AG51" i="49"/>
  <c r="AF51" i="49"/>
  <c r="AG50" i="49"/>
  <c r="AF50" i="49"/>
  <c r="H50" i="49"/>
  <c r="AG49" i="49"/>
  <c r="AF49" i="49"/>
  <c r="H49" i="49"/>
  <c r="W48" i="49"/>
  <c r="N48" i="49" s="1"/>
  <c r="P48" i="49"/>
  <c r="H48" i="49"/>
  <c r="AG47" i="49"/>
  <c r="W47" i="49"/>
  <c r="N47" i="49"/>
  <c r="AF47" i="49" s="1"/>
  <c r="P47" i="49"/>
  <c r="H47" i="49"/>
  <c r="W46" i="49"/>
  <c r="N46" i="49" s="1"/>
  <c r="P46" i="49"/>
  <c r="H46" i="49"/>
  <c r="W45" i="49"/>
  <c r="N45" i="49"/>
  <c r="AG45" i="49" s="1"/>
  <c r="P45" i="49"/>
  <c r="H45" i="49"/>
  <c r="AF44" i="49"/>
  <c r="W44" i="49"/>
  <c r="N44" i="49"/>
  <c r="AG44" i="49" s="1"/>
  <c r="P56" i="49"/>
  <c r="H44" i="49"/>
  <c r="AE43" i="49"/>
  <c r="AD43" i="49"/>
  <c r="AA43" i="49"/>
  <c r="Z43" i="49"/>
  <c r="M43" i="49"/>
  <c r="P43" i="49" s="1"/>
  <c r="W42" i="49"/>
  <c r="H42" i="49"/>
  <c r="W41" i="49"/>
  <c r="AG40" i="49"/>
  <c r="AF40" i="49"/>
  <c r="W40" i="49"/>
  <c r="H40" i="49"/>
  <c r="AG39" i="49"/>
  <c r="AF39" i="49"/>
  <c r="W39" i="49"/>
  <c r="H39" i="49"/>
  <c r="AG38" i="49"/>
  <c r="AF38" i="49"/>
  <c r="W38" i="49"/>
  <c r="H38" i="49"/>
  <c r="AG37" i="49"/>
  <c r="AF37" i="49"/>
  <c r="W37" i="49"/>
  <c r="H37" i="49"/>
  <c r="AG36" i="49"/>
  <c r="AF36" i="49"/>
  <c r="W36" i="49"/>
  <c r="H36" i="49"/>
  <c r="AG35" i="49"/>
  <c r="AF35" i="49"/>
  <c r="W35" i="49"/>
  <c r="H35" i="49"/>
  <c r="AG34" i="49"/>
  <c r="AF34" i="49"/>
  <c r="W34" i="49"/>
  <c r="H34" i="49"/>
  <c r="W33" i="49"/>
  <c r="N33" i="49" s="1"/>
  <c r="P33" i="49"/>
  <c r="H33" i="49"/>
  <c r="W32" i="49"/>
  <c r="N32" i="49"/>
  <c r="O32" i="49" s="1"/>
  <c r="H32" i="49"/>
  <c r="W31" i="49"/>
  <c r="N31" i="49"/>
  <c r="O31" i="49" s="1"/>
  <c r="H31" i="49"/>
  <c r="AE30" i="49"/>
  <c r="AD30" i="49"/>
  <c r="AA30" i="49"/>
  <c r="Z30" i="49"/>
  <c r="M30" i="49"/>
  <c r="AF29" i="49"/>
  <c r="W29" i="49"/>
  <c r="H29" i="49"/>
  <c r="AG28" i="49"/>
  <c r="AF28" i="49"/>
  <c r="W28" i="49"/>
  <c r="H28" i="49"/>
  <c r="AG27" i="49"/>
  <c r="AF27" i="49"/>
  <c r="W27" i="49"/>
  <c r="H27" i="49"/>
  <c r="AG26" i="49"/>
  <c r="AF26" i="49"/>
  <c r="W26" i="49"/>
  <c r="H26" i="49"/>
  <c r="AG25" i="49"/>
  <c r="AF25" i="49"/>
  <c r="W25" i="49"/>
  <c r="H25" i="49"/>
  <c r="AG24" i="49"/>
  <c r="AF24" i="49"/>
  <c r="H24" i="49"/>
  <c r="W23" i="49"/>
  <c r="N23" i="49"/>
  <c r="O23" i="49" s="1"/>
  <c r="P23" i="49"/>
  <c r="H23" i="49"/>
  <c r="W22" i="49"/>
  <c r="P22" i="49"/>
  <c r="N22" i="49"/>
  <c r="AG22" i="49" s="1"/>
  <c r="H22" i="49"/>
  <c r="W21" i="49"/>
  <c r="N21" i="49"/>
  <c r="O21" i="49" s="1"/>
  <c r="P21" i="49"/>
  <c r="H21" i="49"/>
  <c r="W20" i="49"/>
  <c r="P20" i="49"/>
  <c r="N20" i="49"/>
  <c r="AG20" i="49" s="1"/>
  <c r="H20" i="49"/>
  <c r="W19" i="49"/>
  <c r="N19" i="49"/>
  <c r="O19" i="49" s="1"/>
  <c r="P19" i="49"/>
  <c r="H19" i="49"/>
  <c r="W18" i="49"/>
  <c r="P18" i="49"/>
  <c r="N18" i="49"/>
  <c r="O18" i="49" s="1"/>
  <c r="P30" i="49"/>
  <c r="H18" i="49"/>
  <c r="AE17" i="49"/>
  <c r="AD17" i="49"/>
  <c r="AA17" i="49"/>
  <c r="Z17" i="49"/>
  <c r="W17" i="49"/>
  <c r="M17" i="49"/>
  <c r="W16" i="49"/>
  <c r="H16" i="49"/>
  <c r="W15" i="49"/>
  <c r="H15" i="49"/>
  <c r="H14" i="49"/>
  <c r="AG13" i="49"/>
  <c r="AF13" i="49"/>
  <c r="H13" i="49"/>
  <c r="AG12" i="49"/>
  <c r="AF12" i="49"/>
  <c r="H12" i="49"/>
  <c r="W11" i="49"/>
  <c r="N11" i="49" s="1"/>
  <c r="P11" i="49"/>
  <c r="H11" i="49"/>
  <c r="W10" i="49"/>
  <c r="N10" i="49"/>
  <c r="AG10" i="49" s="1"/>
  <c r="P10" i="49"/>
  <c r="H10" i="49"/>
  <c r="W9" i="49"/>
  <c r="N9" i="49" s="1"/>
  <c r="P9" i="49"/>
  <c r="H9" i="49"/>
  <c r="W8" i="49"/>
  <c r="N8" i="49"/>
  <c r="AG8" i="49" s="1"/>
  <c r="P8" i="49"/>
  <c r="H8" i="49"/>
  <c r="W7" i="49"/>
  <c r="N7" i="49" s="1"/>
  <c r="P7" i="49"/>
  <c r="H7" i="49"/>
  <c r="W6" i="49"/>
  <c r="N6" i="49"/>
  <c r="AG6" i="49" s="1"/>
  <c r="H6" i="49"/>
  <c r="W5" i="49"/>
  <c r="N5" i="49"/>
  <c r="AF5" i="49" s="1"/>
  <c r="P5" i="49"/>
  <c r="H5" i="49"/>
  <c r="AE2" i="49"/>
  <c r="AD2" i="49"/>
  <c r="AA2" i="49"/>
  <c r="Z2" i="49"/>
  <c r="I2" i="49"/>
  <c r="I1" i="49"/>
  <c r="E1" i="49"/>
  <c r="AE173" i="48"/>
  <c r="AD173" i="48"/>
  <c r="AA173" i="48"/>
  <c r="Z173" i="48"/>
  <c r="M173" i="48"/>
  <c r="W172" i="48"/>
  <c r="H172" i="48"/>
  <c r="W171" i="48"/>
  <c r="H171" i="48"/>
  <c r="AG170" i="48"/>
  <c r="AF170" i="48"/>
  <c r="W170" i="48"/>
  <c r="H170" i="48"/>
  <c r="AG169" i="48"/>
  <c r="AF169" i="48"/>
  <c r="W169" i="48"/>
  <c r="H169" i="48"/>
  <c r="AG168" i="48"/>
  <c r="AF168" i="48"/>
  <c r="H168" i="48"/>
  <c r="AG167" i="48"/>
  <c r="AF167" i="48"/>
  <c r="H167" i="48"/>
  <c r="AG166" i="48"/>
  <c r="AF166" i="48"/>
  <c r="H166" i="48"/>
  <c r="AG165" i="48"/>
  <c r="AF165" i="48"/>
  <c r="H165" i="48"/>
  <c r="W164" i="48"/>
  <c r="N164" i="48"/>
  <c r="AG164" i="48" s="1"/>
  <c r="P164" i="48"/>
  <c r="H164" i="48"/>
  <c r="W163" i="48"/>
  <c r="N163" i="48" s="1"/>
  <c r="P163" i="48"/>
  <c r="H163" i="48"/>
  <c r="W162" i="48"/>
  <c r="N162" i="48"/>
  <c r="AG162" i="48" s="1"/>
  <c r="P162" i="48"/>
  <c r="H162" i="48"/>
  <c r="W161" i="48"/>
  <c r="N161" i="48"/>
  <c r="AF161" i="48" s="1"/>
  <c r="P161" i="48"/>
  <c r="H161" i="48"/>
  <c r="AE160" i="48"/>
  <c r="AD160" i="48"/>
  <c r="AA160" i="48"/>
  <c r="Z160" i="48"/>
  <c r="M160" i="48"/>
  <c r="W159" i="48"/>
  <c r="H159" i="48"/>
  <c r="W158" i="48"/>
  <c r="H158" i="48"/>
  <c r="W157" i="48"/>
  <c r="H157" i="48"/>
  <c r="W156" i="48"/>
  <c r="H156" i="48"/>
  <c r="W155" i="48"/>
  <c r="H155" i="48"/>
  <c r="AG154" i="48"/>
  <c r="AF154" i="48"/>
  <c r="W154" i="48"/>
  <c r="H154" i="48"/>
  <c r="AG153" i="48"/>
  <c r="AF153" i="48"/>
  <c r="W153" i="48"/>
  <c r="H153" i="48"/>
  <c r="W152" i="48"/>
  <c r="P152" i="48"/>
  <c r="N152" i="48"/>
  <c r="O152" i="48" s="1"/>
  <c r="H152" i="48"/>
  <c r="W151" i="48"/>
  <c r="P151" i="48"/>
  <c r="N151" i="48"/>
  <c r="AG151" i="48" s="1"/>
  <c r="H151" i="48"/>
  <c r="W150" i="48"/>
  <c r="N150" i="48"/>
  <c r="O150" i="48" s="1"/>
  <c r="P150" i="48"/>
  <c r="H150" i="48"/>
  <c r="W149" i="48"/>
  <c r="P149" i="48"/>
  <c r="N149" i="48"/>
  <c r="AG149" i="48" s="1"/>
  <c r="H149" i="48"/>
  <c r="W148" i="48"/>
  <c r="N148" i="48" s="1"/>
  <c r="P148" i="48"/>
  <c r="H148" i="48"/>
  <c r="AE147" i="48"/>
  <c r="AD147" i="48"/>
  <c r="AA147" i="48"/>
  <c r="Z147" i="48"/>
  <c r="W147" i="48"/>
  <c r="M147" i="48"/>
  <c r="W146" i="48"/>
  <c r="H146" i="48"/>
  <c r="AG145" i="48"/>
  <c r="AF145" i="48"/>
  <c r="W145" i="48"/>
  <c r="H145" i="48"/>
  <c r="AG144" i="48"/>
  <c r="AF144" i="48"/>
  <c r="H144" i="48"/>
  <c r="AG143" i="48"/>
  <c r="AF143" i="48"/>
  <c r="H143" i="48"/>
  <c r="AG142" i="48"/>
  <c r="AF142" i="48"/>
  <c r="H142" i="48"/>
  <c r="AG141" i="48"/>
  <c r="AF141" i="48"/>
  <c r="H141" i="48"/>
  <c r="W140" i="48"/>
  <c r="N140" i="48" s="1"/>
  <c r="P140" i="48"/>
  <c r="H140" i="48"/>
  <c r="W139" i="48"/>
  <c r="N139" i="48" s="1"/>
  <c r="P139" i="48"/>
  <c r="H139" i="48"/>
  <c r="AG138" i="48"/>
  <c r="W138" i="48"/>
  <c r="N138" i="48"/>
  <c r="AF138" i="48" s="1"/>
  <c r="P138" i="48"/>
  <c r="H138" i="48"/>
  <c r="W137" i="48"/>
  <c r="N137" i="48" s="1"/>
  <c r="P137" i="48"/>
  <c r="H137" i="48"/>
  <c r="W136" i="48"/>
  <c r="N136" i="48"/>
  <c r="AG136" i="48" s="1"/>
  <c r="P136" i="48"/>
  <c r="H136" i="48"/>
  <c r="AF135" i="48"/>
  <c r="W135" i="48"/>
  <c r="N135" i="48"/>
  <c r="AG135" i="48" s="1"/>
  <c r="P147" i="48"/>
  <c r="H135" i="48"/>
  <c r="AE134" i="48"/>
  <c r="AD134" i="48"/>
  <c r="AA134" i="48"/>
  <c r="Z134" i="48"/>
  <c r="M134" i="48"/>
  <c r="W133" i="48"/>
  <c r="H133" i="48"/>
  <c r="W132" i="48"/>
  <c r="H132" i="48"/>
  <c r="H131" i="48"/>
  <c r="H130" i="48"/>
  <c r="W129" i="48"/>
  <c r="N129" i="48" s="1"/>
  <c r="O129" i="48" s="1"/>
  <c r="P129" i="48"/>
  <c r="H129" i="48"/>
  <c r="W128" i="48"/>
  <c r="N128" i="48"/>
  <c r="P128" i="48"/>
  <c r="H128" i="48"/>
  <c r="W127" i="48"/>
  <c r="N127" i="48"/>
  <c r="AF127" i="48" s="1"/>
  <c r="P127" i="48"/>
  <c r="H127" i="48"/>
  <c r="W126" i="48"/>
  <c r="P126" i="48"/>
  <c r="N126" i="48"/>
  <c r="O126" i="48" s="1"/>
  <c r="AG126" i="48"/>
  <c r="H126" i="48"/>
  <c r="W125" i="48"/>
  <c r="N125" i="48"/>
  <c r="AF125" i="48" s="1"/>
  <c r="P125" i="48"/>
  <c r="H125" i="48"/>
  <c r="W124" i="48"/>
  <c r="P124" i="48"/>
  <c r="N124" i="48"/>
  <c r="O124" i="48" s="1"/>
  <c r="AG124" i="48"/>
  <c r="H124" i="48"/>
  <c r="W123" i="48"/>
  <c r="N123" i="48"/>
  <c r="AF123" i="48" s="1"/>
  <c r="P123" i="48"/>
  <c r="H123" i="48"/>
  <c r="W122" i="48"/>
  <c r="O122" i="48"/>
  <c r="N122" i="48"/>
  <c r="N134" i="48" s="1"/>
  <c r="P134" i="48"/>
  <c r="H122" i="48"/>
  <c r="AE121" i="48"/>
  <c r="AD121" i="48"/>
  <c r="AA121" i="48"/>
  <c r="Z121" i="48"/>
  <c r="W121" i="48"/>
  <c r="M121" i="48"/>
  <c r="W120" i="48"/>
  <c r="H120" i="48"/>
  <c r="W119" i="48"/>
  <c r="H119" i="48"/>
  <c r="W118" i="48"/>
  <c r="H118" i="48"/>
  <c r="AG117" i="48"/>
  <c r="AF117" i="48"/>
  <c r="W117" i="48"/>
  <c r="AG116" i="48"/>
  <c r="AF116" i="48"/>
  <c r="H116" i="48"/>
  <c r="AG115" i="48"/>
  <c r="AF115" i="48"/>
  <c r="H115" i="48"/>
  <c r="AG114" i="48"/>
  <c r="W114" i="48"/>
  <c r="P114" i="48"/>
  <c r="N114" i="48"/>
  <c r="AF114" i="48" s="1"/>
  <c r="H114" i="48"/>
  <c r="W113" i="48"/>
  <c r="N113" i="48" s="1"/>
  <c r="P113" i="48"/>
  <c r="H113" i="48"/>
  <c r="AG112" i="48"/>
  <c r="W112" i="48"/>
  <c r="P112" i="48"/>
  <c r="N112" i="48"/>
  <c r="AF112" i="48" s="1"/>
  <c r="H112" i="48"/>
  <c r="W111" i="48"/>
  <c r="N111" i="48" s="1"/>
  <c r="P111" i="48"/>
  <c r="H111" i="48"/>
  <c r="AG110" i="48"/>
  <c r="W110" i="48"/>
  <c r="P110" i="48"/>
  <c r="N110" i="48"/>
  <c r="AF110" i="48" s="1"/>
  <c r="H110" i="48"/>
  <c r="AF109" i="48"/>
  <c r="W109" i="48"/>
  <c r="P109" i="48"/>
  <c r="N109" i="48"/>
  <c r="H109" i="48"/>
  <c r="AE108" i="48"/>
  <c r="AD108" i="48"/>
  <c r="AA108" i="48"/>
  <c r="Z108" i="48"/>
  <c r="W108" i="48"/>
  <c r="M108" i="48"/>
  <c r="W107" i="48"/>
  <c r="H107" i="48"/>
  <c r="W106" i="48"/>
  <c r="H106" i="48"/>
  <c r="AG105" i="48"/>
  <c r="AF105" i="48"/>
  <c r="W105" i="48"/>
  <c r="H105" i="48"/>
  <c r="AG104" i="48"/>
  <c r="AF104" i="48"/>
  <c r="H104" i="48"/>
  <c r="AG103" i="48"/>
  <c r="AF103" i="48"/>
  <c r="H103" i="48"/>
  <c r="AG102" i="48"/>
  <c r="AF102" i="48"/>
  <c r="H102" i="48"/>
  <c r="AG101" i="48"/>
  <c r="AF101" i="48"/>
  <c r="H101" i="48"/>
  <c r="W100" i="48"/>
  <c r="N100" i="48"/>
  <c r="O100" i="48" s="1"/>
  <c r="P100" i="48"/>
  <c r="H100" i="48"/>
  <c r="W99" i="48"/>
  <c r="N99" i="48" s="1"/>
  <c r="P99" i="48"/>
  <c r="H99" i="48"/>
  <c r="W98" i="48"/>
  <c r="N98" i="48"/>
  <c r="O98" i="48" s="1"/>
  <c r="P98" i="48"/>
  <c r="H98" i="48"/>
  <c r="W97" i="48"/>
  <c r="N97" i="48" s="1"/>
  <c r="P97" i="48"/>
  <c r="H97" i="48"/>
  <c r="W96" i="48"/>
  <c r="N96" i="48" s="1"/>
  <c r="P96" i="48"/>
  <c r="P108" i="48"/>
  <c r="H96" i="48"/>
  <c r="AE95" i="48"/>
  <c r="AD95" i="48"/>
  <c r="AA95" i="48"/>
  <c r="Z95" i="48"/>
  <c r="M95" i="48"/>
  <c r="AG94" i="48"/>
  <c r="AF94" i="48"/>
  <c r="W94" i="48"/>
  <c r="H94" i="48"/>
  <c r="AG93" i="48"/>
  <c r="AF93" i="48"/>
  <c r="W93" i="48"/>
  <c r="H93" i="48"/>
  <c r="AG92" i="48"/>
  <c r="AF92" i="48"/>
  <c r="H92" i="48"/>
  <c r="W91" i="48"/>
  <c r="N91" i="48" s="1"/>
  <c r="P91" i="48"/>
  <c r="H91" i="48"/>
  <c r="AG90" i="48"/>
  <c r="W90" i="48"/>
  <c r="P90" i="48"/>
  <c r="N90" i="48"/>
  <c r="O90" i="48" s="1"/>
  <c r="AF90" i="48"/>
  <c r="H90" i="48"/>
  <c r="W89" i="48"/>
  <c r="N89" i="48" s="1"/>
  <c r="P89" i="48"/>
  <c r="H89" i="48"/>
  <c r="AG88" i="48"/>
  <c r="W88" i="48"/>
  <c r="P88" i="48"/>
  <c r="N88" i="48"/>
  <c r="AF88" i="48" s="1"/>
  <c r="H88" i="48"/>
  <c r="W87" i="48"/>
  <c r="N87" i="48" s="1"/>
  <c r="P87" i="48"/>
  <c r="H87" i="48"/>
  <c r="AG86" i="48"/>
  <c r="W86" i="48"/>
  <c r="P86" i="48"/>
  <c r="N86" i="48"/>
  <c r="O86" i="48" s="1"/>
  <c r="AF86" i="48"/>
  <c r="H86" i="48"/>
  <c r="W85" i="48"/>
  <c r="N85" i="48" s="1"/>
  <c r="P85" i="48"/>
  <c r="H85" i="48"/>
  <c r="AG84" i="48"/>
  <c r="W84" i="48"/>
  <c r="P84" i="48"/>
  <c r="N84" i="48"/>
  <c r="O84" i="48" s="1"/>
  <c r="AF84" i="48"/>
  <c r="H84" i="48"/>
  <c r="W83" i="48"/>
  <c r="N83" i="48" s="1"/>
  <c r="P83" i="48"/>
  <c r="H83" i="48"/>
  <c r="AE82" i="48"/>
  <c r="AD82" i="48"/>
  <c r="AA82" i="48"/>
  <c r="Z82" i="48"/>
  <c r="M82" i="48"/>
  <c r="W81" i="48"/>
  <c r="AG80" i="48"/>
  <c r="AF80" i="48"/>
  <c r="W80" i="48"/>
  <c r="H80" i="48"/>
  <c r="AG79" i="48"/>
  <c r="AF79" i="48"/>
  <c r="W79" i="48"/>
  <c r="H79" i="48"/>
  <c r="AG78" i="48"/>
  <c r="AF78" i="48"/>
  <c r="H78" i="48"/>
  <c r="W77" i="48"/>
  <c r="N77" i="48" s="1"/>
  <c r="P77" i="48"/>
  <c r="H77" i="48"/>
  <c r="W76" i="48"/>
  <c r="N76" i="48" s="1"/>
  <c r="P76" i="48"/>
  <c r="H76" i="48"/>
  <c r="W75" i="48"/>
  <c r="N75" i="48" s="1"/>
  <c r="P75" i="48"/>
  <c r="H75" i="48"/>
  <c r="W74" i="48"/>
  <c r="N74" i="48" s="1"/>
  <c r="P74" i="48"/>
  <c r="H74" i="48"/>
  <c r="W73" i="48"/>
  <c r="N73" i="48" s="1"/>
  <c r="P73" i="48"/>
  <c r="H73" i="48"/>
  <c r="W72" i="48"/>
  <c r="N72" i="48" s="1"/>
  <c r="P72" i="48"/>
  <c r="H72" i="48"/>
  <c r="W71" i="48"/>
  <c r="N71" i="48" s="1"/>
  <c r="P71" i="48"/>
  <c r="H71" i="48"/>
  <c r="W70" i="48"/>
  <c r="N70" i="48" s="1"/>
  <c r="P70" i="48"/>
  <c r="H70" i="48"/>
  <c r="AE69" i="48"/>
  <c r="AD69" i="48"/>
  <c r="AA69" i="48"/>
  <c r="Z69" i="48"/>
  <c r="W69" i="48"/>
  <c r="M69" i="48"/>
  <c r="W68" i="48"/>
  <c r="H68" i="48"/>
  <c r="AG67" i="48"/>
  <c r="AF67" i="48"/>
  <c r="W67" i="48"/>
  <c r="H67" i="48"/>
  <c r="AG66" i="48"/>
  <c r="AF66" i="48"/>
  <c r="W66" i="48"/>
  <c r="H66" i="48"/>
  <c r="AG65" i="48"/>
  <c r="AF65" i="48"/>
  <c r="W65" i="48"/>
  <c r="H65" i="48"/>
  <c r="AG64" i="48"/>
  <c r="AF64" i="48"/>
  <c r="H64" i="48"/>
  <c r="AG63" i="48"/>
  <c r="AF63" i="48"/>
  <c r="H63" i="48"/>
  <c r="AG62" i="48"/>
  <c r="AF62" i="48"/>
  <c r="H62" i="48"/>
  <c r="W61" i="48"/>
  <c r="N61" i="48" s="1"/>
  <c r="P61" i="48"/>
  <c r="H61" i="48"/>
  <c r="W60" i="48"/>
  <c r="N60" i="48"/>
  <c r="AF60" i="48" s="1"/>
  <c r="P60" i="48"/>
  <c r="H60" i="48"/>
  <c r="W59" i="48"/>
  <c r="N59" i="48" s="1"/>
  <c r="P59" i="48"/>
  <c r="H59" i="48"/>
  <c r="W58" i="48"/>
  <c r="N58" i="48"/>
  <c r="AF58" i="48" s="1"/>
  <c r="P58" i="48"/>
  <c r="H58" i="48"/>
  <c r="W57" i="48"/>
  <c r="N57" i="48"/>
  <c r="O57" i="48" s="1"/>
  <c r="P57" i="48"/>
  <c r="H57" i="48"/>
  <c r="AE56" i="48"/>
  <c r="AD56" i="48"/>
  <c r="AA56" i="48"/>
  <c r="Z56" i="48"/>
  <c r="W56" i="48"/>
  <c r="M56" i="48"/>
  <c r="W55" i="48"/>
  <c r="H55" i="48"/>
  <c r="AG54" i="48"/>
  <c r="AF54" i="48"/>
  <c r="W54" i="48"/>
  <c r="H54" i="48"/>
  <c r="AG53" i="48"/>
  <c r="AF53" i="48"/>
  <c r="W53" i="48"/>
  <c r="H53" i="48"/>
  <c r="AG52" i="48"/>
  <c r="AF52" i="48"/>
  <c r="W52" i="48"/>
  <c r="H52" i="48"/>
  <c r="AG51" i="48"/>
  <c r="AF51" i="48"/>
  <c r="AG50" i="48"/>
  <c r="AF50" i="48"/>
  <c r="H50" i="48"/>
  <c r="AG49" i="48"/>
  <c r="AF49" i="48"/>
  <c r="H49" i="48"/>
  <c r="W48" i="48"/>
  <c r="P48" i="48"/>
  <c r="N48" i="48"/>
  <c r="O48" i="48" s="1"/>
  <c r="H48" i="48"/>
  <c r="W47" i="48"/>
  <c r="N47" i="48" s="1"/>
  <c r="P47" i="48"/>
  <c r="H47" i="48"/>
  <c r="W46" i="48"/>
  <c r="P46" i="48"/>
  <c r="N46" i="48"/>
  <c r="O46" i="48" s="1"/>
  <c r="H46" i="48"/>
  <c r="W45" i="48"/>
  <c r="N45" i="48" s="1"/>
  <c r="P45" i="48"/>
  <c r="H45" i="48"/>
  <c r="W44" i="48"/>
  <c r="N44" i="48" s="1"/>
  <c r="P44" i="48"/>
  <c r="H44" i="48"/>
  <c r="AE43" i="48"/>
  <c r="AD43" i="48"/>
  <c r="AA43" i="48"/>
  <c r="Z43" i="48"/>
  <c r="M43" i="48"/>
  <c r="W42" i="48"/>
  <c r="H42" i="48"/>
  <c r="W41" i="48"/>
  <c r="AG40" i="48"/>
  <c r="AF40" i="48"/>
  <c r="W40" i="48"/>
  <c r="H40" i="48"/>
  <c r="AG39" i="48"/>
  <c r="AF39" i="48"/>
  <c r="W39" i="48"/>
  <c r="H39" i="48"/>
  <c r="AG38" i="48"/>
  <c r="AF38" i="48"/>
  <c r="H38" i="48"/>
  <c r="AG37" i="48"/>
  <c r="AF37" i="48"/>
  <c r="H37" i="48"/>
  <c r="AG36" i="48"/>
  <c r="AF36" i="48"/>
  <c r="H36" i="48"/>
  <c r="AG35" i="48"/>
  <c r="AF35" i="48"/>
  <c r="H35" i="48"/>
  <c r="W34" i="48"/>
  <c r="N34" i="48" s="1"/>
  <c r="P34" i="48"/>
  <c r="H34" i="48"/>
  <c r="W33" i="48"/>
  <c r="O33" i="48"/>
  <c r="N33" i="48"/>
  <c r="H33" i="48"/>
  <c r="AG32" i="48"/>
  <c r="AF32" i="48"/>
  <c r="W32" i="48"/>
  <c r="N32" i="48" s="1"/>
  <c r="O32" i="48" s="1"/>
  <c r="Q32" i="48" s="1"/>
  <c r="P32" i="48"/>
  <c r="H32" i="48"/>
  <c r="AF31" i="48"/>
  <c r="W31" i="48"/>
  <c r="N31" i="48" s="1"/>
  <c r="P31" i="48"/>
  <c r="H31" i="48"/>
  <c r="AE30" i="48"/>
  <c r="AD30" i="48"/>
  <c r="AA30" i="48"/>
  <c r="Z30" i="48"/>
  <c r="M30" i="48"/>
  <c r="AF29" i="48"/>
  <c r="W29" i="48"/>
  <c r="H29" i="48"/>
  <c r="AG28" i="48"/>
  <c r="AF28" i="48"/>
  <c r="W28" i="48"/>
  <c r="H28" i="48"/>
  <c r="AG27" i="48"/>
  <c r="AF27" i="48"/>
  <c r="W27" i="48"/>
  <c r="H27" i="48"/>
  <c r="AG26" i="48"/>
  <c r="AF26" i="48"/>
  <c r="W26" i="48"/>
  <c r="H26" i="48"/>
  <c r="AG25" i="48"/>
  <c r="AF25" i="48"/>
  <c r="W25" i="48"/>
  <c r="H25" i="48"/>
  <c r="AG24" i="48"/>
  <c r="AF24" i="48"/>
  <c r="H24" i="48"/>
  <c r="AF23" i="48"/>
  <c r="W23" i="48"/>
  <c r="N23" i="48" s="1"/>
  <c r="O23" i="48" s="1"/>
  <c r="Q23" i="48" s="1"/>
  <c r="P23" i="48"/>
  <c r="H23" i="48"/>
  <c r="W22" i="48"/>
  <c r="N22" i="48"/>
  <c r="O22" i="48" s="1"/>
  <c r="H22" i="48"/>
  <c r="W21" i="48"/>
  <c r="N21" i="48" s="1"/>
  <c r="AG21" i="48" s="1"/>
  <c r="P21" i="48"/>
  <c r="H21" i="48"/>
  <c r="AG20" i="48"/>
  <c r="W20" i="48"/>
  <c r="O20" i="48"/>
  <c r="N20" i="48"/>
  <c r="AF20" i="48" s="1"/>
  <c r="P20" i="48"/>
  <c r="H20" i="48"/>
  <c r="W19" i="48"/>
  <c r="N19" i="48" s="1"/>
  <c r="N30" i="48" s="1"/>
  <c r="AG19" i="48"/>
  <c r="P19" i="48"/>
  <c r="H19" i="48"/>
  <c r="W18" i="48"/>
  <c r="N18" i="48" s="1"/>
  <c r="O18" i="48"/>
  <c r="P18" i="48"/>
  <c r="H18" i="48"/>
  <c r="AE17" i="48"/>
  <c r="AD17" i="48"/>
  <c r="AA17" i="48"/>
  <c r="Z17" i="48"/>
  <c r="W17" i="48"/>
  <c r="M17" i="48"/>
  <c r="W16" i="48"/>
  <c r="H16" i="48"/>
  <c r="W15" i="48"/>
  <c r="H15" i="48"/>
  <c r="H14" i="48"/>
  <c r="AG13" i="48"/>
  <c r="AF13" i="48"/>
  <c r="H13" i="48"/>
  <c r="AG12" i="48"/>
  <c r="AF12" i="48"/>
  <c r="H12" i="48"/>
  <c r="W11" i="48"/>
  <c r="N11" i="48"/>
  <c r="AG11" i="48" s="1"/>
  <c r="H11" i="48"/>
  <c r="W10" i="48"/>
  <c r="N10" i="48" s="1"/>
  <c r="P10" i="48"/>
  <c r="H10" i="48"/>
  <c r="W9" i="48"/>
  <c r="N9" i="48"/>
  <c r="AG9" i="48" s="1"/>
  <c r="H9" i="48"/>
  <c r="W8" i="48"/>
  <c r="N8" i="48" s="1"/>
  <c r="P8" i="48"/>
  <c r="H8" i="48"/>
  <c r="W7" i="48"/>
  <c r="N7" i="48"/>
  <c r="AG7" i="48" s="1"/>
  <c r="H7" i="48"/>
  <c r="W6" i="48"/>
  <c r="N6" i="48" s="1"/>
  <c r="P6" i="48"/>
  <c r="H6" i="48"/>
  <c r="W5" i="48"/>
  <c r="N5" i="48" s="1"/>
  <c r="P5" i="48"/>
  <c r="H5" i="48"/>
  <c r="G1" i="48" s="1"/>
  <c r="G2" i="48" s="1"/>
  <c r="AE2" i="48"/>
  <c r="AD2" i="48"/>
  <c r="AA2" i="48"/>
  <c r="Z2" i="48"/>
  <c r="I2" i="48"/>
  <c r="I1" i="48"/>
  <c r="E1" i="48"/>
  <c r="AE173" i="47"/>
  <c r="AD173" i="47"/>
  <c r="AA173" i="47"/>
  <c r="Z173" i="47"/>
  <c r="M173" i="47"/>
  <c r="W172" i="47"/>
  <c r="H172" i="47"/>
  <c r="W171" i="47"/>
  <c r="H171" i="47"/>
  <c r="AG170" i="47"/>
  <c r="AF170" i="47"/>
  <c r="W170" i="47"/>
  <c r="H170" i="47"/>
  <c r="AG169" i="47"/>
  <c r="AF169" i="47"/>
  <c r="W169" i="47"/>
  <c r="H169" i="47"/>
  <c r="AG168" i="47"/>
  <c r="AF168" i="47"/>
  <c r="H168" i="47"/>
  <c r="AG167" i="47"/>
  <c r="AF167" i="47"/>
  <c r="H167" i="47"/>
  <c r="AG166" i="47"/>
  <c r="AF166" i="47"/>
  <c r="H166" i="47"/>
  <c r="AG165" i="47"/>
  <c r="AF165" i="47"/>
  <c r="H165" i="47"/>
  <c r="W164" i="47"/>
  <c r="P164" i="47"/>
  <c r="N164" i="47"/>
  <c r="O164" i="47" s="1"/>
  <c r="AF164" i="47"/>
  <c r="H164" i="47"/>
  <c r="W163" i="47"/>
  <c r="N163" i="47"/>
  <c r="AG163" i="47" s="1"/>
  <c r="P163" i="47"/>
  <c r="H163" i="47"/>
  <c r="W162" i="47"/>
  <c r="P162" i="47"/>
  <c r="N162" i="47"/>
  <c r="O162" i="47" s="1"/>
  <c r="AF162" i="47"/>
  <c r="H162" i="47"/>
  <c r="W161" i="47"/>
  <c r="N161" i="47" s="1"/>
  <c r="P161" i="47"/>
  <c r="P173" i="47"/>
  <c r="H161" i="47"/>
  <c r="AE160" i="47"/>
  <c r="AD160" i="47"/>
  <c r="AA160" i="47"/>
  <c r="Z160" i="47"/>
  <c r="M160" i="47"/>
  <c r="W159" i="47"/>
  <c r="H159" i="47"/>
  <c r="W158" i="47"/>
  <c r="H158" i="47"/>
  <c r="W157" i="47"/>
  <c r="H157" i="47"/>
  <c r="W156" i="47"/>
  <c r="H156" i="47"/>
  <c r="W155" i="47"/>
  <c r="H155" i="47"/>
  <c r="AG154" i="47"/>
  <c r="AF154" i="47"/>
  <c r="W154" i="47"/>
  <c r="H154" i="47"/>
  <c r="AG153" i="47"/>
  <c r="AF153" i="47"/>
  <c r="W153" i="47"/>
  <c r="H153" i="47"/>
  <c r="W152" i="47"/>
  <c r="N152" i="47"/>
  <c r="AG152" i="47" s="1"/>
  <c r="P152" i="47"/>
  <c r="H152" i="47"/>
  <c r="W151" i="47"/>
  <c r="P151" i="47"/>
  <c r="N151" i="47"/>
  <c r="O151" i="47" s="1"/>
  <c r="AF151" i="47"/>
  <c r="H151" i="47"/>
  <c r="W150" i="47"/>
  <c r="N150" i="47"/>
  <c r="AG150" i="47" s="1"/>
  <c r="P150" i="47"/>
  <c r="H150" i="47"/>
  <c r="W149" i="47"/>
  <c r="P149" i="47"/>
  <c r="N149" i="47"/>
  <c r="O149" i="47" s="1"/>
  <c r="AF149" i="47"/>
  <c r="H149" i="47"/>
  <c r="W148" i="47"/>
  <c r="N148" i="47" s="1"/>
  <c r="P148" i="47"/>
  <c r="H148" i="47"/>
  <c r="AE147" i="47"/>
  <c r="AD147" i="47"/>
  <c r="AA147" i="47"/>
  <c r="Z147" i="47"/>
  <c r="W147" i="47"/>
  <c r="M147" i="47"/>
  <c r="W146" i="47"/>
  <c r="H146" i="47"/>
  <c r="AG145" i="47"/>
  <c r="AF145" i="47"/>
  <c r="W145" i="47"/>
  <c r="H145" i="47"/>
  <c r="AG144" i="47"/>
  <c r="AF144" i="47"/>
  <c r="H144" i="47"/>
  <c r="AG143" i="47"/>
  <c r="AF143" i="47"/>
  <c r="H143" i="47"/>
  <c r="AG142" i="47"/>
  <c r="AF142" i="47"/>
  <c r="H142" i="47"/>
  <c r="AG141" i="47"/>
  <c r="AF141" i="47"/>
  <c r="H141" i="47"/>
  <c r="AG140" i="47"/>
  <c r="W140" i="47"/>
  <c r="P140" i="47"/>
  <c r="N140" i="47"/>
  <c r="O140" i="47" s="1"/>
  <c r="AF140" i="47"/>
  <c r="H140" i="47"/>
  <c r="W139" i="47"/>
  <c r="N139" i="47" s="1"/>
  <c r="P139" i="47"/>
  <c r="H139" i="47"/>
  <c r="AG138" i="47"/>
  <c r="W138" i="47"/>
  <c r="P138" i="47"/>
  <c r="N138" i="47"/>
  <c r="AF138" i="47" s="1"/>
  <c r="H138" i="47"/>
  <c r="W137" i="47"/>
  <c r="N137" i="47" s="1"/>
  <c r="H137" i="47"/>
  <c r="AG136" i="47"/>
  <c r="W136" i="47"/>
  <c r="P136" i="47"/>
  <c r="N136" i="47"/>
  <c r="AF136" i="47" s="1"/>
  <c r="H136" i="47"/>
  <c r="AF135" i="47"/>
  <c r="W135" i="47"/>
  <c r="P135" i="47"/>
  <c r="N135" i="47"/>
  <c r="N147" i="47" s="1"/>
  <c r="H135" i="47"/>
  <c r="AE134" i="47"/>
  <c r="AD134" i="47"/>
  <c r="AA134" i="47"/>
  <c r="Z134" i="47"/>
  <c r="M134" i="47"/>
  <c r="W133" i="47"/>
  <c r="H133" i="47"/>
  <c r="W132" i="47"/>
  <c r="H132" i="47"/>
  <c r="H131" i="47"/>
  <c r="H130" i="47"/>
  <c r="W129" i="47"/>
  <c r="N129" i="47" s="1"/>
  <c r="O129" i="47" s="1"/>
  <c r="P129" i="47"/>
  <c r="H129" i="47"/>
  <c r="AG128" i="47"/>
  <c r="W128" i="47"/>
  <c r="P128" i="47"/>
  <c r="N128" i="47"/>
  <c r="O128" i="47" s="1"/>
  <c r="AF128" i="47"/>
  <c r="H128" i="47"/>
  <c r="W127" i="47"/>
  <c r="N127" i="47" s="1"/>
  <c r="P127" i="47"/>
  <c r="H127" i="47"/>
  <c r="AG126" i="47"/>
  <c r="W126" i="47"/>
  <c r="P126" i="47"/>
  <c r="N126" i="47"/>
  <c r="O126" i="47" s="1"/>
  <c r="AF126" i="47"/>
  <c r="H126" i="47"/>
  <c r="W125" i="47"/>
  <c r="N125" i="47" s="1"/>
  <c r="P125" i="47"/>
  <c r="H125" i="47"/>
  <c r="AG124" i="47"/>
  <c r="W124" i="47"/>
  <c r="P124" i="47"/>
  <c r="N124" i="47"/>
  <c r="O124" i="47" s="1"/>
  <c r="AF124" i="47"/>
  <c r="H124" i="47"/>
  <c r="W123" i="47"/>
  <c r="N123" i="47" s="1"/>
  <c r="P123" i="47"/>
  <c r="H123" i="47"/>
  <c r="W122" i="47"/>
  <c r="O122" i="47"/>
  <c r="N122" i="47"/>
  <c r="N134" i="47" s="1"/>
  <c r="H122" i="47"/>
  <c r="AE121" i="47"/>
  <c r="AD121" i="47"/>
  <c r="AA121" i="47"/>
  <c r="Z121" i="47"/>
  <c r="W121" i="47"/>
  <c r="M121" i="47"/>
  <c r="P121" i="47" s="1"/>
  <c r="W120" i="47"/>
  <c r="H120" i="47"/>
  <c r="W119" i="47"/>
  <c r="H119" i="47"/>
  <c r="W118" i="47"/>
  <c r="H118" i="47"/>
  <c r="AG117" i="47"/>
  <c r="AF117" i="47"/>
  <c r="W117" i="47"/>
  <c r="AG116" i="47"/>
  <c r="AF116" i="47"/>
  <c r="H116" i="47"/>
  <c r="AG115" i="47"/>
  <c r="AF115" i="47"/>
  <c r="H115" i="47"/>
  <c r="AG114" i="47"/>
  <c r="W114" i="47"/>
  <c r="P114" i="47"/>
  <c r="N114" i="47"/>
  <c r="AF114" i="47" s="1"/>
  <c r="H114" i="47"/>
  <c r="W113" i="47"/>
  <c r="N113" i="47" s="1"/>
  <c r="P113" i="47"/>
  <c r="H113" i="47"/>
  <c r="AG112" i="47"/>
  <c r="W112" i="47"/>
  <c r="P112" i="47"/>
  <c r="N112" i="47"/>
  <c r="AF112" i="47" s="1"/>
  <c r="H112" i="47"/>
  <c r="W111" i="47"/>
  <c r="N111" i="47" s="1"/>
  <c r="P111" i="47"/>
  <c r="H111" i="47"/>
  <c r="AG110" i="47"/>
  <c r="W110" i="47"/>
  <c r="P110" i="47"/>
  <c r="N110" i="47"/>
  <c r="AF110" i="47" s="1"/>
  <c r="H110" i="47"/>
  <c r="AF109" i="47"/>
  <c r="W109" i="47"/>
  <c r="P109" i="47"/>
  <c r="N109" i="47"/>
  <c r="O109" i="47" s="1"/>
  <c r="H109" i="47"/>
  <c r="AE108" i="47"/>
  <c r="AD108" i="47"/>
  <c r="AA108" i="47"/>
  <c r="Z108" i="47"/>
  <c r="W108" i="47"/>
  <c r="M108" i="47"/>
  <c r="W107" i="47"/>
  <c r="H107" i="47"/>
  <c r="W106" i="47"/>
  <c r="H106" i="47"/>
  <c r="AG105" i="47"/>
  <c r="AF105" i="47"/>
  <c r="W105" i="47"/>
  <c r="H105" i="47"/>
  <c r="AG104" i="47"/>
  <c r="AF104" i="47"/>
  <c r="H104" i="47"/>
  <c r="AG103" i="47"/>
  <c r="AF103" i="47"/>
  <c r="H103" i="47"/>
  <c r="AG102" i="47"/>
  <c r="AF102" i="47"/>
  <c r="H102" i="47"/>
  <c r="AG101" i="47"/>
  <c r="AF101" i="47"/>
  <c r="H101" i="47"/>
  <c r="W100" i="47"/>
  <c r="N100" i="47"/>
  <c r="AG100" i="47" s="1"/>
  <c r="H100" i="47"/>
  <c r="W99" i="47"/>
  <c r="N99" i="47" s="1"/>
  <c r="P99" i="47"/>
  <c r="H99" i="47"/>
  <c r="W98" i="47"/>
  <c r="N98" i="47"/>
  <c r="AG98" i="47" s="1"/>
  <c r="H98" i="47"/>
  <c r="W97" i="47"/>
  <c r="N97" i="47" s="1"/>
  <c r="P97" i="47"/>
  <c r="H97" i="47"/>
  <c r="W96" i="47"/>
  <c r="N96" i="47" s="1"/>
  <c r="P96" i="47"/>
  <c r="P108" i="47"/>
  <c r="H96" i="47"/>
  <c r="AE95" i="47"/>
  <c r="AD95" i="47"/>
  <c r="AA95" i="47"/>
  <c r="Z95" i="47"/>
  <c r="M95" i="47"/>
  <c r="AG94" i="47"/>
  <c r="AF94" i="47"/>
  <c r="W94" i="47"/>
  <c r="H94" i="47"/>
  <c r="AG93" i="47"/>
  <c r="AF93" i="47"/>
  <c r="W93" i="47"/>
  <c r="H93" i="47"/>
  <c r="AG92" i="47"/>
  <c r="AF92" i="47"/>
  <c r="H92" i="47"/>
  <c r="W91" i="47"/>
  <c r="N91" i="47" s="1"/>
  <c r="O91" i="47" s="1"/>
  <c r="P91" i="47"/>
  <c r="H91" i="47"/>
  <c r="AG90" i="47"/>
  <c r="W90" i="47"/>
  <c r="P90" i="47"/>
  <c r="N90" i="47"/>
  <c r="AF90" i="47" s="1"/>
  <c r="H90" i="47"/>
  <c r="W89" i="47"/>
  <c r="N89" i="47" s="1"/>
  <c r="O89" i="47" s="1"/>
  <c r="P89" i="47"/>
  <c r="H89" i="47"/>
  <c r="AG88" i="47"/>
  <c r="W88" i="47"/>
  <c r="P88" i="47"/>
  <c r="N88" i="47"/>
  <c r="AF88" i="47" s="1"/>
  <c r="H88" i="47"/>
  <c r="W87" i="47"/>
  <c r="N87" i="47" s="1"/>
  <c r="O87" i="47"/>
  <c r="P87" i="47"/>
  <c r="H87" i="47"/>
  <c r="AG86" i="47"/>
  <c r="W86" i="47"/>
  <c r="Q86" i="47"/>
  <c r="P86" i="47"/>
  <c r="N86" i="47"/>
  <c r="O86" i="47" s="1"/>
  <c r="R86" i="47" s="1"/>
  <c r="AF86" i="47"/>
  <c r="H86" i="47"/>
  <c r="W85" i="47"/>
  <c r="N85" i="47" s="1"/>
  <c r="O85" i="47"/>
  <c r="P85" i="47"/>
  <c r="H85" i="47"/>
  <c r="AG84" i="47"/>
  <c r="W84" i="47"/>
  <c r="Q84" i="47"/>
  <c r="P84" i="47"/>
  <c r="N84" i="47"/>
  <c r="O84" i="47" s="1"/>
  <c r="AF84" i="47"/>
  <c r="H84" i="47"/>
  <c r="AF83" i="47"/>
  <c r="W83" i="47"/>
  <c r="N83" i="47" s="1"/>
  <c r="P83" i="47"/>
  <c r="H83" i="47"/>
  <c r="AE82" i="47"/>
  <c r="AD82" i="47"/>
  <c r="AA82" i="47"/>
  <c r="Z82" i="47"/>
  <c r="M82" i="47"/>
  <c r="W81" i="47"/>
  <c r="AG80" i="47"/>
  <c r="AF80" i="47"/>
  <c r="W80" i="47"/>
  <c r="H80" i="47"/>
  <c r="AG79" i="47"/>
  <c r="AF79" i="47"/>
  <c r="W79" i="47"/>
  <c r="H79" i="47"/>
  <c r="AG78" i="47"/>
  <c r="AF78" i="47"/>
  <c r="H78" i="47"/>
  <c r="W77" i="47"/>
  <c r="P77" i="47"/>
  <c r="N77" i="47"/>
  <c r="O77" i="47" s="1"/>
  <c r="Q77" i="47"/>
  <c r="H77" i="47"/>
  <c r="W76" i="47"/>
  <c r="P76" i="47"/>
  <c r="N76" i="47"/>
  <c r="H76" i="47"/>
  <c r="W75" i="47"/>
  <c r="N75" i="47"/>
  <c r="O75" i="47" s="1"/>
  <c r="P75" i="47"/>
  <c r="H75" i="47"/>
  <c r="W74" i="47"/>
  <c r="P74" i="47"/>
  <c r="N74" i="47"/>
  <c r="O74" i="47" s="1"/>
  <c r="AG74" i="47"/>
  <c r="H74" i="47"/>
  <c r="W73" i="47"/>
  <c r="N73" i="47"/>
  <c r="O73" i="47" s="1"/>
  <c r="P73" i="47"/>
  <c r="H73" i="47"/>
  <c r="W72" i="47"/>
  <c r="P72" i="47"/>
  <c r="N72" i="47"/>
  <c r="O72" i="47" s="1"/>
  <c r="AG72" i="47"/>
  <c r="H72" i="47"/>
  <c r="W71" i="47"/>
  <c r="N71" i="47"/>
  <c r="O71" i="47" s="1"/>
  <c r="P71" i="47"/>
  <c r="H71" i="47"/>
  <c r="W70" i="47"/>
  <c r="N70" i="47"/>
  <c r="N82" i="47" s="1"/>
  <c r="H70" i="47"/>
  <c r="AE69" i="47"/>
  <c r="AD69" i="47"/>
  <c r="AA69" i="47"/>
  <c r="Z69" i="47"/>
  <c r="W69" i="47"/>
  <c r="M69" i="47"/>
  <c r="P69" i="47" s="1"/>
  <c r="W68" i="47"/>
  <c r="H68" i="47"/>
  <c r="AG67" i="47"/>
  <c r="AF67" i="47"/>
  <c r="W67" i="47"/>
  <c r="H67" i="47"/>
  <c r="AG66" i="47"/>
  <c r="AF66" i="47"/>
  <c r="W66" i="47"/>
  <c r="H66" i="47"/>
  <c r="AG65" i="47"/>
  <c r="AF65" i="47"/>
  <c r="W65" i="47"/>
  <c r="H65" i="47"/>
  <c r="AG64" i="47"/>
  <c r="AF64" i="47"/>
  <c r="H64" i="47"/>
  <c r="AG63" i="47"/>
  <c r="AF63" i="47"/>
  <c r="H63" i="47"/>
  <c r="AG62" i="47"/>
  <c r="AF62" i="47"/>
  <c r="H62" i="47"/>
  <c r="W61" i="47"/>
  <c r="N61" i="47" s="1"/>
  <c r="P61" i="47"/>
  <c r="H61" i="47"/>
  <c r="AG60" i="47"/>
  <c r="W60" i="47"/>
  <c r="N60" i="47"/>
  <c r="AF60" i="47" s="1"/>
  <c r="P60" i="47"/>
  <c r="H60" i="47"/>
  <c r="W59" i="47"/>
  <c r="N59" i="47" s="1"/>
  <c r="P59" i="47"/>
  <c r="H59" i="47"/>
  <c r="AG58" i="47"/>
  <c r="W58" i="47"/>
  <c r="N58" i="47"/>
  <c r="AF58" i="47" s="1"/>
  <c r="P58" i="47"/>
  <c r="H58" i="47"/>
  <c r="W57" i="47"/>
  <c r="N57" i="47" s="1"/>
  <c r="P57" i="47"/>
  <c r="H57" i="47"/>
  <c r="AE56" i="47"/>
  <c r="AD56" i="47"/>
  <c r="AA56" i="47"/>
  <c r="Z56" i="47"/>
  <c r="W56" i="47"/>
  <c r="M56" i="47"/>
  <c r="W55" i="47"/>
  <c r="H55" i="47"/>
  <c r="AG54" i="47"/>
  <c r="AF54" i="47"/>
  <c r="W54" i="47"/>
  <c r="H54" i="47"/>
  <c r="AG53" i="47"/>
  <c r="AF53" i="47"/>
  <c r="W53" i="47"/>
  <c r="H53" i="47"/>
  <c r="AG52" i="47"/>
  <c r="AF52" i="47"/>
  <c r="W52" i="47"/>
  <c r="H52" i="47"/>
  <c r="AG51" i="47"/>
  <c r="AF51" i="47"/>
  <c r="AG50" i="47"/>
  <c r="AF50" i="47"/>
  <c r="H50" i="47"/>
  <c r="AG49" i="47"/>
  <c r="AF49" i="47"/>
  <c r="H49" i="47"/>
  <c r="W48" i="47"/>
  <c r="N48" i="47" s="1"/>
  <c r="P48" i="47"/>
  <c r="H48" i="47"/>
  <c r="W47" i="47"/>
  <c r="N47" i="47"/>
  <c r="AG47" i="47" s="1"/>
  <c r="P47" i="47"/>
  <c r="H47" i="47"/>
  <c r="W46" i="47"/>
  <c r="N46" i="47" s="1"/>
  <c r="P46" i="47"/>
  <c r="H46" i="47"/>
  <c r="W45" i="47"/>
  <c r="N45" i="47"/>
  <c r="AG45" i="47" s="1"/>
  <c r="P45" i="47"/>
  <c r="H45" i="47"/>
  <c r="W44" i="47"/>
  <c r="P44" i="47"/>
  <c r="N44" i="47"/>
  <c r="AG44" i="47" s="1"/>
  <c r="P56" i="47"/>
  <c r="H44" i="47"/>
  <c r="AE43" i="47"/>
  <c r="AD43" i="47"/>
  <c r="AA43" i="47"/>
  <c r="Z43" i="47"/>
  <c r="M43" i="47"/>
  <c r="P43" i="47" s="1"/>
  <c r="W42" i="47"/>
  <c r="H42" i="47"/>
  <c r="W41" i="47"/>
  <c r="AG40" i="47"/>
  <c r="AF40" i="47"/>
  <c r="W40" i="47"/>
  <c r="H40" i="47"/>
  <c r="AG39" i="47"/>
  <c r="AF39" i="47"/>
  <c r="W39" i="47"/>
  <c r="H39" i="47"/>
  <c r="AG38" i="47"/>
  <c r="AF38" i="47"/>
  <c r="H38" i="47"/>
  <c r="AG37" i="47"/>
  <c r="AF37" i="47"/>
  <c r="H37" i="47"/>
  <c r="AG36" i="47"/>
  <c r="AF36" i="47"/>
  <c r="H36" i="47"/>
  <c r="AG35" i="47"/>
  <c r="AF35" i="47"/>
  <c r="H35" i="47"/>
  <c r="W34" i="47"/>
  <c r="N34" i="47" s="1"/>
  <c r="H34" i="47"/>
  <c r="W33" i="47"/>
  <c r="N33" i="47" s="1"/>
  <c r="H33" i="47"/>
  <c r="W32" i="47"/>
  <c r="N32" i="47" s="1"/>
  <c r="H32" i="47"/>
  <c r="AF31" i="47"/>
  <c r="W31" i="47"/>
  <c r="O31" i="47"/>
  <c r="N31" i="47"/>
  <c r="N43" i="47" s="1"/>
  <c r="H31" i="47"/>
  <c r="AE30" i="47"/>
  <c r="AD30" i="47"/>
  <c r="AA30" i="47"/>
  <c r="Z30" i="47"/>
  <c r="M30" i="47"/>
  <c r="AF29" i="47"/>
  <c r="W29" i="47"/>
  <c r="H29" i="47"/>
  <c r="AG28" i="47"/>
  <c r="AF28" i="47"/>
  <c r="W28" i="47"/>
  <c r="H28" i="47"/>
  <c r="AG27" i="47"/>
  <c r="AF27" i="47"/>
  <c r="W27" i="47"/>
  <c r="H27" i="47"/>
  <c r="AG26" i="47"/>
  <c r="AF26" i="47"/>
  <c r="W26" i="47"/>
  <c r="H26" i="47"/>
  <c r="AG25" i="47"/>
  <c r="AF25" i="47"/>
  <c r="W25" i="47"/>
  <c r="H25" i="47"/>
  <c r="AG24" i="47"/>
  <c r="AF24" i="47"/>
  <c r="H24" i="47"/>
  <c r="W23" i="47"/>
  <c r="N23" i="47" s="1"/>
  <c r="H23" i="47"/>
  <c r="W22" i="47"/>
  <c r="N22" i="47" s="1"/>
  <c r="H22" i="47"/>
  <c r="W21" i="47"/>
  <c r="N21" i="47" s="1"/>
  <c r="H21" i="47"/>
  <c r="W20" i="47"/>
  <c r="N20" i="47" s="1"/>
  <c r="H20" i="47"/>
  <c r="W19" i="47"/>
  <c r="N19" i="47" s="1"/>
  <c r="H19" i="47"/>
  <c r="W18" i="47"/>
  <c r="N18" i="47" s="1"/>
  <c r="P18" i="47"/>
  <c r="P30" i="47"/>
  <c r="H18" i="47"/>
  <c r="AE17" i="47"/>
  <c r="AD17" i="47"/>
  <c r="AA17" i="47"/>
  <c r="Z17" i="47"/>
  <c r="W17" i="47"/>
  <c r="M17" i="47"/>
  <c r="W16" i="47"/>
  <c r="H16" i="47"/>
  <c r="W15" i="47"/>
  <c r="H15" i="47"/>
  <c r="H14" i="47"/>
  <c r="AG13" i="47"/>
  <c r="AF13" i="47"/>
  <c r="H13" i="47"/>
  <c r="AG12" i="47"/>
  <c r="AF12" i="47"/>
  <c r="H12" i="47"/>
  <c r="W11" i="47"/>
  <c r="N11" i="47" s="1"/>
  <c r="P11" i="47"/>
  <c r="H11" i="47"/>
  <c r="W10" i="47"/>
  <c r="N10" i="47"/>
  <c r="AG10" i="47" s="1"/>
  <c r="H10" i="47"/>
  <c r="W9" i="47"/>
  <c r="N9" i="47" s="1"/>
  <c r="P9" i="47"/>
  <c r="H9" i="47"/>
  <c r="W8" i="47"/>
  <c r="N8" i="47"/>
  <c r="AG8" i="47" s="1"/>
  <c r="H8" i="47"/>
  <c r="W7" i="47"/>
  <c r="N7" i="47" s="1"/>
  <c r="P7" i="47"/>
  <c r="H7" i="47"/>
  <c r="W6" i="47"/>
  <c r="N6" i="47"/>
  <c r="AG6" i="47" s="1"/>
  <c r="H6" i="47"/>
  <c r="W5" i="47"/>
  <c r="N5" i="47"/>
  <c r="AF5" i="47" s="1"/>
  <c r="P5" i="47"/>
  <c r="H5" i="47"/>
  <c r="AE2" i="47"/>
  <c r="AD2" i="47"/>
  <c r="AA2" i="47"/>
  <c r="Z2" i="47"/>
  <c r="I2" i="47"/>
  <c r="I1" i="47"/>
  <c r="E1" i="47"/>
  <c r="AE173" i="46"/>
  <c r="AD173" i="46"/>
  <c r="AA173" i="46"/>
  <c r="Z173" i="46"/>
  <c r="M173" i="46"/>
  <c r="W172" i="46"/>
  <c r="H172" i="46"/>
  <c r="W171" i="46"/>
  <c r="H171" i="46"/>
  <c r="AG170" i="46"/>
  <c r="AF170" i="46"/>
  <c r="W170" i="46"/>
  <c r="H170" i="46"/>
  <c r="AG169" i="46"/>
  <c r="AF169" i="46"/>
  <c r="W169" i="46"/>
  <c r="H169" i="46"/>
  <c r="AG168" i="46"/>
  <c r="AF168" i="46"/>
  <c r="H168" i="46"/>
  <c r="AG167" i="46"/>
  <c r="AF167" i="46"/>
  <c r="H167" i="46"/>
  <c r="AG166" i="46"/>
  <c r="AF166" i="46"/>
  <c r="H166" i="46"/>
  <c r="AG165" i="46"/>
  <c r="AF165" i="46"/>
  <c r="H165" i="46"/>
  <c r="W164" i="46"/>
  <c r="N164" i="46"/>
  <c r="AG164" i="46" s="1"/>
  <c r="P164" i="46"/>
  <c r="H164" i="46"/>
  <c r="W163" i="46"/>
  <c r="N163" i="46" s="1"/>
  <c r="P163" i="46"/>
  <c r="H163" i="46"/>
  <c r="W162" i="46"/>
  <c r="N162" i="46"/>
  <c r="AG162" i="46" s="1"/>
  <c r="P162" i="46"/>
  <c r="H162" i="46"/>
  <c r="W161" i="46"/>
  <c r="N161" i="46"/>
  <c r="AF161" i="46" s="1"/>
  <c r="P161" i="46"/>
  <c r="H161" i="46"/>
  <c r="AE160" i="46"/>
  <c r="AD160" i="46"/>
  <c r="AA160" i="46"/>
  <c r="Z160" i="46"/>
  <c r="M160" i="46"/>
  <c r="W159" i="46"/>
  <c r="H159" i="46"/>
  <c r="W158" i="46"/>
  <c r="H158" i="46"/>
  <c r="W157" i="46"/>
  <c r="H157" i="46"/>
  <c r="W156" i="46"/>
  <c r="H156" i="46"/>
  <c r="W155" i="46"/>
  <c r="H155" i="46"/>
  <c r="AG154" i="46"/>
  <c r="AF154" i="46"/>
  <c r="W154" i="46"/>
  <c r="H154" i="46"/>
  <c r="AG153" i="46"/>
  <c r="AF153" i="46"/>
  <c r="W153" i="46"/>
  <c r="H153" i="46"/>
  <c r="W152" i="46"/>
  <c r="N152" i="46" s="1"/>
  <c r="P152" i="46"/>
  <c r="H152" i="46"/>
  <c r="W151" i="46"/>
  <c r="N151" i="46"/>
  <c r="AG151" i="46" s="1"/>
  <c r="P151" i="46"/>
  <c r="H151" i="46"/>
  <c r="W150" i="46"/>
  <c r="N150" i="46" s="1"/>
  <c r="P150" i="46"/>
  <c r="H150" i="46"/>
  <c r="W149" i="46"/>
  <c r="N149" i="46"/>
  <c r="AG149" i="46" s="1"/>
  <c r="P149" i="46"/>
  <c r="H149" i="46"/>
  <c r="W148" i="46"/>
  <c r="N148" i="46"/>
  <c r="P160" i="46"/>
  <c r="H148" i="46"/>
  <c r="AE147" i="46"/>
  <c r="AD147" i="46"/>
  <c r="AA147" i="46"/>
  <c r="Z147" i="46"/>
  <c r="W147" i="46"/>
  <c r="M147" i="46"/>
  <c r="W146" i="46"/>
  <c r="H146" i="46"/>
  <c r="AG145" i="46"/>
  <c r="AF145" i="46"/>
  <c r="W145" i="46"/>
  <c r="H145" i="46"/>
  <c r="AG144" i="46"/>
  <c r="AF144" i="46"/>
  <c r="H144" i="46"/>
  <c r="AG143" i="46"/>
  <c r="AF143" i="46"/>
  <c r="H143" i="46"/>
  <c r="AG142" i="46"/>
  <c r="AF142" i="46"/>
  <c r="H142" i="46"/>
  <c r="AG141" i="46"/>
  <c r="AF141" i="46"/>
  <c r="H141" i="46"/>
  <c r="W140" i="46"/>
  <c r="P140" i="46"/>
  <c r="N140" i="46"/>
  <c r="AG140" i="46" s="1"/>
  <c r="H140" i="46"/>
  <c r="W139" i="46"/>
  <c r="P139" i="46"/>
  <c r="N139" i="46"/>
  <c r="AF139" i="46" s="1"/>
  <c r="H139" i="46"/>
  <c r="W138" i="46"/>
  <c r="P138" i="46"/>
  <c r="N138" i="46"/>
  <c r="AG138" i="46" s="1"/>
  <c r="H138" i="46"/>
  <c r="W137" i="46"/>
  <c r="P137" i="46"/>
  <c r="N137" i="46"/>
  <c r="AF137" i="46" s="1"/>
  <c r="H137" i="46"/>
  <c r="W136" i="46"/>
  <c r="N136" i="46"/>
  <c r="AG136" i="46" s="1"/>
  <c r="P136" i="46"/>
  <c r="H136" i="46"/>
  <c r="W135" i="46"/>
  <c r="N135" i="46"/>
  <c r="AG135" i="46" s="1"/>
  <c r="P147" i="46"/>
  <c r="H135" i="46"/>
  <c r="AE134" i="46"/>
  <c r="AD134" i="46"/>
  <c r="AA134" i="46"/>
  <c r="Z134" i="46"/>
  <c r="M134" i="46"/>
  <c r="P134" i="46" s="1"/>
  <c r="W133" i="46"/>
  <c r="H133" i="46"/>
  <c r="W132" i="46"/>
  <c r="H132" i="46"/>
  <c r="H131" i="46"/>
  <c r="H130" i="46"/>
  <c r="W129" i="46"/>
  <c r="P129" i="46"/>
  <c r="N129" i="46"/>
  <c r="O129" i="46" s="1"/>
  <c r="H129" i="46"/>
  <c r="W128" i="46"/>
  <c r="P128" i="46"/>
  <c r="N128" i="46"/>
  <c r="AG128" i="46" s="1"/>
  <c r="H128" i="46"/>
  <c r="W127" i="46"/>
  <c r="P127" i="46"/>
  <c r="N127" i="46"/>
  <c r="AF127" i="46" s="1"/>
  <c r="H127" i="46"/>
  <c r="W126" i="46"/>
  <c r="P126" i="46"/>
  <c r="N126" i="46"/>
  <c r="AG126" i="46" s="1"/>
  <c r="H126" i="46"/>
  <c r="W125" i="46"/>
  <c r="P125" i="46"/>
  <c r="N125" i="46"/>
  <c r="AF125" i="46" s="1"/>
  <c r="H125" i="46"/>
  <c r="W124" i="46"/>
  <c r="P124" i="46"/>
  <c r="N124" i="46"/>
  <c r="AG124" i="46" s="1"/>
  <c r="H124" i="46"/>
  <c r="W123" i="46"/>
  <c r="P123" i="46"/>
  <c r="N123" i="46"/>
  <c r="AF123" i="46" s="1"/>
  <c r="H123" i="46"/>
  <c r="W122" i="46"/>
  <c r="N122" i="46" s="1"/>
  <c r="P122" i="46"/>
  <c r="H122" i="46"/>
  <c r="AE121" i="46"/>
  <c r="AD121" i="46"/>
  <c r="AA121" i="46"/>
  <c r="Z121" i="46"/>
  <c r="W121" i="46"/>
  <c r="M121" i="46"/>
  <c r="W120" i="46"/>
  <c r="H120" i="46"/>
  <c r="W119" i="46"/>
  <c r="H119" i="46"/>
  <c r="W118" i="46"/>
  <c r="H118" i="46"/>
  <c r="AG117" i="46"/>
  <c r="AF117" i="46"/>
  <c r="W117" i="46"/>
  <c r="AG116" i="46"/>
  <c r="AF116" i="46"/>
  <c r="H116" i="46"/>
  <c r="AG115" i="46"/>
  <c r="AF115" i="46"/>
  <c r="H115" i="46"/>
  <c r="W114" i="46"/>
  <c r="P114" i="46"/>
  <c r="N114" i="46"/>
  <c r="H114" i="46"/>
  <c r="W113" i="46"/>
  <c r="P113" i="46"/>
  <c r="N113" i="46"/>
  <c r="O113" i="46" s="1"/>
  <c r="H113" i="46"/>
  <c r="W112" i="46"/>
  <c r="N112" i="46"/>
  <c r="P112" i="46"/>
  <c r="H112" i="46"/>
  <c r="W111" i="46"/>
  <c r="N111" i="46"/>
  <c r="P111" i="46"/>
  <c r="H111" i="46"/>
  <c r="W110" i="46"/>
  <c r="N110" i="46"/>
  <c r="O110" i="46" s="1"/>
  <c r="P110" i="46"/>
  <c r="H110" i="46"/>
  <c r="W109" i="46"/>
  <c r="P109" i="46"/>
  <c r="N109" i="46"/>
  <c r="N121" i="46" s="1"/>
  <c r="P121" i="46"/>
  <c r="H109" i="46"/>
  <c r="AE108" i="46"/>
  <c r="AD108" i="46"/>
  <c r="AA108" i="46"/>
  <c r="Z108" i="46"/>
  <c r="W108" i="46"/>
  <c r="M108" i="46"/>
  <c r="W107" i="46"/>
  <c r="H107" i="46"/>
  <c r="W106" i="46"/>
  <c r="H106" i="46"/>
  <c r="AG105" i="46"/>
  <c r="AF105" i="46"/>
  <c r="W105" i="46"/>
  <c r="H105" i="46"/>
  <c r="AG104" i="46"/>
  <c r="AF104" i="46"/>
  <c r="H104" i="46"/>
  <c r="AG103" i="46"/>
  <c r="AF103" i="46"/>
  <c r="H103" i="46"/>
  <c r="AG102" i="46"/>
  <c r="AF102" i="46"/>
  <c r="H102" i="46"/>
  <c r="AG101" i="46"/>
  <c r="AF101" i="46"/>
  <c r="H101" i="46"/>
  <c r="W100" i="46"/>
  <c r="P100" i="46"/>
  <c r="N100" i="46"/>
  <c r="O100" i="46" s="1"/>
  <c r="AF100" i="46"/>
  <c r="H100" i="46"/>
  <c r="W99" i="46"/>
  <c r="N99" i="46"/>
  <c r="AG99" i="46" s="1"/>
  <c r="P99" i="46"/>
  <c r="H99" i="46"/>
  <c r="W98" i="46"/>
  <c r="P98" i="46"/>
  <c r="N98" i="46"/>
  <c r="O98" i="46" s="1"/>
  <c r="AF98" i="46"/>
  <c r="H98" i="46"/>
  <c r="W97" i="46"/>
  <c r="N97" i="46"/>
  <c r="AG97" i="46" s="1"/>
  <c r="P97" i="46"/>
  <c r="H97" i="46"/>
  <c r="W96" i="46"/>
  <c r="N96" i="46" s="1"/>
  <c r="P96" i="46"/>
  <c r="H96" i="46"/>
  <c r="AE95" i="46"/>
  <c r="AD95" i="46"/>
  <c r="AA95" i="46"/>
  <c r="Z95" i="46"/>
  <c r="M95" i="46"/>
  <c r="AG94" i="46"/>
  <c r="AF94" i="46"/>
  <c r="W94" i="46"/>
  <c r="H94" i="46"/>
  <c r="AG93" i="46"/>
  <c r="AF93" i="46"/>
  <c r="W93" i="46"/>
  <c r="H93" i="46"/>
  <c r="AG92" i="46"/>
  <c r="AF92" i="46"/>
  <c r="H92" i="46"/>
  <c r="W91" i="46"/>
  <c r="N91" i="46" s="1"/>
  <c r="P91" i="46"/>
  <c r="H91" i="46"/>
  <c r="AG90" i="46"/>
  <c r="W90" i="46"/>
  <c r="N90" i="46"/>
  <c r="O90" i="46" s="1"/>
  <c r="P90" i="46"/>
  <c r="H90" i="46"/>
  <c r="W89" i="46"/>
  <c r="N89" i="46" s="1"/>
  <c r="P89" i="46"/>
  <c r="H89" i="46"/>
  <c r="AG88" i="46"/>
  <c r="W88" i="46"/>
  <c r="N88" i="46"/>
  <c r="O88" i="46" s="1"/>
  <c r="P88" i="46"/>
  <c r="H88" i="46"/>
  <c r="W87" i="46"/>
  <c r="N87" i="46" s="1"/>
  <c r="P87" i="46"/>
  <c r="H87" i="46"/>
  <c r="AG86" i="46"/>
  <c r="W86" i="46"/>
  <c r="N86" i="46"/>
  <c r="O86" i="46" s="1"/>
  <c r="P86" i="46"/>
  <c r="H86" i="46"/>
  <c r="W85" i="46"/>
  <c r="N85" i="46" s="1"/>
  <c r="H85" i="46"/>
  <c r="AG84" i="46"/>
  <c r="W84" i="46"/>
  <c r="N84" i="46"/>
  <c r="O84" i="46" s="1"/>
  <c r="P84" i="46"/>
  <c r="H84" i="46"/>
  <c r="W83" i="46"/>
  <c r="N83" i="46" s="1"/>
  <c r="H83" i="46"/>
  <c r="AE82" i="46"/>
  <c r="AD82" i="46"/>
  <c r="AA82" i="46"/>
  <c r="Z82" i="46"/>
  <c r="M82" i="46"/>
  <c r="P82" i="46" s="1"/>
  <c r="W81" i="46"/>
  <c r="AG80" i="46"/>
  <c r="AF80" i="46"/>
  <c r="W80" i="46"/>
  <c r="H80" i="46"/>
  <c r="AG79" i="46"/>
  <c r="AF79" i="46"/>
  <c r="W79" i="46"/>
  <c r="H79" i="46"/>
  <c r="AG78" i="46"/>
  <c r="AF78" i="46"/>
  <c r="H78" i="46"/>
  <c r="W77" i="46"/>
  <c r="N77" i="46" s="1"/>
  <c r="P77" i="46"/>
  <c r="H77" i="46"/>
  <c r="W76" i="46"/>
  <c r="N76" i="46"/>
  <c r="AG76" i="46" s="1"/>
  <c r="H76" i="46"/>
  <c r="W75" i="46"/>
  <c r="N75" i="46" s="1"/>
  <c r="P75" i="46"/>
  <c r="H75" i="46"/>
  <c r="W74" i="46"/>
  <c r="N74" i="46"/>
  <c r="AG74" i="46" s="1"/>
  <c r="H74" i="46"/>
  <c r="W73" i="46"/>
  <c r="N73" i="46" s="1"/>
  <c r="P73" i="46"/>
  <c r="H73" i="46"/>
  <c r="W72" i="46"/>
  <c r="N72" i="46"/>
  <c r="AG72" i="46" s="1"/>
  <c r="H72" i="46"/>
  <c r="W71" i="46"/>
  <c r="N71" i="46" s="1"/>
  <c r="P71" i="46"/>
  <c r="H71" i="46"/>
  <c r="W70" i="46"/>
  <c r="N70" i="46" s="1"/>
  <c r="P70" i="46"/>
  <c r="H70" i="46"/>
  <c r="AE69" i="46"/>
  <c r="AD69" i="46"/>
  <c r="AA69" i="46"/>
  <c r="Z69" i="46"/>
  <c r="W69" i="46"/>
  <c r="M69" i="46"/>
  <c r="W68" i="46"/>
  <c r="H68" i="46"/>
  <c r="AG67" i="46"/>
  <c r="AF67" i="46"/>
  <c r="W67" i="46"/>
  <c r="H67" i="46"/>
  <c r="AG66" i="46"/>
  <c r="AF66" i="46"/>
  <c r="W66" i="46"/>
  <c r="H66" i="46"/>
  <c r="AG65" i="46"/>
  <c r="AF65" i="46"/>
  <c r="W65" i="46"/>
  <c r="H65" i="46"/>
  <c r="AG64" i="46"/>
  <c r="AF64" i="46"/>
  <c r="H64" i="46"/>
  <c r="AG63" i="46"/>
  <c r="AF63" i="46"/>
  <c r="H63" i="46"/>
  <c r="AG62" i="46"/>
  <c r="AF62" i="46"/>
  <c r="H62" i="46"/>
  <c r="W61" i="46"/>
  <c r="N61" i="46" s="1"/>
  <c r="P61" i="46"/>
  <c r="H61" i="46"/>
  <c r="W60" i="46"/>
  <c r="N60" i="46"/>
  <c r="AG60" i="46" s="1"/>
  <c r="H60" i="46"/>
  <c r="W59" i="46"/>
  <c r="N59" i="46" s="1"/>
  <c r="P59" i="46"/>
  <c r="H59" i="46"/>
  <c r="W58" i="46"/>
  <c r="N58" i="46"/>
  <c r="AG58" i="46" s="1"/>
  <c r="H58" i="46"/>
  <c r="W57" i="46"/>
  <c r="N57" i="46"/>
  <c r="AF57" i="46" s="1"/>
  <c r="H57" i="46"/>
  <c r="AE56" i="46"/>
  <c r="AD56" i="46"/>
  <c r="AA56" i="46"/>
  <c r="Z56" i="46"/>
  <c r="W56" i="46"/>
  <c r="M56" i="46"/>
  <c r="W55" i="46"/>
  <c r="H55" i="46"/>
  <c r="AG54" i="46"/>
  <c r="AF54" i="46"/>
  <c r="W54" i="46"/>
  <c r="H54" i="46"/>
  <c r="AG53" i="46"/>
  <c r="AF53" i="46"/>
  <c r="W53" i="46"/>
  <c r="H53" i="46"/>
  <c r="AG52" i="46"/>
  <c r="AF52" i="46"/>
  <c r="W52" i="46"/>
  <c r="H52" i="46"/>
  <c r="AG51" i="46"/>
  <c r="AF51" i="46"/>
  <c r="AG50" i="46"/>
  <c r="AF50" i="46"/>
  <c r="H50" i="46"/>
  <c r="AG49" i="46"/>
  <c r="AF49" i="46"/>
  <c r="H49" i="46"/>
  <c r="AG48" i="46"/>
  <c r="W48" i="46"/>
  <c r="P48" i="46"/>
  <c r="N48" i="46"/>
  <c r="AF48" i="46" s="1"/>
  <c r="H48" i="46"/>
  <c r="W47" i="46"/>
  <c r="N47" i="46" s="1"/>
  <c r="P47" i="46"/>
  <c r="H47" i="46"/>
  <c r="AG46" i="46"/>
  <c r="W46" i="46"/>
  <c r="P46" i="46"/>
  <c r="N46" i="46"/>
  <c r="AF46" i="46" s="1"/>
  <c r="H46" i="46"/>
  <c r="W45" i="46"/>
  <c r="N45" i="46" s="1"/>
  <c r="P45" i="46"/>
  <c r="H45" i="46"/>
  <c r="W44" i="46"/>
  <c r="N44" i="46" s="1"/>
  <c r="P56" i="46"/>
  <c r="H44" i="46"/>
  <c r="AE43" i="46"/>
  <c r="AD43" i="46"/>
  <c r="AA43" i="46"/>
  <c r="Z43" i="46"/>
  <c r="M43" i="46"/>
  <c r="P43" i="46" s="1"/>
  <c r="W42" i="46"/>
  <c r="H42" i="46"/>
  <c r="W41" i="46"/>
  <c r="AG40" i="46"/>
  <c r="AF40" i="46"/>
  <c r="W40" i="46"/>
  <c r="H40" i="46"/>
  <c r="AG39" i="46"/>
  <c r="AF39" i="46"/>
  <c r="W39" i="46"/>
  <c r="H39" i="46"/>
  <c r="AG38" i="46"/>
  <c r="AF38" i="46"/>
  <c r="H38" i="46"/>
  <c r="AG37" i="46"/>
  <c r="AF37" i="46"/>
  <c r="H37" i="46"/>
  <c r="AG36" i="46"/>
  <c r="AF36" i="46"/>
  <c r="H36" i="46"/>
  <c r="AG35" i="46"/>
  <c r="AF35" i="46"/>
  <c r="H35" i="46"/>
  <c r="W34" i="46"/>
  <c r="N34" i="46" s="1"/>
  <c r="P34" i="46"/>
  <c r="H34" i="46"/>
  <c r="W33" i="46"/>
  <c r="N33" i="46" s="1"/>
  <c r="H33" i="46"/>
  <c r="W32" i="46"/>
  <c r="N32" i="46" s="1"/>
  <c r="P32" i="46"/>
  <c r="H32" i="46"/>
  <c r="W31" i="46"/>
  <c r="N31" i="46" s="1"/>
  <c r="P31" i="46"/>
  <c r="H31" i="46"/>
  <c r="AE30" i="46"/>
  <c r="AD30" i="46"/>
  <c r="AA30" i="46"/>
  <c r="Z30" i="46"/>
  <c r="M30" i="46"/>
  <c r="AF29" i="46"/>
  <c r="W29" i="46"/>
  <c r="H29" i="46"/>
  <c r="AG28" i="46"/>
  <c r="AF28" i="46"/>
  <c r="W28" i="46"/>
  <c r="H28" i="46"/>
  <c r="AG27" i="46"/>
  <c r="AF27" i="46"/>
  <c r="W27" i="46"/>
  <c r="H27" i="46"/>
  <c r="AG26" i="46"/>
  <c r="AF26" i="46"/>
  <c r="W26" i="46"/>
  <c r="H26" i="46"/>
  <c r="AG25" i="46"/>
  <c r="AF25" i="46"/>
  <c r="W25" i="46"/>
  <c r="H25" i="46"/>
  <c r="AG24" i="46"/>
  <c r="AF24" i="46"/>
  <c r="H24" i="46"/>
  <c r="AG23" i="46"/>
  <c r="AF23" i="46"/>
  <c r="H23" i="46"/>
  <c r="AG22" i="46"/>
  <c r="AF22" i="46"/>
  <c r="H22" i="46"/>
  <c r="W21" i="46"/>
  <c r="N21" i="46"/>
  <c r="AG21" i="46" s="1"/>
  <c r="H21" i="46"/>
  <c r="W20" i="46"/>
  <c r="N20" i="46" s="1"/>
  <c r="P20" i="46"/>
  <c r="H20" i="46"/>
  <c r="W19" i="46"/>
  <c r="N19" i="46"/>
  <c r="AG19" i="46" s="1"/>
  <c r="H19" i="46"/>
  <c r="W18" i="46"/>
  <c r="N18" i="46"/>
  <c r="AF18" i="46" s="1"/>
  <c r="H18" i="46"/>
  <c r="AE17" i="46"/>
  <c r="AD17" i="46"/>
  <c r="AA17" i="46"/>
  <c r="Z17" i="46"/>
  <c r="W17" i="46"/>
  <c r="M17" i="46"/>
  <c r="W16" i="46"/>
  <c r="H16" i="46"/>
  <c r="W15" i="46"/>
  <c r="H15" i="46"/>
  <c r="H14" i="46"/>
  <c r="AG13" i="46"/>
  <c r="AF13" i="46"/>
  <c r="H13" i="46"/>
  <c r="W12" i="46"/>
  <c r="P12" i="46"/>
  <c r="N12" i="46"/>
  <c r="AF12" i="46" s="1"/>
  <c r="H12" i="46"/>
  <c r="W11" i="46"/>
  <c r="N11" i="46" s="1"/>
  <c r="P11" i="46"/>
  <c r="H11" i="46"/>
  <c r="W10" i="46"/>
  <c r="P10" i="46"/>
  <c r="N10" i="46"/>
  <c r="AF10" i="46" s="1"/>
  <c r="H10" i="46"/>
  <c r="W9" i="46"/>
  <c r="N9" i="46" s="1"/>
  <c r="P9" i="46"/>
  <c r="H9" i="46"/>
  <c r="W8" i="46"/>
  <c r="P8" i="46"/>
  <c r="N8" i="46"/>
  <c r="AF8" i="46" s="1"/>
  <c r="H8" i="46"/>
  <c r="W7" i="46"/>
  <c r="N7" i="46" s="1"/>
  <c r="P7" i="46"/>
  <c r="H7" i="46"/>
  <c r="W6" i="46"/>
  <c r="P6" i="46"/>
  <c r="N6" i="46"/>
  <c r="AF6" i="46" s="1"/>
  <c r="H6" i="46"/>
  <c r="W5" i="46"/>
  <c r="P5" i="46"/>
  <c r="N5" i="46"/>
  <c r="N17" i="46" s="1"/>
  <c r="P17" i="46"/>
  <c r="H5" i="46"/>
  <c r="AE2" i="46"/>
  <c r="AD2" i="46"/>
  <c r="AA2" i="46"/>
  <c r="Z2" i="46"/>
  <c r="I2" i="46"/>
  <c r="I1" i="46"/>
  <c r="E1" i="46"/>
  <c r="AE173" i="45"/>
  <c r="AD173" i="45"/>
  <c r="AA173" i="45"/>
  <c r="Z173" i="45"/>
  <c r="M173" i="45"/>
  <c r="W172" i="45"/>
  <c r="H172" i="45"/>
  <c r="W171" i="45"/>
  <c r="H171" i="45"/>
  <c r="AG170" i="45"/>
  <c r="AF170" i="45"/>
  <c r="W170" i="45"/>
  <c r="H170" i="45"/>
  <c r="AG169" i="45"/>
  <c r="AF169" i="45"/>
  <c r="W169" i="45"/>
  <c r="H169" i="45"/>
  <c r="AG168" i="45"/>
  <c r="AF168" i="45"/>
  <c r="H168" i="45"/>
  <c r="AG167" i="45"/>
  <c r="AF167" i="45"/>
  <c r="W167" i="45"/>
  <c r="H167" i="45"/>
  <c r="AG166" i="45"/>
  <c r="AF166" i="45"/>
  <c r="W166" i="45"/>
  <c r="H166" i="45"/>
  <c r="AG165" i="45"/>
  <c r="AF165" i="45"/>
  <c r="W165" i="45"/>
  <c r="H165" i="45"/>
  <c r="W164" i="45"/>
  <c r="N164" i="45" s="1"/>
  <c r="P164" i="45"/>
  <c r="H164" i="45"/>
  <c r="W163" i="45"/>
  <c r="N163" i="45" s="1"/>
  <c r="H163" i="45"/>
  <c r="W162" i="45"/>
  <c r="N162" i="45" s="1"/>
  <c r="P162" i="45"/>
  <c r="H162" i="45"/>
  <c r="W161" i="45"/>
  <c r="N161" i="45" s="1"/>
  <c r="P161" i="45"/>
  <c r="P173" i="45"/>
  <c r="H161" i="45"/>
  <c r="AE160" i="45"/>
  <c r="AD160" i="45"/>
  <c r="AA160" i="45"/>
  <c r="Z160" i="45"/>
  <c r="M160" i="45"/>
  <c r="W159" i="45"/>
  <c r="H159" i="45"/>
  <c r="W158" i="45"/>
  <c r="H158" i="45"/>
  <c r="W157" i="45"/>
  <c r="H157" i="45"/>
  <c r="W156" i="45"/>
  <c r="H156" i="45"/>
  <c r="W155" i="45"/>
  <c r="H155" i="45"/>
  <c r="AG154" i="45"/>
  <c r="AF154" i="45"/>
  <c r="W154" i="45"/>
  <c r="H154" i="45"/>
  <c r="AG153" i="45"/>
  <c r="AF153" i="45"/>
  <c r="W153" i="45"/>
  <c r="H153" i="45"/>
  <c r="W152" i="45"/>
  <c r="N152" i="45"/>
  <c r="AG152" i="45" s="1"/>
  <c r="H152" i="45"/>
  <c r="W151" i="45"/>
  <c r="N151" i="45" s="1"/>
  <c r="P151" i="45"/>
  <c r="H151" i="45"/>
  <c r="W150" i="45"/>
  <c r="N150" i="45"/>
  <c r="AG150" i="45" s="1"/>
  <c r="H150" i="45"/>
  <c r="W149" i="45"/>
  <c r="N149" i="45" s="1"/>
  <c r="P149" i="45"/>
  <c r="H149" i="45"/>
  <c r="W148" i="45"/>
  <c r="N148" i="45" s="1"/>
  <c r="P148" i="45"/>
  <c r="H148" i="45"/>
  <c r="AE147" i="45"/>
  <c r="AD147" i="45"/>
  <c r="AA147" i="45"/>
  <c r="Z147" i="45"/>
  <c r="W147" i="45"/>
  <c r="M147" i="45"/>
  <c r="W146" i="45"/>
  <c r="H146" i="45"/>
  <c r="AG145" i="45"/>
  <c r="AF145" i="45"/>
  <c r="W145" i="45"/>
  <c r="H145" i="45"/>
  <c r="AG144" i="45"/>
  <c r="AF144" i="45"/>
  <c r="H144" i="45"/>
  <c r="AG143" i="45"/>
  <c r="AF143" i="45"/>
  <c r="H143" i="45"/>
  <c r="AG142" i="45"/>
  <c r="AF142" i="45"/>
  <c r="H142" i="45"/>
  <c r="AG141" i="45"/>
  <c r="AF141" i="45"/>
  <c r="H141" i="45"/>
  <c r="AG140" i="45"/>
  <c r="W140" i="45"/>
  <c r="P140" i="45"/>
  <c r="N140" i="45"/>
  <c r="AF140" i="45" s="1"/>
  <c r="H140" i="45"/>
  <c r="W139" i="45"/>
  <c r="N139" i="45" s="1"/>
  <c r="P139" i="45"/>
  <c r="H139" i="45"/>
  <c r="AG138" i="45"/>
  <c r="W138" i="45"/>
  <c r="P138" i="45"/>
  <c r="N138" i="45"/>
  <c r="AF138" i="45" s="1"/>
  <c r="H138" i="45"/>
  <c r="W137" i="45"/>
  <c r="N137" i="45" s="1"/>
  <c r="P137" i="45"/>
  <c r="H137" i="45"/>
  <c r="W136" i="45"/>
  <c r="P136" i="45"/>
  <c r="N136" i="45"/>
  <c r="AF136" i="45" s="1"/>
  <c r="H136" i="45"/>
  <c r="W135" i="45"/>
  <c r="P135" i="45"/>
  <c r="N135" i="45"/>
  <c r="O135" i="45" s="1"/>
  <c r="H135" i="45"/>
  <c r="AE134" i="45"/>
  <c r="AD134" i="45"/>
  <c r="AA134" i="45"/>
  <c r="Z134" i="45"/>
  <c r="M134" i="45"/>
  <c r="W133" i="45"/>
  <c r="H133" i="45"/>
  <c r="W132" i="45"/>
  <c r="H132" i="45"/>
  <c r="H131" i="45"/>
  <c r="H130" i="45"/>
  <c r="W129" i="45"/>
  <c r="N129" i="45"/>
  <c r="O129" i="45" s="1"/>
  <c r="P129" i="45"/>
  <c r="H129" i="45"/>
  <c r="W128" i="45"/>
  <c r="P128" i="45"/>
  <c r="N128" i="45"/>
  <c r="AF128" i="45" s="1"/>
  <c r="H128" i="45"/>
  <c r="W127" i="45"/>
  <c r="N127" i="45"/>
  <c r="AG127" i="45" s="1"/>
  <c r="P127" i="45"/>
  <c r="H127" i="45"/>
  <c r="W126" i="45"/>
  <c r="P126" i="45"/>
  <c r="N126" i="45"/>
  <c r="AF126" i="45" s="1"/>
  <c r="H126" i="45"/>
  <c r="W125" i="45"/>
  <c r="N125" i="45"/>
  <c r="AG125" i="45" s="1"/>
  <c r="P125" i="45"/>
  <c r="H125" i="45"/>
  <c r="W124" i="45"/>
  <c r="P124" i="45"/>
  <c r="N124" i="45"/>
  <c r="O124" i="45" s="1"/>
  <c r="AF124" i="45"/>
  <c r="H124" i="45"/>
  <c r="W123" i="45"/>
  <c r="N123" i="45"/>
  <c r="AG123" i="45" s="1"/>
  <c r="P123" i="45"/>
  <c r="H123" i="45"/>
  <c r="W122" i="45"/>
  <c r="N122" i="45" s="1"/>
  <c r="P122" i="45"/>
  <c r="H122" i="45"/>
  <c r="AE121" i="45"/>
  <c r="AD121" i="45"/>
  <c r="AA121" i="45"/>
  <c r="Z121" i="45"/>
  <c r="W121" i="45"/>
  <c r="M121" i="45"/>
  <c r="W120" i="45"/>
  <c r="H120" i="45"/>
  <c r="W119" i="45"/>
  <c r="H119" i="45"/>
  <c r="W118" i="45"/>
  <c r="H118" i="45"/>
  <c r="AG117" i="45"/>
  <c r="AF117" i="45"/>
  <c r="W117" i="45"/>
  <c r="AG116" i="45"/>
  <c r="AF116" i="45"/>
  <c r="H116" i="45"/>
  <c r="AG115" i="45"/>
  <c r="AF115" i="45"/>
  <c r="H115" i="45"/>
  <c r="AG114" i="45"/>
  <c r="W114" i="45"/>
  <c r="P114" i="45"/>
  <c r="N114" i="45"/>
  <c r="AF114" i="45" s="1"/>
  <c r="H114" i="45"/>
  <c r="W113" i="45"/>
  <c r="N113" i="45" s="1"/>
  <c r="P113" i="45"/>
  <c r="H113" i="45"/>
  <c r="W112" i="45"/>
  <c r="P112" i="45"/>
  <c r="N112" i="45"/>
  <c r="AF112" i="45" s="1"/>
  <c r="H112" i="45"/>
  <c r="W111" i="45"/>
  <c r="N111" i="45" s="1"/>
  <c r="H111" i="45"/>
  <c r="W110" i="45"/>
  <c r="P110" i="45"/>
  <c r="N110" i="45"/>
  <c r="AF110" i="45" s="1"/>
  <c r="H110" i="45"/>
  <c r="AF109" i="45"/>
  <c r="W109" i="45"/>
  <c r="P109" i="45"/>
  <c r="N109" i="45"/>
  <c r="O109" i="45" s="1"/>
  <c r="H109" i="45"/>
  <c r="AE108" i="45"/>
  <c r="AD108" i="45"/>
  <c r="AA108" i="45"/>
  <c r="Z108" i="45"/>
  <c r="W108" i="45"/>
  <c r="M108" i="45"/>
  <c r="W107" i="45"/>
  <c r="H107" i="45"/>
  <c r="W106" i="45"/>
  <c r="H106" i="45"/>
  <c r="AG105" i="45"/>
  <c r="AF105" i="45"/>
  <c r="W105" i="45"/>
  <c r="H105" i="45"/>
  <c r="AG104" i="45"/>
  <c r="AF104" i="45"/>
  <c r="H104" i="45"/>
  <c r="AG103" i="45"/>
  <c r="AF103" i="45"/>
  <c r="H103" i="45"/>
  <c r="AG102" i="45"/>
  <c r="AF102" i="45"/>
  <c r="H102" i="45"/>
  <c r="AG101" i="45"/>
  <c r="AF101" i="45"/>
  <c r="H101" i="45"/>
  <c r="AG100" i="45"/>
  <c r="AF100" i="45"/>
  <c r="H100" i="45"/>
  <c r="AG99" i="45"/>
  <c r="AF99" i="45"/>
  <c r="H99" i="45"/>
  <c r="W98" i="45"/>
  <c r="N98" i="45" s="1"/>
  <c r="P98" i="45"/>
  <c r="H98" i="45"/>
  <c r="W97" i="45"/>
  <c r="N97" i="45"/>
  <c r="AG97" i="45" s="1"/>
  <c r="H97" i="45"/>
  <c r="W96" i="45"/>
  <c r="N96" i="45"/>
  <c r="P108" i="45"/>
  <c r="H96" i="45"/>
  <c r="AE95" i="45"/>
  <c r="AD95" i="45"/>
  <c r="AA95" i="45"/>
  <c r="Z95" i="45"/>
  <c r="M95" i="45"/>
  <c r="AG94" i="45"/>
  <c r="AF94" i="45"/>
  <c r="W94" i="45"/>
  <c r="H94" i="45"/>
  <c r="AG93" i="45"/>
  <c r="AF93" i="45"/>
  <c r="W93" i="45"/>
  <c r="H93" i="45"/>
  <c r="AG92" i="45"/>
  <c r="AF92" i="45"/>
  <c r="H92" i="45"/>
  <c r="AG91" i="45"/>
  <c r="W91" i="45"/>
  <c r="P91" i="45"/>
  <c r="N91" i="45"/>
  <c r="O91" i="45" s="1"/>
  <c r="AF91" i="45"/>
  <c r="H91" i="45"/>
  <c r="W90" i="45"/>
  <c r="N90" i="45" s="1"/>
  <c r="P90" i="45"/>
  <c r="H90" i="45"/>
  <c r="AG89" i="45"/>
  <c r="W89" i="45"/>
  <c r="P89" i="45"/>
  <c r="N89" i="45"/>
  <c r="AF89" i="45" s="1"/>
  <c r="H89" i="45"/>
  <c r="W88" i="45"/>
  <c r="N88" i="45" s="1"/>
  <c r="P88" i="45"/>
  <c r="H88" i="45"/>
  <c r="AG87" i="45"/>
  <c r="W87" i="45"/>
  <c r="P87" i="45"/>
  <c r="N87" i="45"/>
  <c r="AF87" i="45" s="1"/>
  <c r="H87" i="45"/>
  <c r="W86" i="45"/>
  <c r="N86" i="45" s="1"/>
  <c r="P86" i="45"/>
  <c r="H86" i="45"/>
  <c r="W85" i="45"/>
  <c r="P85" i="45"/>
  <c r="N85" i="45"/>
  <c r="AF85" i="45" s="1"/>
  <c r="H85" i="45"/>
  <c r="W84" i="45"/>
  <c r="N84" i="45" s="1"/>
  <c r="P84" i="45"/>
  <c r="H84" i="45"/>
  <c r="W83" i="45"/>
  <c r="N83" i="45" s="1"/>
  <c r="P95" i="45"/>
  <c r="H83" i="45"/>
  <c r="AE82" i="45"/>
  <c r="AD82" i="45"/>
  <c r="AA82" i="45"/>
  <c r="Z82" i="45"/>
  <c r="M82" i="45"/>
  <c r="W81" i="45"/>
  <c r="AG80" i="45"/>
  <c r="AF80" i="45"/>
  <c r="W80" i="45"/>
  <c r="H80" i="45"/>
  <c r="AG79" i="45"/>
  <c r="AF79" i="45"/>
  <c r="W79" i="45"/>
  <c r="H79" i="45"/>
  <c r="AG78" i="45"/>
  <c r="AF78" i="45"/>
  <c r="H78" i="45"/>
  <c r="AG77" i="45"/>
  <c r="AF77" i="45"/>
  <c r="H77" i="45"/>
  <c r="AF76" i="45"/>
  <c r="W76" i="45"/>
  <c r="N76" i="45" s="1"/>
  <c r="P76" i="45"/>
  <c r="H76" i="45"/>
  <c r="W75" i="45"/>
  <c r="N75" i="45"/>
  <c r="H75" i="45"/>
  <c r="W74" i="45"/>
  <c r="N74" i="45" s="1"/>
  <c r="P74" i="45"/>
  <c r="H74" i="45"/>
  <c r="W73" i="45"/>
  <c r="N73" i="45"/>
  <c r="H73" i="45"/>
  <c r="W72" i="45"/>
  <c r="N72" i="45" s="1"/>
  <c r="O72" i="45" s="1"/>
  <c r="P72" i="45"/>
  <c r="H72" i="45"/>
  <c r="W71" i="45"/>
  <c r="N71" i="45" s="1"/>
  <c r="H71" i="45"/>
  <c r="W70" i="45"/>
  <c r="N70" i="45"/>
  <c r="H70" i="45"/>
  <c r="AE69" i="45"/>
  <c r="AD69" i="45"/>
  <c r="AA69" i="45"/>
  <c r="Z69" i="45"/>
  <c r="W69" i="45"/>
  <c r="P69" i="45"/>
  <c r="M69" i="45"/>
  <c r="W68" i="45"/>
  <c r="H68" i="45"/>
  <c r="AG67" i="45"/>
  <c r="AF67" i="45"/>
  <c r="W67" i="45"/>
  <c r="H67" i="45"/>
  <c r="AG66" i="45"/>
  <c r="AF66" i="45"/>
  <c r="W66" i="45"/>
  <c r="H66" i="45"/>
  <c r="AG65" i="45"/>
  <c r="AF65" i="45"/>
  <c r="W65" i="45"/>
  <c r="H65" i="45"/>
  <c r="AG64" i="45"/>
  <c r="AF64" i="45"/>
  <c r="H64" i="45"/>
  <c r="AG63" i="45"/>
  <c r="AF63" i="45"/>
  <c r="H63" i="45"/>
  <c r="AG62" i="45"/>
  <c r="AF62" i="45"/>
  <c r="H62" i="45"/>
  <c r="W61" i="45"/>
  <c r="N61" i="45"/>
  <c r="P61" i="45"/>
  <c r="H61" i="45"/>
  <c r="W60" i="45"/>
  <c r="P60" i="45"/>
  <c r="N60" i="45"/>
  <c r="O60" i="45" s="1"/>
  <c r="Q60" i="45"/>
  <c r="AG60" i="45"/>
  <c r="H60" i="45"/>
  <c r="W59" i="45"/>
  <c r="N59" i="45"/>
  <c r="H59" i="45"/>
  <c r="W58" i="45"/>
  <c r="N58" i="45" s="1"/>
  <c r="O58" i="45" s="1"/>
  <c r="P58" i="45"/>
  <c r="H58" i="45"/>
  <c r="AF57" i="45"/>
  <c r="W57" i="45"/>
  <c r="N57" i="45" s="1"/>
  <c r="P57" i="45"/>
  <c r="H57" i="45"/>
  <c r="AE56" i="45"/>
  <c r="AD56" i="45"/>
  <c r="AA56" i="45"/>
  <c r="Z56" i="45"/>
  <c r="W56" i="45"/>
  <c r="M56" i="45"/>
  <c r="W55" i="45"/>
  <c r="H55" i="45"/>
  <c r="AG54" i="45"/>
  <c r="AF54" i="45"/>
  <c r="W54" i="45"/>
  <c r="H54" i="45"/>
  <c r="AG53" i="45"/>
  <c r="AF53" i="45"/>
  <c r="W53" i="45"/>
  <c r="H53" i="45"/>
  <c r="AG52" i="45"/>
  <c r="AF52" i="45"/>
  <c r="W52" i="45"/>
  <c r="H52" i="45"/>
  <c r="AG51" i="45"/>
  <c r="AF51" i="45"/>
  <c r="W50" i="45"/>
  <c r="P50" i="45"/>
  <c r="N50" i="45"/>
  <c r="H50" i="45"/>
  <c r="W49" i="45"/>
  <c r="N49" i="45" s="1"/>
  <c r="AG49" i="45" s="1"/>
  <c r="P49" i="45"/>
  <c r="H49" i="45"/>
  <c r="AG48" i="45"/>
  <c r="W48" i="45"/>
  <c r="P48" i="45"/>
  <c r="N48" i="45"/>
  <c r="H48" i="45"/>
  <c r="AF47" i="45"/>
  <c r="W47" i="45"/>
  <c r="O47" i="45"/>
  <c r="N47" i="45"/>
  <c r="AG47" i="45" s="1"/>
  <c r="P47" i="45"/>
  <c r="H47" i="45"/>
  <c r="AF46" i="45"/>
  <c r="W46" i="45"/>
  <c r="P46" i="45"/>
  <c r="N46" i="45"/>
  <c r="O46" i="45" s="1"/>
  <c r="R46" i="45" s="1"/>
  <c r="H46" i="45"/>
  <c r="AF45" i="45"/>
  <c r="W45" i="45"/>
  <c r="O45" i="45"/>
  <c r="N45" i="45"/>
  <c r="AG45" i="45" s="1"/>
  <c r="P45" i="45"/>
  <c r="H45" i="45"/>
  <c r="W44" i="45"/>
  <c r="N44" i="45" s="1"/>
  <c r="H44" i="45"/>
  <c r="AE43" i="45"/>
  <c r="AD43" i="45"/>
  <c r="AA43" i="45"/>
  <c r="AA2" i="45" s="1"/>
  <c r="Z43" i="45"/>
  <c r="M43" i="45"/>
  <c r="W42" i="45"/>
  <c r="H42" i="45"/>
  <c r="W41" i="45"/>
  <c r="AG40" i="45"/>
  <c r="AF40" i="45"/>
  <c r="W40" i="45"/>
  <c r="H40" i="45"/>
  <c r="AG39" i="45"/>
  <c r="AF39" i="45"/>
  <c r="W39" i="45"/>
  <c r="H39" i="45"/>
  <c r="AG38" i="45"/>
  <c r="AF38" i="45"/>
  <c r="H38" i="45"/>
  <c r="AG37" i="45"/>
  <c r="AF37" i="45"/>
  <c r="H37" i="45"/>
  <c r="AG36" i="45"/>
  <c r="AF36" i="45"/>
  <c r="H36" i="45"/>
  <c r="AF35" i="45"/>
  <c r="W35" i="45"/>
  <c r="O35" i="45"/>
  <c r="N35" i="45"/>
  <c r="P35" i="45"/>
  <c r="H35" i="45"/>
  <c r="W34" i="45"/>
  <c r="P34" i="45"/>
  <c r="N34" i="45"/>
  <c r="O34" i="45" s="1"/>
  <c r="AF34" i="45"/>
  <c r="H34" i="45"/>
  <c r="W33" i="45"/>
  <c r="P33" i="45"/>
  <c r="O33" i="45"/>
  <c r="N33" i="45"/>
  <c r="AF33" i="45"/>
  <c r="H33" i="45"/>
  <c r="W32" i="45"/>
  <c r="N32" i="45"/>
  <c r="AG32" i="45" s="1"/>
  <c r="H32" i="45"/>
  <c r="W31" i="45"/>
  <c r="N31" i="45"/>
  <c r="N43" i="45" s="1"/>
  <c r="H31" i="45"/>
  <c r="AE30" i="45"/>
  <c r="AD30" i="45"/>
  <c r="AA30" i="45"/>
  <c r="Z30" i="45"/>
  <c r="M30" i="45"/>
  <c r="AF29" i="45"/>
  <c r="W29" i="45"/>
  <c r="H29" i="45"/>
  <c r="AG28" i="45"/>
  <c r="AF28" i="45"/>
  <c r="W28" i="45"/>
  <c r="H28" i="45"/>
  <c r="AG27" i="45"/>
  <c r="AF27" i="45"/>
  <c r="W27" i="45"/>
  <c r="H27" i="45"/>
  <c r="AG26" i="45"/>
  <c r="AF26" i="45"/>
  <c r="W26" i="45"/>
  <c r="H26" i="45"/>
  <c r="AG25" i="45"/>
  <c r="AF25" i="45"/>
  <c r="W25" i="45"/>
  <c r="H25" i="45"/>
  <c r="AG24" i="45"/>
  <c r="AF24" i="45"/>
  <c r="H24" i="45"/>
  <c r="AG23" i="45"/>
  <c r="AF23" i="45"/>
  <c r="H23" i="45"/>
  <c r="W22" i="45"/>
  <c r="N22" i="45" s="1"/>
  <c r="P22" i="45"/>
  <c r="H22" i="45"/>
  <c r="AG21" i="45"/>
  <c r="W21" i="45"/>
  <c r="P21" i="45"/>
  <c r="N21" i="45"/>
  <c r="AF21" i="45" s="1"/>
  <c r="H21" i="45"/>
  <c r="W20" i="45"/>
  <c r="N20" i="45" s="1"/>
  <c r="P30" i="45"/>
  <c r="H20" i="45"/>
  <c r="AG19" i="45"/>
  <c r="W19" i="45"/>
  <c r="P19" i="45"/>
  <c r="N19" i="45"/>
  <c r="AF19" i="45" s="1"/>
  <c r="H19" i="45"/>
  <c r="AF18" i="45"/>
  <c r="W18" i="45"/>
  <c r="P18" i="45"/>
  <c r="N18" i="45"/>
  <c r="N30" i="45" s="1"/>
  <c r="H18" i="45"/>
  <c r="AE17" i="45"/>
  <c r="AE2" i="45" s="1"/>
  <c r="AD17" i="45"/>
  <c r="AA17" i="45"/>
  <c r="Z17" i="45"/>
  <c r="W17" i="45"/>
  <c r="M17" i="45"/>
  <c r="W16" i="45"/>
  <c r="H16" i="45"/>
  <c r="W15" i="45"/>
  <c r="H15" i="45"/>
  <c r="H14" i="45"/>
  <c r="AG13" i="45"/>
  <c r="AF13" i="45"/>
  <c r="H13" i="45"/>
  <c r="W12" i="45"/>
  <c r="N12" i="45" s="1"/>
  <c r="P12" i="45"/>
  <c r="H12" i="45"/>
  <c r="W11" i="45"/>
  <c r="N11" i="45"/>
  <c r="AG11" i="45" s="1"/>
  <c r="P11" i="45"/>
  <c r="H11" i="45"/>
  <c r="W10" i="45"/>
  <c r="N10" i="45" s="1"/>
  <c r="P10" i="45"/>
  <c r="H10" i="45"/>
  <c r="W9" i="45"/>
  <c r="N9" i="45"/>
  <c r="AG9" i="45" s="1"/>
  <c r="P9" i="45"/>
  <c r="H9" i="45"/>
  <c r="W8" i="45"/>
  <c r="N8" i="45" s="1"/>
  <c r="P8" i="45"/>
  <c r="H8" i="45"/>
  <c r="W7" i="45"/>
  <c r="N7" i="45"/>
  <c r="AG7" i="45" s="1"/>
  <c r="P7" i="45"/>
  <c r="H7" i="45"/>
  <c r="W6" i="45"/>
  <c r="N6" i="45" s="1"/>
  <c r="P6" i="45"/>
  <c r="H6" i="45"/>
  <c r="W5" i="45"/>
  <c r="N5" i="45" s="1"/>
  <c r="P5" i="45"/>
  <c r="P17" i="45"/>
  <c r="H5" i="45"/>
  <c r="AD2" i="45"/>
  <c r="Z2" i="45"/>
  <c r="I2" i="45"/>
  <c r="I1" i="45"/>
  <c r="E1" i="45"/>
  <c r="AE173" i="44"/>
  <c r="AD173" i="44"/>
  <c r="AA173" i="44"/>
  <c r="Z173" i="44"/>
  <c r="M173" i="44"/>
  <c r="W172" i="44"/>
  <c r="H172" i="44"/>
  <c r="W171" i="44"/>
  <c r="H171" i="44"/>
  <c r="AG170" i="44"/>
  <c r="AF170" i="44"/>
  <c r="W170" i="44"/>
  <c r="H170" i="44"/>
  <c r="AG169" i="44"/>
  <c r="AF169" i="44"/>
  <c r="W169" i="44"/>
  <c r="H169" i="44"/>
  <c r="AG168" i="44"/>
  <c r="AF168" i="44"/>
  <c r="H168" i="44"/>
  <c r="AG167" i="44"/>
  <c r="AF167" i="44"/>
  <c r="H167" i="44"/>
  <c r="AG166" i="44"/>
  <c r="AF166" i="44"/>
  <c r="H166" i="44"/>
  <c r="W165" i="44"/>
  <c r="N165" i="44" s="1"/>
  <c r="P165" i="44"/>
  <c r="H165" i="44"/>
  <c r="AG164" i="44"/>
  <c r="W164" i="44"/>
  <c r="P164" i="44"/>
  <c r="N164" i="44"/>
  <c r="O164" i="44" s="1"/>
  <c r="AF164" i="44"/>
  <c r="H164" i="44"/>
  <c r="W163" i="44"/>
  <c r="N163" i="44" s="1"/>
  <c r="P173" i="44"/>
  <c r="H163" i="44"/>
  <c r="AG162" i="44"/>
  <c r="W162" i="44"/>
  <c r="P162" i="44"/>
  <c r="N162" i="44"/>
  <c r="O162" i="44" s="1"/>
  <c r="AF162" i="44"/>
  <c r="H162" i="44"/>
  <c r="W161" i="44"/>
  <c r="N161" i="44" s="1"/>
  <c r="P161" i="44"/>
  <c r="H161" i="44"/>
  <c r="AE160" i="44"/>
  <c r="AD160" i="44"/>
  <c r="AA160" i="44"/>
  <c r="Z160" i="44"/>
  <c r="M160" i="44"/>
  <c r="P160" i="44" s="1"/>
  <c r="W159" i="44"/>
  <c r="H159" i="44"/>
  <c r="W158" i="44"/>
  <c r="H158" i="44"/>
  <c r="W157" i="44"/>
  <c r="H157" i="44"/>
  <c r="W156" i="44"/>
  <c r="H156" i="44"/>
  <c r="W155" i="44"/>
  <c r="H155" i="44"/>
  <c r="AG154" i="44"/>
  <c r="AF154" i="44"/>
  <c r="W154" i="44"/>
  <c r="H154" i="44"/>
  <c r="AG153" i="44"/>
  <c r="AF153" i="44"/>
  <c r="W153" i="44"/>
  <c r="H153" i="44"/>
  <c r="AG152" i="44"/>
  <c r="AF152" i="44"/>
  <c r="H152" i="44"/>
  <c r="W151" i="44"/>
  <c r="N151" i="44" s="1"/>
  <c r="P151" i="44"/>
  <c r="H151" i="44"/>
  <c r="W150" i="44"/>
  <c r="N150" i="44"/>
  <c r="AG150" i="44" s="1"/>
  <c r="H150" i="44"/>
  <c r="W149" i="44"/>
  <c r="N149" i="44" s="1"/>
  <c r="P149" i="44"/>
  <c r="H149" i="44"/>
  <c r="W148" i="44"/>
  <c r="N148" i="44" s="1"/>
  <c r="P148" i="44"/>
  <c r="H148" i="44"/>
  <c r="AE147" i="44"/>
  <c r="AD147" i="44"/>
  <c r="AA147" i="44"/>
  <c r="Z147" i="44"/>
  <c r="W147" i="44"/>
  <c r="M147" i="44"/>
  <c r="W146" i="44"/>
  <c r="H146" i="44"/>
  <c r="AG145" i="44"/>
  <c r="AF145" i="44"/>
  <c r="W145" i="44"/>
  <c r="H145" i="44"/>
  <c r="AG144" i="44"/>
  <c r="AF144" i="44"/>
  <c r="H144" i="44"/>
  <c r="AG143" i="44"/>
  <c r="AF143" i="44"/>
  <c r="H143" i="44"/>
  <c r="AG142" i="44"/>
  <c r="AF142" i="44"/>
  <c r="H142" i="44"/>
  <c r="AG141" i="44"/>
  <c r="AF141" i="44"/>
  <c r="H141" i="44"/>
  <c r="AG140" i="44"/>
  <c r="W140" i="44"/>
  <c r="P140" i="44"/>
  <c r="N140" i="44"/>
  <c r="AF140" i="44" s="1"/>
  <c r="H140" i="44"/>
  <c r="W139" i="44"/>
  <c r="N139" i="44" s="1"/>
  <c r="P139" i="44"/>
  <c r="H139" i="44"/>
  <c r="AG138" i="44"/>
  <c r="W138" i="44"/>
  <c r="P138" i="44"/>
  <c r="N138" i="44"/>
  <c r="AF138" i="44" s="1"/>
  <c r="H138" i="44"/>
  <c r="W137" i="44"/>
  <c r="N137" i="44" s="1"/>
  <c r="P137" i="44"/>
  <c r="H137" i="44"/>
  <c r="AG136" i="44"/>
  <c r="W136" i="44"/>
  <c r="P136" i="44"/>
  <c r="N136" i="44"/>
  <c r="AF136" i="44" s="1"/>
  <c r="H136" i="44"/>
  <c r="AF135" i="44"/>
  <c r="W135" i="44"/>
  <c r="P135" i="44"/>
  <c r="N135" i="44"/>
  <c r="O135" i="44" s="1"/>
  <c r="H135" i="44"/>
  <c r="AE134" i="44"/>
  <c r="AD134" i="44"/>
  <c r="AA134" i="44"/>
  <c r="Z134" i="44"/>
  <c r="M134" i="44"/>
  <c r="W133" i="44"/>
  <c r="H133" i="44"/>
  <c r="W132" i="44"/>
  <c r="H132" i="44"/>
  <c r="H131" i="44"/>
  <c r="H130" i="44"/>
  <c r="W129" i="44"/>
  <c r="N129" i="44" s="1"/>
  <c r="O129" i="44" s="1"/>
  <c r="P129" i="44"/>
  <c r="H129" i="44"/>
  <c r="AG128" i="44"/>
  <c r="W128" i="44"/>
  <c r="P128" i="44"/>
  <c r="N128" i="44"/>
  <c r="AF128" i="44" s="1"/>
  <c r="H128" i="44"/>
  <c r="W127" i="44"/>
  <c r="N127" i="44" s="1"/>
  <c r="P127" i="44"/>
  <c r="H127" i="44"/>
  <c r="AG126" i="44"/>
  <c r="W126" i="44"/>
  <c r="P126" i="44"/>
  <c r="N126" i="44"/>
  <c r="AF126" i="44" s="1"/>
  <c r="H126" i="44"/>
  <c r="W125" i="44"/>
  <c r="N125" i="44" s="1"/>
  <c r="P125" i="44"/>
  <c r="H125" i="44"/>
  <c r="AG124" i="44"/>
  <c r="W124" i="44"/>
  <c r="P124" i="44"/>
  <c r="N124" i="44"/>
  <c r="AF124" i="44" s="1"/>
  <c r="H124" i="44"/>
  <c r="W123" i="44"/>
  <c r="N123" i="44" s="1"/>
  <c r="P123" i="44"/>
  <c r="H123" i="44"/>
  <c r="W122" i="44"/>
  <c r="N122" i="44" s="1"/>
  <c r="P122" i="44"/>
  <c r="H122" i="44"/>
  <c r="AE121" i="44"/>
  <c r="AD121" i="44"/>
  <c r="AA121" i="44"/>
  <c r="Z121" i="44"/>
  <c r="W121" i="44"/>
  <c r="M121" i="44"/>
  <c r="W120" i="44"/>
  <c r="H120" i="44"/>
  <c r="W119" i="44"/>
  <c r="H119" i="44"/>
  <c r="W118" i="44"/>
  <c r="H118" i="44"/>
  <c r="AG117" i="44"/>
  <c r="AF117" i="44"/>
  <c r="W117" i="44"/>
  <c r="AG116" i="44"/>
  <c r="AF116" i="44"/>
  <c r="W116" i="44"/>
  <c r="H116" i="44"/>
  <c r="AG115" i="44"/>
  <c r="AF115" i="44"/>
  <c r="W115" i="44"/>
  <c r="H115" i="44"/>
  <c r="W114" i="44"/>
  <c r="N114" i="44" s="1"/>
  <c r="P114" i="44"/>
  <c r="H114" i="44"/>
  <c r="AG113" i="44"/>
  <c r="W113" i="44"/>
  <c r="P113" i="44"/>
  <c r="N113" i="44"/>
  <c r="AF113" i="44" s="1"/>
  <c r="H113" i="44"/>
  <c r="W112" i="44"/>
  <c r="N112" i="44" s="1"/>
  <c r="P112" i="44"/>
  <c r="H112" i="44"/>
  <c r="AG111" i="44"/>
  <c r="W111" i="44"/>
  <c r="P111" i="44"/>
  <c r="N111" i="44"/>
  <c r="AF111" i="44" s="1"/>
  <c r="H111" i="44"/>
  <c r="W110" i="44"/>
  <c r="N110" i="44" s="1"/>
  <c r="P110" i="44"/>
  <c r="H110" i="44"/>
  <c r="W109" i="44"/>
  <c r="N109" i="44" s="1"/>
  <c r="H109" i="44"/>
  <c r="AE108" i="44"/>
  <c r="AD108" i="44"/>
  <c r="AA108" i="44"/>
  <c r="Z108" i="44"/>
  <c r="W108" i="44"/>
  <c r="M108" i="44"/>
  <c r="W107" i="44"/>
  <c r="H107" i="44"/>
  <c r="W106" i="44"/>
  <c r="H106" i="44"/>
  <c r="AG105" i="44"/>
  <c r="AF105" i="44"/>
  <c r="W105" i="44"/>
  <c r="H105" i="44"/>
  <c r="AG104" i="44"/>
  <c r="AF104" i="44"/>
  <c r="W104" i="44"/>
  <c r="H104" i="44"/>
  <c r="W103" i="44"/>
  <c r="N103" i="44"/>
  <c r="AG103" i="44" s="1"/>
  <c r="H103" i="44"/>
  <c r="W102" i="44"/>
  <c r="N102" i="44" s="1"/>
  <c r="P102" i="44"/>
  <c r="H102" i="44"/>
  <c r="W101" i="44"/>
  <c r="N101" i="44"/>
  <c r="AG101" i="44" s="1"/>
  <c r="H101" i="44"/>
  <c r="W100" i="44"/>
  <c r="N100" i="44" s="1"/>
  <c r="P100" i="44"/>
  <c r="H100" i="44"/>
  <c r="W99" i="44"/>
  <c r="N99" i="44"/>
  <c r="AG99" i="44" s="1"/>
  <c r="H99" i="44"/>
  <c r="W98" i="44"/>
  <c r="N98" i="44" s="1"/>
  <c r="P98" i="44"/>
  <c r="H98" i="44"/>
  <c r="W97" i="44"/>
  <c r="N97" i="44"/>
  <c r="AG97" i="44" s="1"/>
  <c r="H97" i="44"/>
  <c r="W96" i="44"/>
  <c r="N96" i="44"/>
  <c r="AF96" i="44" s="1"/>
  <c r="H96" i="44"/>
  <c r="AE95" i="44"/>
  <c r="AD95" i="44"/>
  <c r="AA95" i="44"/>
  <c r="Z95" i="44"/>
  <c r="M95" i="44"/>
  <c r="AG94" i="44"/>
  <c r="AF94" i="44"/>
  <c r="W94" i="44"/>
  <c r="H94" i="44"/>
  <c r="AG93" i="44"/>
  <c r="AF93" i="44"/>
  <c r="W93" i="44"/>
  <c r="H93" i="44"/>
  <c r="AG92" i="44"/>
  <c r="AF92" i="44"/>
  <c r="H92" i="44"/>
  <c r="AG91" i="44"/>
  <c r="AF91" i="44"/>
  <c r="H91" i="44"/>
  <c r="AG90" i="44"/>
  <c r="AF90" i="44"/>
  <c r="H90" i="44"/>
  <c r="W89" i="44"/>
  <c r="N89" i="44" s="1"/>
  <c r="P89" i="44"/>
  <c r="H89" i="44"/>
  <c r="AG88" i="44"/>
  <c r="W88" i="44"/>
  <c r="N88" i="44"/>
  <c r="AF88" i="44" s="1"/>
  <c r="P88" i="44"/>
  <c r="H88" i="44"/>
  <c r="W87" i="44"/>
  <c r="N87" i="44" s="1"/>
  <c r="P87" i="44"/>
  <c r="H87" i="44"/>
  <c r="AG86" i="44"/>
  <c r="W86" i="44"/>
  <c r="N86" i="44"/>
  <c r="AF86" i="44" s="1"/>
  <c r="P86" i="44"/>
  <c r="H86" i="44"/>
  <c r="W85" i="44"/>
  <c r="N85" i="44" s="1"/>
  <c r="P85" i="44"/>
  <c r="H85" i="44"/>
  <c r="AG84" i="44"/>
  <c r="W84" i="44"/>
  <c r="N84" i="44"/>
  <c r="AF84" i="44" s="1"/>
  <c r="P84" i="44"/>
  <c r="H84" i="44"/>
  <c r="AF83" i="44"/>
  <c r="W83" i="44"/>
  <c r="N83" i="44"/>
  <c r="P95" i="44"/>
  <c r="H83" i="44"/>
  <c r="AE82" i="44"/>
  <c r="AD82" i="44"/>
  <c r="AA82" i="44"/>
  <c r="Z82" i="44"/>
  <c r="M82" i="44"/>
  <c r="P82" i="44" s="1"/>
  <c r="W81" i="44"/>
  <c r="AG80" i="44"/>
  <c r="AF80" i="44"/>
  <c r="W80" i="44"/>
  <c r="H80" i="44"/>
  <c r="AG79" i="44"/>
  <c r="AF79" i="44"/>
  <c r="W79" i="44"/>
  <c r="H79" i="44"/>
  <c r="AG78" i="44"/>
  <c r="AF78" i="44"/>
  <c r="H78" i="44"/>
  <c r="AG77" i="44"/>
  <c r="AF77" i="44"/>
  <c r="H77" i="44"/>
  <c r="AG76" i="44"/>
  <c r="AF76" i="44"/>
  <c r="H76" i="44"/>
  <c r="AG75" i="44"/>
  <c r="AF75" i="44"/>
  <c r="H75" i="44"/>
  <c r="W74" i="44"/>
  <c r="N74" i="44" s="1"/>
  <c r="P74" i="44"/>
  <c r="H74" i="44"/>
  <c r="W73" i="44"/>
  <c r="N73" i="44"/>
  <c r="AG73" i="44" s="1"/>
  <c r="H73" i="44"/>
  <c r="W72" i="44"/>
  <c r="N72" i="44" s="1"/>
  <c r="P72" i="44"/>
  <c r="H72" i="44"/>
  <c r="W71" i="44"/>
  <c r="N71" i="44"/>
  <c r="AG71" i="44" s="1"/>
  <c r="H71" i="44"/>
  <c r="W70" i="44"/>
  <c r="N70" i="44"/>
  <c r="AF70" i="44" s="1"/>
  <c r="H70" i="44"/>
  <c r="AE69" i="44"/>
  <c r="AD69" i="44"/>
  <c r="AA69" i="44"/>
  <c r="Z69" i="44"/>
  <c r="W69" i="44"/>
  <c r="M69" i="44"/>
  <c r="W68" i="44"/>
  <c r="H68" i="44"/>
  <c r="AG67" i="44"/>
  <c r="AF67" i="44"/>
  <c r="W67" i="44"/>
  <c r="H67" i="44"/>
  <c r="AG66" i="44"/>
  <c r="AF66" i="44"/>
  <c r="W66" i="44"/>
  <c r="H66" i="44"/>
  <c r="AG65" i="44"/>
  <c r="AF65" i="44"/>
  <c r="W65" i="44"/>
  <c r="H65" i="44"/>
  <c r="AG64" i="44"/>
  <c r="AF64" i="44"/>
  <c r="H64" i="44"/>
  <c r="AG63" i="44"/>
  <c r="AF63" i="44"/>
  <c r="H63" i="44"/>
  <c r="AG62" i="44"/>
  <c r="AF62" i="44"/>
  <c r="H62" i="44"/>
  <c r="W61" i="44"/>
  <c r="N61" i="44"/>
  <c r="AG61" i="44" s="1"/>
  <c r="P61" i="44"/>
  <c r="H61" i="44"/>
  <c r="W60" i="44"/>
  <c r="P60" i="44"/>
  <c r="N60" i="44"/>
  <c r="O60" i="44" s="1"/>
  <c r="AF60" i="44"/>
  <c r="H60" i="44"/>
  <c r="W59" i="44"/>
  <c r="N59" i="44"/>
  <c r="AG59" i="44" s="1"/>
  <c r="P59" i="44"/>
  <c r="H59" i="44"/>
  <c r="W58" i="44"/>
  <c r="P58" i="44"/>
  <c r="N58" i="44"/>
  <c r="O58" i="44" s="1"/>
  <c r="AF58" i="44"/>
  <c r="H58" i="44"/>
  <c r="W57" i="44"/>
  <c r="N57" i="44" s="1"/>
  <c r="P57" i="44"/>
  <c r="P69" i="44"/>
  <c r="H57" i="44"/>
  <c r="AE56" i="44"/>
  <c r="AD56" i="44"/>
  <c r="AA56" i="44"/>
  <c r="Z56" i="44"/>
  <c r="W56" i="44"/>
  <c r="M56" i="44"/>
  <c r="W55" i="44"/>
  <c r="H55" i="44"/>
  <c r="AG54" i="44"/>
  <c r="AF54" i="44"/>
  <c r="W54" i="44"/>
  <c r="H54" i="44"/>
  <c r="AG53" i="44"/>
  <c r="AF53" i="44"/>
  <c r="W53" i="44"/>
  <c r="H53" i="44"/>
  <c r="AG52" i="44"/>
  <c r="AF52" i="44"/>
  <c r="W52" i="44"/>
  <c r="H52" i="44"/>
  <c r="AG51" i="44"/>
  <c r="W51" i="44"/>
  <c r="P51" i="44"/>
  <c r="N51" i="44"/>
  <c r="AF51" i="44" s="1"/>
  <c r="H51" i="44"/>
  <c r="W50" i="44"/>
  <c r="N50" i="44" s="1"/>
  <c r="P50" i="44"/>
  <c r="H50" i="44"/>
  <c r="AG49" i="44"/>
  <c r="W49" i="44"/>
  <c r="N49" i="44"/>
  <c r="AF49" i="44" s="1"/>
  <c r="P49" i="44"/>
  <c r="H49" i="44"/>
  <c r="W48" i="44"/>
  <c r="N48" i="44" s="1"/>
  <c r="O48" i="44"/>
  <c r="P48" i="44"/>
  <c r="H48" i="44"/>
  <c r="AG47" i="44"/>
  <c r="W47" i="44"/>
  <c r="N47" i="44"/>
  <c r="AF47" i="44" s="1"/>
  <c r="P47" i="44"/>
  <c r="H47" i="44"/>
  <c r="W46" i="44"/>
  <c r="N46" i="44" s="1"/>
  <c r="O46" i="44"/>
  <c r="H46" i="44"/>
  <c r="AG45" i="44"/>
  <c r="W45" i="44"/>
  <c r="P45" i="44"/>
  <c r="N45" i="44"/>
  <c r="AF45" i="44" s="1"/>
  <c r="H45" i="44"/>
  <c r="W44" i="44"/>
  <c r="N44" i="44" s="1"/>
  <c r="P44" i="44"/>
  <c r="H44" i="44"/>
  <c r="AE43" i="44"/>
  <c r="AE2" i="44" s="1"/>
  <c r="AD43" i="44"/>
  <c r="AA43" i="44"/>
  <c r="Z43" i="44"/>
  <c r="M43" i="44"/>
  <c r="P43" i="44" s="1"/>
  <c r="W42" i="44"/>
  <c r="H42" i="44"/>
  <c r="W41" i="44"/>
  <c r="AG40" i="44"/>
  <c r="AF40" i="44"/>
  <c r="W40" i="44"/>
  <c r="H40" i="44"/>
  <c r="AG39" i="44"/>
  <c r="AF39" i="44"/>
  <c r="W39" i="44"/>
  <c r="H39" i="44"/>
  <c r="AG38" i="44"/>
  <c r="AF38" i="44"/>
  <c r="H38" i="44"/>
  <c r="AG37" i="44"/>
  <c r="AF37" i="44"/>
  <c r="H37" i="44"/>
  <c r="W36" i="44"/>
  <c r="N36" i="44" s="1"/>
  <c r="P36" i="44"/>
  <c r="H36" i="44"/>
  <c r="W35" i="44"/>
  <c r="N35" i="44"/>
  <c r="P35" i="44"/>
  <c r="H35" i="44"/>
  <c r="W34" i="44"/>
  <c r="N34" i="44" s="1"/>
  <c r="P34" i="44"/>
  <c r="H34" i="44"/>
  <c r="W33" i="44"/>
  <c r="N33" i="44"/>
  <c r="P33" i="44"/>
  <c r="H33" i="44"/>
  <c r="W32" i="44"/>
  <c r="N32" i="44" s="1"/>
  <c r="P32" i="44"/>
  <c r="H32" i="44"/>
  <c r="W31" i="44"/>
  <c r="N31" i="44" s="1"/>
  <c r="N43" i="44" s="1"/>
  <c r="P31" i="44"/>
  <c r="H31" i="44"/>
  <c r="AE30" i="44"/>
  <c r="AD30" i="44"/>
  <c r="AD2" i="44" s="1"/>
  <c r="AA30" i="44"/>
  <c r="Z30" i="44"/>
  <c r="M30" i="44"/>
  <c r="AF29" i="44"/>
  <c r="W29" i="44"/>
  <c r="H29" i="44"/>
  <c r="AG28" i="44"/>
  <c r="AF28" i="44"/>
  <c r="W28" i="44"/>
  <c r="H28" i="44"/>
  <c r="AG27" i="44"/>
  <c r="AF27" i="44"/>
  <c r="W27" i="44"/>
  <c r="H27" i="44"/>
  <c r="AG26" i="44"/>
  <c r="AF26" i="44"/>
  <c r="W26" i="44"/>
  <c r="H26" i="44"/>
  <c r="AG25" i="44"/>
  <c r="AF25" i="44"/>
  <c r="W25" i="44"/>
  <c r="H25" i="44"/>
  <c r="AG24" i="44"/>
  <c r="AF24" i="44"/>
  <c r="H24" i="44"/>
  <c r="AG23" i="44"/>
  <c r="AF23" i="44"/>
  <c r="H23" i="44"/>
  <c r="AG22" i="44"/>
  <c r="W22" i="44"/>
  <c r="Q22" i="44"/>
  <c r="P22" i="44"/>
  <c r="N22" i="44"/>
  <c r="O22" i="44" s="1"/>
  <c r="AF22" i="44"/>
  <c r="H22" i="44"/>
  <c r="W21" i="44"/>
  <c r="N21" i="44" s="1"/>
  <c r="P21" i="44"/>
  <c r="H21" i="44"/>
  <c r="AG20" i="44"/>
  <c r="W20" i="44"/>
  <c r="P20" i="44"/>
  <c r="N20" i="44"/>
  <c r="O20" i="44" s="1"/>
  <c r="Q20" i="44"/>
  <c r="AF20" i="44"/>
  <c r="H20" i="44"/>
  <c r="W19" i="44"/>
  <c r="N19" i="44" s="1"/>
  <c r="O19" i="44" s="1"/>
  <c r="P19" i="44"/>
  <c r="H19" i="44"/>
  <c r="W18" i="44"/>
  <c r="O18" i="44"/>
  <c r="N18" i="44"/>
  <c r="AG18" i="44" s="1"/>
  <c r="H18" i="44"/>
  <c r="AE17" i="44"/>
  <c r="AD17" i="44"/>
  <c r="AA17" i="44"/>
  <c r="AA2" i="44" s="1"/>
  <c r="Z17" i="44"/>
  <c r="W17" i="44"/>
  <c r="M17" i="44"/>
  <c r="W16" i="44"/>
  <c r="H16" i="44"/>
  <c r="W15" i="44"/>
  <c r="H15" i="44"/>
  <c r="H14" i="44"/>
  <c r="AG13" i="44"/>
  <c r="AF13" i="44"/>
  <c r="H13" i="44"/>
  <c r="AG12" i="44"/>
  <c r="AF12" i="44"/>
  <c r="H12" i="44"/>
  <c r="AG11" i="44"/>
  <c r="AF11" i="44"/>
  <c r="H11" i="44"/>
  <c r="W10" i="44"/>
  <c r="N10" i="44" s="1"/>
  <c r="P10" i="44"/>
  <c r="H10" i="44"/>
  <c r="W9" i="44"/>
  <c r="N9" i="44"/>
  <c r="H9" i="44"/>
  <c r="AF8" i="44"/>
  <c r="W8" i="44"/>
  <c r="N8" i="44" s="1"/>
  <c r="P8" i="44"/>
  <c r="H8" i="44"/>
  <c r="W7" i="44"/>
  <c r="N7" i="44"/>
  <c r="H7" i="44"/>
  <c r="W6" i="44"/>
  <c r="N6" i="44" s="1"/>
  <c r="P6" i="44"/>
  <c r="H6" i="44"/>
  <c r="W5" i="44"/>
  <c r="N5" i="44" s="1"/>
  <c r="P5" i="44"/>
  <c r="H5" i="44"/>
  <c r="Z2" i="44"/>
  <c r="I2" i="44"/>
  <c r="I1" i="44"/>
  <c r="E1" i="44"/>
  <c r="G1" i="45" l="1"/>
  <c r="G2" i="45" s="1"/>
  <c r="G1" i="49"/>
  <c r="G2" i="49" s="1"/>
  <c r="AG21" i="44"/>
  <c r="AF21" i="44"/>
  <c r="P46" i="44"/>
  <c r="P56" i="44"/>
  <c r="O57" i="44"/>
  <c r="N69" i="44"/>
  <c r="AG57" i="44"/>
  <c r="AF57" i="44"/>
  <c r="AG87" i="44"/>
  <c r="AF87" i="44"/>
  <c r="O87" i="44"/>
  <c r="AG109" i="44"/>
  <c r="AF109" i="44"/>
  <c r="N121" i="44"/>
  <c r="O109" i="44"/>
  <c r="O114" i="44"/>
  <c r="AG114" i="44"/>
  <c r="AF114" i="44"/>
  <c r="O123" i="44"/>
  <c r="AG123" i="44"/>
  <c r="AF123" i="44"/>
  <c r="R135" i="44"/>
  <c r="Q135" i="44"/>
  <c r="O149" i="44"/>
  <c r="AG149" i="44"/>
  <c r="AF149" i="44"/>
  <c r="R162" i="44"/>
  <c r="Q162" i="44"/>
  <c r="AG165" i="44"/>
  <c r="AF165" i="44"/>
  <c r="O165" i="44"/>
  <c r="O6" i="45"/>
  <c r="AG6" i="45"/>
  <c r="AF6" i="45"/>
  <c r="O10" i="45"/>
  <c r="AG10" i="45"/>
  <c r="AF10" i="45"/>
  <c r="AG20" i="45"/>
  <c r="AF20" i="45"/>
  <c r="O20" i="45"/>
  <c r="O30" i="44"/>
  <c r="R19" i="44"/>
  <c r="R20" i="44"/>
  <c r="AF43" i="44"/>
  <c r="O32" i="44"/>
  <c r="AG32" i="44"/>
  <c r="AG33" i="44"/>
  <c r="AF33" i="44"/>
  <c r="O33" i="44"/>
  <c r="O34" i="44"/>
  <c r="AG34" i="44"/>
  <c r="AG35" i="44"/>
  <c r="AF35" i="44"/>
  <c r="O35" i="44"/>
  <c r="O36" i="44"/>
  <c r="AG36" i="44"/>
  <c r="O44" i="44"/>
  <c r="N56" i="44"/>
  <c r="AG44" i="44"/>
  <c r="O98" i="44"/>
  <c r="AF98" i="44"/>
  <c r="AG98" i="44"/>
  <c r="AG112" i="44"/>
  <c r="O112" i="44"/>
  <c r="AF112" i="44"/>
  <c r="R129" i="44"/>
  <c r="Q129" i="44"/>
  <c r="AG139" i="44"/>
  <c r="AF139" i="44"/>
  <c r="O139" i="44"/>
  <c r="O151" i="44"/>
  <c r="AG151" i="44"/>
  <c r="AF151" i="44"/>
  <c r="AG163" i="44"/>
  <c r="AF163" i="44"/>
  <c r="O163" i="44"/>
  <c r="O6" i="44"/>
  <c r="AG6" i="44"/>
  <c r="G1" i="44"/>
  <c r="G2" i="44" s="1"/>
  <c r="O5" i="44"/>
  <c r="AG5" i="44"/>
  <c r="AF5" i="44"/>
  <c r="N17" i="44"/>
  <c r="AG9" i="44"/>
  <c r="AF9" i="44"/>
  <c r="O9" i="44"/>
  <c r="O10" i="44"/>
  <c r="AG10" i="44"/>
  <c r="P30" i="44"/>
  <c r="P18" i="44"/>
  <c r="R22" i="44"/>
  <c r="AF32" i="44"/>
  <c r="AF34" i="44"/>
  <c r="AF36" i="44"/>
  <c r="AF44" i="44"/>
  <c r="R46" i="44"/>
  <c r="Q46" i="44"/>
  <c r="R48" i="44"/>
  <c r="Q48" i="44"/>
  <c r="AG50" i="44"/>
  <c r="AF50" i="44"/>
  <c r="O50" i="44"/>
  <c r="O72" i="44"/>
  <c r="AF72" i="44"/>
  <c r="AG72" i="44"/>
  <c r="O85" i="44"/>
  <c r="AG85" i="44"/>
  <c r="AF85" i="44"/>
  <c r="AG89" i="44"/>
  <c r="O89" i="44"/>
  <c r="AF89" i="44"/>
  <c r="O100" i="44"/>
  <c r="AF100" i="44"/>
  <c r="AG100" i="44"/>
  <c r="AG110" i="44"/>
  <c r="O110" i="44"/>
  <c r="AF110" i="44"/>
  <c r="AG122" i="44"/>
  <c r="AF122" i="44"/>
  <c r="N134" i="44"/>
  <c r="O122" i="44"/>
  <c r="AG127" i="44"/>
  <c r="O127" i="44"/>
  <c r="AF127" i="44"/>
  <c r="AG137" i="44"/>
  <c r="AF137" i="44"/>
  <c r="N147" i="44"/>
  <c r="O137" i="44"/>
  <c r="O148" i="44"/>
  <c r="AG148" i="44"/>
  <c r="AF148" i="44"/>
  <c r="N160" i="44"/>
  <c r="N173" i="44"/>
  <c r="O161" i="44"/>
  <c r="AG161" i="44"/>
  <c r="AF161" i="44"/>
  <c r="N17" i="45"/>
  <c r="O5" i="45"/>
  <c r="AG5" i="45"/>
  <c r="AF5" i="45"/>
  <c r="O8" i="45"/>
  <c r="AG8" i="45"/>
  <c r="AF8" i="45"/>
  <c r="O12" i="45"/>
  <c r="AG12" i="45"/>
  <c r="AF12" i="45"/>
  <c r="AG30" i="45"/>
  <c r="AH18" i="45" s="1"/>
  <c r="AF30" i="45"/>
  <c r="AF44" i="45"/>
  <c r="O44" i="45"/>
  <c r="N56" i="45"/>
  <c r="AG44" i="45"/>
  <c r="AG71" i="45"/>
  <c r="AF71" i="45"/>
  <c r="O71" i="45"/>
  <c r="AF6" i="44"/>
  <c r="AG7" i="44"/>
  <c r="AF7" i="44"/>
  <c r="O7" i="44"/>
  <c r="O8" i="44"/>
  <c r="AG8" i="44"/>
  <c r="AF10" i="44"/>
  <c r="P17" i="44"/>
  <c r="AG19" i="44"/>
  <c r="AF19" i="44"/>
  <c r="O21" i="44"/>
  <c r="O31" i="44"/>
  <c r="AG31" i="44"/>
  <c r="AF31" i="44"/>
  <c r="AG46" i="44"/>
  <c r="AF46" i="44"/>
  <c r="AG48" i="44"/>
  <c r="AF48" i="44"/>
  <c r="O74" i="44"/>
  <c r="AF74" i="44"/>
  <c r="AG74" i="44"/>
  <c r="N95" i="44"/>
  <c r="O102" i="44"/>
  <c r="AF102" i="44"/>
  <c r="AG102" i="44"/>
  <c r="P121" i="44"/>
  <c r="O125" i="44"/>
  <c r="AG125" i="44"/>
  <c r="AF125" i="44"/>
  <c r="R164" i="44"/>
  <c r="Q164" i="44"/>
  <c r="AG22" i="45"/>
  <c r="AF22" i="45"/>
  <c r="O22" i="45"/>
  <c r="P134" i="44"/>
  <c r="P147" i="44"/>
  <c r="AG31" i="45"/>
  <c r="AG34" i="45"/>
  <c r="P44" i="45"/>
  <c r="AF50" i="45"/>
  <c r="O50" i="45"/>
  <c r="R58" i="45"/>
  <c r="AG59" i="45"/>
  <c r="AF59" i="45"/>
  <c r="AG61" i="45"/>
  <c r="AF61" i="45"/>
  <c r="R72" i="45"/>
  <c r="AG73" i="45"/>
  <c r="AF73" i="45"/>
  <c r="O73" i="45"/>
  <c r="O74" i="45"/>
  <c r="AG74" i="45"/>
  <c r="N95" i="45"/>
  <c r="AG83" i="45"/>
  <c r="AF83" i="45"/>
  <c r="O83" i="45"/>
  <c r="AG90" i="45"/>
  <c r="AF90" i="45"/>
  <c r="O90" i="45"/>
  <c r="R109" i="45"/>
  <c r="Q109" i="45"/>
  <c r="AG137" i="45"/>
  <c r="AF137" i="45"/>
  <c r="O137" i="45"/>
  <c r="O148" i="45"/>
  <c r="AG148" i="45"/>
  <c r="N160" i="45"/>
  <c r="AF148" i="45"/>
  <c r="O32" i="46"/>
  <c r="AG32" i="46"/>
  <c r="AF32" i="46"/>
  <c r="AG45" i="46"/>
  <c r="AF45" i="46"/>
  <c r="O45" i="46"/>
  <c r="O70" i="46"/>
  <c r="AG70" i="46"/>
  <c r="N82" i="46"/>
  <c r="AF70" i="46"/>
  <c r="O75" i="46"/>
  <c r="AG75" i="46"/>
  <c r="AF75" i="46"/>
  <c r="R84" i="46"/>
  <c r="Q84" i="46"/>
  <c r="R90" i="46"/>
  <c r="Q90" i="46"/>
  <c r="AG91" i="46"/>
  <c r="AF91" i="46"/>
  <c r="O91" i="46"/>
  <c r="AG70" i="44"/>
  <c r="N82" i="44"/>
  <c r="AG96" i="44"/>
  <c r="N30" i="44"/>
  <c r="R58" i="44"/>
  <c r="AG58" i="44"/>
  <c r="O59" i="44"/>
  <c r="Q60" i="44"/>
  <c r="AG60" i="44"/>
  <c r="O61" i="44"/>
  <c r="O70" i="44"/>
  <c r="O71" i="44"/>
  <c r="O73" i="44"/>
  <c r="AG83" i="44"/>
  <c r="O96" i="44"/>
  <c r="O97" i="44"/>
  <c r="O99" i="44"/>
  <c r="O101" i="44"/>
  <c r="O103" i="44"/>
  <c r="P108" i="44"/>
  <c r="N108" i="44"/>
  <c r="P109" i="44"/>
  <c r="AG135" i="44"/>
  <c r="O150" i="44"/>
  <c r="P163" i="44"/>
  <c r="O7" i="45"/>
  <c r="O9" i="45"/>
  <c r="O11" i="45"/>
  <c r="AG18" i="45"/>
  <c r="P20" i="45"/>
  <c r="P43" i="45"/>
  <c r="O31" i="45"/>
  <c r="O32" i="45"/>
  <c r="R33" i="45"/>
  <c r="R35" i="45"/>
  <c r="AG43" i="45"/>
  <c r="AH31" i="45" s="1"/>
  <c r="Q46" i="45"/>
  <c r="AG46" i="45"/>
  <c r="AF49" i="45"/>
  <c r="AG50" i="45"/>
  <c r="AF58" i="45"/>
  <c r="O59" i="45"/>
  <c r="R60" i="45"/>
  <c r="AF60" i="45"/>
  <c r="O61" i="45"/>
  <c r="AF70" i="45"/>
  <c r="N82" i="45"/>
  <c r="AF72" i="45"/>
  <c r="AF74" i="45"/>
  <c r="AG88" i="45"/>
  <c r="AF88" i="45"/>
  <c r="O88" i="45"/>
  <c r="N108" i="45"/>
  <c r="AG111" i="45"/>
  <c r="AF111" i="45"/>
  <c r="O111" i="45"/>
  <c r="AG122" i="45"/>
  <c r="AF122" i="45"/>
  <c r="N134" i="45"/>
  <c r="O122" i="45"/>
  <c r="O161" i="45"/>
  <c r="N173" i="45"/>
  <c r="AG161" i="45"/>
  <c r="AF161" i="45"/>
  <c r="AG163" i="45"/>
  <c r="AF163" i="45"/>
  <c r="O163" i="45"/>
  <c r="AG7" i="46"/>
  <c r="AF7" i="46"/>
  <c r="O7" i="46"/>
  <c r="AG9" i="46"/>
  <c r="AF9" i="46"/>
  <c r="O9" i="46"/>
  <c r="AG11" i="46"/>
  <c r="AF11" i="46"/>
  <c r="O11" i="46"/>
  <c r="O20" i="46"/>
  <c r="AG20" i="46"/>
  <c r="AF20" i="46"/>
  <c r="O31" i="46"/>
  <c r="N43" i="46"/>
  <c r="AG31" i="46"/>
  <c r="AF31" i="46"/>
  <c r="O34" i="46"/>
  <c r="AG34" i="46"/>
  <c r="AF34" i="46"/>
  <c r="O59" i="46"/>
  <c r="AG59" i="46"/>
  <c r="AF59" i="46"/>
  <c r="O77" i="46"/>
  <c r="AG77" i="46"/>
  <c r="AF77" i="46"/>
  <c r="R86" i="46"/>
  <c r="Q86" i="46"/>
  <c r="AG87" i="46"/>
  <c r="AF87" i="46"/>
  <c r="O87" i="46"/>
  <c r="P95" i="46"/>
  <c r="P7" i="44"/>
  <c r="P9" i="44"/>
  <c r="AF18" i="44"/>
  <c r="O45" i="44"/>
  <c r="O47" i="44"/>
  <c r="O49" i="44"/>
  <c r="O51" i="44"/>
  <c r="AF59" i="44"/>
  <c r="AF61" i="44"/>
  <c r="P70" i="44"/>
  <c r="P71" i="44"/>
  <c r="AF71" i="44"/>
  <c r="P73" i="44"/>
  <c r="AF73" i="44"/>
  <c r="O83" i="44"/>
  <c r="O84" i="44"/>
  <c r="O86" i="44"/>
  <c r="O88" i="44"/>
  <c r="P96" i="44"/>
  <c r="P97" i="44"/>
  <c r="AF97" i="44"/>
  <c r="P99" i="44"/>
  <c r="AF99" i="44"/>
  <c r="P101" i="44"/>
  <c r="AF101" i="44"/>
  <c r="P103" i="44"/>
  <c r="AF103" i="44"/>
  <c r="O111" i="44"/>
  <c r="O113" i="44"/>
  <c r="O124" i="44"/>
  <c r="O126" i="44"/>
  <c r="O128" i="44"/>
  <c r="O136" i="44"/>
  <c r="O147" i="44" s="1"/>
  <c r="O138" i="44"/>
  <c r="O140" i="44"/>
  <c r="P150" i="44"/>
  <c r="AF150" i="44"/>
  <c r="AF7" i="45"/>
  <c r="AF9" i="45"/>
  <c r="AF11" i="45"/>
  <c r="O18" i="45"/>
  <c r="O19" i="45"/>
  <c r="O21" i="45"/>
  <c r="P31" i="45"/>
  <c r="P32" i="45"/>
  <c r="AF32" i="45"/>
  <c r="AG33" i="45"/>
  <c r="AG35" i="45"/>
  <c r="Q43" i="45"/>
  <c r="Q45" i="45"/>
  <c r="Q47" i="45"/>
  <c r="O49" i="45"/>
  <c r="AG58" i="45"/>
  <c r="P59" i="45"/>
  <c r="O70" i="45"/>
  <c r="AG70" i="45"/>
  <c r="AG72" i="45"/>
  <c r="AG86" i="45"/>
  <c r="AF86" i="45"/>
  <c r="O86" i="45"/>
  <c r="R91" i="45"/>
  <c r="Q91" i="45"/>
  <c r="P121" i="45"/>
  <c r="R129" i="45"/>
  <c r="Q129" i="45"/>
  <c r="O149" i="45"/>
  <c r="AG149" i="45"/>
  <c r="AF149" i="45"/>
  <c r="P160" i="45"/>
  <c r="AG33" i="46"/>
  <c r="AF33" i="46"/>
  <c r="O33" i="46"/>
  <c r="AG44" i="46"/>
  <c r="N56" i="46"/>
  <c r="AF44" i="46"/>
  <c r="O44" i="46"/>
  <c r="O61" i="46"/>
  <c r="AG61" i="46"/>
  <c r="AF61" i="46"/>
  <c r="O71" i="46"/>
  <c r="AG71" i="46"/>
  <c r="AF71" i="46"/>
  <c r="O83" i="46"/>
  <c r="N95" i="46"/>
  <c r="AG83" i="46"/>
  <c r="AF83" i="46"/>
  <c r="AG89" i="46"/>
  <c r="AF89" i="46"/>
  <c r="O89" i="46"/>
  <c r="AG96" i="46"/>
  <c r="AF96" i="46"/>
  <c r="N108" i="46"/>
  <c r="O96" i="46"/>
  <c r="R110" i="46"/>
  <c r="Q110" i="46"/>
  <c r="P83" i="44"/>
  <c r="AF31" i="45"/>
  <c r="Q33" i="45"/>
  <c r="Q35" i="45"/>
  <c r="AF48" i="45"/>
  <c r="O48" i="45"/>
  <c r="P56" i="45"/>
  <c r="O57" i="45"/>
  <c r="N69" i="45"/>
  <c r="AG57" i="45"/>
  <c r="Q58" i="45"/>
  <c r="P82" i="45"/>
  <c r="P70" i="45"/>
  <c r="P71" i="45"/>
  <c r="Q72" i="45"/>
  <c r="AG75" i="45"/>
  <c r="AF75" i="45"/>
  <c r="O75" i="45"/>
  <c r="O76" i="45"/>
  <c r="AG76" i="45"/>
  <c r="AG84" i="45"/>
  <c r="AF84" i="45"/>
  <c r="O84" i="45"/>
  <c r="O98" i="45"/>
  <c r="AG98" i="45"/>
  <c r="AF98" i="45"/>
  <c r="AG113" i="45"/>
  <c r="AF113" i="45"/>
  <c r="O113" i="45"/>
  <c r="R135" i="45"/>
  <c r="Q135" i="45"/>
  <c r="AG139" i="45"/>
  <c r="AF139" i="45"/>
  <c r="O139" i="45"/>
  <c r="O151" i="45"/>
  <c r="AG151" i="45"/>
  <c r="AF151" i="45"/>
  <c r="O162" i="45"/>
  <c r="AG162" i="45"/>
  <c r="AF162" i="45"/>
  <c r="O164" i="45"/>
  <c r="AG164" i="45"/>
  <c r="AF164" i="45"/>
  <c r="G1" i="46"/>
  <c r="G2" i="46" s="1"/>
  <c r="AG17" i="46"/>
  <c r="AH5" i="46" s="1"/>
  <c r="AF17" i="46"/>
  <c r="AG47" i="46"/>
  <c r="AF47" i="46"/>
  <c r="O47" i="46"/>
  <c r="O73" i="46"/>
  <c r="AG73" i="46"/>
  <c r="AF73" i="46"/>
  <c r="AG85" i="46"/>
  <c r="AF85" i="46"/>
  <c r="O85" i="46"/>
  <c r="R88" i="46"/>
  <c r="Q88" i="46"/>
  <c r="R98" i="46"/>
  <c r="Q98" i="46"/>
  <c r="AG85" i="45"/>
  <c r="AG96" i="45"/>
  <c r="AG110" i="45"/>
  <c r="AG112" i="45"/>
  <c r="O123" i="45"/>
  <c r="AG124" i="45"/>
  <c r="O125" i="45"/>
  <c r="AG126" i="45"/>
  <c r="O127" i="45"/>
  <c r="AG128" i="45"/>
  <c r="P134" i="45"/>
  <c r="AF135" i="45"/>
  <c r="AG136" i="45"/>
  <c r="P147" i="45"/>
  <c r="N147" i="45"/>
  <c r="AF5" i="46"/>
  <c r="AG6" i="46"/>
  <c r="AG8" i="46"/>
  <c r="AG10" i="46"/>
  <c r="AG12" i="46"/>
  <c r="AG18" i="46"/>
  <c r="AG57" i="46"/>
  <c r="P69" i="46"/>
  <c r="N69" i="46"/>
  <c r="P83" i="46"/>
  <c r="AF84" i="46"/>
  <c r="AF86" i="46"/>
  <c r="AF88" i="46"/>
  <c r="AF90" i="46"/>
  <c r="O97" i="46"/>
  <c r="AG98" i="46"/>
  <c r="O99" i="46"/>
  <c r="R100" i="46"/>
  <c r="AG100" i="46"/>
  <c r="P108" i="46"/>
  <c r="AF110" i="46"/>
  <c r="AF113" i="46"/>
  <c r="N160" i="46"/>
  <c r="O7" i="47"/>
  <c r="AG7" i="47"/>
  <c r="AF7" i="47"/>
  <c r="O9" i="47"/>
  <c r="AG9" i="47"/>
  <c r="AF9" i="47"/>
  <c r="O11" i="47"/>
  <c r="AG11" i="47"/>
  <c r="AF11" i="47"/>
  <c r="O21" i="47"/>
  <c r="AG21" i="47"/>
  <c r="AF21" i="47"/>
  <c r="O34" i="47"/>
  <c r="AG34" i="47"/>
  <c r="AF34" i="47"/>
  <c r="AF46" i="47"/>
  <c r="O46" i="47"/>
  <c r="AG46" i="47"/>
  <c r="AF57" i="47"/>
  <c r="O57" i="47"/>
  <c r="N69" i="47"/>
  <c r="AG57" i="47"/>
  <c r="P83" i="45"/>
  <c r="O96" i="45"/>
  <c r="O97" i="45"/>
  <c r="AG109" i="45"/>
  <c r="P111" i="45"/>
  <c r="N121" i="45"/>
  <c r="AF123" i="45"/>
  <c r="AF125" i="45"/>
  <c r="AF127" i="45"/>
  <c r="AG135" i="45"/>
  <c r="O150" i="45"/>
  <c r="O152" i="45"/>
  <c r="AG5" i="46"/>
  <c r="O18" i="46"/>
  <c r="O19" i="46"/>
  <c r="O21" i="46"/>
  <c r="P30" i="46"/>
  <c r="N30" i="46"/>
  <c r="P44" i="46"/>
  <c r="O57" i="46"/>
  <c r="O58" i="46"/>
  <c r="O60" i="46"/>
  <c r="O72" i="46"/>
  <c r="O74" i="46"/>
  <c r="O76" i="46"/>
  <c r="AF97" i="46"/>
  <c r="AF99" i="46"/>
  <c r="AF109" i="46"/>
  <c r="AG110" i="46"/>
  <c r="AG112" i="46"/>
  <c r="AF112" i="46"/>
  <c r="O112" i="46"/>
  <c r="R113" i="46"/>
  <c r="Q113" i="46"/>
  <c r="R129" i="46"/>
  <c r="Q129" i="46"/>
  <c r="O163" i="46"/>
  <c r="AG163" i="46"/>
  <c r="AF163" i="46"/>
  <c r="O18" i="47"/>
  <c r="AG18" i="47"/>
  <c r="N30" i="47"/>
  <c r="AF18" i="47"/>
  <c r="AG22" i="47"/>
  <c r="AF22" i="47"/>
  <c r="O22" i="47"/>
  <c r="O59" i="47"/>
  <c r="AG59" i="47"/>
  <c r="AF59" i="47"/>
  <c r="R73" i="47"/>
  <c r="Q73" i="47"/>
  <c r="P73" i="45"/>
  <c r="P75" i="45"/>
  <c r="O85" i="45"/>
  <c r="O87" i="45"/>
  <c r="O89" i="45"/>
  <c r="P96" i="45"/>
  <c r="P97" i="45"/>
  <c r="AF97" i="45"/>
  <c r="O110" i="45"/>
  <c r="O112" i="45"/>
  <c r="O114" i="45"/>
  <c r="O126" i="45"/>
  <c r="O128" i="45"/>
  <c r="O136" i="45"/>
  <c r="O138" i="45"/>
  <c r="O140" i="45"/>
  <c r="P150" i="45"/>
  <c r="AF150" i="45"/>
  <c r="P152" i="45"/>
  <c r="AF152" i="45"/>
  <c r="P163" i="45"/>
  <c r="O5" i="46"/>
  <c r="O6" i="46"/>
  <c r="O8" i="46"/>
  <c r="O10" i="46"/>
  <c r="O12" i="46"/>
  <c r="P18" i="46"/>
  <c r="P19" i="46"/>
  <c r="AF19" i="46"/>
  <c r="P21" i="46"/>
  <c r="AF21" i="46"/>
  <c r="P33" i="46"/>
  <c r="O46" i="46"/>
  <c r="O48" i="46"/>
  <c r="P57" i="46"/>
  <c r="P58" i="46"/>
  <c r="AF58" i="46"/>
  <c r="P60" i="46"/>
  <c r="AF60" i="46"/>
  <c r="P72" i="46"/>
  <c r="AF72" i="46"/>
  <c r="P74" i="46"/>
  <c r="AF74" i="46"/>
  <c r="P76" i="46"/>
  <c r="AF76" i="46"/>
  <c r="P85" i="46"/>
  <c r="AG121" i="46"/>
  <c r="AH109" i="46" s="1"/>
  <c r="AF121" i="46"/>
  <c r="AG109" i="46"/>
  <c r="AG114" i="46"/>
  <c r="AF114" i="46"/>
  <c r="O114" i="46"/>
  <c r="O150" i="46"/>
  <c r="AG150" i="46"/>
  <c r="AF150" i="46"/>
  <c r="O152" i="46"/>
  <c r="AG152" i="46"/>
  <c r="AF152" i="46"/>
  <c r="O19" i="47"/>
  <c r="AG19" i="47"/>
  <c r="AF19" i="47"/>
  <c r="O23" i="47"/>
  <c r="AG23" i="47"/>
  <c r="AF23" i="47"/>
  <c r="AF43" i="47"/>
  <c r="Q43" i="47"/>
  <c r="AG43" i="47"/>
  <c r="AH31" i="47" s="1"/>
  <c r="O32" i="47"/>
  <c r="AG32" i="47"/>
  <c r="AF32" i="47"/>
  <c r="O61" i="47"/>
  <c r="AG61" i="47"/>
  <c r="AF61" i="47"/>
  <c r="AF96" i="45"/>
  <c r="O109" i="46"/>
  <c r="O111" i="46"/>
  <c r="AG111" i="46"/>
  <c r="AF111" i="46"/>
  <c r="N134" i="46"/>
  <c r="O122" i="46"/>
  <c r="AG122" i="46"/>
  <c r="AF122" i="46"/>
  <c r="G1" i="47"/>
  <c r="G2" i="47" s="1"/>
  <c r="AG20" i="47"/>
  <c r="AF20" i="47"/>
  <c r="O20" i="47"/>
  <c r="AG33" i="47"/>
  <c r="AF33" i="47"/>
  <c r="O33" i="47"/>
  <c r="O43" i="47" s="1"/>
  <c r="AF48" i="47"/>
  <c r="O48" i="47"/>
  <c r="AG48" i="47"/>
  <c r="R71" i="47"/>
  <c r="Q71" i="47"/>
  <c r="R75" i="47"/>
  <c r="Q75" i="47"/>
  <c r="R89" i="47"/>
  <c r="Q89" i="47"/>
  <c r="AG113" i="46"/>
  <c r="AG123" i="46"/>
  <c r="O124" i="46"/>
  <c r="AG125" i="46"/>
  <c r="O126" i="46"/>
  <c r="AG127" i="46"/>
  <c r="O128" i="46"/>
  <c r="O135" i="46"/>
  <c r="O136" i="46"/>
  <c r="AG137" i="46"/>
  <c r="O138" i="46"/>
  <c r="AG139" i="46"/>
  <c r="O140" i="46"/>
  <c r="AG148" i="46"/>
  <c r="AG161" i="46"/>
  <c r="AG5" i="47"/>
  <c r="P17" i="47"/>
  <c r="N17" i="47"/>
  <c r="P19" i="47"/>
  <c r="P21" i="47"/>
  <c r="P23" i="47"/>
  <c r="P31" i="47"/>
  <c r="P32" i="47"/>
  <c r="P34" i="47"/>
  <c r="O44" i="47"/>
  <c r="O45" i="47"/>
  <c r="O47" i="47"/>
  <c r="Q82" i="47"/>
  <c r="P70" i="47"/>
  <c r="AF71" i="47"/>
  <c r="AF73" i="47"/>
  <c r="AF75" i="47"/>
  <c r="AF76" i="47"/>
  <c r="R77" i="47"/>
  <c r="AF77" i="47"/>
  <c r="R84" i="47"/>
  <c r="AG87" i="47"/>
  <c r="AF87" i="47"/>
  <c r="R91" i="47"/>
  <c r="AF99" i="47"/>
  <c r="O99" i="47"/>
  <c r="AG99" i="47"/>
  <c r="O113" i="47"/>
  <c r="AG113" i="47"/>
  <c r="AF113" i="47"/>
  <c r="Q124" i="47"/>
  <c r="R124" i="47"/>
  <c r="O127" i="47"/>
  <c r="AG127" i="47"/>
  <c r="AF127" i="47"/>
  <c r="P134" i="47"/>
  <c r="O137" i="47"/>
  <c r="AG137" i="47"/>
  <c r="AF137" i="47"/>
  <c r="O148" i="47"/>
  <c r="AG148" i="47"/>
  <c r="N160" i="47"/>
  <c r="AF148" i="47"/>
  <c r="P160" i="47"/>
  <c r="AF30" i="48"/>
  <c r="AG30" i="48"/>
  <c r="AH18" i="48" s="1"/>
  <c r="AF124" i="46"/>
  <c r="AF126" i="46"/>
  <c r="AF128" i="46"/>
  <c r="P135" i="46"/>
  <c r="AF136" i="46"/>
  <c r="AF138" i="46"/>
  <c r="AF140" i="46"/>
  <c r="O148" i="46"/>
  <c r="O149" i="46"/>
  <c r="O151" i="46"/>
  <c r="O161" i="46"/>
  <c r="O162" i="46"/>
  <c r="O164" i="46"/>
  <c r="P173" i="46"/>
  <c r="N173" i="46"/>
  <c r="O5" i="47"/>
  <c r="O6" i="47"/>
  <c r="O8" i="47"/>
  <c r="O10" i="47"/>
  <c r="AF45" i="47"/>
  <c r="AF47" i="47"/>
  <c r="O58" i="47"/>
  <c r="O60" i="47"/>
  <c r="AF70" i="47"/>
  <c r="AG71" i="47"/>
  <c r="AG73" i="47"/>
  <c r="AG75" i="47"/>
  <c r="O76" i="47"/>
  <c r="AG77" i="47"/>
  <c r="O83" i="47"/>
  <c r="N95" i="47"/>
  <c r="AG83" i="47"/>
  <c r="AG89" i="47"/>
  <c r="AF89" i="47"/>
  <c r="N108" i="47"/>
  <c r="O96" i="47"/>
  <c r="AG96" i="47"/>
  <c r="AF96" i="47"/>
  <c r="O111" i="47"/>
  <c r="AG111" i="47"/>
  <c r="AF111" i="47"/>
  <c r="O125" i="47"/>
  <c r="AG125" i="47"/>
  <c r="AF125" i="47"/>
  <c r="Q140" i="47"/>
  <c r="R140" i="47"/>
  <c r="P147" i="47"/>
  <c r="O123" i="46"/>
  <c r="O125" i="46"/>
  <c r="O127" i="46"/>
  <c r="AF135" i="46"/>
  <c r="O137" i="46"/>
  <c r="O139" i="46"/>
  <c r="N147" i="46"/>
  <c r="P148" i="46"/>
  <c r="AF149" i="46"/>
  <c r="AF151" i="46"/>
  <c r="AF162" i="46"/>
  <c r="AF164" i="46"/>
  <c r="P6" i="47"/>
  <c r="AF6" i="47"/>
  <c r="P8" i="47"/>
  <c r="AF8" i="47"/>
  <c r="P10" i="47"/>
  <c r="AF10" i="47"/>
  <c r="P20" i="47"/>
  <c r="P22" i="47"/>
  <c r="R31" i="47"/>
  <c r="AG31" i="47"/>
  <c r="P33" i="47"/>
  <c r="AF44" i="47"/>
  <c r="N56" i="47"/>
  <c r="AG70" i="47"/>
  <c r="AF72" i="47"/>
  <c r="AF74" i="47"/>
  <c r="AG76" i="47"/>
  <c r="P82" i="47"/>
  <c r="R85" i="47"/>
  <c r="Q85" i="47"/>
  <c r="AG91" i="47"/>
  <c r="AF91" i="47"/>
  <c r="AF134" i="47"/>
  <c r="O123" i="47"/>
  <c r="AG123" i="47"/>
  <c r="AF123" i="47"/>
  <c r="Q128" i="47"/>
  <c r="R128" i="47"/>
  <c r="AG147" i="47"/>
  <c r="AH135" i="47" s="1"/>
  <c r="AF147" i="47"/>
  <c r="N173" i="47"/>
  <c r="O161" i="47"/>
  <c r="AG161" i="47"/>
  <c r="AF161" i="47"/>
  <c r="N17" i="48"/>
  <c r="O5" i="48"/>
  <c r="AG5" i="48"/>
  <c r="AF5" i="48"/>
  <c r="AF8" i="48"/>
  <c r="O8" i="48"/>
  <c r="AG8" i="48"/>
  <c r="AF148" i="46"/>
  <c r="O70" i="47"/>
  <c r="Q72" i="47"/>
  <c r="Q74" i="47"/>
  <c r="AG85" i="47"/>
  <c r="AF85" i="47"/>
  <c r="R87" i="47"/>
  <c r="Q87" i="47"/>
  <c r="P95" i="47"/>
  <c r="AF97" i="47"/>
  <c r="O97" i="47"/>
  <c r="AG97" i="47"/>
  <c r="Q109" i="47"/>
  <c r="R109" i="47"/>
  <c r="R122" i="47"/>
  <c r="Q126" i="47"/>
  <c r="R126" i="47"/>
  <c r="R129" i="47"/>
  <c r="Q129" i="47"/>
  <c r="O139" i="47"/>
  <c r="AG139" i="47"/>
  <c r="AF139" i="47"/>
  <c r="Q151" i="47"/>
  <c r="R162" i="47"/>
  <c r="Q162" i="47"/>
  <c r="AF6" i="48"/>
  <c r="O6" i="48"/>
  <c r="AG6" i="48"/>
  <c r="AF10" i="48"/>
  <c r="O10" i="48"/>
  <c r="AG10" i="48"/>
  <c r="O98" i="47"/>
  <c r="O100" i="47"/>
  <c r="AG109" i="47"/>
  <c r="N121" i="47"/>
  <c r="P122" i="47"/>
  <c r="AG134" i="47"/>
  <c r="AH122" i="47" s="1"/>
  <c r="AG135" i="47"/>
  <c r="P137" i="47"/>
  <c r="Q149" i="47"/>
  <c r="AG149" i="47"/>
  <c r="O150" i="47"/>
  <c r="R151" i="47"/>
  <c r="AG151" i="47"/>
  <c r="O152" i="47"/>
  <c r="AG162" i="47"/>
  <c r="O163" i="47"/>
  <c r="R164" i="47"/>
  <c r="AG164" i="47"/>
  <c r="O7" i="48"/>
  <c r="O9" i="48"/>
  <c r="O11" i="48"/>
  <c r="AF11" i="48"/>
  <c r="R18" i="48"/>
  <c r="Q20" i="48"/>
  <c r="O21" i="48"/>
  <c r="AF21" i="48"/>
  <c r="AG23" i="48"/>
  <c r="N43" i="48"/>
  <c r="AG31" i="48"/>
  <c r="O31" i="48"/>
  <c r="AF34" i="48"/>
  <c r="O34" i="48"/>
  <c r="P43" i="48"/>
  <c r="N56" i="48"/>
  <c r="AF44" i="48"/>
  <c r="O44" i="48"/>
  <c r="AG44" i="48"/>
  <c r="R48" i="48"/>
  <c r="Q48" i="48"/>
  <c r="P56" i="48"/>
  <c r="AG71" i="48"/>
  <c r="AF71" i="48"/>
  <c r="O71" i="48"/>
  <c r="AF76" i="48"/>
  <c r="O76" i="48"/>
  <c r="AG76" i="48"/>
  <c r="R84" i="48"/>
  <c r="Q84" i="48"/>
  <c r="AF87" i="48"/>
  <c r="O87" i="48"/>
  <c r="AG87" i="48"/>
  <c r="R100" i="48"/>
  <c r="Q100" i="48"/>
  <c r="O88" i="47"/>
  <c r="O90" i="47"/>
  <c r="P98" i="47"/>
  <c r="AF98" i="47"/>
  <c r="P100" i="47"/>
  <c r="AF100" i="47"/>
  <c r="O110" i="47"/>
  <c r="O112" i="47"/>
  <c r="O114" i="47"/>
  <c r="Q122" i="47"/>
  <c r="AF122" i="47"/>
  <c r="O135" i="47"/>
  <c r="O136" i="47"/>
  <c r="O138" i="47"/>
  <c r="AF150" i="47"/>
  <c r="AF152" i="47"/>
  <c r="AF163" i="47"/>
  <c r="P7" i="48"/>
  <c r="AF7" i="48"/>
  <c r="P9" i="48"/>
  <c r="AF9" i="48"/>
  <c r="P11" i="48"/>
  <c r="P17" i="48"/>
  <c r="AG18" i="48"/>
  <c r="O19" i="48"/>
  <c r="O30" i="48" s="1"/>
  <c r="AF19" i="48"/>
  <c r="P22" i="48"/>
  <c r="Q22" i="48"/>
  <c r="P30" i="48"/>
  <c r="R32" i="48"/>
  <c r="AF33" i="48"/>
  <c r="AG33" i="48"/>
  <c r="AG34" i="48"/>
  <c r="R46" i="48"/>
  <c r="Q46" i="48"/>
  <c r="AG47" i="48"/>
  <c r="AF47" i="48"/>
  <c r="O47" i="48"/>
  <c r="AG59" i="48"/>
  <c r="AF59" i="48"/>
  <c r="O59" i="48"/>
  <c r="AG70" i="48"/>
  <c r="N82" i="48"/>
  <c r="AF70" i="48"/>
  <c r="O70" i="48"/>
  <c r="AG73" i="48"/>
  <c r="AF73" i="48"/>
  <c r="O73" i="48"/>
  <c r="AF85" i="48"/>
  <c r="O85" i="48"/>
  <c r="AG85" i="48"/>
  <c r="R90" i="48"/>
  <c r="Q90" i="48"/>
  <c r="AF96" i="48"/>
  <c r="N108" i="48"/>
  <c r="O96" i="48"/>
  <c r="AG96" i="48"/>
  <c r="AG99" i="48"/>
  <c r="AF99" i="48"/>
  <c r="O99" i="48"/>
  <c r="N121" i="48"/>
  <c r="P121" i="48"/>
  <c r="AG122" i="47"/>
  <c r="AF18" i="48"/>
  <c r="R23" i="48"/>
  <c r="AG45" i="48"/>
  <c r="AF45" i="48"/>
  <c r="O45" i="48"/>
  <c r="AG61" i="48"/>
  <c r="AF61" i="48"/>
  <c r="O61" i="48"/>
  <c r="AF72" i="48"/>
  <c r="O72" i="48"/>
  <c r="AG72" i="48"/>
  <c r="AG75" i="48"/>
  <c r="AF75" i="48"/>
  <c r="O75" i="48"/>
  <c r="N95" i="48"/>
  <c r="AG83" i="48"/>
  <c r="AF83" i="48"/>
  <c r="O83" i="48"/>
  <c r="AF91" i="48"/>
  <c r="O91" i="48"/>
  <c r="AG91" i="48"/>
  <c r="R98" i="48"/>
  <c r="Q98" i="48"/>
  <c r="AF113" i="48"/>
  <c r="O113" i="48"/>
  <c r="AG113" i="48"/>
  <c r="AF22" i="48"/>
  <c r="AG22" i="48"/>
  <c r="P33" i="48"/>
  <c r="Q33" i="48"/>
  <c r="Q57" i="48"/>
  <c r="AF74" i="48"/>
  <c r="O74" i="48"/>
  <c r="AG74" i="48"/>
  <c r="AG77" i="48"/>
  <c r="AF77" i="48"/>
  <c r="O77" i="48"/>
  <c r="R86" i="48"/>
  <c r="Q86" i="48"/>
  <c r="AF89" i="48"/>
  <c r="O89" i="48"/>
  <c r="AG89" i="48"/>
  <c r="P95" i="48"/>
  <c r="AG97" i="48"/>
  <c r="AF97" i="48"/>
  <c r="O97" i="48"/>
  <c r="AF111" i="48"/>
  <c r="O111" i="48"/>
  <c r="AG111" i="48"/>
  <c r="AF46" i="48"/>
  <c r="AF48" i="48"/>
  <c r="AF57" i="48"/>
  <c r="AG58" i="48"/>
  <c r="AG60" i="48"/>
  <c r="O88" i="48"/>
  <c r="AF98" i="48"/>
  <c r="AF100" i="48"/>
  <c r="O109" i="48"/>
  <c r="O110" i="48"/>
  <c r="O112" i="48"/>
  <c r="O114" i="48"/>
  <c r="R122" i="48"/>
  <c r="Q122" i="48"/>
  <c r="AF122" i="48"/>
  <c r="AG123" i="48"/>
  <c r="AG125" i="48"/>
  <c r="AG127" i="48"/>
  <c r="N160" i="48"/>
  <c r="AF148" i="48"/>
  <c r="O148" i="48"/>
  <c r="AG148" i="48"/>
  <c r="O7" i="49"/>
  <c r="AG7" i="49"/>
  <c r="AF7" i="49"/>
  <c r="R19" i="49"/>
  <c r="Q19" i="49"/>
  <c r="R23" i="49"/>
  <c r="Q23" i="49"/>
  <c r="R32" i="49"/>
  <c r="Q32" i="49"/>
  <c r="AF57" i="49"/>
  <c r="O57" i="49"/>
  <c r="N69" i="49"/>
  <c r="AG57" i="49"/>
  <c r="R83" i="49"/>
  <c r="Q83" i="49"/>
  <c r="AG46" i="48"/>
  <c r="AG48" i="48"/>
  <c r="AG57" i="48"/>
  <c r="P69" i="48"/>
  <c r="N69" i="48"/>
  <c r="AG98" i="48"/>
  <c r="AG100" i="48"/>
  <c r="AF134" i="48"/>
  <c r="AG134" i="48"/>
  <c r="AH122" i="48" s="1"/>
  <c r="AG122" i="48"/>
  <c r="AF124" i="48"/>
  <c r="AF126" i="48"/>
  <c r="R129" i="48"/>
  <c r="Q129" i="48"/>
  <c r="AG140" i="48"/>
  <c r="AF140" i="48"/>
  <c r="O140" i="48"/>
  <c r="R152" i="48"/>
  <c r="Q152" i="48"/>
  <c r="P160" i="48"/>
  <c r="R61" i="49"/>
  <c r="Q61" i="49"/>
  <c r="O58" i="48"/>
  <c r="O69" i="48" s="1"/>
  <c r="O60" i="48"/>
  <c r="P82" i="48"/>
  <c r="O123" i="48"/>
  <c r="R124" i="48"/>
  <c r="O125" i="48"/>
  <c r="R126" i="48"/>
  <c r="O127" i="48"/>
  <c r="AF137" i="48"/>
  <c r="O137" i="48"/>
  <c r="AG137" i="48"/>
  <c r="R150" i="48"/>
  <c r="Q150" i="48"/>
  <c r="O9" i="49"/>
  <c r="AG9" i="49"/>
  <c r="AF9" i="49"/>
  <c r="R21" i="49"/>
  <c r="Q21" i="49"/>
  <c r="AF46" i="49"/>
  <c r="O46" i="49"/>
  <c r="AG46" i="49"/>
  <c r="R59" i="49"/>
  <c r="Q59" i="49"/>
  <c r="R75" i="49"/>
  <c r="Q75" i="49"/>
  <c r="R77" i="49"/>
  <c r="Q77" i="49"/>
  <c r="AG109" i="48"/>
  <c r="P122" i="48"/>
  <c r="AF128" i="48"/>
  <c r="O128" i="48"/>
  <c r="AG128" i="48"/>
  <c r="AF139" i="48"/>
  <c r="O139" i="48"/>
  <c r="AG139" i="48"/>
  <c r="O163" i="48"/>
  <c r="AG163" i="48"/>
  <c r="AF163" i="48"/>
  <c r="O11" i="49"/>
  <c r="AG11" i="49"/>
  <c r="AF11" i="49"/>
  <c r="AG33" i="49"/>
  <c r="AF33" i="49"/>
  <c r="O33" i="49"/>
  <c r="O43" i="49" s="1"/>
  <c r="R43" i="49" s="1"/>
  <c r="S31" i="49" s="1"/>
  <c r="AF48" i="49"/>
  <c r="O48" i="49"/>
  <c r="AG48" i="49"/>
  <c r="R71" i="49"/>
  <c r="Q71" i="49"/>
  <c r="R73" i="49"/>
  <c r="Q73" i="49"/>
  <c r="R84" i="49"/>
  <c r="Q84" i="49"/>
  <c r="O135" i="48"/>
  <c r="O136" i="48"/>
  <c r="O138" i="48"/>
  <c r="AF150" i="48"/>
  <c r="AF152" i="48"/>
  <c r="AG161" i="48"/>
  <c r="AG5" i="49"/>
  <c r="P17" i="49"/>
  <c r="N17" i="49"/>
  <c r="AF19" i="49"/>
  <c r="AF21" i="49"/>
  <c r="AF23" i="49"/>
  <c r="P31" i="49"/>
  <c r="P32" i="49"/>
  <c r="AF32" i="49"/>
  <c r="O44" i="49"/>
  <c r="O45" i="49"/>
  <c r="O47" i="49"/>
  <c r="AF59" i="49"/>
  <c r="AF61" i="49"/>
  <c r="AF71" i="49"/>
  <c r="AF73" i="49"/>
  <c r="AF75" i="49"/>
  <c r="AF77" i="49"/>
  <c r="P83" i="49"/>
  <c r="P84" i="49"/>
  <c r="AF84" i="49"/>
  <c r="O85" i="49"/>
  <c r="AF86" i="49"/>
  <c r="O87" i="49"/>
  <c r="AF88" i="49"/>
  <c r="O89" i="49"/>
  <c r="AF89" i="49"/>
  <c r="O98" i="49"/>
  <c r="AG98" i="49"/>
  <c r="AF98" i="49"/>
  <c r="AG99" i="49"/>
  <c r="O99" i="49"/>
  <c r="N134" i="49"/>
  <c r="O122" i="49"/>
  <c r="AG122" i="49"/>
  <c r="AF122" i="49"/>
  <c r="AF127" i="49"/>
  <c r="O127" i="49"/>
  <c r="AG127" i="49"/>
  <c r="AG149" i="49"/>
  <c r="AF149" i="49"/>
  <c r="O149" i="49"/>
  <c r="P135" i="48"/>
  <c r="AF136" i="48"/>
  <c r="O149" i="48"/>
  <c r="AG150" i="48"/>
  <c r="O151" i="48"/>
  <c r="AG152" i="48"/>
  <c r="O161" i="48"/>
  <c r="O162" i="48"/>
  <c r="O164" i="48"/>
  <c r="P173" i="48"/>
  <c r="N173" i="48"/>
  <c r="O5" i="49"/>
  <c r="O6" i="49"/>
  <c r="O8" i="49"/>
  <c r="O10" i="49"/>
  <c r="AF18" i="49"/>
  <c r="AG19" i="49"/>
  <c r="O20" i="49"/>
  <c r="AG21" i="49"/>
  <c r="O22" i="49"/>
  <c r="AG23" i="49"/>
  <c r="N30" i="49"/>
  <c r="AF31" i="49"/>
  <c r="AG32" i="49"/>
  <c r="P44" i="49"/>
  <c r="AF45" i="49"/>
  <c r="O58" i="49"/>
  <c r="AG59" i="49"/>
  <c r="O60" i="49"/>
  <c r="AG61" i="49"/>
  <c r="AF70" i="49"/>
  <c r="AG71" i="49"/>
  <c r="O72" i="49"/>
  <c r="O82" i="49" s="1"/>
  <c r="R82" i="49" s="1"/>
  <c r="S70" i="49" s="1"/>
  <c r="AG73" i="49"/>
  <c r="O74" i="49"/>
  <c r="AG75" i="49"/>
  <c r="O76" i="49"/>
  <c r="AG77" i="49"/>
  <c r="N82" i="49"/>
  <c r="AF83" i="49"/>
  <c r="AG84" i="49"/>
  <c r="AG86" i="49"/>
  <c r="AG88" i="49"/>
  <c r="P95" i="49"/>
  <c r="AG97" i="49"/>
  <c r="O97" i="49"/>
  <c r="AF99" i="49"/>
  <c r="N121" i="49"/>
  <c r="P121" i="49"/>
  <c r="AF125" i="49"/>
  <c r="O125" i="49"/>
  <c r="AG125" i="49"/>
  <c r="AF139" i="49"/>
  <c r="O139" i="49"/>
  <c r="AG139" i="49"/>
  <c r="N147" i="48"/>
  <c r="AF149" i="48"/>
  <c r="AF151" i="48"/>
  <c r="AF162" i="48"/>
  <c r="AF164" i="48"/>
  <c r="P6" i="49"/>
  <c r="AF6" i="49"/>
  <c r="AF8" i="49"/>
  <c r="AF10" i="49"/>
  <c r="AG18" i="49"/>
  <c r="AF20" i="49"/>
  <c r="AF22" i="49"/>
  <c r="AG31" i="49"/>
  <c r="N43" i="49"/>
  <c r="N56" i="49"/>
  <c r="AF58" i="49"/>
  <c r="AF60" i="49"/>
  <c r="AG70" i="49"/>
  <c r="AF72" i="49"/>
  <c r="AF74" i="49"/>
  <c r="AF76" i="49"/>
  <c r="AG83" i="49"/>
  <c r="N95" i="49"/>
  <c r="AF97" i="49"/>
  <c r="AF113" i="49"/>
  <c r="O113" i="49"/>
  <c r="AG113" i="49"/>
  <c r="AF123" i="49"/>
  <c r="O123" i="49"/>
  <c r="AG123" i="49"/>
  <c r="R129" i="49"/>
  <c r="Q129" i="49"/>
  <c r="AF137" i="49"/>
  <c r="O137" i="49"/>
  <c r="AG137" i="49"/>
  <c r="AF148" i="49"/>
  <c r="N160" i="49"/>
  <c r="O148" i="49"/>
  <c r="AG148" i="49"/>
  <c r="R150" i="49"/>
  <c r="Q150" i="49"/>
  <c r="AG85" i="49"/>
  <c r="AG87" i="49"/>
  <c r="AF90" i="49"/>
  <c r="O90" i="49"/>
  <c r="AF96" i="49"/>
  <c r="N108" i="49"/>
  <c r="O96" i="49"/>
  <c r="AG96" i="49"/>
  <c r="O100" i="49"/>
  <c r="AG100" i="49"/>
  <c r="AF100" i="49"/>
  <c r="AF111" i="49"/>
  <c r="O111" i="49"/>
  <c r="AG111" i="49"/>
  <c r="R151" i="49"/>
  <c r="Q151" i="49"/>
  <c r="P98" i="49"/>
  <c r="P100" i="49"/>
  <c r="O109" i="49"/>
  <c r="O110" i="49"/>
  <c r="O112" i="49"/>
  <c r="O114" i="49"/>
  <c r="O124" i="49"/>
  <c r="O126" i="49"/>
  <c r="O128" i="49"/>
  <c r="O135" i="49"/>
  <c r="O136" i="49"/>
  <c r="O138" i="49"/>
  <c r="O140" i="49"/>
  <c r="P150" i="49"/>
  <c r="AF150" i="49"/>
  <c r="AG152" i="49"/>
  <c r="AG162" i="49"/>
  <c r="AF164" i="49"/>
  <c r="O164" i="49"/>
  <c r="AG164" i="49"/>
  <c r="G1" i="50"/>
  <c r="G2" i="50" s="1"/>
  <c r="O5" i="50"/>
  <c r="AG5" i="50"/>
  <c r="N17" i="50"/>
  <c r="AF5" i="50"/>
  <c r="AG20" i="50"/>
  <c r="AF20" i="50"/>
  <c r="O20" i="50"/>
  <c r="R31" i="50"/>
  <c r="AG33" i="50"/>
  <c r="AF33" i="50"/>
  <c r="O33" i="50"/>
  <c r="AF128" i="49"/>
  <c r="AF136" i="49"/>
  <c r="AG150" i="49"/>
  <c r="AF151" i="49"/>
  <c r="P160" i="49"/>
  <c r="N173" i="49"/>
  <c r="O161" i="49"/>
  <c r="O21" i="50"/>
  <c r="AG21" i="50"/>
  <c r="AF21" i="50"/>
  <c r="O34" i="50"/>
  <c r="AG34" i="50"/>
  <c r="AF34" i="50"/>
  <c r="P134" i="49"/>
  <c r="P147" i="49"/>
  <c r="N147" i="49"/>
  <c r="AG151" i="49"/>
  <c r="AF161" i="49"/>
  <c r="AG163" i="49"/>
  <c r="O163" i="49"/>
  <c r="AF163" i="49"/>
  <c r="O18" i="50"/>
  <c r="AG18" i="50"/>
  <c r="N30" i="50"/>
  <c r="AF18" i="50"/>
  <c r="AG22" i="50"/>
  <c r="AF22" i="50"/>
  <c r="O22" i="50"/>
  <c r="R44" i="50"/>
  <c r="AG109" i="49"/>
  <c r="P111" i="49"/>
  <c r="R152" i="49"/>
  <c r="AG161" i="49"/>
  <c r="P17" i="50"/>
  <c r="O19" i="50"/>
  <c r="AG19" i="50"/>
  <c r="AF19" i="50"/>
  <c r="O23" i="50"/>
  <c r="AG23" i="50"/>
  <c r="AF23" i="50"/>
  <c r="O32" i="50"/>
  <c r="AG32" i="50"/>
  <c r="AF32" i="50"/>
  <c r="AG35" i="50"/>
  <c r="AF35" i="50"/>
  <c r="O35" i="50"/>
  <c r="AG6" i="50"/>
  <c r="O7" i="50"/>
  <c r="AG8" i="50"/>
  <c r="O9" i="50"/>
  <c r="AG10" i="50"/>
  <c r="O11" i="50"/>
  <c r="AG12" i="50"/>
  <c r="O13" i="50"/>
  <c r="P19" i="50"/>
  <c r="P21" i="50"/>
  <c r="P23" i="50"/>
  <c r="P31" i="50"/>
  <c r="P32" i="50"/>
  <c r="P34" i="50"/>
  <c r="P43" i="50"/>
  <c r="N43" i="50"/>
  <c r="Q44" i="50"/>
  <c r="AF44" i="50"/>
  <c r="AG45" i="50"/>
  <c r="AG47" i="50"/>
  <c r="P56" i="50"/>
  <c r="N56" i="50"/>
  <c r="AG58" i="50"/>
  <c r="AG61" i="50"/>
  <c r="O70" i="50"/>
  <c r="N82" i="50"/>
  <c r="AG70" i="50"/>
  <c r="O71" i="50"/>
  <c r="AF71" i="50"/>
  <c r="AG72" i="50"/>
  <c r="AF72" i="50"/>
  <c r="AG74" i="50"/>
  <c r="AF74" i="50"/>
  <c r="O75" i="50"/>
  <c r="AF75" i="50"/>
  <c r="AG76" i="50"/>
  <c r="AF76" i="50"/>
  <c r="AG83" i="50"/>
  <c r="N95" i="50"/>
  <c r="AF83" i="50"/>
  <c r="O83" i="50"/>
  <c r="Q102" i="50"/>
  <c r="AF7" i="50"/>
  <c r="AF9" i="50"/>
  <c r="AF11" i="50"/>
  <c r="AF13" i="50"/>
  <c r="Q31" i="50"/>
  <c r="O43" i="50"/>
  <c r="R43" i="50" s="1"/>
  <c r="S31" i="50" s="1"/>
  <c r="AG44" i="50"/>
  <c r="AF46" i="50"/>
  <c r="AF48" i="50"/>
  <c r="AF57" i="50"/>
  <c r="Q59" i="50"/>
  <c r="O61" i="50"/>
  <c r="P72" i="50"/>
  <c r="P76" i="50"/>
  <c r="P82" i="50"/>
  <c r="O6" i="50"/>
  <c r="O8" i="50"/>
  <c r="O10" i="50"/>
  <c r="O12" i="50"/>
  <c r="P20" i="50"/>
  <c r="P22" i="50"/>
  <c r="P33" i="50"/>
  <c r="O45" i="50"/>
  <c r="R46" i="50"/>
  <c r="O47" i="50"/>
  <c r="R48" i="50"/>
  <c r="AG69" i="50"/>
  <c r="AH57" i="50" s="1"/>
  <c r="Q69" i="50"/>
  <c r="AF69" i="50"/>
  <c r="AG57" i="50"/>
  <c r="R59" i="50"/>
  <c r="P69" i="50"/>
  <c r="Q100" i="50"/>
  <c r="O57" i="50"/>
  <c r="O58" i="50"/>
  <c r="O60" i="50"/>
  <c r="AG60" i="50"/>
  <c r="Q72" i="50"/>
  <c r="R72" i="50"/>
  <c r="Q73" i="50"/>
  <c r="Q74" i="50"/>
  <c r="R74" i="50"/>
  <c r="Q76" i="50"/>
  <c r="R76" i="50"/>
  <c r="AF73" i="50"/>
  <c r="O84" i="50"/>
  <c r="AG85" i="50"/>
  <c r="O86" i="50"/>
  <c r="AG87" i="50"/>
  <c r="O88" i="50"/>
  <c r="AG89" i="50"/>
  <c r="O96" i="50"/>
  <c r="O97" i="50"/>
  <c r="Q98" i="50"/>
  <c r="AG98" i="50"/>
  <c r="O99" i="50"/>
  <c r="R100" i="50"/>
  <c r="AG100" i="50"/>
  <c r="O101" i="50"/>
  <c r="R102" i="50"/>
  <c r="AG102" i="50"/>
  <c r="N108" i="50"/>
  <c r="AF109" i="50"/>
  <c r="N121" i="50"/>
  <c r="Q111" i="50"/>
  <c r="AG113" i="50"/>
  <c r="O113" i="50"/>
  <c r="AF113" i="50"/>
  <c r="R125" i="50"/>
  <c r="Q125" i="50"/>
  <c r="R127" i="50"/>
  <c r="Q127" i="50"/>
  <c r="R129" i="50"/>
  <c r="Q129" i="50"/>
  <c r="N147" i="50"/>
  <c r="AF135" i="50"/>
  <c r="O135" i="50"/>
  <c r="AG135" i="50"/>
  <c r="AF149" i="50"/>
  <c r="O149" i="50"/>
  <c r="AG149" i="50"/>
  <c r="AF84" i="50"/>
  <c r="AF86" i="50"/>
  <c r="AF88" i="50"/>
  <c r="P96" i="50"/>
  <c r="AF97" i="50"/>
  <c r="AF99" i="50"/>
  <c r="AF101" i="50"/>
  <c r="O109" i="50"/>
  <c r="R123" i="50"/>
  <c r="Q123" i="50"/>
  <c r="R139" i="50"/>
  <c r="Q139" i="50"/>
  <c r="P147" i="50"/>
  <c r="P160" i="50"/>
  <c r="O85" i="50"/>
  <c r="O87" i="50"/>
  <c r="O89" i="50"/>
  <c r="AF96" i="50"/>
  <c r="P121" i="50"/>
  <c r="P109" i="50"/>
  <c r="AG109" i="50"/>
  <c r="O110" i="50"/>
  <c r="AF110" i="50"/>
  <c r="AF111" i="50"/>
  <c r="O112" i="50"/>
  <c r="AF112" i="50"/>
  <c r="R137" i="50"/>
  <c r="Q137" i="50"/>
  <c r="AG150" i="50"/>
  <c r="AF150" i="50"/>
  <c r="O150" i="50"/>
  <c r="R163" i="50"/>
  <c r="Q163" i="50"/>
  <c r="N160" i="50"/>
  <c r="O148" i="50"/>
  <c r="AG148" i="50"/>
  <c r="AF148" i="50"/>
  <c r="AF151" i="50"/>
  <c r="O151" i="50"/>
  <c r="AG151" i="50"/>
  <c r="P173" i="50"/>
  <c r="AF123" i="50"/>
  <c r="AF125" i="50"/>
  <c r="AF127" i="50"/>
  <c r="AG134" i="50"/>
  <c r="AH122" i="50" s="1"/>
  <c r="AF137" i="50"/>
  <c r="AF139" i="50"/>
  <c r="AG161" i="50"/>
  <c r="AF163" i="50"/>
  <c r="AF122" i="50"/>
  <c r="AG123" i="50"/>
  <c r="O124" i="50"/>
  <c r="AG125" i="50"/>
  <c r="O126" i="50"/>
  <c r="AG127" i="50"/>
  <c r="O128" i="50"/>
  <c r="O136" i="50"/>
  <c r="AG137" i="50"/>
  <c r="O138" i="50"/>
  <c r="AG139" i="50"/>
  <c r="O140" i="50"/>
  <c r="O161" i="50"/>
  <c r="O162" i="50"/>
  <c r="AG163" i="50"/>
  <c r="O164" i="50"/>
  <c r="N173" i="50"/>
  <c r="AG122" i="50"/>
  <c r="AF124" i="50"/>
  <c r="AF126" i="50"/>
  <c r="AF128" i="50"/>
  <c r="AF136" i="50"/>
  <c r="AF138" i="50"/>
  <c r="AF140" i="50"/>
  <c r="AF162" i="50"/>
  <c r="AF164" i="50"/>
  <c r="O122" i="50"/>
  <c r="P148" i="50"/>
  <c r="Q147" i="44" l="1"/>
  <c r="R147" i="44"/>
  <c r="S135" i="44" s="1"/>
  <c r="Q30" i="48"/>
  <c r="Q128" i="50"/>
  <c r="R128" i="50"/>
  <c r="Q124" i="50"/>
  <c r="R124" i="50"/>
  <c r="R87" i="50"/>
  <c r="Q87" i="50"/>
  <c r="Q135" i="50"/>
  <c r="O147" i="50"/>
  <c r="R135" i="50"/>
  <c r="AG121" i="50"/>
  <c r="AH109" i="50" s="1"/>
  <c r="AF121" i="50"/>
  <c r="R99" i="50"/>
  <c r="Q99" i="50"/>
  <c r="O108" i="50"/>
  <c r="R96" i="50"/>
  <c r="Q96" i="50"/>
  <c r="R86" i="50"/>
  <c r="Q86" i="50"/>
  <c r="R111" i="50"/>
  <c r="R45" i="50"/>
  <c r="Q45" i="50"/>
  <c r="R12" i="50"/>
  <c r="Q12" i="50"/>
  <c r="R98" i="50"/>
  <c r="R75" i="50"/>
  <c r="Q75" i="50"/>
  <c r="AF82" i="50"/>
  <c r="Q82" i="50"/>
  <c r="AG82" i="50"/>
  <c r="AH70" i="50" s="1"/>
  <c r="R32" i="50"/>
  <c r="Q32" i="50"/>
  <c r="O17" i="50"/>
  <c r="R5" i="50"/>
  <c r="Q5" i="50"/>
  <c r="R138" i="49"/>
  <c r="Q138" i="49"/>
  <c r="R126" i="49"/>
  <c r="Q126" i="49"/>
  <c r="R112" i="49"/>
  <c r="Q112" i="49"/>
  <c r="Q96" i="49"/>
  <c r="O108" i="49"/>
  <c r="R96" i="49"/>
  <c r="R125" i="49"/>
  <c r="Q125" i="49"/>
  <c r="Q5" i="49"/>
  <c r="O17" i="49"/>
  <c r="R5" i="49"/>
  <c r="Q162" i="48"/>
  <c r="R162" i="48"/>
  <c r="Q149" i="49"/>
  <c r="R149" i="49"/>
  <c r="Q99" i="49"/>
  <c r="R99" i="49"/>
  <c r="Q98" i="49"/>
  <c r="R98" i="49"/>
  <c r="Q89" i="49"/>
  <c r="R89" i="49"/>
  <c r="Q85" i="49"/>
  <c r="R85" i="49"/>
  <c r="R45" i="49"/>
  <c r="Q45" i="49"/>
  <c r="AG17" i="49"/>
  <c r="AH5" i="49" s="1"/>
  <c r="AF17" i="49"/>
  <c r="R136" i="48"/>
  <c r="Q136" i="48"/>
  <c r="Q70" i="49"/>
  <c r="R48" i="49"/>
  <c r="Q48" i="49"/>
  <c r="R11" i="49"/>
  <c r="Q11" i="49"/>
  <c r="Q57" i="49"/>
  <c r="O69" i="49"/>
  <c r="R69" i="49" s="1"/>
  <c r="S57" i="49" s="1"/>
  <c r="R57" i="49"/>
  <c r="Q18" i="49"/>
  <c r="R114" i="48"/>
  <c r="Q114" i="48"/>
  <c r="R83" i="48"/>
  <c r="Q83" i="48"/>
  <c r="O95" i="48"/>
  <c r="R75" i="48"/>
  <c r="Q75" i="48"/>
  <c r="R72" i="48"/>
  <c r="Q72" i="48"/>
  <c r="AG121" i="48"/>
  <c r="AH109" i="48" s="1"/>
  <c r="AF121" i="48"/>
  <c r="O82" i="48"/>
  <c r="R82" i="48" s="1"/>
  <c r="S70" i="48" s="1"/>
  <c r="R70" i="48"/>
  <c r="Q70" i="48"/>
  <c r="Q47" i="48"/>
  <c r="R47" i="48"/>
  <c r="Q136" i="47"/>
  <c r="R136" i="47"/>
  <c r="Q114" i="47"/>
  <c r="R114" i="47"/>
  <c r="R88" i="47"/>
  <c r="Q88" i="47"/>
  <c r="AG56" i="48"/>
  <c r="AH44" i="48" s="1"/>
  <c r="Q56" i="48"/>
  <c r="AF56" i="48"/>
  <c r="R31" i="48"/>
  <c r="O43" i="48"/>
  <c r="Q31" i="48"/>
  <c r="R11" i="48"/>
  <c r="Q11" i="48"/>
  <c r="R100" i="47"/>
  <c r="Q100" i="47"/>
  <c r="R10" i="48"/>
  <c r="Q10" i="48"/>
  <c r="R20" i="48"/>
  <c r="R123" i="46"/>
  <c r="Q123" i="46"/>
  <c r="R149" i="47"/>
  <c r="O95" i="47"/>
  <c r="R83" i="47"/>
  <c r="Q83" i="47"/>
  <c r="Q60" i="47"/>
  <c r="R60" i="47"/>
  <c r="Q31" i="47"/>
  <c r="R43" i="47"/>
  <c r="S31" i="47" s="1"/>
  <c r="Q6" i="47"/>
  <c r="R6" i="47"/>
  <c r="Q164" i="46"/>
  <c r="R164" i="46"/>
  <c r="Q149" i="46"/>
  <c r="R149" i="46"/>
  <c r="R137" i="47"/>
  <c r="Q137" i="47"/>
  <c r="R127" i="47"/>
  <c r="Q127" i="47"/>
  <c r="O56" i="47"/>
  <c r="R56" i="47" s="1"/>
  <c r="S44" i="47" s="1"/>
  <c r="R44" i="47"/>
  <c r="Q44" i="47"/>
  <c r="R140" i="46"/>
  <c r="Q140" i="46"/>
  <c r="R136" i="46"/>
  <c r="Q136" i="46"/>
  <c r="R126" i="46"/>
  <c r="Q126" i="46"/>
  <c r="R48" i="46"/>
  <c r="Q48" i="46"/>
  <c r="R6" i="46"/>
  <c r="Q6" i="46"/>
  <c r="R138" i="45"/>
  <c r="Q138" i="45"/>
  <c r="R114" i="45"/>
  <c r="Q114" i="45"/>
  <c r="R85" i="45"/>
  <c r="Q85" i="45"/>
  <c r="O30" i="47"/>
  <c r="R18" i="47"/>
  <c r="Q18" i="47"/>
  <c r="R163" i="46"/>
  <c r="Q163" i="46"/>
  <c r="Q72" i="46"/>
  <c r="R72" i="46"/>
  <c r="Q58" i="46"/>
  <c r="R58" i="46"/>
  <c r="Q97" i="45"/>
  <c r="R97" i="45"/>
  <c r="AF82" i="47"/>
  <c r="Q57" i="47"/>
  <c r="O69" i="47"/>
  <c r="R69" i="47" s="1"/>
  <c r="S57" i="47" s="1"/>
  <c r="R57" i="47"/>
  <c r="R9" i="47"/>
  <c r="Q9" i="47"/>
  <c r="AG160" i="46"/>
  <c r="AH148" i="46" s="1"/>
  <c r="AF160" i="46"/>
  <c r="AG147" i="45"/>
  <c r="AH135" i="45" s="1"/>
  <c r="AF147" i="45"/>
  <c r="R125" i="45"/>
  <c r="Q125" i="45"/>
  <c r="R47" i="46"/>
  <c r="Q47" i="46"/>
  <c r="R162" i="45"/>
  <c r="Q162" i="45"/>
  <c r="R139" i="45"/>
  <c r="Q139" i="45"/>
  <c r="R98" i="45"/>
  <c r="Q98" i="45"/>
  <c r="AG108" i="46"/>
  <c r="AH96" i="46" s="1"/>
  <c r="AF108" i="46"/>
  <c r="AF95" i="46"/>
  <c r="AG95" i="46"/>
  <c r="AH83" i="46" s="1"/>
  <c r="R71" i="46"/>
  <c r="Q71" i="46"/>
  <c r="O56" i="46"/>
  <c r="R56" i="46" s="1"/>
  <c r="S44" i="46" s="1"/>
  <c r="R44" i="46"/>
  <c r="Q44" i="46"/>
  <c r="Q33" i="46"/>
  <c r="R33" i="46"/>
  <c r="R149" i="45"/>
  <c r="Q149" i="45"/>
  <c r="O82" i="45"/>
  <c r="R82" i="45" s="1"/>
  <c r="S70" i="45" s="1"/>
  <c r="Q70" i="45"/>
  <c r="R70" i="45"/>
  <c r="R45" i="45"/>
  <c r="R21" i="45"/>
  <c r="Q21" i="45"/>
  <c r="R140" i="44"/>
  <c r="Q140" i="44"/>
  <c r="R126" i="44"/>
  <c r="Q126" i="44"/>
  <c r="Q84" i="44"/>
  <c r="R84" i="44"/>
  <c r="R45" i="44"/>
  <c r="Q45" i="44"/>
  <c r="AF43" i="46"/>
  <c r="Q43" i="46"/>
  <c r="AG43" i="46"/>
  <c r="AH31" i="46" s="1"/>
  <c r="R20" i="46"/>
  <c r="Q20" i="46"/>
  <c r="R7" i="46"/>
  <c r="Q7" i="46"/>
  <c r="AF173" i="45"/>
  <c r="AG173" i="45"/>
  <c r="AH161" i="45" s="1"/>
  <c r="R124" i="45"/>
  <c r="AG108" i="45"/>
  <c r="AH96" i="45" s="1"/>
  <c r="AF108" i="45"/>
  <c r="Q61" i="45"/>
  <c r="R61" i="45"/>
  <c r="Q31" i="45"/>
  <c r="O43" i="45"/>
  <c r="R43" i="45" s="1"/>
  <c r="S31" i="45" s="1"/>
  <c r="R31" i="45"/>
  <c r="Q11" i="45"/>
  <c r="R11" i="45"/>
  <c r="Q150" i="44"/>
  <c r="R150" i="44"/>
  <c r="Q101" i="44"/>
  <c r="R101" i="44"/>
  <c r="Q61" i="44"/>
  <c r="R61" i="44"/>
  <c r="R75" i="46"/>
  <c r="Q75" i="46"/>
  <c r="O82" i="46"/>
  <c r="R82" i="46" s="1"/>
  <c r="S70" i="46" s="1"/>
  <c r="R70" i="46"/>
  <c r="Q70" i="46"/>
  <c r="AG160" i="45"/>
  <c r="AH148" i="45" s="1"/>
  <c r="AF160" i="45"/>
  <c r="Q73" i="45"/>
  <c r="R73" i="45"/>
  <c r="AF43" i="45"/>
  <c r="R60" i="44"/>
  <c r="R21" i="44"/>
  <c r="Q21" i="44"/>
  <c r="AG56" i="45"/>
  <c r="AH44" i="45" s="1"/>
  <c r="Q56" i="45"/>
  <c r="AF56" i="45"/>
  <c r="AG147" i="44"/>
  <c r="AH135" i="44" s="1"/>
  <c r="AF147" i="44"/>
  <c r="AG134" i="44"/>
  <c r="AH122" i="44" s="1"/>
  <c r="AF134" i="44"/>
  <c r="R110" i="44"/>
  <c r="Q110" i="44"/>
  <c r="R100" i="44"/>
  <c r="Q100" i="44"/>
  <c r="Q9" i="44"/>
  <c r="R9" i="44"/>
  <c r="R139" i="44"/>
  <c r="Q139" i="44"/>
  <c r="R98" i="44"/>
  <c r="Q98" i="44"/>
  <c r="Q18" i="44"/>
  <c r="R20" i="45"/>
  <c r="Q20" i="45"/>
  <c r="R6" i="45"/>
  <c r="Q6" i="45"/>
  <c r="AF121" i="44"/>
  <c r="AG121" i="44"/>
  <c r="AH109" i="44" s="1"/>
  <c r="AG69" i="44"/>
  <c r="AH57" i="44" s="1"/>
  <c r="Q69" i="44"/>
  <c r="AF69" i="44"/>
  <c r="AG43" i="44"/>
  <c r="AH31" i="44" s="1"/>
  <c r="Q162" i="50"/>
  <c r="R162" i="50"/>
  <c r="Q138" i="50"/>
  <c r="R138" i="50"/>
  <c r="R151" i="50"/>
  <c r="Q151" i="50"/>
  <c r="R148" i="50"/>
  <c r="O160" i="50"/>
  <c r="Q148" i="50"/>
  <c r="Q110" i="50"/>
  <c r="R110" i="50"/>
  <c r="R85" i="50"/>
  <c r="Q85" i="50"/>
  <c r="AF134" i="50"/>
  <c r="R149" i="50"/>
  <c r="Q149" i="50"/>
  <c r="R101" i="50"/>
  <c r="Q101" i="50"/>
  <c r="R60" i="50"/>
  <c r="Q60" i="50"/>
  <c r="R10" i="50"/>
  <c r="Q10" i="50"/>
  <c r="O95" i="50"/>
  <c r="R83" i="50"/>
  <c r="Q83" i="50"/>
  <c r="O82" i="50"/>
  <c r="R82" i="50" s="1"/>
  <c r="S70" i="50" s="1"/>
  <c r="R70" i="50"/>
  <c r="Q70" i="50"/>
  <c r="AG56" i="50"/>
  <c r="AH44" i="50" s="1"/>
  <c r="Q56" i="50"/>
  <c r="AF56" i="50"/>
  <c r="R11" i="50"/>
  <c r="Q11" i="50"/>
  <c r="R7" i="50"/>
  <c r="Q7" i="50"/>
  <c r="Q46" i="50"/>
  <c r="O30" i="50"/>
  <c r="R18" i="50"/>
  <c r="Q18" i="50"/>
  <c r="R21" i="50"/>
  <c r="Q21" i="50"/>
  <c r="Q152" i="49"/>
  <c r="R136" i="49"/>
  <c r="Q136" i="49"/>
  <c r="R124" i="49"/>
  <c r="Q124" i="49"/>
  <c r="R110" i="49"/>
  <c r="Q110" i="49"/>
  <c r="AF108" i="49"/>
  <c r="AG108" i="49"/>
  <c r="AH96" i="49" s="1"/>
  <c r="AG95" i="49"/>
  <c r="AH83" i="49" s="1"/>
  <c r="AF95" i="49"/>
  <c r="AG56" i="49"/>
  <c r="AH44" i="49" s="1"/>
  <c r="Q56" i="49"/>
  <c r="AF56" i="49"/>
  <c r="R139" i="49"/>
  <c r="Q139" i="49"/>
  <c r="Q97" i="49"/>
  <c r="R97" i="49"/>
  <c r="AG82" i="49"/>
  <c r="AH70" i="49" s="1"/>
  <c r="AF82" i="49"/>
  <c r="Q82" i="49"/>
  <c r="Q74" i="49"/>
  <c r="R74" i="49"/>
  <c r="Q60" i="49"/>
  <c r="R60" i="49"/>
  <c r="AG30" i="49"/>
  <c r="AH18" i="49" s="1"/>
  <c r="AF30" i="49"/>
  <c r="Q20" i="49"/>
  <c r="R20" i="49"/>
  <c r="Q10" i="49"/>
  <c r="R10" i="49"/>
  <c r="AG173" i="48"/>
  <c r="AH161" i="48" s="1"/>
  <c r="AF173" i="48"/>
  <c r="Q161" i="48"/>
  <c r="O173" i="48"/>
  <c r="R161" i="48"/>
  <c r="Q149" i="48"/>
  <c r="R149" i="48"/>
  <c r="R127" i="49"/>
  <c r="Q127" i="49"/>
  <c r="O134" i="49"/>
  <c r="R122" i="49"/>
  <c r="Q122" i="49"/>
  <c r="O56" i="49"/>
  <c r="R56" i="49" s="1"/>
  <c r="S44" i="49" s="1"/>
  <c r="R44" i="49"/>
  <c r="Q44" i="49"/>
  <c r="O147" i="48"/>
  <c r="R135" i="48"/>
  <c r="Q135" i="48"/>
  <c r="R70" i="49"/>
  <c r="R46" i="49"/>
  <c r="Q46" i="49"/>
  <c r="R127" i="48"/>
  <c r="Q127" i="48"/>
  <c r="R123" i="48"/>
  <c r="Q123" i="48"/>
  <c r="R60" i="48"/>
  <c r="Q60" i="48"/>
  <c r="O95" i="49"/>
  <c r="R18" i="49"/>
  <c r="R7" i="49"/>
  <c r="Q7" i="49"/>
  <c r="AG160" i="48"/>
  <c r="AH148" i="48" s="1"/>
  <c r="AF160" i="48"/>
  <c r="R112" i="48"/>
  <c r="Q112" i="48"/>
  <c r="Q97" i="48"/>
  <c r="R97" i="48"/>
  <c r="R33" i="48"/>
  <c r="R113" i="48"/>
  <c r="Q113" i="48"/>
  <c r="Q45" i="48"/>
  <c r="R45" i="48"/>
  <c r="Q99" i="48"/>
  <c r="R99" i="48"/>
  <c r="Q96" i="48"/>
  <c r="O108" i="48"/>
  <c r="R96" i="48"/>
  <c r="R73" i="48"/>
  <c r="Q73" i="48"/>
  <c r="R59" i="48"/>
  <c r="Q59" i="48"/>
  <c r="Q135" i="47"/>
  <c r="O147" i="47"/>
  <c r="R135" i="47"/>
  <c r="Q112" i="47"/>
  <c r="R112" i="47"/>
  <c r="Q126" i="48"/>
  <c r="R76" i="48"/>
  <c r="Q76" i="48"/>
  <c r="R9" i="48"/>
  <c r="Q9" i="48"/>
  <c r="R150" i="47"/>
  <c r="Q150" i="47"/>
  <c r="R98" i="47"/>
  <c r="Q98" i="47"/>
  <c r="R97" i="47"/>
  <c r="Q97" i="47"/>
  <c r="AG147" i="46"/>
  <c r="AH135" i="46" s="1"/>
  <c r="AF147" i="46"/>
  <c r="Q164" i="47"/>
  <c r="Q58" i="47"/>
  <c r="R58" i="47"/>
  <c r="Q10" i="47"/>
  <c r="R10" i="47"/>
  <c r="Q5" i="47"/>
  <c r="O17" i="47"/>
  <c r="R5" i="47"/>
  <c r="Q162" i="46"/>
  <c r="R162" i="46"/>
  <c r="Q148" i="46"/>
  <c r="O160" i="46"/>
  <c r="R148" i="46"/>
  <c r="R22" i="48"/>
  <c r="O160" i="47"/>
  <c r="R148" i="47"/>
  <c r="Q148" i="47"/>
  <c r="R113" i="47"/>
  <c r="Q113" i="47"/>
  <c r="O147" i="46"/>
  <c r="R135" i="46"/>
  <c r="Q135" i="46"/>
  <c r="R32" i="47"/>
  <c r="Q32" i="47"/>
  <c r="R150" i="46"/>
  <c r="Q150" i="46"/>
  <c r="R46" i="46"/>
  <c r="Q46" i="46"/>
  <c r="R12" i="46"/>
  <c r="Q12" i="46"/>
  <c r="O17" i="46"/>
  <c r="R5" i="46"/>
  <c r="Q5" i="46"/>
  <c r="R136" i="45"/>
  <c r="Q136" i="45"/>
  <c r="R112" i="45"/>
  <c r="Q112" i="45"/>
  <c r="R72" i="47"/>
  <c r="R59" i="47"/>
  <c r="Q59" i="47"/>
  <c r="Q112" i="46"/>
  <c r="R112" i="46"/>
  <c r="Q57" i="46"/>
  <c r="O69" i="46"/>
  <c r="R69" i="46" s="1"/>
  <c r="S57" i="46" s="1"/>
  <c r="R57" i="46"/>
  <c r="Q21" i="46"/>
  <c r="R21" i="46"/>
  <c r="Q152" i="45"/>
  <c r="R152" i="45"/>
  <c r="AF121" i="45"/>
  <c r="AG121" i="45"/>
  <c r="AH109" i="45" s="1"/>
  <c r="Q96" i="45"/>
  <c r="O108" i="45"/>
  <c r="R96" i="45"/>
  <c r="AG82" i="47"/>
  <c r="AH70" i="47" s="1"/>
  <c r="R11" i="47"/>
  <c r="Q11" i="47"/>
  <c r="R97" i="46"/>
  <c r="Q97" i="46"/>
  <c r="R164" i="45"/>
  <c r="Q164" i="45"/>
  <c r="O147" i="45"/>
  <c r="R84" i="45"/>
  <c r="Q84" i="45"/>
  <c r="O95" i="46"/>
  <c r="R83" i="46"/>
  <c r="Q83" i="46"/>
  <c r="R49" i="45"/>
  <c r="Q49" i="45"/>
  <c r="R19" i="45"/>
  <c r="Q19" i="45"/>
  <c r="R138" i="44"/>
  <c r="Q138" i="44"/>
  <c r="R124" i="44"/>
  <c r="Q124" i="44"/>
  <c r="Q83" i="44"/>
  <c r="R83" i="44"/>
  <c r="O95" i="44"/>
  <c r="Q51" i="44"/>
  <c r="R51" i="44"/>
  <c r="Q100" i="46"/>
  <c r="Q87" i="46"/>
  <c r="R87" i="46"/>
  <c r="R77" i="46"/>
  <c r="Q77" i="46"/>
  <c r="R59" i="46"/>
  <c r="Q59" i="46"/>
  <c r="R34" i="46"/>
  <c r="Q34" i="46"/>
  <c r="O43" i="46"/>
  <c r="R43" i="46" s="1"/>
  <c r="S31" i="46" s="1"/>
  <c r="R31" i="46"/>
  <c r="Q31" i="46"/>
  <c r="R9" i="46"/>
  <c r="Q9" i="46"/>
  <c r="O173" i="45"/>
  <c r="R161" i="45"/>
  <c r="Q161" i="45"/>
  <c r="R122" i="45"/>
  <c r="Q122" i="45"/>
  <c r="O134" i="45"/>
  <c r="R111" i="45"/>
  <c r="Q111" i="45"/>
  <c r="R88" i="45"/>
  <c r="Q88" i="45"/>
  <c r="R34" i="45"/>
  <c r="Q34" i="45"/>
  <c r="Q9" i="45"/>
  <c r="R9" i="45"/>
  <c r="AF108" i="44"/>
  <c r="AG108" i="44"/>
  <c r="AH96" i="44" s="1"/>
  <c r="Q99" i="44"/>
  <c r="R99" i="44"/>
  <c r="Q73" i="44"/>
  <c r="R73" i="44"/>
  <c r="Q82" i="44"/>
  <c r="AG82" i="44"/>
  <c r="AH70" i="44" s="1"/>
  <c r="AF82" i="44"/>
  <c r="R45" i="46"/>
  <c r="Q45" i="46"/>
  <c r="AG95" i="45"/>
  <c r="AH83" i="45" s="1"/>
  <c r="AF95" i="45"/>
  <c r="R50" i="45"/>
  <c r="Q50" i="45"/>
  <c r="R22" i="45"/>
  <c r="Q22" i="45"/>
  <c r="Q44" i="45"/>
  <c r="O56" i="45"/>
  <c r="R44" i="45"/>
  <c r="R5" i="45"/>
  <c r="Q5" i="45"/>
  <c r="O17" i="45"/>
  <c r="R161" i="44"/>
  <c r="O173" i="44"/>
  <c r="Q161" i="44"/>
  <c r="R127" i="44"/>
  <c r="Q127" i="44"/>
  <c r="R72" i="44"/>
  <c r="Q72" i="44"/>
  <c r="R6" i="44"/>
  <c r="Q6" i="44"/>
  <c r="R36" i="44"/>
  <c r="Q36" i="44"/>
  <c r="R30" i="44"/>
  <c r="S18" i="44" s="1"/>
  <c r="Q30" i="44"/>
  <c r="R10" i="45"/>
  <c r="Q10" i="45"/>
  <c r="R149" i="44"/>
  <c r="Q149" i="44"/>
  <c r="O69" i="44"/>
  <c r="R57" i="44"/>
  <c r="Q57" i="44"/>
  <c r="Q43" i="44"/>
  <c r="AG173" i="50"/>
  <c r="AH161" i="50" s="1"/>
  <c r="AF173" i="50"/>
  <c r="Q161" i="50"/>
  <c r="O173" i="50"/>
  <c r="R161" i="50"/>
  <c r="Q126" i="50"/>
  <c r="R126" i="50"/>
  <c r="AG160" i="50"/>
  <c r="AH148" i="50" s="1"/>
  <c r="AF160" i="50"/>
  <c r="Q112" i="50"/>
  <c r="R112" i="50"/>
  <c r="AG147" i="50"/>
  <c r="AH135" i="50" s="1"/>
  <c r="AF147" i="50"/>
  <c r="AG108" i="50"/>
  <c r="AH96" i="50" s="1"/>
  <c r="AF108" i="50"/>
  <c r="R88" i="50"/>
  <c r="Q88" i="50"/>
  <c r="R84" i="50"/>
  <c r="Q84" i="50"/>
  <c r="R58" i="50"/>
  <c r="Q58" i="50"/>
  <c r="R47" i="50"/>
  <c r="Q47" i="50"/>
  <c r="R8" i="50"/>
  <c r="Q8" i="50"/>
  <c r="R61" i="50"/>
  <c r="Q61" i="50"/>
  <c r="R71" i="50"/>
  <c r="Q71" i="50"/>
  <c r="R19" i="50"/>
  <c r="Q19" i="50"/>
  <c r="O56" i="50"/>
  <c r="R56" i="50" s="1"/>
  <c r="S44" i="50" s="1"/>
  <c r="Q48" i="50"/>
  <c r="R34" i="50"/>
  <c r="Q34" i="50"/>
  <c r="O173" i="49"/>
  <c r="Q161" i="49"/>
  <c r="R161" i="49"/>
  <c r="Q33" i="50"/>
  <c r="R33" i="50"/>
  <c r="Q20" i="50"/>
  <c r="R20" i="50"/>
  <c r="AG17" i="50"/>
  <c r="AH5" i="50" s="1"/>
  <c r="AF17" i="50"/>
  <c r="O147" i="49"/>
  <c r="R135" i="49"/>
  <c r="Q135" i="49"/>
  <c r="R109" i="49"/>
  <c r="Q109" i="49"/>
  <c r="O121" i="49"/>
  <c r="R111" i="49"/>
  <c r="Q111" i="49"/>
  <c r="Q100" i="49"/>
  <c r="R100" i="49"/>
  <c r="O160" i="49"/>
  <c r="Q148" i="49"/>
  <c r="R148" i="49"/>
  <c r="R137" i="49"/>
  <c r="Q137" i="49"/>
  <c r="R113" i="49"/>
  <c r="Q113" i="49"/>
  <c r="AF43" i="49"/>
  <c r="Q43" i="49"/>
  <c r="AG43" i="49"/>
  <c r="AH31" i="49" s="1"/>
  <c r="Q8" i="49"/>
  <c r="R8" i="49"/>
  <c r="AF134" i="49"/>
  <c r="AG134" i="49"/>
  <c r="AH122" i="49" s="1"/>
  <c r="Q87" i="49"/>
  <c r="R87" i="49"/>
  <c r="R139" i="48"/>
  <c r="Q139" i="48"/>
  <c r="R128" i="48"/>
  <c r="Q128" i="48"/>
  <c r="O134" i="48"/>
  <c r="Q31" i="49"/>
  <c r="R140" i="48"/>
  <c r="Q140" i="48"/>
  <c r="AF69" i="48"/>
  <c r="AG69" i="48"/>
  <c r="AH57" i="48" s="1"/>
  <c r="Q69" i="48"/>
  <c r="O30" i="49"/>
  <c r="R110" i="48"/>
  <c r="Q110" i="48"/>
  <c r="R88" i="48"/>
  <c r="Q88" i="48"/>
  <c r="R89" i="48"/>
  <c r="Q89" i="48"/>
  <c r="Q124" i="48"/>
  <c r="R91" i="48"/>
  <c r="Q91" i="48"/>
  <c r="R61" i="48"/>
  <c r="Q61" i="48"/>
  <c r="AF108" i="48"/>
  <c r="AG108" i="48"/>
  <c r="AH96" i="48" s="1"/>
  <c r="AF82" i="48"/>
  <c r="Q82" i="48"/>
  <c r="AG82" i="48"/>
  <c r="AH70" i="48" s="1"/>
  <c r="R19" i="48"/>
  <c r="Q19" i="48"/>
  <c r="Q110" i="47"/>
  <c r="R110" i="47"/>
  <c r="Q44" i="48"/>
  <c r="O56" i="48"/>
  <c r="R56" i="48" s="1"/>
  <c r="S44" i="48" s="1"/>
  <c r="R44" i="48"/>
  <c r="R34" i="48"/>
  <c r="Q34" i="48"/>
  <c r="AG43" i="48"/>
  <c r="AH31" i="48" s="1"/>
  <c r="AF43" i="48"/>
  <c r="Q43" i="48"/>
  <c r="R30" i="48"/>
  <c r="S18" i="48" s="1"/>
  <c r="Q18" i="48"/>
  <c r="R7" i="48"/>
  <c r="Q7" i="48"/>
  <c r="R163" i="47"/>
  <c r="Q163" i="47"/>
  <c r="R152" i="47"/>
  <c r="Q152" i="47"/>
  <c r="AG121" i="47"/>
  <c r="AH109" i="47" s="1"/>
  <c r="AF121" i="47"/>
  <c r="O121" i="47"/>
  <c r="O82" i="47"/>
  <c r="R70" i="47"/>
  <c r="Q70" i="47"/>
  <c r="R8" i="48"/>
  <c r="Q8" i="48"/>
  <c r="O17" i="48"/>
  <c r="R5" i="48"/>
  <c r="Q5" i="48"/>
  <c r="O173" i="47"/>
  <c r="R161" i="47"/>
  <c r="Q161" i="47"/>
  <c r="R123" i="47"/>
  <c r="Q123" i="47"/>
  <c r="R139" i="46"/>
  <c r="Q139" i="46"/>
  <c r="R127" i="46"/>
  <c r="Q127" i="46"/>
  <c r="O108" i="47"/>
  <c r="R96" i="47"/>
  <c r="Q96" i="47"/>
  <c r="Q76" i="47"/>
  <c r="R76" i="47"/>
  <c r="Q8" i="47"/>
  <c r="R8" i="47"/>
  <c r="AG173" i="46"/>
  <c r="AH161" i="46" s="1"/>
  <c r="AF173" i="46"/>
  <c r="Q161" i="46"/>
  <c r="O173" i="46"/>
  <c r="R161" i="46"/>
  <c r="R47" i="47"/>
  <c r="Q47" i="47"/>
  <c r="R138" i="46"/>
  <c r="Q138" i="46"/>
  <c r="R128" i="46"/>
  <c r="Q128" i="46"/>
  <c r="R124" i="46"/>
  <c r="Q124" i="46"/>
  <c r="R74" i="47"/>
  <c r="Q33" i="47"/>
  <c r="R33" i="47"/>
  <c r="Q20" i="47"/>
  <c r="R20" i="47"/>
  <c r="O134" i="46"/>
  <c r="R122" i="46"/>
  <c r="Q122" i="46"/>
  <c r="Q111" i="46"/>
  <c r="R111" i="46"/>
  <c r="Q91" i="47"/>
  <c r="R61" i="47"/>
  <c r="Q61" i="47"/>
  <c r="R19" i="47"/>
  <c r="Q19" i="47"/>
  <c r="R152" i="46"/>
  <c r="Q152" i="46"/>
  <c r="Q114" i="46"/>
  <c r="R114" i="46"/>
  <c r="R10" i="46"/>
  <c r="Q10" i="46"/>
  <c r="R128" i="45"/>
  <c r="Q128" i="45"/>
  <c r="R110" i="45"/>
  <c r="Q110" i="45"/>
  <c r="R89" i="45"/>
  <c r="Q89" i="45"/>
  <c r="Q22" i="47"/>
  <c r="R22" i="47"/>
  <c r="AG30" i="47"/>
  <c r="AH18" i="47" s="1"/>
  <c r="AF30" i="47"/>
  <c r="Q76" i="46"/>
  <c r="R76" i="46"/>
  <c r="Q60" i="46"/>
  <c r="R60" i="46"/>
  <c r="Q19" i="46"/>
  <c r="R19" i="46"/>
  <c r="Q150" i="45"/>
  <c r="R150" i="45"/>
  <c r="R21" i="47"/>
  <c r="Q21" i="47"/>
  <c r="R99" i="46"/>
  <c r="Q99" i="46"/>
  <c r="R127" i="45"/>
  <c r="Q127" i="45"/>
  <c r="Q85" i="46"/>
  <c r="R85" i="46"/>
  <c r="R113" i="45"/>
  <c r="Q113" i="45"/>
  <c r="R76" i="45"/>
  <c r="Q76" i="45"/>
  <c r="AG69" i="45"/>
  <c r="AH57" i="45" s="1"/>
  <c r="AF69" i="45"/>
  <c r="Q69" i="45"/>
  <c r="R48" i="45"/>
  <c r="Q48" i="45"/>
  <c r="AG56" i="46"/>
  <c r="AH44" i="46" s="1"/>
  <c r="Q56" i="46"/>
  <c r="AF56" i="46"/>
  <c r="R47" i="45"/>
  <c r="R18" i="45"/>
  <c r="O30" i="45"/>
  <c r="Q18" i="45"/>
  <c r="R136" i="44"/>
  <c r="Q136" i="44"/>
  <c r="Q113" i="44"/>
  <c r="R113" i="44"/>
  <c r="R88" i="44"/>
  <c r="Q88" i="44"/>
  <c r="R49" i="44"/>
  <c r="Q49" i="44"/>
  <c r="R11" i="46"/>
  <c r="Q11" i="46"/>
  <c r="AG134" i="45"/>
  <c r="AH122" i="45" s="1"/>
  <c r="AF134" i="45"/>
  <c r="AF82" i="45"/>
  <c r="Q82" i="45"/>
  <c r="AG82" i="45"/>
  <c r="AH70" i="45" s="1"/>
  <c r="Q7" i="45"/>
  <c r="R7" i="45"/>
  <c r="Q97" i="44"/>
  <c r="R97" i="44"/>
  <c r="Q71" i="44"/>
  <c r="R71" i="44"/>
  <c r="AG82" i="46"/>
  <c r="AH70" i="46" s="1"/>
  <c r="AF82" i="46"/>
  <c r="Q82" i="46"/>
  <c r="R32" i="46"/>
  <c r="Q32" i="46"/>
  <c r="O160" i="45"/>
  <c r="R148" i="45"/>
  <c r="Q148" i="45"/>
  <c r="O121" i="45"/>
  <c r="R83" i="45"/>
  <c r="Q83" i="45"/>
  <c r="O95" i="45"/>
  <c r="R125" i="44"/>
  <c r="Q125" i="44"/>
  <c r="R102" i="44"/>
  <c r="Q102" i="44"/>
  <c r="R74" i="44"/>
  <c r="Q74" i="44"/>
  <c r="R8" i="44"/>
  <c r="Q8" i="44"/>
  <c r="R8" i="45"/>
  <c r="Q8" i="45"/>
  <c r="AG17" i="45"/>
  <c r="AH5" i="45" s="1"/>
  <c r="AF17" i="45"/>
  <c r="AG173" i="44"/>
  <c r="AH161" i="44" s="1"/>
  <c r="AF173" i="44"/>
  <c r="R148" i="44"/>
  <c r="O160" i="44"/>
  <c r="Q148" i="44"/>
  <c r="R89" i="44"/>
  <c r="Q89" i="44"/>
  <c r="R85" i="44"/>
  <c r="Q85" i="44"/>
  <c r="R50" i="44"/>
  <c r="Q50" i="44"/>
  <c r="O17" i="44"/>
  <c r="R5" i="44"/>
  <c r="Q5" i="44"/>
  <c r="R163" i="44"/>
  <c r="Q163" i="44"/>
  <c r="Q58" i="44"/>
  <c r="AG56" i="44"/>
  <c r="AH44" i="44" s="1"/>
  <c r="Q56" i="44"/>
  <c r="AF56" i="44"/>
  <c r="Q35" i="44"/>
  <c r="R35" i="44"/>
  <c r="R34" i="44"/>
  <c r="Q34" i="44"/>
  <c r="R18" i="44"/>
  <c r="R165" i="44"/>
  <c r="Q165" i="44"/>
  <c r="R114" i="44"/>
  <c r="Q114" i="44"/>
  <c r="Q19" i="44"/>
  <c r="R122" i="50"/>
  <c r="Q122" i="50"/>
  <c r="O134" i="50"/>
  <c r="Q164" i="50"/>
  <c r="R164" i="50"/>
  <c r="Q140" i="50"/>
  <c r="R140" i="50"/>
  <c r="Q136" i="50"/>
  <c r="R136" i="50"/>
  <c r="R150" i="50"/>
  <c r="Q150" i="50"/>
  <c r="R89" i="50"/>
  <c r="Q89" i="50"/>
  <c r="O121" i="50"/>
  <c r="Q109" i="50"/>
  <c r="R109" i="50"/>
  <c r="Q113" i="50"/>
  <c r="R113" i="50"/>
  <c r="R97" i="50"/>
  <c r="Q97" i="50"/>
  <c r="O69" i="50"/>
  <c r="R69" i="50" s="1"/>
  <c r="S57" i="50" s="1"/>
  <c r="R57" i="50"/>
  <c r="Q57" i="50"/>
  <c r="R6" i="50"/>
  <c r="Q6" i="50"/>
  <c r="AF95" i="50"/>
  <c r="AG95" i="50"/>
  <c r="AH83" i="50" s="1"/>
  <c r="Q43" i="50"/>
  <c r="AG43" i="50"/>
  <c r="AH31" i="50" s="1"/>
  <c r="AF43" i="50"/>
  <c r="R13" i="50"/>
  <c r="Q13" i="50"/>
  <c r="R9" i="50"/>
  <c r="Q9" i="50"/>
  <c r="Q35" i="50"/>
  <c r="R35" i="50"/>
  <c r="R23" i="50"/>
  <c r="Q23" i="50"/>
  <c r="Q22" i="50"/>
  <c r="R22" i="50"/>
  <c r="AG30" i="50"/>
  <c r="AH18" i="50" s="1"/>
  <c r="AF30" i="50"/>
  <c r="Q163" i="49"/>
  <c r="R163" i="49"/>
  <c r="AG147" i="49"/>
  <c r="AH135" i="49" s="1"/>
  <c r="AF147" i="49"/>
  <c r="AF173" i="49"/>
  <c r="AG173" i="49"/>
  <c r="AH161" i="49" s="1"/>
  <c r="Q164" i="49"/>
  <c r="R164" i="49"/>
  <c r="R140" i="49"/>
  <c r="Q140" i="49"/>
  <c r="R128" i="49"/>
  <c r="Q128" i="49"/>
  <c r="R114" i="49"/>
  <c r="Q114" i="49"/>
  <c r="R90" i="49"/>
  <c r="Q90" i="49"/>
  <c r="AG160" i="49"/>
  <c r="AH148" i="49" s="1"/>
  <c r="AF160" i="49"/>
  <c r="R123" i="49"/>
  <c r="Q123" i="49"/>
  <c r="AG147" i="48"/>
  <c r="AH135" i="48" s="1"/>
  <c r="AF147" i="48"/>
  <c r="AG121" i="49"/>
  <c r="AH109" i="49" s="1"/>
  <c r="AF121" i="49"/>
  <c r="Q76" i="49"/>
  <c r="R76" i="49"/>
  <c r="Q72" i="49"/>
  <c r="R72" i="49"/>
  <c r="Q58" i="49"/>
  <c r="R58" i="49"/>
  <c r="Q22" i="49"/>
  <c r="R22" i="49"/>
  <c r="Q6" i="49"/>
  <c r="R6" i="49"/>
  <c r="Q164" i="48"/>
  <c r="R164" i="48"/>
  <c r="Q151" i="48"/>
  <c r="R151" i="48"/>
  <c r="R47" i="49"/>
  <c r="Q47" i="49"/>
  <c r="R138" i="48"/>
  <c r="Q138" i="48"/>
  <c r="Q33" i="49"/>
  <c r="R33" i="49"/>
  <c r="R163" i="48"/>
  <c r="Q163" i="48"/>
  <c r="R9" i="49"/>
  <c r="Q9" i="49"/>
  <c r="R137" i="48"/>
  <c r="Q137" i="48"/>
  <c r="R125" i="48"/>
  <c r="Q125" i="48"/>
  <c r="R58" i="48"/>
  <c r="Q58" i="48"/>
  <c r="R31" i="49"/>
  <c r="AG69" i="49"/>
  <c r="AH57" i="49" s="1"/>
  <c r="Q69" i="49"/>
  <c r="AF69" i="49"/>
  <c r="Q148" i="48"/>
  <c r="O160" i="48"/>
  <c r="R148" i="48"/>
  <c r="R109" i="48"/>
  <c r="Q109" i="48"/>
  <c r="O121" i="48"/>
  <c r="R69" i="48"/>
  <c r="S57" i="48" s="1"/>
  <c r="R111" i="48"/>
  <c r="Q111" i="48"/>
  <c r="R77" i="48"/>
  <c r="Q77" i="48"/>
  <c r="R74" i="48"/>
  <c r="Q74" i="48"/>
  <c r="R57" i="48"/>
  <c r="AG95" i="48"/>
  <c r="AH83" i="48" s="1"/>
  <c r="AF95" i="48"/>
  <c r="R85" i="48"/>
  <c r="Q85" i="48"/>
  <c r="Q138" i="47"/>
  <c r="R138" i="47"/>
  <c r="R90" i="47"/>
  <c r="Q90" i="47"/>
  <c r="R87" i="48"/>
  <c r="Q87" i="48"/>
  <c r="R71" i="48"/>
  <c r="Q71" i="48"/>
  <c r="R21" i="48"/>
  <c r="Q21" i="48"/>
  <c r="O134" i="47"/>
  <c r="R6" i="48"/>
  <c r="Q6" i="48"/>
  <c r="R139" i="47"/>
  <c r="Q139" i="47"/>
  <c r="AF17" i="48"/>
  <c r="AG17" i="48"/>
  <c r="AH5" i="48" s="1"/>
  <c r="AF173" i="47"/>
  <c r="AG173" i="47"/>
  <c r="AH161" i="47" s="1"/>
  <c r="AG56" i="47"/>
  <c r="AH44" i="47" s="1"/>
  <c r="Q56" i="47"/>
  <c r="AF56" i="47"/>
  <c r="R137" i="46"/>
  <c r="Q137" i="46"/>
  <c r="R125" i="46"/>
  <c r="Q125" i="46"/>
  <c r="R125" i="47"/>
  <c r="Q125" i="47"/>
  <c r="R111" i="47"/>
  <c r="Q111" i="47"/>
  <c r="AG108" i="47"/>
  <c r="AH96" i="47" s="1"/>
  <c r="AF108" i="47"/>
  <c r="AG95" i="47"/>
  <c r="AH83" i="47" s="1"/>
  <c r="AF95" i="47"/>
  <c r="Q151" i="46"/>
  <c r="R151" i="46"/>
  <c r="AG160" i="47"/>
  <c r="AH148" i="47" s="1"/>
  <c r="AF160" i="47"/>
  <c r="R99" i="47"/>
  <c r="Q99" i="47"/>
  <c r="R45" i="47"/>
  <c r="Q45" i="47"/>
  <c r="AG17" i="47"/>
  <c r="AH5" i="47" s="1"/>
  <c r="AF17" i="47"/>
  <c r="R48" i="47"/>
  <c r="Q48" i="47"/>
  <c r="AF134" i="46"/>
  <c r="AG134" i="46"/>
  <c r="AH122" i="46" s="1"/>
  <c r="O121" i="46"/>
  <c r="R109" i="46"/>
  <c r="Q109" i="46"/>
  <c r="R23" i="47"/>
  <c r="Q23" i="47"/>
  <c r="R8" i="46"/>
  <c r="Q8" i="46"/>
  <c r="R140" i="45"/>
  <c r="Q140" i="45"/>
  <c r="R126" i="45"/>
  <c r="Q126" i="45"/>
  <c r="R87" i="45"/>
  <c r="Q87" i="45"/>
  <c r="Q74" i="46"/>
  <c r="R74" i="46"/>
  <c r="AG30" i="46"/>
  <c r="AH18" i="46" s="1"/>
  <c r="AF30" i="46"/>
  <c r="Q18" i="46"/>
  <c r="O30" i="46"/>
  <c r="R18" i="46"/>
  <c r="AG69" i="47"/>
  <c r="AH57" i="47" s="1"/>
  <c r="Q69" i="47"/>
  <c r="AF69" i="47"/>
  <c r="R46" i="47"/>
  <c r="Q46" i="47"/>
  <c r="R34" i="47"/>
  <c r="Q34" i="47"/>
  <c r="R7" i="47"/>
  <c r="Q7" i="47"/>
  <c r="AG69" i="46"/>
  <c r="AH57" i="46" s="1"/>
  <c r="Q69" i="46"/>
  <c r="AF69" i="46"/>
  <c r="R123" i="45"/>
  <c r="Q123" i="45"/>
  <c r="R73" i="46"/>
  <c r="Q73" i="46"/>
  <c r="R151" i="45"/>
  <c r="Q151" i="45"/>
  <c r="Q75" i="45"/>
  <c r="R75" i="45"/>
  <c r="O69" i="45"/>
  <c r="R69" i="45" s="1"/>
  <c r="S57" i="45" s="1"/>
  <c r="R57" i="45"/>
  <c r="Q57" i="45"/>
  <c r="R96" i="46"/>
  <c r="Q96" i="46"/>
  <c r="O108" i="46"/>
  <c r="Q89" i="46"/>
  <c r="R89" i="46"/>
  <c r="R61" i="46"/>
  <c r="Q61" i="46"/>
  <c r="R86" i="45"/>
  <c r="Q86" i="45"/>
  <c r="R128" i="44"/>
  <c r="Q128" i="44"/>
  <c r="Q111" i="44"/>
  <c r="R111" i="44"/>
  <c r="R86" i="44"/>
  <c r="Q86" i="44"/>
  <c r="R47" i="44"/>
  <c r="Q47" i="44"/>
  <c r="Q163" i="45"/>
  <c r="R163" i="45"/>
  <c r="Q124" i="45"/>
  <c r="Q59" i="45"/>
  <c r="R59" i="45"/>
  <c r="Q32" i="45"/>
  <c r="R32" i="45"/>
  <c r="Q103" i="44"/>
  <c r="R103" i="44"/>
  <c r="Q96" i="44"/>
  <c r="O108" i="44"/>
  <c r="R96" i="44"/>
  <c r="Q70" i="44"/>
  <c r="O82" i="44"/>
  <c r="R82" i="44" s="1"/>
  <c r="S70" i="44" s="1"/>
  <c r="R70" i="44"/>
  <c r="Q59" i="44"/>
  <c r="R59" i="44"/>
  <c r="AG30" i="44"/>
  <c r="AH18" i="44" s="1"/>
  <c r="AF30" i="44"/>
  <c r="Q91" i="46"/>
  <c r="R91" i="46"/>
  <c r="R137" i="45"/>
  <c r="Q137" i="45"/>
  <c r="R90" i="45"/>
  <c r="Q90" i="45"/>
  <c r="R74" i="45"/>
  <c r="Q74" i="45"/>
  <c r="AG95" i="44"/>
  <c r="AH83" i="44" s="1"/>
  <c r="AF95" i="44"/>
  <c r="R31" i="44"/>
  <c r="O43" i="44"/>
  <c r="R43" i="44" s="1"/>
  <c r="S31" i="44" s="1"/>
  <c r="Q31" i="44"/>
  <c r="Q7" i="44"/>
  <c r="R7" i="44"/>
  <c r="Q71" i="45"/>
  <c r="R71" i="45"/>
  <c r="R12" i="45"/>
  <c r="Q12" i="45"/>
  <c r="AG160" i="44"/>
  <c r="AH148" i="44" s="1"/>
  <c r="AF160" i="44"/>
  <c r="R137" i="44"/>
  <c r="Q137" i="44"/>
  <c r="R122" i="44"/>
  <c r="Q122" i="44"/>
  <c r="O134" i="44"/>
  <c r="R10" i="44"/>
  <c r="Q10" i="44"/>
  <c r="AF17" i="44"/>
  <c r="AG17" i="44"/>
  <c r="AH5" i="44" s="1"/>
  <c r="R151" i="44"/>
  <c r="Q151" i="44"/>
  <c r="R112" i="44"/>
  <c r="Q112" i="44"/>
  <c r="O56" i="44"/>
  <c r="R56" i="44" s="1"/>
  <c r="S44" i="44" s="1"/>
  <c r="R44" i="44"/>
  <c r="Q44" i="44"/>
  <c r="Q33" i="44"/>
  <c r="R33" i="44"/>
  <c r="R32" i="44"/>
  <c r="Q32" i="44"/>
  <c r="R123" i="44"/>
  <c r="Q123" i="44"/>
  <c r="R109" i="44"/>
  <c r="O121" i="44"/>
  <c r="Q109" i="44"/>
  <c r="R87" i="44"/>
  <c r="Q87" i="44"/>
  <c r="Q160" i="44" l="1"/>
  <c r="R160" i="44"/>
  <c r="S148" i="44" s="1"/>
  <c r="R30" i="45"/>
  <c r="S18" i="45" s="1"/>
  <c r="Q30" i="45"/>
  <c r="R173" i="49"/>
  <c r="S161" i="49" s="1"/>
  <c r="Q173" i="49"/>
  <c r="R95" i="46"/>
  <c r="S83" i="46" s="1"/>
  <c r="Q95" i="46"/>
  <c r="R108" i="45"/>
  <c r="S96" i="45" s="1"/>
  <c r="Q108" i="45"/>
  <c r="Q95" i="49"/>
  <c r="R95" i="49"/>
  <c r="S83" i="49" s="1"/>
  <c r="Q108" i="46"/>
  <c r="R108" i="46"/>
  <c r="S96" i="46" s="1"/>
  <c r="R134" i="47"/>
  <c r="S122" i="47" s="1"/>
  <c r="Q134" i="47"/>
  <c r="R160" i="48"/>
  <c r="S148" i="48" s="1"/>
  <c r="Q160" i="48"/>
  <c r="R160" i="45"/>
  <c r="S148" i="45" s="1"/>
  <c r="Q160" i="45"/>
  <c r="R173" i="47"/>
  <c r="S161" i="47" s="1"/>
  <c r="Q173" i="47"/>
  <c r="R82" i="47"/>
  <c r="S70" i="47" s="1"/>
  <c r="R30" i="49"/>
  <c r="S18" i="49" s="1"/>
  <c r="Q30" i="49"/>
  <c r="R121" i="49"/>
  <c r="S109" i="49" s="1"/>
  <c r="Q121" i="49"/>
  <c r="R17" i="45"/>
  <c r="S5" i="45" s="1"/>
  <c r="Q17" i="45"/>
  <c r="E2" i="45"/>
  <c r="R56" i="45"/>
  <c r="S44" i="45" s="1"/>
  <c r="R173" i="45"/>
  <c r="S161" i="45" s="1"/>
  <c r="Q173" i="45"/>
  <c r="R17" i="46"/>
  <c r="S5" i="46" s="1"/>
  <c r="Q17" i="46"/>
  <c r="E2" i="46"/>
  <c r="Q160" i="47"/>
  <c r="R160" i="47"/>
  <c r="S148" i="47" s="1"/>
  <c r="Q17" i="47"/>
  <c r="E2" i="47"/>
  <c r="R17" i="47"/>
  <c r="S5" i="47" s="1"/>
  <c r="R147" i="47"/>
  <c r="S135" i="47" s="1"/>
  <c r="Q147" i="47"/>
  <c r="R108" i="48"/>
  <c r="S96" i="48" s="1"/>
  <c r="Q108" i="48"/>
  <c r="R134" i="49"/>
  <c r="S122" i="49" s="1"/>
  <c r="Q134" i="49"/>
  <c r="R95" i="48"/>
  <c r="S83" i="48" s="1"/>
  <c r="Q95" i="48"/>
  <c r="Q17" i="50"/>
  <c r="R17" i="50"/>
  <c r="S5" i="50" s="1"/>
  <c r="E2" i="50"/>
  <c r="R147" i="50"/>
  <c r="S135" i="50" s="1"/>
  <c r="Q147" i="50"/>
  <c r="R121" i="44"/>
  <c r="S109" i="44" s="1"/>
  <c r="Q121" i="44"/>
  <c r="R17" i="44"/>
  <c r="S5" i="44" s="1"/>
  <c r="E2" i="44"/>
  <c r="Q17" i="44"/>
  <c r="R95" i="45"/>
  <c r="S83" i="45" s="1"/>
  <c r="Q95" i="45"/>
  <c r="R134" i="46"/>
  <c r="S122" i="46" s="1"/>
  <c r="Q134" i="46"/>
  <c r="R69" i="44"/>
  <c r="S57" i="44" s="1"/>
  <c r="R173" i="44"/>
  <c r="S161" i="44" s="1"/>
  <c r="Q173" i="44"/>
  <c r="R147" i="48"/>
  <c r="S135" i="48" s="1"/>
  <c r="Q147" i="48"/>
  <c r="R173" i="48"/>
  <c r="S161" i="48" s="1"/>
  <c r="Q173" i="48"/>
  <c r="R160" i="50"/>
  <c r="S148" i="50" s="1"/>
  <c r="Q160" i="50"/>
  <c r="R43" i="48"/>
  <c r="S31" i="48" s="1"/>
  <c r="R108" i="49"/>
  <c r="S96" i="49" s="1"/>
  <c r="Q108" i="49"/>
  <c r="R108" i="50"/>
  <c r="S96" i="50" s="1"/>
  <c r="Q108" i="50"/>
  <c r="Q108" i="44"/>
  <c r="R108" i="44"/>
  <c r="S96" i="44" s="1"/>
  <c r="R30" i="46"/>
  <c r="S18" i="46" s="1"/>
  <c r="Q30" i="46"/>
  <c r="R121" i="48"/>
  <c r="S109" i="48" s="1"/>
  <c r="Q121" i="48"/>
  <c r="R108" i="47"/>
  <c r="S96" i="47" s="1"/>
  <c r="Q108" i="47"/>
  <c r="R17" i="48"/>
  <c r="S5" i="48" s="1"/>
  <c r="Q17" i="48"/>
  <c r="E2" i="48"/>
  <c r="R134" i="48"/>
  <c r="S122" i="48" s="1"/>
  <c r="Q134" i="48"/>
  <c r="R160" i="49"/>
  <c r="S148" i="49" s="1"/>
  <c r="Q160" i="49"/>
  <c r="R173" i="50"/>
  <c r="S161" i="50" s="1"/>
  <c r="Q173" i="50"/>
  <c r="Q134" i="45"/>
  <c r="R134" i="45"/>
  <c r="S122" i="45" s="1"/>
  <c r="R147" i="46"/>
  <c r="S135" i="46" s="1"/>
  <c r="Q147" i="46"/>
  <c r="R160" i="46"/>
  <c r="S148" i="46" s="1"/>
  <c r="Q160" i="46"/>
  <c r="R95" i="50"/>
  <c r="S83" i="50" s="1"/>
  <c r="Q95" i="50"/>
  <c r="Q134" i="44"/>
  <c r="R134" i="44"/>
  <c r="S122" i="44" s="1"/>
  <c r="R121" i="46"/>
  <c r="S109" i="46" s="1"/>
  <c r="Q121" i="46"/>
  <c r="Q121" i="50"/>
  <c r="R121" i="50"/>
  <c r="S109" i="50" s="1"/>
  <c r="R134" i="50"/>
  <c r="S122" i="50" s="1"/>
  <c r="Q134" i="50"/>
  <c r="R121" i="45"/>
  <c r="S109" i="45" s="1"/>
  <c r="Q121" i="45"/>
  <c r="R173" i="46"/>
  <c r="S161" i="46" s="1"/>
  <c r="Q173" i="46"/>
  <c r="Q121" i="47"/>
  <c r="R121" i="47"/>
  <c r="S109" i="47" s="1"/>
  <c r="R147" i="49"/>
  <c r="S135" i="49" s="1"/>
  <c r="Q147" i="49"/>
  <c r="R95" i="44"/>
  <c r="S83" i="44" s="1"/>
  <c r="Q95" i="44"/>
  <c r="Q147" i="45"/>
  <c r="R147" i="45"/>
  <c r="S135" i="45" s="1"/>
  <c r="R30" i="50"/>
  <c r="S18" i="50" s="1"/>
  <c r="Q30" i="50"/>
  <c r="R30" i="47"/>
  <c r="S18" i="47" s="1"/>
  <c r="Q30" i="47"/>
  <c r="Q95" i="47"/>
  <c r="R95" i="47"/>
  <c r="S83" i="47" s="1"/>
  <c r="Q17" i="49"/>
  <c r="E2" i="49"/>
  <c r="R17" i="49"/>
  <c r="S5" i="49" s="1"/>
  <c r="L7" i="42" l="1"/>
  <c r="J7" i="42"/>
  <c r="H7" i="42"/>
  <c r="F7" i="42"/>
  <c r="Q6" i="42"/>
  <c r="P6" i="42"/>
  <c r="O6" i="42"/>
  <c r="N6" i="42"/>
  <c r="L6" i="42"/>
  <c r="J6" i="42"/>
  <c r="H6" i="42"/>
  <c r="F6" i="42"/>
  <c r="L7" i="41"/>
  <c r="J7" i="41"/>
  <c r="H7" i="41"/>
  <c r="F7" i="41"/>
  <c r="Q6" i="41"/>
  <c r="P6" i="41"/>
  <c r="O6" i="41"/>
  <c r="N6" i="41"/>
  <c r="L6" i="41"/>
  <c r="J6" i="41"/>
  <c r="H6" i="41"/>
  <c r="F6" i="41"/>
  <c r="L7" i="40"/>
  <c r="J7" i="40"/>
  <c r="H7" i="40"/>
  <c r="F7" i="40"/>
  <c r="Q6" i="40"/>
  <c r="P6" i="40"/>
  <c r="O6" i="40"/>
  <c r="N6" i="40"/>
  <c r="L6" i="40"/>
  <c r="J6" i="40"/>
  <c r="H6" i="40"/>
  <c r="F6" i="40"/>
  <c r="L7" i="39"/>
  <c r="J7" i="39"/>
  <c r="H7" i="39"/>
  <c r="F7" i="39"/>
  <c r="Q6" i="39"/>
  <c r="P6" i="39"/>
  <c r="O6" i="39"/>
  <c r="N6" i="39"/>
  <c r="L6" i="39"/>
  <c r="J6" i="39"/>
  <c r="H6" i="39"/>
  <c r="F6" i="39"/>
  <c r="L7" i="38"/>
  <c r="J7" i="38"/>
  <c r="H7" i="38"/>
  <c r="F7" i="38"/>
  <c r="Q6" i="38"/>
  <c r="P6" i="38"/>
  <c r="O6" i="38"/>
  <c r="N6" i="38"/>
  <c r="L6" i="38"/>
  <c r="J6" i="38"/>
  <c r="H6" i="38"/>
  <c r="F6" i="38"/>
  <c r="L7" i="37"/>
  <c r="J7" i="37"/>
  <c r="H7" i="37"/>
  <c r="F7" i="37"/>
  <c r="Q6" i="37"/>
  <c r="P6" i="37"/>
  <c r="O6" i="37"/>
  <c r="N6" i="37"/>
  <c r="L6" i="37"/>
  <c r="J6" i="37"/>
  <c r="H6" i="37"/>
  <c r="F6" i="37"/>
  <c r="M32" i="43" l="1"/>
  <c r="L32" i="43"/>
  <c r="K32" i="43"/>
  <c r="J32" i="43"/>
  <c r="I32" i="43"/>
  <c r="H32" i="43"/>
  <c r="G32" i="43"/>
  <c r="F32" i="43"/>
  <c r="E32" i="43"/>
  <c r="D32" i="43"/>
  <c r="Q15" i="43"/>
  <c r="P15" i="43"/>
  <c r="O15" i="43"/>
  <c r="N15" i="43"/>
  <c r="M15" i="43"/>
  <c r="L15" i="43"/>
  <c r="K15" i="43"/>
  <c r="J15" i="43"/>
  <c r="I15" i="43"/>
  <c r="H15" i="43"/>
  <c r="G15" i="43"/>
  <c r="F15" i="43"/>
  <c r="E15" i="43"/>
  <c r="D15" i="43"/>
  <c r="J8" i="43"/>
  <c r="L7" i="43"/>
  <c r="J7" i="43"/>
  <c r="H7" i="43"/>
  <c r="F7" i="43"/>
  <c r="Q6" i="43"/>
  <c r="P6" i="43"/>
  <c r="O6" i="43"/>
  <c r="N6" i="43"/>
  <c r="L6" i="43"/>
  <c r="J6" i="43"/>
  <c r="H6" i="43"/>
  <c r="F6" i="43"/>
  <c r="M32" i="42"/>
  <c r="L32" i="42"/>
  <c r="K32" i="42"/>
  <c r="J32" i="42"/>
  <c r="I32" i="42"/>
  <c r="H32" i="42"/>
  <c r="G32" i="42"/>
  <c r="F32" i="42"/>
  <c r="E32" i="42"/>
  <c r="D32" i="42"/>
  <c r="Q15" i="42"/>
  <c r="P15" i="42"/>
  <c r="O15" i="42"/>
  <c r="N15" i="42"/>
  <c r="M15" i="42"/>
  <c r="L15" i="42"/>
  <c r="K15" i="42"/>
  <c r="J15" i="42"/>
  <c r="I15" i="42"/>
  <c r="H15" i="42"/>
  <c r="G15" i="42"/>
  <c r="F15" i="42"/>
  <c r="E15" i="42"/>
  <c r="D15" i="42"/>
  <c r="M32" i="41"/>
  <c r="L32" i="41"/>
  <c r="K32" i="41"/>
  <c r="J32" i="41"/>
  <c r="L8" i="41" s="1"/>
  <c r="I32" i="41"/>
  <c r="H32" i="41"/>
  <c r="G32" i="41"/>
  <c r="F32" i="41"/>
  <c r="E32" i="41"/>
  <c r="D32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M32" i="40"/>
  <c r="L32" i="40"/>
  <c r="K32" i="40"/>
  <c r="J32" i="40"/>
  <c r="L8" i="40" s="1"/>
  <c r="I32" i="40"/>
  <c r="H32" i="40"/>
  <c r="G32" i="40"/>
  <c r="F32" i="40"/>
  <c r="E32" i="40"/>
  <c r="D32" i="40"/>
  <c r="J8" i="40" s="1"/>
  <c r="Q15" i="40"/>
  <c r="P15" i="40"/>
  <c r="O15" i="40"/>
  <c r="N15" i="40"/>
  <c r="M15" i="40"/>
  <c r="L15" i="40"/>
  <c r="K15" i="40"/>
  <c r="J15" i="40"/>
  <c r="I15" i="40"/>
  <c r="H15" i="40"/>
  <c r="G15" i="40"/>
  <c r="F15" i="40"/>
  <c r="E15" i="40"/>
  <c r="D15" i="40"/>
  <c r="M32" i="39"/>
  <c r="L32" i="39"/>
  <c r="K32" i="39"/>
  <c r="J32" i="39"/>
  <c r="L8" i="39" s="1"/>
  <c r="I32" i="39"/>
  <c r="H32" i="39"/>
  <c r="G32" i="39"/>
  <c r="F32" i="39"/>
  <c r="E32" i="39"/>
  <c r="D32" i="39"/>
  <c r="J8" i="39" s="1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M32" i="38"/>
  <c r="L32" i="38"/>
  <c r="K32" i="38"/>
  <c r="J32" i="38"/>
  <c r="L8" i="38" s="1"/>
  <c r="I32" i="38"/>
  <c r="H32" i="38"/>
  <c r="G32" i="38"/>
  <c r="F32" i="38"/>
  <c r="E32" i="38"/>
  <c r="D32" i="38"/>
  <c r="J8" i="38" s="1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M32" i="37"/>
  <c r="L32" i="37"/>
  <c r="K32" i="37"/>
  <c r="J32" i="37"/>
  <c r="L8" i="37" s="1"/>
  <c r="I32" i="37"/>
  <c r="H32" i="37"/>
  <c r="G32" i="37"/>
  <c r="F32" i="37"/>
  <c r="E32" i="37"/>
  <c r="D32" i="37"/>
  <c r="J8" i="37" s="1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F8" i="43" l="1"/>
  <c r="L8" i="43"/>
  <c r="H8" i="43"/>
  <c r="J8" i="42"/>
  <c r="L8" i="42"/>
  <c r="H8" i="42"/>
  <c r="F8" i="42"/>
  <c r="J8" i="41"/>
  <c r="H8" i="41"/>
  <c r="F8" i="41"/>
  <c r="H8" i="40"/>
  <c r="F8" i="40"/>
  <c r="H8" i="39"/>
  <c r="F8" i="39"/>
  <c r="H8" i="38"/>
  <c r="F8" i="38"/>
  <c r="H8" i="37"/>
  <c r="F8" i="37"/>
  <c r="J124" i="36"/>
  <c r="H123" i="36"/>
  <c r="H119" i="36"/>
  <c r="H118" i="36"/>
  <c r="H117" i="36"/>
  <c r="H116" i="36"/>
  <c r="P115" i="36"/>
  <c r="K115" i="36"/>
  <c r="L115" i="36" s="1"/>
  <c r="H115" i="36"/>
  <c r="P114" i="36"/>
  <c r="K114" i="36" s="1"/>
  <c r="L114" i="36" s="1"/>
  <c r="H114" i="36"/>
  <c r="P113" i="36"/>
  <c r="K113" i="36"/>
  <c r="L113" i="36" s="1"/>
  <c r="H113" i="36"/>
  <c r="P112" i="36"/>
  <c r="K112" i="36" s="1"/>
  <c r="H112" i="36"/>
  <c r="J111" i="36"/>
  <c r="H110" i="36"/>
  <c r="H109" i="36"/>
  <c r="H108" i="36"/>
  <c r="H107" i="36"/>
  <c r="H106" i="36"/>
  <c r="P105" i="36"/>
  <c r="K105" i="36" s="1"/>
  <c r="L105" i="36" s="1"/>
  <c r="H105" i="36"/>
  <c r="P104" i="36"/>
  <c r="K104" i="36"/>
  <c r="L104" i="36" s="1"/>
  <c r="H104" i="36"/>
  <c r="P103" i="36"/>
  <c r="K103" i="36" s="1"/>
  <c r="L103" i="36" s="1"/>
  <c r="H103" i="36"/>
  <c r="P102" i="36"/>
  <c r="K102" i="36"/>
  <c r="L102" i="36" s="1"/>
  <c r="H102" i="36"/>
  <c r="P101" i="36"/>
  <c r="K101" i="36" s="1"/>
  <c r="H101" i="36"/>
  <c r="J100" i="36"/>
  <c r="H99" i="36"/>
  <c r="H97" i="36"/>
  <c r="H96" i="36"/>
  <c r="H95" i="36"/>
  <c r="P94" i="36"/>
  <c r="K94" i="36"/>
  <c r="L94" i="36" s="1"/>
  <c r="H94" i="36"/>
  <c r="P93" i="36"/>
  <c r="K93" i="36" s="1"/>
  <c r="L93" i="36" s="1"/>
  <c r="H93" i="36"/>
  <c r="P92" i="36"/>
  <c r="K92" i="36"/>
  <c r="L92" i="36" s="1"/>
  <c r="H92" i="36"/>
  <c r="J91" i="36"/>
  <c r="H90" i="36"/>
  <c r="H89" i="36"/>
  <c r="H88" i="36"/>
  <c r="H87" i="36"/>
  <c r="H86" i="36"/>
  <c r="H85" i="36"/>
  <c r="P84" i="36"/>
  <c r="K84" i="36"/>
  <c r="L84" i="36" s="1"/>
  <c r="H84" i="36"/>
  <c r="P83" i="36"/>
  <c r="K83" i="36" s="1"/>
  <c r="L83" i="36" s="1"/>
  <c r="H83" i="36"/>
  <c r="P82" i="36"/>
  <c r="K82" i="36"/>
  <c r="K91" i="36" s="1"/>
  <c r="H82" i="36"/>
  <c r="L81" i="36"/>
  <c r="K81" i="36"/>
  <c r="J81" i="36"/>
  <c r="H80" i="36"/>
  <c r="H79" i="36"/>
  <c r="H78" i="36"/>
  <c r="H77" i="36"/>
  <c r="H76" i="36"/>
  <c r="J75" i="36"/>
  <c r="H74" i="36"/>
  <c r="H73" i="36"/>
  <c r="H72" i="36"/>
  <c r="H71" i="36"/>
  <c r="H70" i="36"/>
  <c r="P69" i="36"/>
  <c r="L69" i="36"/>
  <c r="K69" i="36"/>
  <c r="H69" i="36"/>
  <c r="P68" i="36"/>
  <c r="K68" i="36" s="1"/>
  <c r="L68" i="36" s="1"/>
  <c r="H68" i="36"/>
  <c r="P67" i="36"/>
  <c r="L67" i="36"/>
  <c r="K67" i="36"/>
  <c r="H67" i="36"/>
  <c r="P66" i="36"/>
  <c r="K66" i="36" s="1"/>
  <c r="L66" i="36" s="1"/>
  <c r="H66" i="36"/>
  <c r="P65" i="36"/>
  <c r="L65" i="36"/>
  <c r="K65" i="36"/>
  <c r="H65" i="36"/>
  <c r="J64" i="36"/>
  <c r="H63" i="36"/>
  <c r="H62" i="36"/>
  <c r="H61" i="36"/>
  <c r="H60" i="36"/>
  <c r="H59" i="36"/>
  <c r="H58" i="36"/>
  <c r="H57" i="36"/>
  <c r="H56" i="36"/>
  <c r="P55" i="36"/>
  <c r="K55" i="36" s="1"/>
  <c r="L55" i="36" s="1"/>
  <c r="H55" i="36"/>
  <c r="P54" i="36"/>
  <c r="L54" i="36"/>
  <c r="K54" i="36"/>
  <c r="H54" i="36"/>
  <c r="P53" i="36"/>
  <c r="K53" i="36" s="1"/>
  <c r="L53" i="36" s="1"/>
  <c r="H53" i="36"/>
  <c r="P52" i="36"/>
  <c r="L52" i="36"/>
  <c r="K52" i="36"/>
  <c r="H52" i="36"/>
  <c r="J51" i="36"/>
  <c r="H50" i="36"/>
  <c r="H49" i="36"/>
  <c r="H47" i="36"/>
  <c r="H46" i="36"/>
  <c r="H45" i="36"/>
  <c r="H44" i="36"/>
  <c r="H43" i="36"/>
  <c r="H42" i="36"/>
  <c r="H41" i="36"/>
  <c r="P40" i="36"/>
  <c r="K40" i="36"/>
  <c r="L40" i="36" s="1"/>
  <c r="H40" i="36"/>
  <c r="P39" i="36"/>
  <c r="K39" i="36" s="1"/>
  <c r="H39" i="36"/>
  <c r="J38" i="36"/>
  <c r="H37" i="36"/>
  <c r="H36" i="36"/>
  <c r="H35" i="36"/>
  <c r="H34" i="36"/>
  <c r="H33" i="36"/>
  <c r="H32" i="36"/>
  <c r="H31" i="36"/>
  <c r="H30" i="36"/>
  <c r="H29" i="36"/>
  <c r="P28" i="36"/>
  <c r="K28" i="36" s="1"/>
  <c r="L28" i="36" s="1"/>
  <c r="H28" i="36"/>
  <c r="P27" i="36"/>
  <c r="L27" i="36"/>
  <c r="K27" i="36"/>
  <c r="H27" i="36"/>
  <c r="P26" i="36"/>
  <c r="K26" i="36" s="1"/>
  <c r="L26" i="36" s="1"/>
  <c r="H26" i="36"/>
  <c r="P25" i="36"/>
  <c r="L25" i="36"/>
  <c r="K25" i="36"/>
  <c r="H25" i="36"/>
  <c r="J24" i="36"/>
  <c r="H23" i="36"/>
  <c r="H22" i="36"/>
  <c r="H21" i="36"/>
  <c r="H20" i="36"/>
  <c r="H19" i="36"/>
  <c r="P18" i="36"/>
  <c r="K18" i="36" s="1"/>
  <c r="L18" i="36" s="1"/>
  <c r="H18" i="36"/>
  <c r="P17" i="36"/>
  <c r="K17" i="36"/>
  <c r="K24" i="36" s="1"/>
  <c r="H17" i="36"/>
  <c r="J16" i="36"/>
  <c r="H15" i="36"/>
  <c r="P14" i="36"/>
  <c r="L14" i="36"/>
  <c r="K14" i="36"/>
  <c r="H14" i="36"/>
  <c r="P13" i="36"/>
  <c r="K13" i="36" s="1"/>
  <c r="L13" i="36" s="1"/>
  <c r="H13" i="36"/>
  <c r="P12" i="36"/>
  <c r="L12" i="36"/>
  <c r="K12" i="36"/>
  <c r="H12" i="36"/>
  <c r="P11" i="36"/>
  <c r="K11" i="36" s="1"/>
  <c r="L11" i="36" s="1"/>
  <c r="H11" i="36"/>
  <c r="P10" i="36"/>
  <c r="L10" i="36"/>
  <c r="K10" i="36"/>
  <c r="H10" i="36"/>
  <c r="P9" i="36"/>
  <c r="K9" i="36" s="1"/>
  <c r="L9" i="36" s="1"/>
  <c r="H9" i="36"/>
  <c r="P8" i="36"/>
  <c r="L8" i="36"/>
  <c r="K8" i="36"/>
  <c r="H8" i="36"/>
  <c r="P7" i="36"/>
  <c r="K7" i="36" s="1"/>
  <c r="L7" i="36" s="1"/>
  <c r="H7" i="36"/>
  <c r="P6" i="36"/>
  <c r="L6" i="36"/>
  <c r="K6" i="36"/>
  <c r="H6" i="36"/>
  <c r="P5" i="36"/>
  <c r="K5" i="36" s="1"/>
  <c r="H5" i="36"/>
  <c r="I2" i="36"/>
  <c r="I1" i="36"/>
  <c r="E1" i="36"/>
  <c r="J124" i="35"/>
  <c r="H123" i="35"/>
  <c r="H119" i="35"/>
  <c r="H118" i="35"/>
  <c r="H117" i="35"/>
  <c r="H116" i="35"/>
  <c r="P115" i="35"/>
  <c r="K115" i="35"/>
  <c r="L115" i="35" s="1"/>
  <c r="H115" i="35"/>
  <c r="P114" i="35"/>
  <c r="K114" i="35" s="1"/>
  <c r="L114" i="35" s="1"/>
  <c r="H114" i="35"/>
  <c r="P113" i="35"/>
  <c r="K113" i="35"/>
  <c r="L113" i="35" s="1"/>
  <c r="H113" i="35"/>
  <c r="P112" i="35"/>
  <c r="K112" i="35" s="1"/>
  <c r="H112" i="35"/>
  <c r="J111" i="35"/>
  <c r="H110" i="35"/>
  <c r="H109" i="35"/>
  <c r="H108" i="35"/>
  <c r="H107" i="35"/>
  <c r="H106" i="35"/>
  <c r="P105" i="35"/>
  <c r="K105" i="35" s="1"/>
  <c r="L105" i="35" s="1"/>
  <c r="H105" i="35"/>
  <c r="P104" i="35"/>
  <c r="L104" i="35"/>
  <c r="K104" i="35"/>
  <c r="H104" i="35"/>
  <c r="P103" i="35"/>
  <c r="K103" i="35" s="1"/>
  <c r="L103" i="35" s="1"/>
  <c r="H103" i="35"/>
  <c r="P102" i="35"/>
  <c r="L102" i="35"/>
  <c r="K102" i="35"/>
  <c r="H102" i="35"/>
  <c r="P101" i="35"/>
  <c r="K101" i="35" s="1"/>
  <c r="H101" i="35"/>
  <c r="J100" i="35"/>
  <c r="H99" i="35"/>
  <c r="H97" i="35"/>
  <c r="H96" i="35"/>
  <c r="H95" i="35"/>
  <c r="P94" i="35"/>
  <c r="K94" i="35" s="1"/>
  <c r="L94" i="35" s="1"/>
  <c r="H94" i="35"/>
  <c r="P93" i="35"/>
  <c r="K93" i="35"/>
  <c r="L93" i="35" s="1"/>
  <c r="H93" i="35"/>
  <c r="P92" i="35"/>
  <c r="K92" i="35" s="1"/>
  <c r="H92" i="35"/>
  <c r="J91" i="35"/>
  <c r="H90" i="35"/>
  <c r="H89" i="35"/>
  <c r="H88" i="35"/>
  <c r="H87" i="35"/>
  <c r="H86" i="35"/>
  <c r="H85" i="35"/>
  <c r="P84" i="35"/>
  <c r="L84" i="35"/>
  <c r="K84" i="35"/>
  <c r="H84" i="35"/>
  <c r="P83" i="35"/>
  <c r="K83" i="35" s="1"/>
  <c r="L83" i="35" s="1"/>
  <c r="H83" i="35"/>
  <c r="P82" i="35"/>
  <c r="L82" i="35"/>
  <c r="K82" i="35"/>
  <c r="H82" i="35"/>
  <c r="L81" i="35"/>
  <c r="K81" i="35"/>
  <c r="J81" i="35"/>
  <c r="H80" i="35"/>
  <c r="H79" i="35"/>
  <c r="H78" i="35"/>
  <c r="H77" i="35"/>
  <c r="H76" i="35"/>
  <c r="J75" i="35"/>
  <c r="H74" i="35"/>
  <c r="H73" i="35"/>
  <c r="H72" i="35"/>
  <c r="H71" i="35"/>
  <c r="H70" i="35"/>
  <c r="P69" i="35"/>
  <c r="L69" i="35"/>
  <c r="K69" i="35"/>
  <c r="H69" i="35"/>
  <c r="P68" i="35"/>
  <c r="K68" i="35" s="1"/>
  <c r="L68" i="35" s="1"/>
  <c r="H68" i="35"/>
  <c r="P67" i="35"/>
  <c r="L67" i="35"/>
  <c r="K67" i="35"/>
  <c r="H67" i="35"/>
  <c r="P66" i="35"/>
  <c r="K66" i="35" s="1"/>
  <c r="L66" i="35" s="1"/>
  <c r="H66" i="35"/>
  <c r="P65" i="35"/>
  <c r="L65" i="35"/>
  <c r="K65" i="35"/>
  <c r="H65" i="35"/>
  <c r="J64" i="35"/>
  <c r="H63" i="35"/>
  <c r="H62" i="35"/>
  <c r="H61" i="35"/>
  <c r="H60" i="35"/>
  <c r="H59" i="35"/>
  <c r="H58" i="35"/>
  <c r="H57" i="35"/>
  <c r="H56" i="35"/>
  <c r="P55" i="35"/>
  <c r="K55" i="35" s="1"/>
  <c r="L55" i="35" s="1"/>
  <c r="H55" i="35"/>
  <c r="P54" i="35"/>
  <c r="L54" i="35"/>
  <c r="K54" i="35"/>
  <c r="H54" i="35"/>
  <c r="P53" i="35"/>
  <c r="K53" i="35" s="1"/>
  <c r="L53" i="35" s="1"/>
  <c r="H53" i="35"/>
  <c r="P52" i="35"/>
  <c r="L52" i="35"/>
  <c r="K52" i="35"/>
  <c r="K64" i="35" s="1"/>
  <c r="H52" i="35"/>
  <c r="J51" i="35"/>
  <c r="H50" i="35"/>
  <c r="H49" i="35"/>
  <c r="H47" i="35"/>
  <c r="H46" i="35"/>
  <c r="H45" i="35"/>
  <c r="H44" i="35"/>
  <c r="H43" i="35"/>
  <c r="H42" i="35"/>
  <c r="H41" i="35"/>
  <c r="P40" i="35"/>
  <c r="K40" i="35"/>
  <c r="L40" i="35" s="1"/>
  <c r="H40" i="35"/>
  <c r="P39" i="35"/>
  <c r="K39" i="35" s="1"/>
  <c r="H39" i="35"/>
  <c r="J38" i="35"/>
  <c r="H37" i="35"/>
  <c r="H36" i="35"/>
  <c r="H35" i="35"/>
  <c r="H34" i="35"/>
  <c r="H33" i="35"/>
  <c r="H32" i="35"/>
  <c r="H31" i="35"/>
  <c r="H30" i="35"/>
  <c r="H29" i="35"/>
  <c r="P28" i="35"/>
  <c r="K28" i="35" s="1"/>
  <c r="L28" i="35" s="1"/>
  <c r="H28" i="35"/>
  <c r="P27" i="35"/>
  <c r="L27" i="35"/>
  <c r="K27" i="35"/>
  <c r="H27" i="35"/>
  <c r="P26" i="35"/>
  <c r="K26" i="35" s="1"/>
  <c r="L26" i="35" s="1"/>
  <c r="H26" i="35"/>
  <c r="P25" i="35"/>
  <c r="L25" i="35"/>
  <c r="K25" i="35"/>
  <c r="H25" i="35"/>
  <c r="J24" i="35"/>
  <c r="H23" i="35"/>
  <c r="H22" i="35"/>
  <c r="H21" i="35"/>
  <c r="H20" i="35"/>
  <c r="H19" i="35"/>
  <c r="P18" i="35"/>
  <c r="K18" i="35" s="1"/>
  <c r="L18" i="35" s="1"/>
  <c r="H18" i="35"/>
  <c r="P17" i="35"/>
  <c r="K17" i="35"/>
  <c r="H17" i="35"/>
  <c r="J16" i="35"/>
  <c r="H15" i="35"/>
  <c r="P14" i="35"/>
  <c r="K14" i="35"/>
  <c r="L14" i="35" s="1"/>
  <c r="H14" i="35"/>
  <c r="P13" i="35"/>
  <c r="K13" i="35" s="1"/>
  <c r="L13" i="35" s="1"/>
  <c r="H13" i="35"/>
  <c r="P12" i="35"/>
  <c r="K12" i="35"/>
  <c r="L12" i="35" s="1"/>
  <c r="H12" i="35"/>
  <c r="P11" i="35"/>
  <c r="K11" i="35"/>
  <c r="L11" i="35" s="1"/>
  <c r="H11" i="35"/>
  <c r="P10" i="35"/>
  <c r="K10" i="35" s="1"/>
  <c r="L10" i="35" s="1"/>
  <c r="H10" i="35"/>
  <c r="P9" i="35"/>
  <c r="K9" i="35" s="1"/>
  <c r="L9" i="35" s="1"/>
  <c r="H9" i="35"/>
  <c r="P8" i="35"/>
  <c r="K8" i="35"/>
  <c r="L8" i="35" s="1"/>
  <c r="H8" i="35"/>
  <c r="P7" i="35"/>
  <c r="K7" i="35"/>
  <c r="L7" i="35" s="1"/>
  <c r="H7" i="35"/>
  <c r="P6" i="35"/>
  <c r="K6" i="35" s="1"/>
  <c r="L6" i="35" s="1"/>
  <c r="H6" i="35"/>
  <c r="P5" i="35"/>
  <c r="K5" i="35"/>
  <c r="K16" i="35" s="1"/>
  <c r="H5" i="35"/>
  <c r="I2" i="35"/>
  <c r="I1" i="35"/>
  <c r="E1" i="35"/>
  <c r="J124" i="34"/>
  <c r="H123" i="34"/>
  <c r="H119" i="34"/>
  <c r="H118" i="34"/>
  <c r="H117" i="34"/>
  <c r="H116" i="34"/>
  <c r="P115" i="34"/>
  <c r="L115" i="34"/>
  <c r="K115" i="34"/>
  <c r="H115" i="34"/>
  <c r="P114" i="34"/>
  <c r="K114" i="34" s="1"/>
  <c r="L114" i="34" s="1"/>
  <c r="H114" i="34"/>
  <c r="P113" i="34"/>
  <c r="L113" i="34"/>
  <c r="K113" i="34"/>
  <c r="H113" i="34"/>
  <c r="P112" i="34"/>
  <c r="K112" i="34" s="1"/>
  <c r="H112" i="34"/>
  <c r="J111" i="34"/>
  <c r="H110" i="34"/>
  <c r="H109" i="34"/>
  <c r="H108" i="34"/>
  <c r="H107" i="34"/>
  <c r="H106" i="34"/>
  <c r="P105" i="34"/>
  <c r="K105" i="34"/>
  <c r="L105" i="34" s="1"/>
  <c r="H105" i="34"/>
  <c r="P104" i="34"/>
  <c r="K104" i="34" s="1"/>
  <c r="L104" i="34" s="1"/>
  <c r="H104" i="34"/>
  <c r="P103" i="34"/>
  <c r="K103" i="34"/>
  <c r="L103" i="34" s="1"/>
  <c r="H103" i="34"/>
  <c r="P102" i="34"/>
  <c r="K102" i="34" s="1"/>
  <c r="L102" i="34" s="1"/>
  <c r="H102" i="34"/>
  <c r="P101" i="34"/>
  <c r="K101" i="34"/>
  <c r="L101" i="34" s="1"/>
  <c r="L111" i="34" s="1"/>
  <c r="H101" i="34"/>
  <c r="J100" i="34"/>
  <c r="H99" i="34"/>
  <c r="H97" i="34"/>
  <c r="H96" i="34"/>
  <c r="H95" i="34"/>
  <c r="P94" i="34"/>
  <c r="K94" i="34"/>
  <c r="L94" i="34" s="1"/>
  <c r="H94" i="34"/>
  <c r="P93" i="34"/>
  <c r="L93" i="34"/>
  <c r="K93" i="34"/>
  <c r="H93" i="34"/>
  <c r="P92" i="34"/>
  <c r="K92" i="34"/>
  <c r="K100" i="34" s="1"/>
  <c r="H92" i="34"/>
  <c r="J91" i="34"/>
  <c r="H90" i="34"/>
  <c r="H89" i="34"/>
  <c r="H88" i="34"/>
  <c r="H87" i="34"/>
  <c r="H86" i="34"/>
  <c r="H85" i="34"/>
  <c r="P84" i="34"/>
  <c r="K84" i="34" s="1"/>
  <c r="L84" i="34" s="1"/>
  <c r="H84" i="34"/>
  <c r="P83" i="34"/>
  <c r="K83" i="34"/>
  <c r="L83" i="34" s="1"/>
  <c r="H83" i="34"/>
  <c r="P82" i="34"/>
  <c r="K82" i="34" s="1"/>
  <c r="H82" i="34"/>
  <c r="L81" i="34"/>
  <c r="K81" i="34"/>
  <c r="J81" i="34"/>
  <c r="H80" i="34"/>
  <c r="H79" i="34"/>
  <c r="H78" i="34"/>
  <c r="H77" i="34"/>
  <c r="H76" i="34"/>
  <c r="J75" i="34"/>
  <c r="H74" i="34"/>
  <c r="H73" i="34"/>
  <c r="H72" i="34"/>
  <c r="H71" i="34"/>
  <c r="H70" i="34"/>
  <c r="P69" i="34"/>
  <c r="K69" i="34" s="1"/>
  <c r="L69" i="34" s="1"/>
  <c r="H69" i="34"/>
  <c r="P68" i="34"/>
  <c r="K68" i="34"/>
  <c r="L68" i="34" s="1"/>
  <c r="H68" i="34"/>
  <c r="P67" i="34"/>
  <c r="K67" i="34" s="1"/>
  <c r="L67" i="34" s="1"/>
  <c r="H67" i="34"/>
  <c r="P66" i="34"/>
  <c r="K66" i="34"/>
  <c r="L66" i="34" s="1"/>
  <c r="H66" i="34"/>
  <c r="P65" i="34"/>
  <c r="K65" i="34" s="1"/>
  <c r="H65" i="34"/>
  <c r="J64" i="34"/>
  <c r="H63" i="34"/>
  <c r="H62" i="34"/>
  <c r="H61" i="34"/>
  <c r="H60" i="34"/>
  <c r="H59" i="34"/>
  <c r="H58" i="34"/>
  <c r="H57" i="34"/>
  <c r="H56" i="34"/>
  <c r="P55" i="34"/>
  <c r="K55" i="34"/>
  <c r="L55" i="34" s="1"/>
  <c r="H55" i="34"/>
  <c r="P54" i="34"/>
  <c r="K54" i="34" s="1"/>
  <c r="L54" i="34" s="1"/>
  <c r="H54" i="34"/>
  <c r="P53" i="34"/>
  <c r="K53" i="34"/>
  <c r="L53" i="34" s="1"/>
  <c r="H53" i="34"/>
  <c r="P52" i="34"/>
  <c r="K52" i="34" s="1"/>
  <c r="H52" i="34"/>
  <c r="J51" i="34"/>
  <c r="H50" i="34"/>
  <c r="H49" i="34"/>
  <c r="H47" i="34"/>
  <c r="H46" i="34"/>
  <c r="H45" i="34"/>
  <c r="H44" i="34"/>
  <c r="H43" i="34"/>
  <c r="H42" i="34"/>
  <c r="H41" i="34"/>
  <c r="P40" i="34"/>
  <c r="K40" i="34"/>
  <c r="L40" i="34" s="1"/>
  <c r="H40" i="34"/>
  <c r="P39" i="34"/>
  <c r="K39" i="34" s="1"/>
  <c r="H39" i="34"/>
  <c r="J38" i="34"/>
  <c r="H37" i="34"/>
  <c r="H36" i="34"/>
  <c r="H35" i="34"/>
  <c r="H34" i="34"/>
  <c r="H33" i="34"/>
  <c r="H32" i="34"/>
  <c r="H31" i="34"/>
  <c r="H30" i="34"/>
  <c r="H29" i="34"/>
  <c r="P28" i="34"/>
  <c r="K28" i="34"/>
  <c r="L28" i="34" s="1"/>
  <c r="H28" i="34"/>
  <c r="P27" i="34"/>
  <c r="K27" i="34" s="1"/>
  <c r="L27" i="34" s="1"/>
  <c r="H27" i="34"/>
  <c r="P26" i="34"/>
  <c r="K26" i="34"/>
  <c r="L26" i="34" s="1"/>
  <c r="H26" i="34"/>
  <c r="P25" i="34"/>
  <c r="K25" i="34" s="1"/>
  <c r="H25" i="34"/>
  <c r="J24" i="34"/>
  <c r="H23" i="34"/>
  <c r="H22" i="34"/>
  <c r="H21" i="34"/>
  <c r="H20" i="34"/>
  <c r="H19" i="34"/>
  <c r="P18" i="34"/>
  <c r="K18" i="34" s="1"/>
  <c r="L18" i="34" s="1"/>
  <c r="H18" i="34"/>
  <c r="P17" i="34"/>
  <c r="K17" i="34"/>
  <c r="K24" i="34" s="1"/>
  <c r="H17" i="34"/>
  <c r="J16" i="34"/>
  <c r="H15" i="34"/>
  <c r="P14" i="34"/>
  <c r="K14" i="34" s="1"/>
  <c r="L14" i="34" s="1"/>
  <c r="H14" i="34"/>
  <c r="P13" i="34"/>
  <c r="K13" i="34"/>
  <c r="L13" i="34" s="1"/>
  <c r="H13" i="34"/>
  <c r="P12" i="34"/>
  <c r="K12" i="34" s="1"/>
  <c r="L12" i="34" s="1"/>
  <c r="H12" i="34"/>
  <c r="P11" i="34"/>
  <c r="K11" i="34"/>
  <c r="L11" i="34" s="1"/>
  <c r="H11" i="34"/>
  <c r="P10" i="34"/>
  <c r="K10" i="34" s="1"/>
  <c r="L10" i="34" s="1"/>
  <c r="H10" i="34"/>
  <c r="P9" i="34"/>
  <c r="K9" i="34"/>
  <c r="L9" i="34" s="1"/>
  <c r="H9" i="34"/>
  <c r="P8" i="34"/>
  <c r="K8" i="34" s="1"/>
  <c r="L8" i="34" s="1"/>
  <c r="H8" i="34"/>
  <c r="P7" i="34"/>
  <c r="K7" i="34"/>
  <c r="L7" i="34" s="1"/>
  <c r="H7" i="34"/>
  <c r="P6" i="34"/>
  <c r="K6" i="34" s="1"/>
  <c r="L6" i="34" s="1"/>
  <c r="H6" i="34"/>
  <c r="P5" i="34"/>
  <c r="K5" i="34"/>
  <c r="L5" i="34" s="1"/>
  <c r="L16" i="34" s="1"/>
  <c r="H5" i="34"/>
  <c r="I2" i="34"/>
  <c r="I1" i="34"/>
  <c r="E1" i="34"/>
  <c r="J124" i="33"/>
  <c r="H123" i="33"/>
  <c r="H119" i="33"/>
  <c r="H118" i="33"/>
  <c r="H117" i="33"/>
  <c r="H116" i="33"/>
  <c r="P115" i="33"/>
  <c r="K115" i="33"/>
  <c r="L115" i="33" s="1"/>
  <c r="H115" i="33"/>
  <c r="P114" i="33"/>
  <c r="K114" i="33" s="1"/>
  <c r="L114" i="33" s="1"/>
  <c r="H114" i="33"/>
  <c r="P113" i="33"/>
  <c r="K113" i="33"/>
  <c r="L113" i="33" s="1"/>
  <c r="H113" i="33"/>
  <c r="P112" i="33"/>
  <c r="K112" i="33" s="1"/>
  <c r="H112" i="33"/>
  <c r="J111" i="33"/>
  <c r="H110" i="33"/>
  <c r="H109" i="33"/>
  <c r="H108" i="33"/>
  <c r="H107" i="33"/>
  <c r="H106" i="33"/>
  <c r="P105" i="33"/>
  <c r="K105" i="33"/>
  <c r="L105" i="33" s="1"/>
  <c r="H105" i="33"/>
  <c r="P104" i="33"/>
  <c r="K104" i="33" s="1"/>
  <c r="L104" i="33" s="1"/>
  <c r="H104" i="33"/>
  <c r="P103" i="33"/>
  <c r="K103" i="33"/>
  <c r="L103" i="33" s="1"/>
  <c r="H103" i="33"/>
  <c r="P102" i="33"/>
  <c r="K102" i="33"/>
  <c r="L102" i="33" s="1"/>
  <c r="H102" i="33"/>
  <c r="P101" i="33"/>
  <c r="K101" i="33"/>
  <c r="H101" i="33"/>
  <c r="J100" i="33"/>
  <c r="H99" i="33"/>
  <c r="H97" i="33"/>
  <c r="H96" i="33"/>
  <c r="H95" i="33"/>
  <c r="P94" i="33"/>
  <c r="K94" i="33" s="1"/>
  <c r="L94" i="33" s="1"/>
  <c r="H94" i="33"/>
  <c r="P93" i="33"/>
  <c r="K93" i="33" s="1"/>
  <c r="L93" i="33" s="1"/>
  <c r="H93" i="33"/>
  <c r="P92" i="33"/>
  <c r="L92" i="33"/>
  <c r="K92" i="33"/>
  <c r="H92" i="33"/>
  <c r="J91" i="33"/>
  <c r="H90" i="33"/>
  <c r="H89" i="33"/>
  <c r="H88" i="33"/>
  <c r="H87" i="33"/>
  <c r="H86" i="33"/>
  <c r="H85" i="33"/>
  <c r="P84" i="33"/>
  <c r="K84" i="33"/>
  <c r="L84" i="33" s="1"/>
  <c r="H84" i="33"/>
  <c r="P83" i="33"/>
  <c r="K83" i="33" s="1"/>
  <c r="L83" i="33" s="1"/>
  <c r="H83" i="33"/>
  <c r="P82" i="33"/>
  <c r="K82" i="33"/>
  <c r="K91" i="33" s="1"/>
  <c r="H82" i="33"/>
  <c r="L81" i="33"/>
  <c r="K81" i="33"/>
  <c r="J81" i="33"/>
  <c r="H80" i="33"/>
  <c r="H79" i="33"/>
  <c r="H78" i="33"/>
  <c r="H77" i="33"/>
  <c r="H76" i="33"/>
  <c r="J75" i="33"/>
  <c r="H74" i="33"/>
  <c r="H73" i="33"/>
  <c r="H72" i="33"/>
  <c r="H71" i="33"/>
  <c r="H70" i="33"/>
  <c r="P69" i="33"/>
  <c r="K69" i="33"/>
  <c r="L69" i="33" s="1"/>
  <c r="H69" i="33"/>
  <c r="P68" i="33"/>
  <c r="K68" i="33" s="1"/>
  <c r="L68" i="33" s="1"/>
  <c r="H68" i="33"/>
  <c r="P67" i="33"/>
  <c r="K67" i="33"/>
  <c r="L67" i="33" s="1"/>
  <c r="H67" i="33"/>
  <c r="P66" i="33"/>
  <c r="K66" i="33" s="1"/>
  <c r="L66" i="33" s="1"/>
  <c r="H66" i="33"/>
  <c r="P65" i="33"/>
  <c r="K65" i="33"/>
  <c r="H65" i="33"/>
  <c r="J64" i="33"/>
  <c r="H63" i="33"/>
  <c r="H62" i="33"/>
  <c r="H61" i="33"/>
  <c r="H60" i="33"/>
  <c r="H59" i="33"/>
  <c r="H58" i="33"/>
  <c r="H57" i="33"/>
  <c r="H56" i="33"/>
  <c r="P55" i="33"/>
  <c r="K55" i="33" s="1"/>
  <c r="L55" i="33" s="1"/>
  <c r="H55" i="33"/>
  <c r="P54" i="33"/>
  <c r="K54" i="33"/>
  <c r="L54" i="33" s="1"/>
  <c r="H54" i="33"/>
  <c r="P53" i="33"/>
  <c r="K53" i="33" s="1"/>
  <c r="L53" i="33" s="1"/>
  <c r="H53" i="33"/>
  <c r="P52" i="33"/>
  <c r="K52" i="33"/>
  <c r="H52" i="33"/>
  <c r="J51" i="33"/>
  <c r="H50" i="33"/>
  <c r="H49" i="33"/>
  <c r="H47" i="33"/>
  <c r="H46" i="33"/>
  <c r="H45" i="33"/>
  <c r="H44" i="33"/>
  <c r="H43" i="33"/>
  <c r="H42" i="33"/>
  <c r="H41" i="33"/>
  <c r="P40" i="33"/>
  <c r="K40" i="33"/>
  <c r="L40" i="33" s="1"/>
  <c r="H40" i="33"/>
  <c r="P39" i="33"/>
  <c r="K39" i="33" s="1"/>
  <c r="H39" i="33"/>
  <c r="J38" i="33"/>
  <c r="H37" i="33"/>
  <c r="H36" i="33"/>
  <c r="H35" i="33"/>
  <c r="H34" i="33"/>
  <c r="H33" i="33"/>
  <c r="H32" i="33"/>
  <c r="H31" i="33"/>
  <c r="H30" i="33"/>
  <c r="H29" i="33"/>
  <c r="P28" i="33"/>
  <c r="K28" i="33" s="1"/>
  <c r="L28" i="33" s="1"/>
  <c r="H28" i="33"/>
  <c r="P27" i="33"/>
  <c r="K27" i="33"/>
  <c r="L27" i="33" s="1"/>
  <c r="H27" i="33"/>
  <c r="P26" i="33"/>
  <c r="K26" i="33" s="1"/>
  <c r="L26" i="33" s="1"/>
  <c r="H26" i="33"/>
  <c r="P25" i="33"/>
  <c r="K25" i="33"/>
  <c r="H25" i="33"/>
  <c r="J24" i="33"/>
  <c r="H23" i="33"/>
  <c r="H22" i="33"/>
  <c r="H21" i="33"/>
  <c r="H20" i="33"/>
  <c r="H19" i="33"/>
  <c r="P18" i="33"/>
  <c r="K18" i="33" s="1"/>
  <c r="L18" i="33" s="1"/>
  <c r="H18" i="33"/>
  <c r="P17" i="33"/>
  <c r="K17" i="33"/>
  <c r="K24" i="33" s="1"/>
  <c r="H17" i="33"/>
  <c r="J16" i="33"/>
  <c r="H15" i="33"/>
  <c r="P14" i="33"/>
  <c r="K14" i="33" s="1"/>
  <c r="L14" i="33" s="1"/>
  <c r="H14" i="33"/>
  <c r="P13" i="33"/>
  <c r="K13" i="33"/>
  <c r="L13" i="33" s="1"/>
  <c r="H13" i="33"/>
  <c r="P12" i="33"/>
  <c r="K12" i="33" s="1"/>
  <c r="L12" i="33" s="1"/>
  <c r="H12" i="33"/>
  <c r="P11" i="33"/>
  <c r="K11" i="33"/>
  <c r="L11" i="33" s="1"/>
  <c r="H11" i="33"/>
  <c r="P10" i="33"/>
  <c r="K10" i="33" s="1"/>
  <c r="L10" i="33" s="1"/>
  <c r="H10" i="33"/>
  <c r="P9" i="33"/>
  <c r="K9" i="33"/>
  <c r="L9" i="33" s="1"/>
  <c r="H9" i="33"/>
  <c r="P8" i="33"/>
  <c r="L8" i="33"/>
  <c r="K8" i="33"/>
  <c r="H8" i="33"/>
  <c r="P7" i="33"/>
  <c r="K7" i="33"/>
  <c r="L7" i="33" s="1"/>
  <c r="H7" i="33"/>
  <c r="P6" i="33"/>
  <c r="K6" i="33"/>
  <c r="L6" i="33" s="1"/>
  <c r="H6" i="33"/>
  <c r="P5" i="33"/>
  <c r="K5" i="33"/>
  <c r="K16" i="33" s="1"/>
  <c r="H5" i="33"/>
  <c r="I2" i="33"/>
  <c r="I1" i="33"/>
  <c r="E1" i="33"/>
  <c r="J124" i="32"/>
  <c r="H123" i="32"/>
  <c r="H119" i="32"/>
  <c r="H118" i="32"/>
  <c r="H117" i="32"/>
  <c r="H116" i="32"/>
  <c r="P115" i="32"/>
  <c r="K115" i="32"/>
  <c r="L115" i="32" s="1"/>
  <c r="H115" i="32"/>
  <c r="P114" i="32"/>
  <c r="K114" i="32" s="1"/>
  <c r="L114" i="32" s="1"/>
  <c r="H114" i="32"/>
  <c r="P113" i="32"/>
  <c r="K113" i="32"/>
  <c r="L113" i="32" s="1"/>
  <c r="H113" i="32"/>
  <c r="P112" i="32"/>
  <c r="K112" i="32" s="1"/>
  <c r="H112" i="32"/>
  <c r="J111" i="32"/>
  <c r="H110" i="32"/>
  <c r="H109" i="32"/>
  <c r="H108" i="32"/>
  <c r="H107" i="32"/>
  <c r="H106" i="32"/>
  <c r="P105" i="32"/>
  <c r="K105" i="32" s="1"/>
  <c r="L105" i="32" s="1"/>
  <c r="H105" i="32"/>
  <c r="P104" i="32"/>
  <c r="K104" i="32"/>
  <c r="L104" i="32" s="1"/>
  <c r="H104" i="32"/>
  <c r="P103" i="32"/>
  <c r="K103" i="32" s="1"/>
  <c r="L103" i="32" s="1"/>
  <c r="H103" i="32"/>
  <c r="P102" i="32"/>
  <c r="K102" i="32"/>
  <c r="L102" i="32" s="1"/>
  <c r="H102" i="32"/>
  <c r="P101" i="32"/>
  <c r="K101" i="32" s="1"/>
  <c r="H101" i="32"/>
  <c r="J100" i="32"/>
  <c r="H99" i="32"/>
  <c r="H97" i="32"/>
  <c r="H96" i="32"/>
  <c r="H95" i="32"/>
  <c r="P94" i="32"/>
  <c r="K94" i="32" s="1"/>
  <c r="L94" i="32"/>
  <c r="H94" i="32"/>
  <c r="P93" i="32"/>
  <c r="K93" i="32"/>
  <c r="L93" i="32" s="1"/>
  <c r="H93" i="32"/>
  <c r="P92" i="32"/>
  <c r="K92" i="32" s="1"/>
  <c r="K100" i="32" s="1"/>
  <c r="H92" i="32"/>
  <c r="J91" i="32"/>
  <c r="H90" i="32"/>
  <c r="H89" i="32"/>
  <c r="H88" i="32"/>
  <c r="H87" i="32"/>
  <c r="H86" i="32"/>
  <c r="H85" i="32"/>
  <c r="P84" i="32"/>
  <c r="L84" i="32"/>
  <c r="K84" i="32"/>
  <c r="H84" i="32"/>
  <c r="P83" i="32"/>
  <c r="K83" i="32" s="1"/>
  <c r="L83" i="32" s="1"/>
  <c r="H83" i="32"/>
  <c r="P82" i="32"/>
  <c r="K82" i="32"/>
  <c r="K91" i="32" s="1"/>
  <c r="H82" i="32"/>
  <c r="L81" i="32"/>
  <c r="K81" i="32"/>
  <c r="J81" i="32"/>
  <c r="H80" i="32"/>
  <c r="H79" i="32"/>
  <c r="H78" i="32"/>
  <c r="H77" i="32"/>
  <c r="H76" i="32"/>
  <c r="J75" i="32"/>
  <c r="H74" i="32"/>
  <c r="H73" i="32"/>
  <c r="H72" i="32"/>
  <c r="H71" i="32"/>
  <c r="H70" i="32"/>
  <c r="P69" i="32"/>
  <c r="K69" i="32" s="1"/>
  <c r="L69" i="32" s="1"/>
  <c r="H69" i="32"/>
  <c r="P68" i="32"/>
  <c r="K68" i="32" s="1"/>
  <c r="L68" i="32" s="1"/>
  <c r="H68" i="32"/>
  <c r="P67" i="32"/>
  <c r="L67" i="32"/>
  <c r="K67" i="32"/>
  <c r="H67" i="32"/>
  <c r="P66" i="32"/>
  <c r="K66" i="32" s="1"/>
  <c r="L66" i="32" s="1"/>
  <c r="H66" i="32"/>
  <c r="P65" i="32"/>
  <c r="K65" i="32" s="1"/>
  <c r="H65" i="32"/>
  <c r="J64" i="32"/>
  <c r="P63" i="32"/>
  <c r="H63" i="32"/>
  <c r="P62" i="32"/>
  <c r="H62" i="32"/>
  <c r="P61" i="32"/>
  <c r="H61" i="32"/>
  <c r="P60" i="32"/>
  <c r="H60" i="32"/>
  <c r="P59" i="32"/>
  <c r="H59" i="32"/>
  <c r="P58" i="32"/>
  <c r="H58" i="32"/>
  <c r="P57" i="32"/>
  <c r="H57" i="32"/>
  <c r="P56" i="32"/>
  <c r="H56" i="32"/>
  <c r="P55" i="32"/>
  <c r="K55" i="32"/>
  <c r="L55" i="32" s="1"/>
  <c r="H55" i="32"/>
  <c r="P54" i="32"/>
  <c r="K54" i="32"/>
  <c r="L54" i="32" s="1"/>
  <c r="H54" i="32"/>
  <c r="P53" i="32"/>
  <c r="L53" i="32"/>
  <c r="K53" i="32"/>
  <c r="H53" i="32"/>
  <c r="P52" i="32"/>
  <c r="K52" i="32" s="1"/>
  <c r="H52" i="32"/>
  <c r="J51" i="32"/>
  <c r="H50" i="32"/>
  <c r="H49" i="32"/>
  <c r="H47" i="32"/>
  <c r="H46" i="32"/>
  <c r="H45" i="32"/>
  <c r="H44" i="32"/>
  <c r="H43" i="32"/>
  <c r="H42" i="32"/>
  <c r="H41" i="32"/>
  <c r="P40" i="32"/>
  <c r="K40" i="32" s="1"/>
  <c r="L40" i="32" s="1"/>
  <c r="H40" i="32"/>
  <c r="P39" i="32"/>
  <c r="K39" i="32"/>
  <c r="K51" i="32" s="1"/>
  <c r="H39" i="32"/>
  <c r="J38" i="32"/>
  <c r="H37" i="32"/>
  <c r="H36" i="32"/>
  <c r="H35" i="32"/>
  <c r="H34" i="32"/>
  <c r="H33" i="32"/>
  <c r="H32" i="32"/>
  <c r="H31" i="32"/>
  <c r="H30" i="32"/>
  <c r="H29" i="32"/>
  <c r="P28" i="32"/>
  <c r="K28" i="32" s="1"/>
  <c r="L28" i="32" s="1"/>
  <c r="H28" i="32"/>
  <c r="P27" i="32"/>
  <c r="L27" i="32"/>
  <c r="K27" i="32"/>
  <c r="H27" i="32"/>
  <c r="P26" i="32"/>
  <c r="K26" i="32" s="1"/>
  <c r="L26" i="32" s="1"/>
  <c r="H26" i="32"/>
  <c r="P25" i="32"/>
  <c r="L25" i="32"/>
  <c r="K25" i="32"/>
  <c r="K38" i="32" s="1"/>
  <c r="H25" i="32"/>
  <c r="J24" i="32"/>
  <c r="H23" i="32"/>
  <c r="H22" i="32"/>
  <c r="H21" i="32"/>
  <c r="H20" i="32"/>
  <c r="H19" i="32"/>
  <c r="P18" i="32"/>
  <c r="K18" i="32" s="1"/>
  <c r="L18" i="32" s="1"/>
  <c r="H18" i="32"/>
  <c r="P17" i="32"/>
  <c r="K17" i="32"/>
  <c r="K24" i="32" s="1"/>
  <c r="H17" i="32"/>
  <c r="J16" i="32"/>
  <c r="H15" i="32"/>
  <c r="P14" i="32"/>
  <c r="K14" i="32" s="1"/>
  <c r="L14" i="32" s="1"/>
  <c r="H14" i="32"/>
  <c r="P13" i="32"/>
  <c r="L13" i="32"/>
  <c r="K13" i="32"/>
  <c r="H13" i="32"/>
  <c r="P12" i="32"/>
  <c r="K12" i="32" s="1"/>
  <c r="L12" i="32" s="1"/>
  <c r="H12" i="32"/>
  <c r="P11" i="32"/>
  <c r="L11" i="32"/>
  <c r="K11" i="32"/>
  <c r="H11" i="32"/>
  <c r="P10" i="32"/>
  <c r="K10" i="32" s="1"/>
  <c r="L10" i="32" s="1"/>
  <c r="H10" i="32"/>
  <c r="P9" i="32"/>
  <c r="L9" i="32"/>
  <c r="K9" i="32"/>
  <c r="H9" i="32"/>
  <c r="P8" i="32"/>
  <c r="K8" i="32" s="1"/>
  <c r="L8" i="32" s="1"/>
  <c r="H8" i="32"/>
  <c r="P7" i="32"/>
  <c r="L7" i="32"/>
  <c r="K7" i="32"/>
  <c r="H7" i="32"/>
  <c r="P6" i="32"/>
  <c r="L6" i="32"/>
  <c r="K6" i="32"/>
  <c r="H6" i="32"/>
  <c r="P5" i="32"/>
  <c r="L5" i="32"/>
  <c r="L16" i="32" s="1"/>
  <c r="K5" i="32"/>
  <c r="H5" i="32"/>
  <c r="I2" i="32"/>
  <c r="I1" i="32"/>
  <c r="E1" i="32"/>
  <c r="J124" i="31"/>
  <c r="H123" i="31"/>
  <c r="H119" i="31"/>
  <c r="H118" i="31"/>
  <c r="H117" i="31"/>
  <c r="H116" i="31"/>
  <c r="P115" i="31"/>
  <c r="K115" i="31"/>
  <c r="L115" i="31" s="1"/>
  <c r="H115" i="31"/>
  <c r="P114" i="31"/>
  <c r="K114" i="31" s="1"/>
  <c r="L114" i="31" s="1"/>
  <c r="H114" i="31"/>
  <c r="P113" i="31"/>
  <c r="K113" i="31"/>
  <c r="L113" i="31" s="1"/>
  <c r="H113" i="31"/>
  <c r="P112" i="31"/>
  <c r="K112" i="31" s="1"/>
  <c r="H112" i="31"/>
  <c r="J111" i="31"/>
  <c r="H110" i="31"/>
  <c r="H109" i="31"/>
  <c r="H108" i="31"/>
  <c r="H107" i="31"/>
  <c r="H106" i="31"/>
  <c r="P105" i="31"/>
  <c r="K105" i="31" s="1"/>
  <c r="L105" i="31" s="1"/>
  <c r="H105" i="31"/>
  <c r="P104" i="31"/>
  <c r="L104" i="31"/>
  <c r="K104" i="31"/>
  <c r="H104" i="31"/>
  <c r="P103" i="31"/>
  <c r="K103" i="31" s="1"/>
  <c r="L103" i="31" s="1"/>
  <c r="H103" i="31"/>
  <c r="P102" i="31"/>
  <c r="L102" i="31"/>
  <c r="K102" i="31"/>
  <c r="H102" i="31"/>
  <c r="P101" i="31"/>
  <c r="K101" i="31" s="1"/>
  <c r="H101" i="31"/>
  <c r="J100" i="31"/>
  <c r="H99" i="31"/>
  <c r="H97" i="31"/>
  <c r="H96" i="31"/>
  <c r="H95" i="31"/>
  <c r="P94" i="31"/>
  <c r="K94" i="31" s="1"/>
  <c r="L94" i="31" s="1"/>
  <c r="H94" i="31"/>
  <c r="P93" i="31"/>
  <c r="K93" i="31"/>
  <c r="L93" i="31" s="1"/>
  <c r="H93" i="31"/>
  <c r="P92" i="31"/>
  <c r="K92" i="31" s="1"/>
  <c r="H92" i="31"/>
  <c r="J91" i="31"/>
  <c r="H90" i="31"/>
  <c r="H89" i="31"/>
  <c r="H88" i="31"/>
  <c r="H87" i="31"/>
  <c r="H86" i="31"/>
  <c r="H85" i="31"/>
  <c r="P84" i="31"/>
  <c r="L84" i="31"/>
  <c r="K84" i="31"/>
  <c r="H84" i="31"/>
  <c r="P83" i="31"/>
  <c r="K83" i="31" s="1"/>
  <c r="L83" i="31" s="1"/>
  <c r="H83" i="31"/>
  <c r="P82" i="31"/>
  <c r="L82" i="31"/>
  <c r="L91" i="31" s="1"/>
  <c r="K82" i="31"/>
  <c r="K91" i="31" s="1"/>
  <c r="H82" i="31"/>
  <c r="L81" i="31"/>
  <c r="K81" i="31"/>
  <c r="J81" i="31"/>
  <c r="H80" i="31"/>
  <c r="H79" i="31"/>
  <c r="H78" i="31"/>
  <c r="H77" i="31"/>
  <c r="H76" i="31"/>
  <c r="J75" i="31"/>
  <c r="H74" i="31"/>
  <c r="H73" i="31"/>
  <c r="H72" i="31"/>
  <c r="H71" i="31"/>
  <c r="H70" i="31"/>
  <c r="P69" i="31"/>
  <c r="L69" i="31"/>
  <c r="K69" i="31"/>
  <c r="H69" i="31"/>
  <c r="P68" i="31"/>
  <c r="K68" i="31" s="1"/>
  <c r="L68" i="31" s="1"/>
  <c r="H68" i="31"/>
  <c r="P67" i="31"/>
  <c r="L67" i="31"/>
  <c r="K67" i="31"/>
  <c r="H67" i="31"/>
  <c r="P66" i="31"/>
  <c r="K66" i="31" s="1"/>
  <c r="L66" i="31" s="1"/>
  <c r="H66" i="31"/>
  <c r="P65" i="31"/>
  <c r="L65" i="31"/>
  <c r="K65" i="31"/>
  <c r="K75" i="31" s="1"/>
  <c r="H65" i="31"/>
  <c r="J64" i="31"/>
  <c r="P63" i="31"/>
  <c r="H63" i="31"/>
  <c r="P62" i="31"/>
  <c r="H62" i="31"/>
  <c r="P61" i="31"/>
  <c r="H61" i="31"/>
  <c r="P60" i="31"/>
  <c r="H60" i="31"/>
  <c r="P59" i="31"/>
  <c r="H59" i="31"/>
  <c r="P58" i="31"/>
  <c r="H58" i="31"/>
  <c r="P57" i="31"/>
  <c r="H57" i="31"/>
  <c r="P56" i="31"/>
  <c r="H56" i="31"/>
  <c r="P55" i="31"/>
  <c r="L55" i="31"/>
  <c r="K55" i="31"/>
  <c r="H55" i="31"/>
  <c r="P54" i="31"/>
  <c r="K54" i="31" s="1"/>
  <c r="L54" i="31" s="1"/>
  <c r="H54" i="31"/>
  <c r="P53" i="31"/>
  <c r="L53" i="31"/>
  <c r="K53" i="31"/>
  <c r="H53" i="31"/>
  <c r="P52" i="31"/>
  <c r="K52" i="31" s="1"/>
  <c r="H52" i="31"/>
  <c r="J51" i="31"/>
  <c r="H50" i="31"/>
  <c r="H49" i="31"/>
  <c r="H47" i="31"/>
  <c r="H46" i="31"/>
  <c r="H45" i="31"/>
  <c r="H44" i="31"/>
  <c r="H43" i="31"/>
  <c r="H42" i="31"/>
  <c r="H41" i="31"/>
  <c r="P40" i="31"/>
  <c r="K40" i="31"/>
  <c r="L40" i="31" s="1"/>
  <c r="H40" i="31"/>
  <c r="P39" i="31"/>
  <c r="K39" i="31" s="1"/>
  <c r="H39" i="31"/>
  <c r="J38" i="31"/>
  <c r="I1" i="31" s="1"/>
  <c r="H37" i="31"/>
  <c r="H36" i="31"/>
  <c r="H35" i="31"/>
  <c r="H34" i="31"/>
  <c r="H33" i="31"/>
  <c r="H32" i="31"/>
  <c r="H31" i="31"/>
  <c r="H30" i="31"/>
  <c r="H29" i="31"/>
  <c r="P28" i="31"/>
  <c r="K28" i="31" s="1"/>
  <c r="L28" i="31" s="1"/>
  <c r="H28" i="31"/>
  <c r="P27" i="31"/>
  <c r="L27" i="31"/>
  <c r="K27" i="31"/>
  <c r="H27" i="31"/>
  <c r="P26" i="31"/>
  <c r="K26" i="31" s="1"/>
  <c r="L26" i="31" s="1"/>
  <c r="H26" i="31"/>
  <c r="P25" i="31"/>
  <c r="L25" i="31"/>
  <c r="K25" i="31"/>
  <c r="K38" i="31" s="1"/>
  <c r="H25" i="31"/>
  <c r="J24" i="31"/>
  <c r="H23" i="31"/>
  <c r="H22" i="31"/>
  <c r="H21" i="31"/>
  <c r="H20" i="31"/>
  <c r="H19" i="31"/>
  <c r="P18" i="31"/>
  <c r="K18" i="31" s="1"/>
  <c r="L18" i="31" s="1"/>
  <c r="H18" i="31"/>
  <c r="P17" i="31"/>
  <c r="K17" i="31"/>
  <c r="K24" i="31" s="1"/>
  <c r="H17" i="31"/>
  <c r="J16" i="31"/>
  <c r="H15" i="31"/>
  <c r="P14" i="31"/>
  <c r="K14" i="31" s="1"/>
  <c r="L14" i="31" s="1"/>
  <c r="H14" i="31"/>
  <c r="P13" i="31"/>
  <c r="L13" i="31"/>
  <c r="K13" i="31"/>
  <c r="H13" i="31"/>
  <c r="P12" i="31"/>
  <c r="K12" i="31" s="1"/>
  <c r="L12" i="31" s="1"/>
  <c r="H12" i="31"/>
  <c r="P11" i="31"/>
  <c r="L11" i="31"/>
  <c r="K11" i="31"/>
  <c r="H11" i="31"/>
  <c r="P10" i="31"/>
  <c r="K10" i="31" s="1"/>
  <c r="L10" i="31" s="1"/>
  <c r="H10" i="31"/>
  <c r="P9" i="31"/>
  <c r="L9" i="31"/>
  <c r="K9" i="31"/>
  <c r="H9" i="31"/>
  <c r="P8" i="31"/>
  <c r="L8" i="31"/>
  <c r="K8" i="31"/>
  <c r="H8" i="31"/>
  <c r="P7" i="31"/>
  <c r="K7" i="31"/>
  <c r="L7" i="31" s="1"/>
  <c r="H7" i="31"/>
  <c r="P6" i="31"/>
  <c r="L6" i="31"/>
  <c r="K6" i="31"/>
  <c r="H6" i="31"/>
  <c r="P5" i="31"/>
  <c r="K5" i="31"/>
  <c r="L5" i="31" s="1"/>
  <c r="L16" i="31" s="1"/>
  <c r="H5" i="31"/>
  <c r="I2" i="31"/>
  <c r="E1" i="31"/>
  <c r="J124" i="30"/>
  <c r="H123" i="30"/>
  <c r="H119" i="30"/>
  <c r="H118" i="30"/>
  <c r="H117" i="30"/>
  <c r="H116" i="30"/>
  <c r="P115" i="30"/>
  <c r="K115" i="30"/>
  <c r="L115" i="30" s="1"/>
  <c r="H115" i="30"/>
  <c r="P114" i="30"/>
  <c r="K114" i="30" s="1"/>
  <c r="L114" i="30" s="1"/>
  <c r="H114" i="30"/>
  <c r="P113" i="30"/>
  <c r="K113" i="30"/>
  <c r="L113" i="30" s="1"/>
  <c r="H113" i="30"/>
  <c r="P112" i="30"/>
  <c r="K112" i="30" s="1"/>
  <c r="H112" i="30"/>
  <c r="J111" i="30"/>
  <c r="H110" i="30"/>
  <c r="H109" i="30"/>
  <c r="H108" i="30"/>
  <c r="H107" i="30"/>
  <c r="H106" i="30"/>
  <c r="P105" i="30"/>
  <c r="K105" i="30" s="1"/>
  <c r="L105" i="30" s="1"/>
  <c r="H105" i="30"/>
  <c r="P104" i="30"/>
  <c r="L104" i="30"/>
  <c r="K104" i="30"/>
  <c r="H104" i="30"/>
  <c r="P103" i="30"/>
  <c r="K103" i="30" s="1"/>
  <c r="L103" i="30" s="1"/>
  <c r="H103" i="30"/>
  <c r="P102" i="30"/>
  <c r="L102" i="30"/>
  <c r="K102" i="30"/>
  <c r="H102" i="30"/>
  <c r="P101" i="30"/>
  <c r="K101" i="30" s="1"/>
  <c r="H101" i="30"/>
  <c r="J100" i="30"/>
  <c r="H99" i="30"/>
  <c r="H97" i="30"/>
  <c r="H96" i="30"/>
  <c r="H95" i="30"/>
  <c r="P94" i="30"/>
  <c r="K94" i="30" s="1"/>
  <c r="L94" i="30" s="1"/>
  <c r="H94" i="30"/>
  <c r="P93" i="30"/>
  <c r="K93" i="30"/>
  <c r="L93" i="30" s="1"/>
  <c r="H93" i="30"/>
  <c r="P92" i="30"/>
  <c r="K92" i="30" s="1"/>
  <c r="L92" i="30" s="1"/>
  <c r="L100" i="30" s="1"/>
  <c r="H92" i="30"/>
  <c r="J91" i="30"/>
  <c r="H90" i="30"/>
  <c r="H89" i="30"/>
  <c r="H88" i="30"/>
  <c r="H87" i="30"/>
  <c r="H86" i="30"/>
  <c r="H85" i="30"/>
  <c r="P84" i="30"/>
  <c r="L84" i="30"/>
  <c r="K84" i="30"/>
  <c r="H84" i="30"/>
  <c r="P83" i="30"/>
  <c r="K83" i="30" s="1"/>
  <c r="L83" i="30" s="1"/>
  <c r="H83" i="30"/>
  <c r="P82" i="30"/>
  <c r="L82" i="30"/>
  <c r="K82" i="30"/>
  <c r="H82" i="30"/>
  <c r="L81" i="30"/>
  <c r="K81" i="30"/>
  <c r="J81" i="30"/>
  <c r="H80" i="30"/>
  <c r="H79" i="30"/>
  <c r="H78" i="30"/>
  <c r="H77" i="30"/>
  <c r="H76" i="30"/>
  <c r="J75" i="30"/>
  <c r="H74" i="30"/>
  <c r="H73" i="30"/>
  <c r="H72" i="30"/>
  <c r="H71" i="30"/>
  <c r="H70" i="30"/>
  <c r="P69" i="30"/>
  <c r="L69" i="30"/>
  <c r="K69" i="30"/>
  <c r="H69" i="30"/>
  <c r="P68" i="30"/>
  <c r="K68" i="30" s="1"/>
  <c r="L68" i="30" s="1"/>
  <c r="H68" i="30"/>
  <c r="P67" i="30"/>
  <c r="L67" i="30"/>
  <c r="K67" i="30"/>
  <c r="H67" i="30"/>
  <c r="P66" i="30"/>
  <c r="K66" i="30" s="1"/>
  <c r="L66" i="30" s="1"/>
  <c r="L75" i="30" s="1"/>
  <c r="H66" i="30"/>
  <c r="P65" i="30"/>
  <c r="L65" i="30"/>
  <c r="K65" i="30"/>
  <c r="H65" i="30"/>
  <c r="J64" i="30"/>
  <c r="P63" i="30"/>
  <c r="H63" i="30"/>
  <c r="P62" i="30"/>
  <c r="H62" i="30"/>
  <c r="P61" i="30"/>
  <c r="H61" i="30"/>
  <c r="P60" i="30"/>
  <c r="H60" i="30"/>
  <c r="P59" i="30"/>
  <c r="H59" i="30"/>
  <c r="P58" i="30"/>
  <c r="H58" i="30"/>
  <c r="P57" i="30"/>
  <c r="H57" i="30"/>
  <c r="P56" i="30"/>
  <c r="H56" i="30"/>
  <c r="P55" i="30"/>
  <c r="K55" i="30" s="1"/>
  <c r="L55" i="30" s="1"/>
  <c r="H55" i="30"/>
  <c r="P54" i="30"/>
  <c r="K54" i="30"/>
  <c r="L54" i="30" s="1"/>
  <c r="H54" i="30"/>
  <c r="P53" i="30"/>
  <c r="K53" i="30" s="1"/>
  <c r="L53" i="30" s="1"/>
  <c r="H53" i="30"/>
  <c r="P52" i="30"/>
  <c r="K52" i="30"/>
  <c r="K64" i="30" s="1"/>
  <c r="H52" i="30"/>
  <c r="J51" i="30"/>
  <c r="H50" i="30"/>
  <c r="H49" i="30"/>
  <c r="H47" i="30"/>
  <c r="H46" i="30"/>
  <c r="H45" i="30"/>
  <c r="H44" i="30"/>
  <c r="H43" i="30"/>
  <c r="H42" i="30"/>
  <c r="H41" i="30"/>
  <c r="P40" i="30"/>
  <c r="K40" i="30"/>
  <c r="L40" i="30" s="1"/>
  <c r="H40" i="30"/>
  <c r="P39" i="30"/>
  <c r="K39" i="30" s="1"/>
  <c r="H39" i="30"/>
  <c r="J38" i="30"/>
  <c r="H37" i="30"/>
  <c r="H36" i="30"/>
  <c r="H35" i="30"/>
  <c r="H34" i="30"/>
  <c r="H33" i="30"/>
  <c r="H32" i="30"/>
  <c r="H31" i="30"/>
  <c r="H30" i="30"/>
  <c r="H29" i="30"/>
  <c r="P28" i="30"/>
  <c r="K28" i="30"/>
  <c r="L28" i="30" s="1"/>
  <c r="H28" i="30"/>
  <c r="P27" i="30"/>
  <c r="K27" i="30" s="1"/>
  <c r="L27" i="30" s="1"/>
  <c r="H27" i="30"/>
  <c r="P26" i="30"/>
  <c r="K26" i="30"/>
  <c r="L26" i="30" s="1"/>
  <c r="H26" i="30"/>
  <c r="P25" i="30"/>
  <c r="K25" i="30" s="1"/>
  <c r="H25" i="30"/>
  <c r="J24" i="30"/>
  <c r="H23" i="30"/>
  <c r="H22" i="30"/>
  <c r="H21" i="30"/>
  <c r="H20" i="30"/>
  <c r="H19" i="30"/>
  <c r="P18" i="30"/>
  <c r="K18" i="30" s="1"/>
  <c r="L18" i="30" s="1"/>
  <c r="H18" i="30"/>
  <c r="P17" i="30"/>
  <c r="K17" i="30"/>
  <c r="K24" i="30" s="1"/>
  <c r="H17" i="30"/>
  <c r="J16" i="30"/>
  <c r="H15" i="30"/>
  <c r="P14" i="30"/>
  <c r="K14" i="30" s="1"/>
  <c r="L14" i="30" s="1"/>
  <c r="H14" i="30"/>
  <c r="P13" i="30"/>
  <c r="K13" i="30"/>
  <c r="L13" i="30" s="1"/>
  <c r="H13" i="30"/>
  <c r="P12" i="30"/>
  <c r="K12" i="30" s="1"/>
  <c r="L12" i="30" s="1"/>
  <c r="H12" i="30"/>
  <c r="P11" i="30"/>
  <c r="K11" i="30"/>
  <c r="L11" i="30" s="1"/>
  <c r="H11" i="30"/>
  <c r="P10" i="30"/>
  <c r="K10" i="30" s="1"/>
  <c r="L10" i="30" s="1"/>
  <c r="H10" i="30"/>
  <c r="P9" i="30"/>
  <c r="K9" i="30"/>
  <c r="L9" i="30" s="1"/>
  <c r="H9" i="30"/>
  <c r="P8" i="30"/>
  <c r="K8" i="30" s="1"/>
  <c r="L8" i="30" s="1"/>
  <c r="H8" i="30"/>
  <c r="P7" i="30"/>
  <c r="K7" i="30"/>
  <c r="L7" i="30" s="1"/>
  <c r="H7" i="30"/>
  <c r="P6" i="30"/>
  <c r="K6" i="30" s="1"/>
  <c r="L6" i="30" s="1"/>
  <c r="H6" i="30"/>
  <c r="P5" i="30"/>
  <c r="K5" i="30"/>
  <c r="L5" i="30" s="1"/>
  <c r="L16" i="30" s="1"/>
  <c r="H5" i="30"/>
  <c r="I2" i="30"/>
  <c r="I1" i="30"/>
  <c r="E1" i="30"/>
  <c r="K38" i="30" l="1"/>
  <c r="L25" i="30"/>
  <c r="L38" i="30" s="1"/>
  <c r="K51" i="30"/>
  <c r="L39" i="30"/>
  <c r="L51" i="30" s="1"/>
  <c r="G1" i="30"/>
  <c r="G2" i="30" s="1"/>
  <c r="K16" i="30"/>
  <c r="K91" i="30"/>
  <c r="K124" i="30"/>
  <c r="L112" i="30"/>
  <c r="L124" i="30" s="1"/>
  <c r="G1" i="31"/>
  <c r="G2" i="31" s="1"/>
  <c r="L101" i="31"/>
  <c r="L111" i="31" s="1"/>
  <c r="K111" i="31"/>
  <c r="K16" i="32"/>
  <c r="K64" i="32"/>
  <c r="L52" i="32"/>
  <c r="L64" i="32" s="1"/>
  <c r="L91" i="30"/>
  <c r="K100" i="30"/>
  <c r="L101" i="30"/>
  <c r="L111" i="30" s="1"/>
  <c r="K111" i="30"/>
  <c r="K51" i="31"/>
  <c r="L39" i="31"/>
  <c r="L51" i="31" s="1"/>
  <c r="K100" i="31"/>
  <c r="L92" i="31"/>
  <c r="L100" i="31" s="1"/>
  <c r="L17" i="30"/>
  <c r="L24" i="30" s="1"/>
  <c r="E2" i="30" s="1"/>
  <c r="L38" i="31"/>
  <c r="L75" i="31"/>
  <c r="K124" i="31"/>
  <c r="L112" i="31"/>
  <c r="L124" i="31" s="1"/>
  <c r="L52" i="30"/>
  <c r="L64" i="30" s="1"/>
  <c r="K75" i="30"/>
  <c r="K64" i="31"/>
  <c r="L52" i="31"/>
  <c r="L64" i="31" s="1"/>
  <c r="G1" i="32"/>
  <c r="G2" i="32" s="1"/>
  <c r="L38" i="32"/>
  <c r="K75" i="32"/>
  <c r="L65" i="32"/>
  <c r="L75" i="32" s="1"/>
  <c r="K16" i="31"/>
  <c r="L39" i="32"/>
  <c r="L51" i="32" s="1"/>
  <c r="L92" i="32"/>
  <c r="L100" i="32" s="1"/>
  <c r="K38" i="33"/>
  <c r="L39" i="33"/>
  <c r="L51" i="33" s="1"/>
  <c r="K51" i="33"/>
  <c r="K64" i="33"/>
  <c r="K75" i="33"/>
  <c r="K100" i="33"/>
  <c r="L17" i="31"/>
  <c r="L24" i="31" s="1"/>
  <c r="E2" i="31" s="1"/>
  <c r="L17" i="32"/>
  <c r="L24" i="32" s="1"/>
  <c r="E2" i="32" s="1"/>
  <c r="L82" i="32"/>
  <c r="L91" i="32" s="1"/>
  <c r="L112" i="32"/>
  <c r="L124" i="32" s="1"/>
  <c r="K124" i="32"/>
  <c r="G1" i="33"/>
  <c r="G2" i="33" s="1"/>
  <c r="L100" i="33"/>
  <c r="L101" i="32"/>
  <c r="L111" i="32" s="1"/>
  <c r="K111" i="32"/>
  <c r="L25" i="33"/>
  <c r="L38" i="33" s="1"/>
  <c r="L52" i="33"/>
  <c r="L64" i="33" s="1"/>
  <c r="L65" i="33"/>
  <c r="L75" i="33" s="1"/>
  <c r="L82" i="33"/>
  <c r="L91" i="33" s="1"/>
  <c r="K124" i="34"/>
  <c r="L112" i="34"/>
  <c r="L124" i="34" s="1"/>
  <c r="G1" i="35"/>
  <c r="G2" i="35" s="1"/>
  <c r="L17" i="33"/>
  <c r="L24" i="33" s="1"/>
  <c r="L65" i="34"/>
  <c r="L75" i="34" s="1"/>
  <c r="K75" i="34"/>
  <c r="K91" i="34"/>
  <c r="L82" i="34"/>
  <c r="L91" i="34" s="1"/>
  <c r="L5" i="33"/>
  <c r="L16" i="33" s="1"/>
  <c r="E2" i="33" s="1"/>
  <c r="K124" i="33"/>
  <c r="L112" i="33"/>
  <c r="L124" i="33" s="1"/>
  <c r="L101" i="33"/>
  <c r="L111" i="33" s="1"/>
  <c r="K111" i="33"/>
  <c r="G1" i="34"/>
  <c r="G2" i="34" s="1"/>
  <c r="K38" i="34"/>
  <c r="L25" i="34"/>
  <c r="L38" i="34" s="1"/>
  <c r="K51" i="34"/>
  <c r="L39" i="34"/>
  <c r="L51" i="34" s="1"/>
  <c r="K64" i="34"/>
  <c r="L52" i="34"/>
  <c r="L64" i="34" s="1"/>
  <c r="K16" i="34"/>
  <c r="L92" i="34"/>
  <c r="L100" i="34" s="1"/>
  <c r="K24" i="35"/>
  <c r="L17" i="35"/>
  <c r="L24" i="35" s="1"/>
  <c r="K38" i="35"/>
  <c r="L91" i="35"/>
  <c r="L92" i="35"/>
  <c r="L100" i="35" s="1"/>
  <c r="K100" i="35"/>
  <c r="L112" i="35"/>
  <c r="L124" i="35" s="1"/>
  <c r="K124" i="35"/>
  <c r="G1" i="36"/>
  <c r="G2" i="36" s="1"/>
  <c r="L38" i="36"/>
  <c r="L64" i="36"/>
  <c r="L75" i="36"/>
  <c r="L112" i="36"/>
  <c r="L124" i="36" s="1"/>
  <c r="K124" i="36"/>
  <c r="L38" i="35"/>
  <c r="L101" i="35"/>
  <c r="L111" i="35" s="1"/>
  <c r="K111" i="35"/>
  <c r="K16" i="36"/>
  <c r="L5" i="36"/>
  <c r="L16" i="36" s="1"/>
  <c r="L39" i="36"/>
  <c r="L51" i="36" s="1"/>
  <c r="K51" i="36"/>
  <c r="L17" i="34"/>
  <c r="L24" i="34" s="1"/>
  <c r="E2" i="34" s="1"/>
  <c r="K111" i="34"/>
  <c r="L39" i="35"/>
  <c r="L51" i="35" s="1"/>
  <c r="K51" i="35"/>
  <c r="K75" i="35"/>
  <c r="L101" i="36"/>
  <c r="L111" i="36" s="1"/>
  <c r="K111" i="36"/>
  <c r="L5" i="35"/>
  <c r="L16" i="35" s="1"/>
  <c r="L64" i="35"/>
  <c r="L75" i="35"/>
  <c r="K91" i="35"/>
  <c r="K38" i="36"/>
  <c r="K64" i="36"/>
  <c r="K75" i="36"/>
  <c r="L100" i="36"/>
  <c r="L82" i="36"/>
  <c r="L91" i="36" s="1"/>
  <c r="K100" i="36"/>
  <c r="L17" i="36"/>
  <c r="L24" i="36" s="1"/>
  <c r="E2" i="36" l="1"/>
  <c r="E2" i="35"/>
  <c r="AE173" i="29" l="1"/>
  <c r="AD173" i="29"/>
  <c r="AA173" i="29"/>
  <c r="Z173" i="29"/>
  <c r="M173" i="29"/>
  <c r="W172" i="29"/>
  <c r="H172" i="29"/>
  <c r="W171" i="29"/>
  <c r="H171" i="29"/>
  <c r="AG170" i="29"/>
  <c r="AF170" i="29"/>
  <c r="W170" i="29"/>
  <c r="H170" i="29"/>
  <c r="AG169" i="29"/>
  <c r="AF169" i="29"/>
  <c r="W169" i="29"/>
  <c r="H169" i="29"/>
  <c r="AG168" i="29"/>
  <c r="AF168" i="29"/>
  <c r="H168" i="29"/>
  <c r="AG167" i="29"/>
  <c r="AF167" i="29"/>
  <c r="H167" i="29"/>
  <c r="AG166" i="29"/>
  <c r="AF166" i="29"/>
  <c r="H166" i="29"/>
  <c r="W165" i="29"/>
  <c r="N165" i="29" s="1"/>
  <c r="P165" i="29"/>
  <c r="H165" i="29"/>
  <c r="W164" i="29"/>
  <c r="N164" i="29" s="1"/>
  <c r="H164" i="29"/>
  <c r="W163" i="29"/>
  <c r="N163" i="29" s="1"/>
  <c r="P163" i="29"/>
  <c r="H163" i="29"/>
  <c r="W162" i="29"/>
  <c r="N162" i="29" s="1"/>
  <c r="H162" i="29"/>
  <c r="AF161" i="29"/>
  <c r="W161" i="29"/>
  <c r="O161" i="29"/>
  <c r="R161" i="29" s="1"/>
  <c r="N161" i="29"/>
  <c r="AG161" i="29" s="1"/>
  <c r="H161" i="29"/>
  <c r="AE160" i="29"/>
  <c r="AD160" i="29"/>
  <c r="AA160" i="29"/>
  <c r="Z160" i="29"/>
  <c r="M160" i="29"/>
  <c r="W159" i="29"/>
  <c r="H159" i="29"/>
  <c r="W158" i="29"/>
  <c r="H158" i="29"/>
  <c r="W157" i="29"/>
  <c r="H157" i="29"/>
  <c r="W156" i="29"/>
  <c r="H156" i="29"/>
  <c r="W155" i="29"/>
  <c r="H155" i="29"/>
  <c r="AG154" i="29"/>
  <c r="AF154" i="29"/>
  <c r="W154" i="29"/>
  <c r="H154" i="29"/>
  <c r="AG153" i="29"/>
  <c r="AF153" i="29"/>
  <c r="W153" i="29"/>
  <c r="H153" i="29"/>
  <c r="AG152" i="29"/>
  <c r="AF152" i="29"/>
  <c r="H152" i="29"/>
  <c r="W151" i="29"/>
  <c r="N151" i="29" s="1"/>
  <c r="P151" i="29"/>
  <c r="H151" i="29"/>
  <c r="AG150" i="29"/>
  <c r="W150" i="29"/>
  <c r="P150" i="29"/>
  <c r="N150" i="29"/>
  <c r="O150" i="29" s="1"/>
  <c r="H150" i="29"/>
  <c r="W149" i="29"/>
  <c r="N149" i="29" s="1"/>
  <c r="P149" i="29"/>
  <c r="H149" i="29"/>
  <c r="W148" i="29"/>
  <c r="O148" i="29"/>
  <c r="N148" i="29"/>
  <c r="AF148" i="29" s="1"/>
  <c r="P160" i="29"/>
  <c r="H148" i="29"/>
  <c r="AE147" i="29"/>
  <c r="AD147" i="29"/>
  <c r="AA147" i="29"/>
  <c r="Z147" i="29"/>
  <c r="W147" i="29"/>
  <c r="M147" i="29"/>
  <c r="P147" i="29" s="1"/>
  <c r="W146" i="29"/>
  <c r="H146" i="29"/>
  <c r="AG145" i="29"/>
  <c r="AF145" i="29"/>
  <c r="W145" i="29"/>
  <c r="H145" i="29"/>
  <c r="AG144" i="29"/>
  <c r="AF144" i="29"/>
  <c r="H144" i="29"/>
  <c r="AG143" i="29"/>
  <c r="AF143" i="29"/>
  <c r="H143" i="29"/>
  <c r="AG142" i="29"/>
  <c r="AF142" i="29"/>
  <c r="H142" i="29"/>
  <c r="AG141" i="29"/>
  <c r="AF141" i="29"/>
  <c r="H141" i="29"/>
  <c r="W140" i="29"/>
  <c r="N140" i="29" s="1"/>
  <c r="P140" i="29"/>
  <c r="H140" i="29"/>
  <c r="W139" i="29"/>
  <c r="N139" i="29"/>
  <c r="AF139" i="29" s="1"/>
  <c r="P139" i="29"/>
  <c r="H139" i="29"/>
  <c r="W138" i="29"/>
  <c r="N138" i="29" s="1"/>
  <c r="P138" i="29"/>
  <c r="H138" i="29"/>
  <c r="W137" i="29"/>
  <c r="N137" i="29"/>
  <c r="AF137" i="29" s="1"/>
  <c r="P137" i="29"/>
  <c r="H137" i="29"/>
  <c r="W136" i="29"/>
  <c r="P136" i="29"/>
  <c r="N136" i="29"/>
  <c r="AG136" i="29" s="1"/>
  <c r="H136" i="29"/>
  <c r="W135" i="29"/>
  <c r="N135" i="29" s="1"/>
  <c r="P135" i="29"/>
  <c r="H135" i="29"/>
  <c r="AE134" i="29"/>
  <c r="AD134" i="29"/>
  <c r="AA134" i="29"/>
  <c r="Z134" i="29"/>
  <c r="M134" i="29"/>
  <c r="W133" i="29"/>
  <c r="H133" i="29"/>
  <c r="W132" i="29"/>
  <c r="H132" i="29"/>
  <c r="H131" i="29"/>
  <c r="H130" i="29"/>
  <c r="W129" i="29"/>
  <c r="N129" i="29"/>
  <c r="O129" i="29" s="1"/>
  <c r="P129" i="29"/>
  <c r="H129" i="29"/>
  <c r="W128" i="29"/>
  <c r="P128" i="29"/>
  <c r="N128" i="29"/>
  <c r="O128" i="29" s="1"/>
  <c r="AG128" i="29"/>
  <c r="H128" i="29"/>
  <c r="W127" i="29"/>
  <c r="N127" i="29"/>
  <c r="AF127" i="29" s="1"/>
  <c r="P127" i="29"/>
  <c r="H127" i="29"/>
  <c r="W126" i="29"/>
  <c r="P126" i="29"/>
  <c r="N126" i="29"/>
  <c r="O126" i="29" s="1"/>
  <c r="AG126" i="29"/>
  <c r="H126" i="29"/>
  <c r="W125" i="29"/>
  <c r="N125" i="29"/>
  <c r="AF125" i="29" s="1"/>
  <c r="P125" i="29"/>
  <c r="H125" i="29"/>
  <c r="W124" i="29"/>
  <c r="P124" i="29"/>
  <c r="N124" i="29"/>
  <c r="O124" i="29" s="1"/>
  <c r="AG124" i="29"/>
  <c r="H124" i="29"/>
  <c r="W123" i="29"/>
  <c r="N123" i="29"/>
  <c r="AF123" i="29" s="1"/>
  <c r="P123" i="29"/>
  <c r="H123" i="29"/>
  <c r="W122" i="29"/>
  <c r="N122" i="29"/>
  <c r="N134" i="29" s="1"/>
  <c r="P122" i="29"/>
  <c r="H122" i="29"/>
  <c r="AE121" i="29"/>
  <c r="AD121" i="29"/>
  <c r="AA121" i="29"/>
  <c r="Z121" i="29"/>
  <c r="W121" i="29"/>
  <c r="M121" i="29"/>
  <c r="W120" i="29"/>
  <c r="H120" i="29"/>
  <c r="W119" i="29"/>
  <c r="H119" i="29"/>
  <c r="W118" i="29"/>
  <c r="H118" i="29"/>
  <c r="AG117" i="29"/>
  <c r="AF117" i="29"/>
  <c r="W117" i="29"/>
  <c r="AG116" i="29"/>
  <c r="AF116" i="29"/>
  <c r="H116" i="29"/>
  <c r="AG115" i="29"/>
  <c r="AF115" i="29"/>
  <c r="H115" i="29"/>
  <c r="W114" i="29"/>
  <c r="P114" i="29"/>
  <c r="N114" i="29"/>
  <c r="O114" i="29" s="1"/>
  <c r="AG114" i="29"/>
  <c r="H114" i="29"/>
  <c r="W113" i="29"/>
  <c r="N113" i="29"/>
  <c r="P113" i="29"/>
  <c r="H113" i="29"/>
  <c r="AG112" i="29"/>
  <c r="W112" i="29"/>
  <c r="P112" i="29"/>
  <c r="N112" i="29"/>
  <c r="O112" i="29" s="1"/>
  <c r="Q112" i="29" s="1"/>
  <c r="AF112" i="29"/>
  <c r="H112" i="29"/>
  <c r="W111" i="29"/>
  <c r="O111" i="29"/>
  <c r="N111" i="29"/>
  <c r="R111" i="29"/>
  <c r="P111" i="29"/>
  <c r="H111" i="29"/>
  <c r="AF110" i="29"/>
  <c r="W110" i="29"/>
  <c r="R110" i="29"/>
  <c r="P110" i="29"/>
  <c r="N110" i="29"/>
  <c r="O110" i="29" s="1"/>
  <c r="Q110" i="29"/>
  <c r="AG110" i="29"/>
  <c r="H110" i="29"/>
  <c r="W109" i="29"/>
  <c r="P109" i="29"/>
  <c r="N109" i="29"/>
  <c r="H109" i="29"/>
  <c r="AE108" i="29"/>
  <c r="AD108" i="29"/>
  <c r="AA108" i="29"/>
  <c r="Z108" i="29"/>
  <c r="W108" i="29"/>
  <c r="M108" i="29"/>
  <c r="W107" i="29"/>
  <c r="H107" i="29"/>
  <c r="W106" i="29"/>
  <c r="H106" i="29"/>
  <c r="AG105" i="29"/>
  <c r="AF105" i="29"/>
  <c r="W105" i="29"/>
  <c r="H105" i="29"/>
  <c r="AG104" i="29"/>
  <c r="AF104" i="29"/>
  <c r="H104" i="29"/>
  <c r="AG103" i="29"/>
  <c r="AF103" i="29"/>
  <c r="H103" i="29"/>
  <c r="AG102" i="29"/>
  <c r="AF102" i="29"/>
  <c r="H102" i="29"/>
  <c r="W101" i="29"/>
  <c r="N101" i="29"/>
  <c r="P101" i="29"/>
  <c r="H101" i="29"/>
  <c r="W100" i="29"/>
  <c r="P100" i="29"/>
  <c r="N100" i="29"/>
  <c r="O100" i="29" s="1"/>
  <c r="H100" i="29"/>
  <c r="W99" i="29"/>
  <c r="N99" i="29"/>
  <c r="P99" i="29"/>
  <c r="H99" i="29"/>
  <c r="W98" i="29"/>
  <c r="P98" i="29"/>
  <c r="N98" i="29"/>
  <c r="O98" i="29" s="1"/>
  <c r="H98" i="29"/>
  <c r="W97" i="29"/>
  <c r="N97" i="29"/>
  <c r="P97" i="29"/>
  <c r="H97" i="29"/>
  <c r="W96" i="29"/>
  <c r="N96" i="29"/>
  <c r="AG96" i="29" s="1"/>
  <c r="P108" i="29"/>
  <c r="H96" i="29"/>
  <c r="AE95" i="29"/>
  <c r="AD95" i="29"/>
  <c r="AA95" i="29"/>
  <c r="Z95" i="29"/>
  <c r="M95" i="29"/>
  <c r="AG94" i="29"/>
  <c r="AF94" i="29"/>
  <c r="W94" i="29"/>
  <c r="H94" i="29"/>
  <c r="AG93" i="29"/>
  <c r="AF93" i="29"/>
  <c r="W93" i="29"/>
  <c r="H93" i="29"/>
  <c r="AG92" i="29"/>
  <c r="AF92" i="29"/>
  <c r="H92" i="29"/>
  <c r="AG91" i="29"/>
  <c r="AF91" i="29"/>
  <c r="H91" i="29"/>
  <c r="AG90" i="29"/>
  <c r="AF90" i="29"/>
  <c r="H90" i="29"/>
  <c r="W89" i="29"/>
  <c r="N89" i="29" s="1"/>
  <c r="O89" i="29" s="1"/>
  <c r="H89" i="29"/>
  <c r="AG88" i="29"/>
  <c r="W88" i="29"/>
  <c r="N88" i="29" s="1"/>
  <c r="P88" i="29"/>
  <c r="H88" i="29"/>
  <c r="W87" i="29"/>
  <c r="N87" i="29" s="1"/>
  <c r="H87" i="29"/>
  <c r="AG86" i="29"/>
  <c r="W86" i="29"/>
  <c r="N86" i="29" s="1"/>
  <c r="P86" i="29"/>
  <c r="H86" i="29"/>
  <c r="W85" i="29"/>
  <c r="N85" i="29" s="1"/>
  <c r="O85" i="29" s="1"/>
  <c r="H85" i="29"/>
  <c r="AG84" i="29"/>
  <c r="W84" i="29"/>
  <c r="N84" i="29" s="1"/>
  <c r="P84" i="29"/>
  <c r="H84" i="29"/>
  <c r="AF83" i="29"/>
  <c r="W83" i="29"/>
  <c r="N83" i="29" s="1"/>
  <c r="H83" i="29"/>
  <c r="AE82" i="29"/>
  <c r="AD82" i="29"/>
  <c r="AA82" i="29"/>
  <c r="Z82" i="29"/>
  <c r="M82" i="29"/>
  <c r="W81" i="29"/>
  <c r="AG80" i="29"/>
  <c r="AF80" i="29"/>
  <c r="W80" i="29"/>
  <c r="H80" i="29"/>
  <c r="AG79" i="29"/>
  <c r="AF79" i="29"/>
  <c r="W79" i="29"/>
  <c r="H79" i="29"/>
  <c r="AG78" i="29"/>
  <c r="AF78" i="29"/>
  <c r="H78" i="29"/>
  <c r="W77" i="29"/>
  <c r="N77" i="29" s="1"/>
  <c r="P77" i="29"/>
  <c r="H77" i="29"/>
  <c r="W76" i="29"/>
  <c r="N76" i="29" s="1"/>
  <c r="H76" i="29"/>
  <c r="W75" i="29"/>
  <c r="N75" i="29" s="1"/>
  <c r="P75" i="29"/>
  <c r="H75" i="29"/>
  <c r="W74" i="29"/>
  <c r="N74" i="29" s="1"/>
  <c r="H74" i="29"/>
  <c r="W73" i="29"/>
  <c r="N73" i="29" s="1"/>
  <c r="P73" i="29"/>
  <c r="H73" i="29"/>
  <c r="W72" i="29"/>
  <c r="N72" i="29" s="1"/>
  <c r="H72" i="29"/>
  <c r="W71" i="29"/>
  <c r="N71" i="29" s="1"/>
  <c r="P71" i="29"/>
  <c r="H71" i="29"/>
  <c r="AF70" i="29"/>
  <c r="W70" i="29"/>
  <c r="N70" i="29" s="1"/>
  <c r="P70" i="29"/>
  <c r="H70" i="29"/>
  <c r="AE69" i="29"/>
  <c r="AD69" i="29"/>
  <c r="AA69" i="29"/>
  <c r="Z69" i="29"/>
  <c r="W69" i="29"/>
  <c r="M69" i="29"/>
  <c r="W68" i="29"/>
  <c r="H68" i="29"/>
  <c r="AG67" i="29"/>
  <c r="AF67" i="29"/>
  <c r="W67" i="29"/>
  <c r="H67" i="29"/>
  <c r="AG66" i="29"/>
  <c r="AF66" i="29"/>
  <c r="W66" i="29"/>
  <c r="H66" i="29"/>
  <c r="AG65" i="29"/>
  <c r="AF65" i="29"/>
  <c r="W65" i="29"/>
  <c r="H65" i="29"/>
  <c r="AG64" i="29"/>
  <c r="AF64" i="29"/>
  <c r="H64" i="29"/>
  <c r="AG63" i="29"/>
  <c r="AF63" i="29"/>
  <c r="H63" i="29"/>
  <c r="AG62" i="29"/>
  <c r="AF62" i="29"/>
  <c r="H62" i="29"/>
  <c r="AG61" i="29"/>
  <c r="W61" i="29"/>
  <c r="N61" i="29" s="1"/>
  <c r="P61" i="29"/>
  <c r="H61" i="29"/>
  <c r="W60" i="29"/>
  <c r="N60" i="29" s="1"/>
  <c r="O60" i="29" s="1"/>
  <c r="H60" i="29"/>
  <c r="AF59" i="29"/>
  <c r="W59" i="29"/>
  <c r="N59" i="29" s="1"/>
  <c r="AG59" i="29" s="1"/>
  <c r="O59" i="29"/>
  <c r="P59" i="29"/>
  <c r="H59" i="29"/>
  <c r="AG58" i="29"/>
  <c r="W58" i="29"/>
  <c r="R58" i="29"/>
  <c r="O58" i="29"/>
  <c r="N58" i="29"/>
  <c r="P58" i="29"/>
  <c r="H58" i="29"/>
  <c r="AF57" i="29"/>
  <c r="W57" i="29"/>
  <c r="N57" i="29" s="1"/>
  <c r="P57" i="29"/>
  <c r="H57" i="29"/>
  <c r="AE56" i="29"/>
  <c r="AD56" i="29"/>
  <c r="AA56" i="29"/>
  <c r="Z56" i="29"/>
  <c r="W56" i="29"/>
  <c r="M56" i="29"/>
  <c r="W55" i="29"/>
  <c r="H55" i="29"/>
  <c r="AG54" i="29"/>
  <c r="AF54" i="29"/>
  <c r="W54" i="29"/>
  <c r="H54" i="29"/>
  <c r="AG53" i="29"/>
  <c r="AF53" i="29"/>
  <c r="W53" i="29"/>
  <c r="H53" i="29"/>
  <c r="AG52" i="29"/>
  <c r="AF52" i="29"/>
  <c r="W52" i="29"/>
  <c r="H52" i="29"/>
  <c r="W51" i="29"/>
  <c r="P51" i="29"/>
  <c r="N51" i="29"/>
  <c r="H51" i="29"/>
  <c r="AF50" i="29"/>
  <c r="W50" i="29"/>
  <c r="N50" i="29" s="1"/>
  <c r="P50" i="29"/>
  <c r="H50" i="29"/>
  <c r="W49" i="29"/>
  <c r="P49" i="29"/>
  <c r="N49" i="29"/>
  <c r="H49" i="29"/>
  <c r="W48" i="29"/>
  <c r="N48" i="29" s="1"/>
  <c r="P48" i="29"/>
  <c r="H48" i="29"/>
  <c r="W47" i="29"/>
  <c r="P47" i="29"/>
  <c r="N47" i="29"/>
  <c r="H47" i="29"/>
  <c r="AF46" i="29"/>
  <c r="W46" i="29"/>
  <c r="N46" i="29" s="1"/>
  <c r="P46" i="29"/>
  <c r="H46" i="29"/>
  <c r="W45" i="29"/>
  <c r="P45" i="29"/>
  <c r="N45" i="29"/>
  <c r="H45" i="29"/>
  <c r="W44" i="29"/>
  <c r="P44" i="29"/>
  <c r="N44" i="29"/>
  <c r="H44" i="29"/>
  <c r="AE43" i="29"/>
  <c r="AD43" i="29"/>
  <c r="AA43" i="29"/>
  <c r="Z43" i="29"/>
  <c r="M43" i="29"/>
  <c r="W42" i="29"/>
  <c r="H42" i="29"/>
  <c r="W41" i="29"/>
  <c r="AG40" i="29"/>
  <c r="AF40" i="29"/>
  <c r="W40" i="29"/>
  <c r="H40" i="29"/>
  <c r="AG39" i="29"/>
  <c r="AF39" i="29"/>
  <c r="W39" i="29"/>
  <c r="H39" i="29"/>
  <c r="AG38" i="29"/>
  <c r="AF38" i="29"/>
  <c r="H38" i="29"/>
  <c r="W37" i="29"/>
  <c r="P37" i="29"/>
  <c r="N37" i="29"/>
  <c r="O37" i="29" s="1"/>
  <c r="H37" i="29"/>
  <c r="W36" i="29"/>
  <c r="P36" i="29"/>
  <c r="N36" i="29"/>
  <c r="H36" i="29"/>
  <c r="W35" i="29"/>
  <c r="P35" i="29"/>
  <c r="N35" i="29"/>
  <c r="O35" i="29" s="1"/>
  <c r="H35" i="29"/>
  <c r="W34" i="29"/>
  <c r="P34" i="29"/>
  <c r="N34" i="29"/>
  <c r="H34" i="29"/>
  <c r="W33" i="29"/>
  <c r="P33" i="29"/>
  <c r="N33" i="29"/>
  <c r="O33" i="29" s="1"/>
  <c r="H33" i="29"/>
  <c r="W32" i="29"/>
  <c r="P32" i="29"/>
  <c r="N32" i="29"/>
  <c r="H32" i="29"/>
  <c r="W31" i="29"/>
  <c r="P31" i="29"/>
  <c r="N31" i="29"/>
  <c r="H31" i="29"/>
  <c r="AE30" i="29"/>
  <c r="AD30" i="29"/>
  <c r="AA30" i="29"/>
  <c r="Z30" i="29"/>
  <c r="M30" i="29"/>
  <c r="AF29" i="29"/>
  <c r="W29" i="29"/>
  <c r="H29" i="29"/>
  <c r="AG28" i="29"/>
  <c r="AF28" i="29"/>
  <c r="W28" i="29"/>
  <c r="H28" i="29"/>
  <c r="AG27" i="29"/>
  <c r="AF27" i="29"/>
  <c r="W27" i="29"/>
  <c r="H27" i="29"/>
  <c r="AG26" i="29"/>
  <c r="AF26" i="29"/>
  <c r="W26" i="29"/>
  <c r="H26" i="29"/>
  <c r="AG25" i="29"/>
  <c r="AF25" i="29"/>
  <c r="W25" i="29"/>
  <c r="H25" i="29"/>
  <c r="AG24" i="29"/>
  <c r="W24" i="29"/>
  <c r="N24" i="29" s="1"/>
  <c r="P24" i="29"/>
  <c r="H24" i="29"/>
  <c r="W23" i="29"/>
  <c r="N23" i="29" s="1"/>
  <c r="H23" i="29"/>
  <c r="W22" i="29"/>
  <c r="N22" i="29" s="1"/>
  <c r="P22" i="29"/>
  <c r="H22" i="29"/>
  <c r="W21" i="29"/>
  <c r="N21" i="29" s="1"/>
  <c r="O21" i="29"/>
  <c r="H21" i="29"/>
  <c r="AG20" i="29"/>
  <c r="W20" i="29"/>
  <c r="N20" i="29" s="1"/>
  <c r="P20" i="29"/>
  <c r="H20" i="29"/>
  <c r="W19" i="29"/>
  <c r="N19" i="29" s="1"/>
  <c r="H19" i="29"/>
  <c r="AF18" i="29"/>
  <c r="W18" i="29"/>
  <c r="O18" i="29"/>
  <c r="N18" i="29"/>
  <c r="H18" i="29"/>
  <c r="AE17" i="29"/>
  <c r="AE2" i="29" s="1"/>
  <c r="AD17" i="29"/>
  <c r="AA17" i="29"/>
  <c r="AA2" i="29" s="1"/>
  <c r="Z17" i="29"/>
  <c r="W17" i="29"/>
  <c r="M17" i="29"/>
  <c r="W16" i="29"/>
  <c r="H16" i="29"/>
  <c r="W15" i="29"/>
  <c r="H15" i="29"/>
  <c r="H14" i="29"/>
  <c r="AG13" i="29"/>
  <c r="AF13" i="29"/>
  <c r="H13" i="29"/>
  <c r="W12" i="29"/>
  <c r="P12" i="29"/>
  <c r="N12" i="29"/>
  <c r="H12" i="29"/>
  <c r="W11" i="29"/>
  <c r="P11" i="29"/>
  <c r="N11" i="29"/>
  <c r="O11" i="29" s="1"/>
  <c r="H11" i="29"/>
  <c r="W10" i="29"/>
  <c r="P10" i="29"/>
  <c r="N10" i="29"/>
  <c r="H10" i="29"/>
  <c r="W9" i="29"/>
  <c r="P9" i="29"/>
  <c r="N9" i="29"/>
  <c r="O9" i="29" s="1"/>
  <c r="H9" i="29"/>
  <c r="W8" i="29"/>
  <c r="P8" i="29"/>
  <c r="N8" i="29"/>
  <c r="H8" i="29"/>
  <c r="W7" i="29"/>
  <c r="P7" i="29"/>
  <c r="N7" i="29"/>
  <c r="O7" i="29" s="1"/>
  <c r="H7" i="29"/>
  <c r="W6" i="29"/>
  <c r="P6" i="29"/>
  <c r="N6" i="29"/>
  <c r="H6" i="29"/>
  <c r="W5" i="29"/>
  <c r="P5" i="29"/>
  <c r="N5" i="29"/>
  <c r="H5" i="29"/>
  <c r="AD2" i="29"/>
  <c r="I2" i="29"/>
  <c r="E1" i="29"/>
  <c r="AE173" i="28"/>
  <c r="AD173" i="28"/>
  <c r="AA173" i="28"/>
  <c r="Z173" i="28"/>
  <c r="M173" i="28"/>
  <c r="W172" i="28"/>
  <c r="H172" i="28"/>
  <c r="W171" i="28"/>
  <c r="H171" i="28"/>
  <c r="AG170" i="28"/>
  <c r="AF170" i="28"/>
  <c r="W170" i="28"/>
  <c r="H170" i="28"/>
  <c r="AG169" i="28"/>
  <c r="AF169" i="28"/>
  <c r="W169" i="28"/>
  <c r="H169" i="28"/>
  <c r="AG168" i="28"/>
  <c r="AF168" i="28"/>
  <c r="H168" i="28"/>
  <c r="AG167" i="28"/>
  <c r="AF167" i="28"/>
  <c r="H167" i="28"/>
  <c r="AG166" i="28"/>
  <c r="AF166" i="28"/>
  <c r="H166" i="28"/>
  <c r="W165" i="28"/>
  <c r="N165" i="28" s="1"/>
  <c r="P165" i="28"/>
  <c r="H165" i="28"/>
  <c r="W164" i="28"/>
  <c r="N164" i="28" s="1"/>
  <c r="O164" i="28"/>
  <c r="H164" i="28"/>
  <c r="AG163" i="28"/>
  <c r="W163" i="28"/>
  <c r="N163" i="28" s="1"/>
  <c r="P163" i="28"/>
  <c r="H163" i="28"/>
  <c r="W162" i="28"/>
  <c r="N162" i="28" s="1"/>
  <c r="H162" i="28"/>
  <c r="W161" i="28"/>
  <c r="N161" i="28" s="1"/>
  <c r="O161" i="28"/>
  <c r="H161" i="28"/>
  <c r="AE160" i="28"/>
  <c r="AD160" i="28"/>
  <c r="AA160" i="28"/>
  <c r="Z160" i="28"/>
  <c r="M160" i="28"/>
  <c r="W159" i="28"/>
  <c r="H159" i="28"/>
  <c r="W158" i="28"/>
  <c r="H158" i="28"/>
  <c r="W157" i="28"/>
  <c r="H157" i="28"/>
  <c r="W156" i="28"/>
  <c r="H156" i="28"/>
  <c r="W155" i="28"/>
  <c r="H155" i="28"/>
  <c r="AG154" i="28"/>
  <c r="AF154" i="28"/>
  <c r="W154" i="28"/>
  <c r="H154" i="28"/>
  <c r="AG153" i="28"/>
  <c r="AF153" i="28"/>
  <c r="W153" i="28"/>
  <c r="H153" i="28"/>
  <c r="AG152" i="28"/>
  <c r="W152" i="28"/>
  <c r="N152" i="28" s="1"/>
  <c r="P152" i="28"/>
  <c r="H152" i="28"/>
  <c r="W151" i="28"/>
  <c r="N151" i="28" s="1"/>
  <c r="H151" i="28"/>
  <c r="W150" i="28"/>
  <c r="N150" i="28" s="1"/>
  <c r="P150" i="28"/>
  <c r="H150" i="28"/>
  <c r="W149" i="28"/>
  <c r="N149" i="28" s="1"/>
  <c r="O149" i="28"/>
  <c r="H149" i="28"/>
  <c r="W148" i="28"/>
  <c r="N148" i="28" s="1"/>
  <c r="O148" i="28" s="1"/>
  <c r="H148" i="28"/>
  <c r="AE147" i="28"/>
  <c r="AD147" i="28"/>
  <c r="AA147" i="28"/>
  <c r="Z147" i="28"/>
  <c r="W147" i="28"/>
  <c r="M147" i="28"/>
  <c r="W146" i="28"/>
  <c r="H146" i="28"/>
  <c r="AG145" i="28"/>
  <c r="AF145" i="28"/>
  <c r="W145" i="28"/>
  <c r="H145" i="28"/>
  <c r="AG144" i="28"/>
  <c r="AF144" i="28"/>
  <c r="H144" i="28"/>
  <c r="AG143" i="28"/>
  <c r="AF143" i="28"/>
  <c r="H143" i="28"/>
  <c r="AG142" i="28"/>
  <c r="AF142" i="28"/>
  <c r="H142" i="28"/>
  <c r="AG141" i="28"/>
  <c r="AF141" i="28"/>
  <c r="H141" i="28"/>
  <c r="AG140" i="28"/>
  <c r="W140" i="28"/>
  <c r="P140" i="28"/>
  <c r="N140" i="28"/>
  <c r="O140" i="28" s="1"/>
  <c r="H140" i="28"/>
  <c r="AF139" i="28"/>
  <c r="W139" i="28"/>
  <c r="O139" i="28"/>
  <c r="N139" i="28"/>
  <c r="P139" i="28"/>
  <c r="H139" i="28"/>
  <c r="AG138" i="28"/>
  <c r="W138" i="28"/>
  <c r="P138" i="28"/>
  <c r="N138" i="28"/>
  <c r="O138" i="28" s="1"/>
  <c r="H138" i="28"/>
  <c r="W137" i="28"/>
  <c r="N137" i="28"/>
  <c r="H137" i="28"/>
  <c r="W136" i="28"/>
  <c r="N136" i="28" s="1"/>
  <c r="P136" i="28"/>
  <c r="H136" i="28"/>
  <c r="W135" i="28"/>
  <c r="N135" i="28" s="1"/>
  <c r="P135" i="28"/>
  <c r="H135" i="28"/>
  <c r="AE134" i="28"/>
  <c r="AD134" i="28"/>
  <c r="AA134" i="28"/>
  <c r="Z134" i="28"/>
  <c r="M134" i="28"/>
  <c r="W133" i="28"/>
  <c r="H133" i="28"/>
  <c r="W132" i="28"/>
  <c r="H132" i="28"/>
  <c r="H131" i="28"/>
  <c r="H130" i="28"/>
  <c r="W129" i="28"/>
  <c r="N129" i="28"/>
  <c r="O129" i="28" s="1"/>
  <c r="H129" i="28"/>
  <c r="W128" i="28"/>
  <c r="N128" i="28" s="1"/>
  <c r="P128" i="28"/>
  <c r="H128" i="28"/>
  <c r="W127" i="28"/>
  <c r="N127" i="28"/>
  <c r="H127" i="28"/>
  <c r="AF126" i="28"/>
  <c r="W126" i="28"/>
  <c r="N126" i="28" s="1"/>
  <c r="P126" i="28"/>
  <c r="H126" i="28"/>
  <c r="W125" i="28"/>
  <c r="N125" i="28"/>
  <c r="H125" i="28"/>
  <c r="W124" i="28"/>
  <c r="N124" i="28" s="1"/>
  <c r="P124" i="28"/>
  <c r="H124" i="28"/>
  <c r="W123" i="28"/>
  <c r="N123" i="28"/>
  <c r="H123" i="28"/>
  <c r="W122" i="28"/>
  <c r="N122" i="28"/>
  <c r="AG122" i="28" s="1"/>
  <c r="H122" i="28"/>
  <c r="AE121" i="28"/>
  <c r="AD121" i="28"/>
  <c r="AA121" i="28"/>
  <c r="Z121" i="28"/>
  <c r="W121" i="28"/>
  <c r="M121" i="28"/>
  <c r="W120" i="28"/>
  <c r="H120" i="28"/>
  <c r="W119" i="28"/>
  <c r="H119" i="28"/>
  <c r="W118" i="28"/>
  <c r="H118" i="28"/>
  <c r="AG117" i="28"/>
  <c r="AF117" i="28"/>
  <c r="W117" i="28"/>
  <c r="AG116" i="28"/>
  <c r="AF116" i="28"/>
  <c r="H116" i="28"/>
  <c r="AG115" i="28"/>
  <c r="AF115" i="28"/>
  <c r="H115" i="28"/>
  <c r="W114" i="28"/>
  <c r="N114" i="28" s="1"/>
  <c r="P114" i="28"/>
  <c r="H114" i="28"/>
  <c r="W113" i="28"/>
  <c r="N113" i="28"/>
  <c r="P113" i="28"/>
  <c r="H113" i="28"/>
  <c r="W112" i="28"/>
  <c r="N112" i="28" s="1"/>
  <c r="P112" i="28"/>
  <c r="H112" i="28"/>
  <c r="W111" i="28"/>
  <c r="N111" i="28"/>
  <c r="P111" i="28"/>
  <c r="H111" i="28"/>
  <c r="W110" i="28"/>
  <c r="N110" i="28" s="1"/>
  <c r="P110" i="28"/>
  <c r="H110" i="28"/>
  <c r="W109" i="28"/>
  <c r="N109" i="28" s="1"/>
  <c r="P109" i="28"/>
  <c r="P121" i="28"/>
  <c r="H109" i="28"/>
  <c r="AE108" i="28"/>
  <c r="AD108" i="28"/>
  <c r="AA108" i="28"/>
  <c r="Z108" i="28"/>
  <c r="W108" i="28"/>
  <c r="M108" i="28"/>
  <c r="W107" i="28"/>
  <c r="H107" i="28"/>
  <c r="W106" i="28"/>
  <c r="H106" i="28"/>
  <c r="AG105" i="28"/>
  <c r="AF105" i="28"/>
  <c r="W105" i="28"/>
  <c r="H105" i="28"/>
  <c r="AG104" i="28"/>
  <c r="AF104" i="28"/>
  <c r="H104" i="28"/>
  <c r="AG103" i="28"/>
  <c r="AF103" i="28"/>
  <c r="H103" i="28"/>
  <c r="W102" i="28"/>
  <c r="N102" i="28" s="1"/>
  <c r="O102" i="28"/>
  <c r="P102" i="28"/>
  <c r="H102" i="28"/>
  <c r="AG101" i="28"/>
  <c r="W101" i="28"/>
  <c r="P101" i="28"/>
  <c r="N101" i="28"/>
  <c r="O101" i="28" s="1"/>
  <c r="R101" i="28" s="1"/>
  <c r="AF101" i="28"/>
  <c r="H101" i="28"/>
  <c r="W100" i="28"/>
  <c r="N100" i="28" s="1"/>
  <c r="O100" i="28"/>
  <c r="P100" i="28"/>
  <c r="H100" i="28"/>
  <c r="AG99" i="28"/>
  <c r="W99" i="28"/>
  <c r="Q99" i="28"/>
  <c r="P99" i="28"/>
  <c r="N99" i="28"/>
  <c r="O99" i="28" s="1"/>
  <c r="R99" i="28" s="1"/>
  <c r="AF99" i="28"/>
  <c r="H99" i="28"/>
  <c r="W98" i="28"/>
  <c r="N98" i="28" s="1"/>
  <c r="O98" i="28"/>
  <c r="P98" i="28"/>
  <c r="H98" i="28"/>
  <c r="AG97" i="28"/>
  <c r="W97" i="28"/>
  <c r="Q97" i="28"/>
  <c r="P97" i="28"/>
  <c r="N97" i="28"/>
  <c r="O97" i="28" s="1"/>
  <c r="AF97" i="28"/>
  <c r="H97" i="28"/>
  <c r="AF96" i="28"/>
  <c r="W96" i="28"/>
  <c r="N96" i="28" s="1"/>
  <c r="P96" i="28"/>
  <c r="H96" i="28"/>
  <c r="AE95" i="28"/>
  <c r="AD95" i="28"/>
  <c r="AA95" i="28"/>
  <c r="Z95" i="28"/>
  <c r="M95" i="28"/>
  <c r="AG94" i="28"/>
  <c r="AF94" i="28"/>
  <c r="W94" i="28"/>
  <c r="H94" i="28"/>
  <c r="AG93" i="28"/>
  <c r="AF93" i="28"/>
  <c r="W93" i="28"/>
  <c r="H93" i="28"/>
  <c r="AG92" i="28"/>
  <c r="AF92" i="28"/>
  <c r="H92" i="28"/>
  <c r="AG91" i="28"/>
  <c r="AF91" i="28"/>
  <c r="H91" i="28"/>
  <c r="AG90" i="28"/>
  <c r="AF90" i="28"/>
  <c r="H90" i="28"/>
  <c r="W89" i="28"/>
  <c r="N89" i="28"/>
  <c r="P89" i="28"/>
  <c r="H89" i="28"/>
  <c r="W88" i="28"/>
  <c r="N88" i="28" s="1"/>
  <c r="P88" i="28"/>
  <c r="H88" i="28"/>
  <c r="W87" i="28"/>
  <c r="N87" i="28"/>
  <c r="P87" i="28"/>
  <c r="H87" i="28"/>
  <c r="W86" i="28"/>
  <c r="N86" i="28" s="1"/>
  <c r="P86" i="28"/>
  <c r="H86" i="28"/>
  <c r="W85" i="28"/>
  <c r="N85" i="28"/>
  <c r="P85" i="28"/>
  <c r="H85" i="28"/>
  <c r="W84" i="28"/>
  <c r="N84" i="28" s="1"/>
  <c r="P84" i="28"/>
  <c r="H84" i="28"/>
  <c r="W83" i="28"/>
  <c r="N83" i="28" s="1"/>
  <c r="P83" i="28"/>
  <c r="H83" i="28"/>
  <c r="AE82" i="28"/>
  <c r="AD82" i="28"/>
  <c r="AA82" i="28"/>
  <c r="Z82" i="28"/>
  <c r="M82" i="28"/>
  <c r="W81" i="28"/>
  <c r="AG80" i="28"/>
  <c r="AF80" i="28"/>
  <c r="W80" i="28"/>
  <c r="H80" i="28"/>
  <c r="AG79" i="28"/>
  <c r="AF79" i="28"/>
  <c r="W79" i="28"/>
  <c r="H79" i="28"/>
  <c r="AG78" i="28"/>
  <c r="AF78" i="28"/>
  <c r="H78" i="28"/>
  <c r="AG77" i="28"/>
  <c r="AF77" i="28"/>
  <c r="H77" i="28"/>
  <c r="AG76" i="28"/>
  <c r="AF76" i="28"/>
  <c r="H76" i="28"/>
  <c r="W75" i="28"/>
  <c r="N75" i="28"/>
  <c r="P75" i="28"/>
  <c r="H75" i="28"/>
  <c r="AF74" i="28"/>
  <c r="W74" i="28"/>
  <c r="N74" i="28" s="1"/>
  <c r="P74" i="28"/>
  <c r="H74" i="28"/>
  <c r="W73" i="28"/>
  <c r="N73" i="28"/>
  <c r="P73" i="28"/>
  <c r="H73" i="28"/>
  <c r="AF72" i="28"/>
  <c r="W72" i="28"/>
  <c r="N72" i="28" s="1"/>
  <c r="P72" i="28"/>
  <c r="H72" i="28"/>
  <c r="W71" i="28"/>
  <c r="N71" i="28"/>
  <c r="P71" i="28"/>
  <c r="H71" i="28"/>
  <c r="AG70" i="28"/>
  <c r="W70" i="28"/>
  <c r="N70" i="28"/>
  <c r="P70" i="28"/>
  <c r="H70" i="28"/>
  <c r="AE69" i="28"/>
  <c r="AD69" i="28"/>
  <c r="AA69" i="28"/>
  <c r="Z69" i="28"/>
  <c r="W69" i="28"/>
  <c r="M69" i="28"/>
  <c r="W68" i="28"/>
  <c r="H68" i="28"/>
  <c r="AG67" i="28"/>
  <c r="AF67" i="28"/>
  <c r="W67" i="28"/>
  <c r="H67" i="28"/>
  <c r="AG66" i="28"/>
  <c r="AF66" i="28"/>
  <c r="W66" i="28"/>
  <c r="H66" i="28"/>
  <c r="AG65" i="28"/>
  <c r="AF65" i="28"/>
  <c r="W65" i="28"/>
  <c r="H65" i="28"/>
  <c r="AG64" i="28"/>
  <c r="AF64" i="28"/>
  <c r="H64" i="28"/>
  <c r="AG63" i="28"/>
  <c r="AF63" i="28"/>
  <c r="H63" i="28"/>
  <c r="AG62" i="28"/>
  <c r="AF62" i="28"/>
  <c r="H62" i="28"/>
  <c r="W61" i="28"/>
  <c r="N61" i="28"/>
  <c r="P61" i="28"/>
  <c r="H61" i="28"/>
  <c r="W60" i="28"/>
  <c r="N60" i="28" s="1"/>
  <c r="P60" i="28"/>
  <c r="O60" i="28"/>
  <c r="H60" i="28"/>
  <c r="W59" i="28"/>
  <c r="N59" i="28"/>
  <c r="P59" i="28"/>
  <c r="H59" i="28"/>
  <c r="W58" i="28"/>
  <c r="N58" i="28" s="1"/>
  <c r="P58" i="28"/>
  <c r="O58" i="28"/>
  <c r="H58" i="28"/>
  <c r="W57" i="28"/>
  <c r="N57" i="28" s="1"/>
  <c r="P57" i="28"/>
  <c r="O57" i="28"/>
  <c r="P69" i="28"/>
  <c r="H57" i="28"/>
  <c r="AE56" i="28"/>
  <c r="AD56" i="28"/>
  <c r="AA56" i="28"/>
  <c r="Z56" i="28"/>
  <c r="W56" i="28"/>
  <c r="M56" i="28"/>
  <c r="W55" i="28"/>
  <c r="H55" i="28"/>
  <c r="AG54" i="28"/>
  <c r="AF54" i="28"/>
  <c r="W54" i="28"/>
  <c r="H54" i="28"/>
  <c r="AG53" i="28"/>
  <c r="AF53" i="28"/>
  <c r="W53" i="28"/>
  <c r="H53" i="28"/>
  <c r="AG52" i="28"/>
  <c r="AF52" i="28"/>
  <c r="W52" i="28"/>
  <c r="H52" i="28"/>
  <c r="AF51" i="28"/>
  <c r="W51" i="28"/>
  <c r="P51" i="28"/>
  <c r="N51" i="28"/>
  <c r="O51" i="28" s="1"/>
  <c r="Q51" i="28" s="1"/>
  <c r="R51" i="28"/>
  <c r="H51" i="28"/>
  <c r="W50" i="28"/>
  <c r="O50" i="28"/>
  <c r="N50" i="28"/>
  <c r="R50" i="28"/>
  <c r="P50" i="28"/>
  <c r="H50" i="28"/>
  <c r="W49" i="28"/>
  <c r="P49" i="28"/>
  <c r="N49" i="28"/>
  <c r="O49" i="28" s="1"/>
  <c r="Q49" i="28"/>
  <c r="AG49" i="28"/>
  <c r="H49" i="28"/>
  <c r="W48" i="28"/>
  <c r="O48" i="28"/>
  <c r="N48" i="28"/>
  <c r="R48" i="28"/>
  <c r="P48" i="28"/>
  <c r="H48" i="28"/>
  <c r="W47" i="28"/>
  <c r="N47" i="28"/>
  <c r="O47" i="28" s="1"/>
  <c r="Q47" i="28"/>
  <c r="AG47" i="28"/>
  <c r="P47" i="28"/>
  <c r="H47" i="28"/>
  <c r="W46" i="28"/>
  <c r="N46" i="28" s="1"/>
  <c r="H46" i="28"/>
  <c r="W45" i="28"/>
  <c r="N45" i="28" s="1"/>
  <c r="P45" i="28"/>
  <c r="H45" i="28"/>
  <c r="W44" i="28"/>
  <c r="N44" i="28" s="1"/>
  <c r="P44" i="28"/>
  <c r="H44" i="28"/>
  <c r="AE43" i="28"/>
  <c r="AD43" i="28"/>
  <c r="AA43" i="28"/>
  <c r="Z43" i="28"/>
  <c r="M43" i="28"/>
  <c r="W42" i="28"/>
  <c r="H42" i="28"/>
  <c r="W41" i="28"/>
  <c r="AG40" i="28"/>
  <c r="AF40" i="28"/>
  <c r="W40" i="28"/>
  <c r="H40" i="28"/>
  <c r="AG39" i="28"/>
  <c r="AF39" i="28"/>
  <c r="W39" i="28"/>
  <c r="H39" i="28"/>
  <c r="AG38" i="28"/>
  <c r="AF38" i="28"/>
  <c r="H38" i="28"/>
  <c r="W37" i="28"/>
  <c r="N37" i="28" s="1"/>
  <c r="H37" i="28"/>
  <c r="W36" i="28"/>
  <c r="N36" i="28" s="1"/>
  <c r="P36" i="28"/>
  <c r="H36" i="28"/>
  <c r="W35" i="28"/>
  <c r="N35" i="28" s="1"/>
  <c r="H35" i="28"/>
  <c r="W34" i="28"/>
  <c r="N34" i="28" s="1"/>
  <c r="P34" i="28"/>
  <c r="H34" i="28"/>
  <c r="W33" i="28"/>
  <c r="N33" i="28" s="1"/>
  <c r="H33" i="28"/>
  <c r="W32" i="28"/>
  <c r="N32" i="28" s="1"/>
  <c r="P32" i="28"/>
  <c r="H32" i="28"/>
  <c r="W31" i="28"/>
  <c r="N31" i="28" s="1"/>
  <c r="P31" i="28"/>
  <c r="H31" i="28"/>
  <c r="AE30" i="28"/>
  <c r="AD30" i="28"/>
  <c r="AA30" i="28"/>
  <c r="Z30" i="28"/>
  <c r="M30" i="28"/>
  <c r="AF29" i="28"/>
  <c r="W29" i="28"/>
  <c r="H29" i="28"/>
  <c r="AG28" i="28"/>
  <c r="AF28" i="28"/>
  <c r="W28" i="28"/>
  <c r="H28" i="28"/>
  <c r="AG27" i="28"/>
  <c r="AF27" i="28"/>
  <c r="W27" i="28"/>
  <c r="H27" i="28"/>
  <c r="AG26" i="28"/>
  <c r="AF26" i="28"/>
  <c r="W26" i="28"/>
  <c r="H26" i="28"/>
  <c r="AG25" i="28"/>
  <c r="AF25" i="28"/>
  <c r="W25" i="28"/>
  <c r="H25" i="28"/>
  <c r="AG24" i="28"/>
  <c r="AF24" i="28"/>
  <c r="W24" i="28"/>
  <c r="H24" i="28"/>
  <c r="AG23" i="28"/>
  <c r="AF23" i="28"/>
  <c r="W23" i="28"/>
  <c r="H23" i="28"/>
  <c r="W22" i="28"/>
  <c r="N22" i="28" s="1"/>
  <c r="P22" i="28"/>
  <c r="H22" i="28"/>
  <c r="W21" i="28"/>
  <c r="P21" i="28"/>
  <c r="N21" i="28"/>
  <c r="AG21" i="28" s="1"/>
  <c r="H21" i="28"/>
  <c r="W20" i="28"/>
  <c r="N20" i="28" s="1"/>
  <c r="H20" i="28"/>
  <c r="W19" i="28"/>
  <c r="P19" i="28"/>
  <c r="N19" i="28"/>
  <c r="AG19" i="28" s="1"/>
  <c r="H19" i="28"/>
  <c r="AF18" i="28"/>
  <c r="W18" i="28"/>
  <c r="P18" i="28"/>
  <c r="N18" i="28"/>
  <c r="O18" i="28" s="1"/>
  <c r="H18" i="28"/>
  <c r="AE17" i="28"/>
  <c r="AE2" i="28" s="1"/>
  <c r="AD17" i="28"/>
  <c r="AA17" i="28"/>
  <c r="Z17" i="28"/>
  <c r="Z2" i="28" s="1"/>
  <c r="W17" i="28"/>
  <c r="M17" i="28"/>
  <c r="W16" i="28"/>
  <c r="H16" i="28"/>
  <c r="W15" i="28"/>
  <c r="H15" i="28"/>
  <c r="H14" i="28"/>
  <c r="W13" i="28"/>
  <c r="N13" i="28" s="1"/>
  <c r="P13" i="28"/>
  <c r="H13" i="28"/>
  <c r="AG12" i="28"/>
  <c r="W12" i="28"/>
  <c r="P12" i="28"/>
  <c r="N12" i="28"/>
  <c r="AF12" i="28" s="1"/>
  <c r="H12" i="28"/>
  <c r="W11" i="28"/>
  <c r="N11" i="28" s="1"/>
  <c r="P11" i="28"/>
  <c r="H11" i="28"/>
  <c r="AG10" i="28"/>
  <c r="W10" i="28"/>
  <c r="P10" i="28"/>
  <c r="N10" i="28"/>
  <c r="AF10" i="28" s="1"/>
  <c r="H10" i="28"/>
  <c r="W9" i="28"/>
  <c r="N9" i="28" s="1"/>
  <c r="P9" i="28"/>
  <c r="H9" i="28"/>
  <c r="W8" i="28"/>
  <c r="P8" i="28"/>
  <c r="N8" i="28"/>
  <c r="H8" i="28"/>
  <c r="W7" i="28"/>
  <c r="N7" i="28" s="1"/>
  <c r="AG7" i="28" s="1"/>
  <c r="P7" i="28"/>
  <c r="H7" i="28"/>
  <c r="W6" i="28"/>
  <c r="P6" i="28"/>
  <c r="N6" i="28"/>
  <c r="H6" i="28"/>
  <c r="AF5" i="28"/>
  <c r="W5" i="28"/>
  <c r="P5" i="28"/>
  <c r="N5" i="28"/>
  <c r="AG5" i="28" s="1"/>
  <c r="P17" i="28"/>
  <c r="H5" i="28"/>
  <c r="AD2" i="28"/>
  <c r="AA2" i="28"/>
  <c r="I2" i="28"/>
  <c r="I1" i="28"/>
  <c r="E1" i="28"/>
  <c r="AE173" i="27"/>
  <c r="AD173" i="27"/>
  <c r="AA173" i="27"/>
  <c r="Z173" i="27"/>
  <c r="M173" i="27"/>
  <c r="W172" i="27"/>
  <c r="H172" i="27"/>
  <c r="W171" i="27"/>
  <c r="H171" i="27"/>
  <c r="AG170" i="27"/>
  <c r="AF170" i="27"/>
  <c r="W170" i="27"/>
  <c r="H170" i="27"/>
  <c r="AG169" i="27"/>
  <c r="AF169" i="27"/>
  <c r="W169" i="27"/>
  <c r="H169" i="27"/>
  <c r="AG168" i="27"/>
  <c r="AF168" i="27"/>
  <c r="H168" i="27"/>
  <c r="AG167" i="27"/>
  <c r="AF167" i="27"/>
  <c r="H167" i="27"/>
  <c r="AG166" i="27"/>
  <c r="AF166" i="27"/>
  <c r="H166" i="27"/>
  <c r="AF165" i="27"/>
  <c r="W165" i="27"/>
  <c r="N165" i="27" s="1"/>
  <c r="O165" i="27" s="1"/>
  <c r="P165" i="27"/>
  <c r="Q165" i="27"/>
  <c r="H165" i="27"/>
  <c r="W164" i="27"/>
  <c r="N164" i="27"/>
  <c r="H164" i="27"/>
  <c r="W163" i="27"/>
  <c r="N163" i="27" s="1"/>
  <c r="P163" i="27"/>
  <c r="H163" i="27"/>
  <c r="W162" i="27"/>
  <c r="N162" i="27" s="1"/>
  <c r="H162" i="27"/>
  <c r="AG161" i="27"/>
  <c r="W161" i="27"/>
  <c r="O161" i="27"/>
  <c r="N161" i="27"/>
  <c r="H161" i="27"/>
  <c r="AE160" i="27"/>
  <c r="AD160" i="27"/>
  <c r="AA160" i="27"/>
  <c r="Z160" i="27"/>
  <c r="M160" i="27"/>
  <c r="W159" i="27"/>
  <c r="H159" i="27"/>
  <c r="W158" i="27"/>
  <c r="H158" i="27"/>
  <c r="W157" i="27"/>
  <c r="H157" i="27"/>
  <c r="W156" i="27"/>
  <c r="H156" i="27"/>
  <c r="W155" i="27"/>
  <c r="H155" i="27"/>
  <c r="AG154" i="27"/>
  <c r="AF154" i="27"/>
  <c r="W154" i="27"/>
  <c r="H154" i="27"/>
  <c r="AG153" i="27"/>
  <c r="AF153" i="27"/>
  <c r="W153" i="27"/>
  <c r="H153" i="27"/>
  <c r="AG152" i="27"/>
  <c r="W152" i="27"/>
  <c r="N152" i="27" s="1"/>
  <c r="O152" i="27" s="1"/>
  <c r="P152" i="27"/>
  <c r="AF152" i="27"/>
  <c r="H152" i="27"/>
  <c r="W151" i="27"/>
  <c r="O151" i="27"/>
  <c r="N151" i="27"/>
  <c r="H151" i="27"/>
  <c r="W150" i="27"/>
  <c r="N150" i="27" s="1"/>
  <c r="P150" i="27"/>
  <c r="H150" i="27"/>
  <c r="W149" i="27"/>
  <c r="P149" i="27"/>
  <c r="N149" i="27"/>
  <c r="H149" i="27"/>
  <c r="W148" i="27"/>
  <c r="P148" i="27"/>
  <c r="N148" i="27"/>
  <c r="H148" i="27"/>
  <c r="AE147" i="27"/>
  <c r="AD147" i="27"/>
  <c r="AA147" i="27"/>
  <c r="Z147" i="27"/>
  <c r="W147" i="27"/>
  <c r="M147" i="27"/>
  <c r="W146" i="27"/>
  <c r="H146" i="27"/>
  <c r="AG145" i="27"/>
  <c r="AF145" i="27"/>
  <c r="W145" i="27"/>
  <c r="H145" i="27"/>
  <c r="AG144" i="27"/>
  <c r="AF144" i="27"/>
  <c r="H144" i="27"/>
  <c r="AG143" i="27"/>
  <c r="AF143" i="27"/>
  <c r="H143" i="27"/>
  <c r="AG142" i="27"/>
  <c r="AF142" i="27"/>
  <c r="H142" i="27"/>
  <c r="AG141" i="27"/>
  <c r="AF141" i="27"/>
  <c r="H141" i="27"/>
  <c r="W140" i="27"/>
  <c r="N140" i="27" s="1"/>
  <c r="O140" i="27"/>
  <c r="H140" i="27"/>
  <c r="AG139" i="27"/>
  <c r="W139" i="27"/>
  <c r="N139" i="27" s="1"/>
  <c r="P139" i="27"/>
  <c r="H139" i="27"/>
  <c r="W138" i="27"/>
  <c r="N138" i="27" s="1"/>
  <c r="O138" i="27" s="1"/>
  <c r="H138" i="27"/>
  <c r="AG137" i="27"/>
  <c r="W137" i="27"/>
  <c r="N137" i="27" s="1"/>
  <c r="P137" i="27"/>
  <c r="H137" i="27"/>
  <c r="W136" i="27"/>
  <c r="N136" i="27" s="1"/>
  <c r="H136" i="27"/>
  <c r="W135" i="27"/>
  <c r="O135" i="27"/>
  <c r="N135" i="27"/>
  <c r="AG135" i="27" s="1"/>
  <c r="H135" i="27"/>
  <c r="AE134" i="27"/>
  <c r="AD134" i="27"/>
  <c r="AA134" i="27"/>
  <c r="Z134" i="27"/>
  <c r="M134" i="27"/>
  <c r="W133" i="27"/>
  <c r="H133" i="27"/>
  <c r="W132" i="27"/>
  <c r="H132" i="27"/>
  <c r="H131" i="27"/>
  <c r="H130" i="27"/>
  <c r="W129" i="27"/>
  <c r="Q129" i="27"/>
  <c r="P129" i="27"/>
  <c r="N129" i="27"/>
  <c r="O129" i="27" s="1"/>
  <c r="H129" i="27"/>
  <c r="W128" i="27"/>
  <c r="N128" i="27" s="1"/>
  <c r="P128" i="27"/>
  <c r="H128" i="27"/>
  <c r="AG127" i="27"/>
  <c r="W127" i="27"/>
  <c r="P127" i="27"/>
  <c r="N127" i="27"/>
  <c r="AF127" i="27" s="1"/>
  <c r="H127" i="27"/>
  <c r="W126" i="27"/>
  <c r="N126" i="27" s="1"/>
  <c r="O126" i="27"/>
  <c r="P126" i="27"/>
  <c r="H126" i="27"/>
  <c r="AG125" i="27"/>
  <c r="W125" i="27"/>
  <c r="P125" i="27"/>
  <c r="N125" i="27"/>
  <c r="AF125" i="27" s="1"/>
  <c r="H125" i="27"/>
  <c r="W124" i="27"/>
  <c r="N124" i="27" s="1"/>
  <c r="O124" i="27"/>
  <c r="P124" i="27"/>
  <c r="H124" i="27"/>
  <c r="AG123" i="27"/>
  <c r="W123" i="27"/>
  <c r="N123" i="27"/>
  <c r="AF123" i="27" s="1"/>
  <c r="P123" i="27"/>
  <c r="H123" i="27"/>
  <c r="W122" i="27"/>
  <c r="N122" i="27" s="1"/>
  <c r="P122" i="27"/>
  <c r="P134" i="27"/>
  <c r="H122" i="27"/>
  <c r="AE121" i="27"/>
  <c r="AD121" i="27"/>
  <c r="AA121" i="27"/>
  <c r="Z121" i="27"/>
  <c r="W121" i="27"/>
  <c r="M121" i="27"/>
  <c r="W120" i="27"/>
  <c r="H120" i="27"/>
  <c r="W119" i="27"/>
  <c r="H119" i="27"/>
  <c r="W118" i="27"/>
  <c r="H118" i="27"/>
  <c r="AG117" i="27"/>
  <c r="AF117" i="27"/>
  <c r="W117" i="27"/>
  <c r="AG116" i="27"/>
  <c r="AF116" i="27"/>
  <c r="H116" i="27"/>
  <c r="AG115" i="27"/>
  <c r="AF115" i="27"/>
  <c r="H115" i="27"/>
  <c r="W114" i="27"/>
  <c r="N114" i="27" s="1"/>
  <c r="O114" i="27"/>
  <c r="H114" i="27"/>
  <c r="AG113" i="27"/>
  <c r="W113" i="27"/>
  <c r="N113" i="27" s="1"/>
  <c r="P113" i="27"/>
  <c r="H113" i="27"/>
  <c r="W112" i="27"/>
  <c r="N112" i="27" s="1"/>
  <c r="O112" i="27" s="1"/>
  <c r="H112" i="27"/>
  <c r="W111" i="27"/>
  <c r="N111" i="27" s="1"/>
  <c r="P111" i="27"/>
  <c r="H111" i="27"/>
  <c r="W110" i="27"/>
  <c r="N110" i="27" s="1"/>
  <c r="O110" i="27"/>
  <c r="H110" i="27"/>
  <c r="AF109" i="27"/>
  <c r="W109" i="27"/>
  <c r="O109" i="27"/>
  <c r="N109" i="27"/>
  <c r="H109" i="27"/>
  <c r="AE108" i="27"/>
  <c r="AD108" i="27"/>
  <c r="AA108" i="27"/>
  <c r="Z108" i="27"/>
  <c r="W108" i="27"/>
  <c r="M108" i="27"/>
  <c r="W107" i="27"/>
  <c r="H107" i="27"/>
  <c r="W106" i="27"/>
  <c r="H106" i="27"/>
  <c r="AG105" i="27"/>
  <c r="AF105" i="27"/>
  <c r="W105" i="27"/>
  <c r="H105" i="27"/>
  <c r="AG104" i="27"/>
  <c r="AF104" i="27"/>
  <c r="W104" i="27"/>
  <c r="H104" i="27"/>
  <c r="AG103" i="27"/>
  <c r="AF103" i="27"/>
  <c r="W103" i="27"/>
  <c r="H103" i="27"/>
  <c r="W102" i="27"/>
  <c r="P102" i="27"/>
  <c r="N102" i="27"/>
  <c r="O102" i="27" s="1"/>
  <c r="H102" i="27"/>
  <c r="W101" i="27"/>
  <c r="P101" i="27"/>
  <c r="N101" i="27"/>
  <c r="H101" i="27"/>
  <c r="W100" i="27"/>
  <c r="P100" i="27"/>
  <c r="N100" i="27"/>
  <c r="O100" i="27" s="1"/>
  <c r="H100" i="27"/>
  <c r="W99" i="27"/>
  <c r="P99" i="27"/>
  <c r="N99" i="27"/>
  <c r="H99" i="27"/>
  <c r="W98" i="27"/>
  <c r="P98" i="27"/>
  <c r="N98" i="27"/>
  <c r="O98" i="27" s="1"/>
  <c r="H98" i="27"/>
  <c r="W97" i="27"/>
  <c r="P97" i="27"/>
  <c r="N97" i="27"/>
  <c r="H97" i="27"/>
  <c r="W96" i="27"/>
  <c r="P96" i="27"/>
  <c r="N96" i="27"/>
  <c r="H96" i="27"/>
  <c r="AE95" i="27"/>
  <c r="AD95" i="27"/>
  <c r="AA95" i="27"/>
  <c r="Z95" i="27"/>
  <c r="M95" i="27"/>
  <c r="P95" i="27" s="1"/>
  <c r="AG94" i="27"/>
  <c r="AF94" i="27"/>
  <c r="W94" i="27"/>
  <c r="H94" i="27"/>
  <c r="AG93" i="27"/>
  <c r="AF93" i="27"/>
  <c r="W93" i="27"/>
  <c r="H93" i="27"/>
  <c r="AG92" i="27"/>
  <c r="AF92" i="27"/>
  <c r="H92" i="27"/>
  <c r="AG91" i="27"/>
  <c r="AF91" i="27"/>
  <c r="H91" i="27"/>
  <c r="W90" i="27"/>
  <c r="P90" i="27"/>
  <c r="N90" i="27"/>
  <c r="H90" i="27"/>
  <c r="W89" i="27"/>
  <c r="P89" i="27"/>
  <c r="N89" i="27"/>
  <c r="O89" i="27" s="1"/>
  <c r="H89" i="27"/>
  <c r="W88" i="27"/>
  <c r="P88" i="27"/>
  <c r="N88" i="27"/>
  <c r="H88" i="27"/>
  <c r="W87" i="27"/>
  <c r="P87" i="27"/>
  <c r="N87" i="27"/>
  <c r="O87" i="27" s="1"/>
  <c r="H87" i="27"/>
  <c r="W86" i="27"/>
  <c r="P86" i="27"/>
  <c r="N86" i="27"/>
  <c r="H86" i="27"/>
  <c r="W85" i="27"/>
  <c r="P85" i="27"/>
  <c r="N85" i="27"/>
  <c r="O85" i="27" s="1"/>
  <c r="H85" i="27"/>
  <c r="W84" i="27"/>
  <c r="P84" i="27"/>
  <c r="N84" i="27"/>
  <c r="H84" i="27"/>
  <c r="W83" i="27"/>
  <c r="P83" i="27"/>
  <c r="N83" i="27"/>
  <c r="H83" i="27"/>
  <c r="AE82" i="27"/>
  <c r="AD82" i="27"/>
  <c r="AA82" i="27"/>
  <c r="Z82" i="27"/>
  <c r="M82" i="27"/>
  <c r="W81" i="27"/>
  <c r="AG80" i="27"/>
  <c r="AF80" i="27"/>
  <c r="W80" i="27"/>
  <c r="H80" i="27"/>
  <c r="AG79" i="27"/>
  <c r="AF79" i="27"/>
  <c r="W79" i="27"/>
  <c r="H79" i="27"/>
  <c r="AG78" i="27"/>
  <c r="AF78" i="27"/>
  <c r="H78" i="27"/>
  <c r="AG77" i="27"/>
  <c r="AF77" i="27"/>
  <c r="H77" i="27"/>
  <c r="AG76" i="27"/>
  <c r="AF76" i="27"/>
  <c r="H76" i="27"/>
  <c r="W75" i="27"/>
  <c r="P75" i="27"/>
  <c r="N75" i="27"/>
  <c r="O75" i="27" s="1"/>
  <c r="H75" i="27"/>
  <c r="W74" i="27"/>
  <c r="P74" i="27"/>
  <c r="N74" i="27"/>
  <c r="H74" i="27"/>
  <c r="W73" i="27"/>
  <c r="P73" i="27"/>
  <c r="N73" i="27"/>
  <c r="O73" i="27" s="1"/>
  <c r="H73" i="27"/>
  <c r="W72" i="27"/>
  <c r="P72" i="27"/>
  <c r="N72" i="27"/>
  <c r="H72" i="27"/>
  <c r="W71" i="27"/>
  <c r="P71" i="27"/>
  <c r="N71" i="27"/>
  <c r="O71" i="27" s="1"/>
  <c r="H71" i="27"/>
  <c r="W70" i="27"/>
  <c r="N70" i="27" s="1"/>
  <c r="P70" i="27"/>
  <c r="H70" i="27"/>
  <c r="AE69" i="27"/>
  <c r="AD69" i="27"/>
  <c r="AA69" i="27"/>
  <c r="Z69" i="27"/>
  <c r="W69" i="27"/>
  <c r="M69" i="27"/>
  <c r="P69" i="27"/>
  <c r="W68" i="27"/>
  <c r="H68" i="27"/>
  <c r="AG67" i="27"/>
  <c r="AF67" i="27"/>
  <c r="W67" i="27"/>
  <c r="H67" i="27"/>
  <c r="AG66" i="27"/>
  <c r="AF66" i="27"/>
  <c r="W66" i="27"/>
  <c r="H66" i="27"/>
  <c r="AG65" i="27"/>
  <c r="AF65" i="27"/>
  <c r="W65" i="27"/>
  <c r="H65" i="27"/>
  <c r="AG64" i="27"/>
  <c r="AF64" i="27"/>
  <c r="H64" i="27"/>
  <c r="AG63" i="27"/>
  <c r="AF63" i="27"/>
  <c r="H63" i="27"/>
  <c r="AG62" i="27"/>
  <c r="AF62" i="27"/>
  <c r="H62" i="27"/>
  <c r="W61" i="27"/>
  <c r="P61" i="27"/>
  <c r="N61" i="27"/>
  <c r="O61" i="27" s="1"/>
  <c r="H61" i="27"/>
  <c r="W60" i="27"/>
  <c r="P60" i="27"/>
  <c r="N60" i="27"/>
  <c r="H60" i="27"/>
  <c r="W59" i="27"/>
  <c r="P59" i="27"/>
  <c r="N59" i="27"/>
  <c r="O59" i="27" s="1"/>
  <c r="H59" i="27"/>
  <c r="W58" i="27"/>
  <c r="P58" i="27"/>
  <c r="N58" i="27"/>
  <c r="H58" i="27"/>
  <c r="W57" i="27"/>
  <c r="P57" i="27"/>
  <c r="N57" i="27"/>
  <c r="H57" i="27"/>
  <c r="AE56" i="27"/>
  <c r="AD56" i="27"/>
  <c r="AA56" i="27"/>
  <c r="Z56" i="27"/>
  <c r="W56" i="27"/>
  <c r="M56" i="27"/>
  <c r="W55" i="27"/>
  <c r="H55" i="27"/>
  <c r="AG54" i="27"/>
  <c r="AF54" i="27"/>
  <c r="W54" i="27"/>
  <c r="H54" i="27"/>
  <c r="AG53" i="27"/>
  <c r="AF53" i="27"/>
  <c r="W53" i="27"/>
  <c r="H53" i="27"/>
  <c r="AG52" i="27"/>
  <c r="AF52" i="27"/>
  <c r="W52" i="27"/>
  <c r="H52" i="27"/>
  <c r="AG51" i="27"/>
  <c r="W51" i="27"/>
  <c r="N51" i="27" s="1"/>
  <c r="AF51" i="27" s="1"/>
  <c r="O51" i="27"/>
  <c r="Q51" i="27"/>
  <c r="P51" i="27"/>
  <c r="H51" i="27"/>
  <c r="W50" i="27"/>
  <c r="N50" i="27" s="1"/>
  <c r="AF50" i="27" s="1"/>
  <c r="O50" i="27"/>
  <c r="P50" i="27"/>
  <c r="H50" i="27"/>
  <c r="W49" i="27"/>
  <c r="N49" i="27" s="1"/>
  <c r="AF49" i="27" s="1"/>
  <c r="P49" i="27"/>
  <c r="H49" i="27"/>
  <c r="W48" i="27"/>
  <c r="N48" i="27" s="1"/>
  <c r="AF48" i="27" s="1"/>
  <c r="P48" i="27"/>
  <c r="H48" i="27"/>
  <c r="AG47" i="27"/>
  <c r="W47" i="27"/>
  <c r="O47" i="27"/>
  <c r="N47" i="27"/>
  <c r="P47" i="27"/>
  <c r="H47" i="27"/>
  <c r="W46" i="27"/>
  <c r="N46" i="27" s="1"/>
  <c r="P46" i="27"/>
  <c r="H46" i="27"/>
  <c r="W45" i="27"/>
  <c r="N45" i="27" s="1"/>
  <c r="H45" i="27"/>
  <c r="W44" i="27"/>
  <c r="N44" i="27" s="1"/>
  <c r="P56" i="27"/>
  <c r="H44" i="27"/>
  <c r="AE43" i="27"/>
  <c r="AD43" i="27"/>
  <c r="AA43" i="27"/>
  <c r="Z43" i="27"/>
  <c r="M43" i="27"/>
  <c r="W42" i="27"/>
  <c r="H42" i="27"/>
  <c r="W41" i="27"/>
  <c r="AG40" i="27"/>
  <c r="AF40" i="27"/>
  <c r="W40" i="27"/>
  <c r="H40" i="27"/>
  <c r="AG39" i="27"/>
  <c r="AF39" i="27"/>
  <c r="W39" i="27"/>
  <c r="H39" i="27"/>
  <c r="AG38" i="27"/>
  <c r="AF38" i="27"/>
  <c r="H38" i="27"/>
  <c r="AG37" i="27"/>
  <c r="W37" i="27"/>
  <c r="N37" i="27"/>
  <c r="AF37" i="27" s="1"/>
  <c r="P37" i="27"/>
  <c r="H37" i="27"/>
  <c r="W36" i="27"/>
  <c r="N36" i="27" s="1"/>
  <c r="P36" i="27"/>
  <c r="H36" i="27"/>
  <c r="AG35" i="27"/>
  <c r="W35" i="27"/>
  <c r="N35" i="27"/>
  <c r="AF35" i="27" s="1"/>
  <c r="P35" i="27"/>
  <c r="H35" i="27"/>
  <c r="W34" i="27"/>
  <c r="N34" i="27" s="1"/>
  <c r="P34" i="27"/>
  <c r="H34" i="27"/>
  <c r="AG33" i="27"/>
  <c r="W33" i="27"/>
  <c r="N33" i="27"/>
  <c r="AF33" i="27" s="1"/>
  <c r="P33" i="27"/>
  <c r="H33" i="27"/>
  <c r="W32" i="27"/>
  <c r="N32" i="27" s="1"/>
  <c r="P32" i="27"/>
  <c r="H32" i="27"/>
  <c r="W31" i="27"/>
  <c r="N31" i="27" s="1"/>
  <c r="P43" i="27"/>
  <c r="H31" i="27"/>
  <c r="AE30" i="27"/>
  <c r="AD30" i="27"/>
  <c r="AA30" i="27"/>
  <c r="Z30" i="27"/>
  <c r="M30" i="27"/>
  <c r="AF29" i="27"/>
  <c r="W29" i="27"/>
  <c r="H29" i="27"/>
  <c r="AG28" i="27"/>
  <c r="AF28" i="27"/>
  <c r="W28" i="27"/>
  <c r="H28" i="27"/>
  <c r="AG27" i="27"/>
  <c r="AF27" i="27"/>
  <c r="W27" i="27"/>
  <c r="H27" i="27"/>
  <c r="AG26" i="27"/>
  <c r="AF26" i="27"/>
  <c r="W26" i="27"/>
  <c r="H26" i="27"/>
  <c r="AG25" i="27"/>
  <c r="AF25" i="27"/>
  <c r="W25" i="27"/>
  <c r="H25" i="27"/>
  <c r="AG24" i="27"/>
  <c r="AF24" i="27"/>
  <c r="W24" i="27"/>
  <c r="H24" i="27"/>
  <c r="AG23" i="27"/>
  <c r="AF23" i="27"/>
  <c r="W23" i="27"/>
  <c r="H23" i="27"/>
  <c r="W22" i="27"/>
  <c r="N22" i="27"/>
  <c r="AG22" i="27" s="1"/>
  <c r="P22" i="27"/>
  <c r="H22" i="27"/>
  <c r="W21" i="27"/>
  <c r="P21" i="27"/>
  <c r="N21" i="27"/>
  <c r="O21" i="27" s="1"/>
  <c r="AG21" i="27"/>
  <c r="H21" i="27"/>
  <c r="W20" i="27"/>
  <c r="N20" i="27"/>
  <c r="AG20" i="27" s="1"/>
  <c r="P20" i="27"/>
  <c r="H20" i="27"/>
  <c r="W19" i="27"/>
  <c r="P19" i="27"/>
  <c r="N19" i="27"/>
  <c r="O19" i="27" s="1"/>
  <c r="AG19" i="27"/>
  <c r="H19" i="27"/>
  <c r="W18" i="27"/>
  <c r="N18" i="27" s="1"/>
  <c r="P18" i="27"/>
  <c r="P30" i="27"/>
  <c r="H18" i="27"/>
  <c r="AE17" i="27"/>
  <c r="AE2" i="27" s="1"/>
  <c r="AD17" i="27"/>
  <c r="AD2" i="27" s="1"/>
  <c r="AA17" i="27"/>
  <c r="Z17" i="27"/>
  <c r="W17" i="27"/>
  <c r="M17" i="27"/>
  <c r="P17" i="27"/>
  <c r="W16" i="27"/>
  <c r="H16" i="27"/>
  <c r="W15" i="27"/>
  <c r="H15" i="27"/>
  <c r="H14" i="27"/>
  <c r="W13" i="27"/>
  <c r="N13" i="27"/>
  <c r="AG13" i="27" s="1"/>
  <c r="P13" i="27"/>
  <c r="H13" i="27"/>
  <c r="W12" i="27"/>
  <c r="P12" i="27"/>
  <c r="N12" i="27"/>
  <c r="O12" i="27" s="1"/>
  <c r="AG12" i="27"/>
  <c r="H12" i="27"/>
  <c r="W11" i="27"/>
  <c r="N11" i="27"/>
  <c r="AG11" i="27" s="1"/>
  <c r="P11" i="27"/>
  <c r="H11" i="27"/>
  <c r="W10" i="27"/>
  <c r="P10" i="27"/>
  <c r="N10" i="27"/>
  <c r="O10" i="27" s="1"/>
  <c r="AG10" i="27"/>
  <c r="H10" i="27"/>
  <c r="W9" i="27"/>
  <c r="N9" i="27"/>
  <c r="AG9" i="27" s="1"/>
  <c r="P9" i="27"/>
  <c r="H9" i="27"/>
  <c r="W8" i="27"/>
  <c r="P8" i="27"/>
  <c r="N8" i="27"/>
  <c r="O8" i="27" s="1"/>
  <c r="AG8" i="27"/>
  <c r="H8" i="27"/>
  <c r="W7" i="27"/>
  <c r="N7" i="27"/>
  <c r="AG7" i="27" s="1"/>
  <c r="P7" i="27"/>
  <c r="H7" i="27"/>
  <c r="W6" i="27"/>
  <c r="P6" i="27"/>
  <c r="N6" i="27"/>
  <c r="O6" i="27" s="1"/>
  <c r="AG6" i="27"/>
  <c r="H6" i="27"/>
  <c r="W5" i="27"/>
  <c r="N5" i="27" s="1"/>
  <c r="P5" i="27"/>
  <c r="H5" i="27"/>
  <c r="AA2" i="27"/>
  <c r="Z2" i="27"/>
  <c r="I2" i="27"/>
  <c r="I1" i="27"/>
  <c r="E1" i="27"/>
  <c r="AE173" i="26"/>
  <c r="AD173" i="26"/>
  <c r="AA173" i="26"/>
  <c r="Z173" i="26"/>
  <c r="M173" i="26"/>
  <c r="W172" i="26"/>
  <c r="H172" i="26"/>
  <c r="W171" i="26"/>
  <c r="H171" i="26"/>
  <c r="AG170" i="26"/>
  <c r="AF170" i="26"/>
  <c r="W170" i="26"/>
  <c r="H170" i="26"/>
  <c r="AG169" i="26"/>
  <c r="AF169" i="26"/>
  <c r="W169" i="26"/>
  <c r="H169" i="26"/>
  <c r="AG168" i="26"/>
  <c r="AF168" i="26"/>
  <c r="H168" i="26"/>
  <c r="AG167" i="26"/>
  <c r="AF167" i="26"/>
  <c r="H167" i="26"/>
  <c r="AG166" i="26"/>
  <c r="AF166" i="26"/>
  <c r="H166" i="26"/>
  <c r="W165" i="26"/>
  <c r="N165" i="26" s="1"/>
  <c r="P165" i="26"/>
  <c r="H165" i="26"/>
  <c r="AG164" i="26"/>
  <c r="W164" i="26"/>
  <c r="N164" i="26"/>
  <c r="AF164" i="26" s="1"/>
  <c r="P164" i="26"/>
  <c r="H164" i="26"/>
  <c r="W163" i="26"/>
  <c r="N163" i="26" s="1"/>
  <c r="P163" i="26"/>
  <c r="H163" i="26"/>
  <c r="AG162" i="26"/>
  <c r="W162" i="26"/>
  <c r="N162" i="26"/>
  <c r="AF162" i="26" s="1"/>
  <c r="P162" i="26"/>
  <c r="H162" i="26"/>
  <c r="AF161" i="26"/>
  <c r="W161" i="26"/>
  <c r="N161" i="26"/>
  <c r="N173" i="26" s="1"/>
  <c r="P173" i="26"/>
  <c r="H161" i="26"/>
  <c r="AE160" i="26"/>
  <c r="AD160" i="26"/>
  <c r="AA160" i="26"/>
  <c r="Z160" i="26"/>
  <c r="M160" i="26"/>
  <c r="W159" i="26"/>
  <c r="H159" i="26"/>
  <c r="W158" i="26"/>
  <c r="H158" i="26"/>
  <c r="W157" i="26"/>
  <c r="H157" i="26"/>
  <c r="W156" i="26"/>
  <c r="H156" i="26"/>
  <c r="W155" i="26"/>
  <c r="H155" i="26"/>
  <c r="AG154" i="26"/>
  <c r="AF154" i="26"/>
  <c r="W154" i="26"/>
  <c r="H154" i="26"/>
  <c r="AG153" i="26"/>
  <c r="AF153" i="26"/>
  <c r="W153" i="26"/>
  <c r="H153" i="26"/>
  <c r="W152" i="26"/>
  <c r="N152" i="26" s="1"/>
  <c r="P152" i="26"/>
  <c r="H152" i="26"/>
  <c r="AG151" i="26"/>
  <c r="W151" i="26"/>
  <c r="N151" i="26"/>
  <c r="AF151" i="26" s="1"/>
  <c r="P151" i="26"/>
  <c r="H151" i="26"/>
  <c r="W150" i="26"/>
  <c r="N150" i="26" s="1"/>
  <c r="O150" i="26"/>
  <c r="H150" i="26"/>
  <c r="AG149" i="26"/>
  <c r="W149" i="26"/>
  <c r="N149" i="26"/>
  <c r="AF149" i="26" s="1"/>
  <c r="P149" i="26"/>
  <c r="H149" i="26"/>
  <c r="AF148" i="26"/>
  <c r="W148" i="26"/>
  <c r="N148" i="26"/>
  <c r="O148" i="26" s="1"/>
  <c r="P148" i="26"/>
  <c r="H148" i="26"/>
  <c r="AE147" i="26"/>
  <c r="AD147" i="26"/>
  <c r="AA147" i="26"/>
  <c r="Z147" i="26"/>
  <c r="W147" i="26"/>
  <c r="M147" i="26"/>
  <c r="W146" i="26"/>
  <c r="H146" i="26"/>
  <c r="AG145" i="26"/>
  <c r="AF145" i="26"/>
  <c r="W145" i="26"/>
  <c r="H145" i="26"/>
  <c r="AG144" i="26"/>
  <c r="AF144" i="26"/>
  <c r="H144" i="26"/>
  <c r="AG143" i="26"/>
  <c r="AF143" i="26"/>
  <c r="H143" i="26"/>
  <c r="AG142" i="26"/>
  <c r="AF142" i="26"/>
  <c r="H142" i="26"/>
  <c r="AG141" i="26"/>
  <c r="AF141" i="26"/>
  <c r="H141" i="26"/>
  <c r="W140" i="26"/>
  <c r="N140" i="26"/>
  <c r="P140" i="26"/>
  <c r="H140" i="26"/>
  <c r="W139" i="26"/>
  <c r="P139" i="26"/>
  <c r="N139" i="26"/>
  <c r="O139" i="26" s="1"/>
  <c r="H139" i="26"/>
  <c r="W138" i="26"/>
  <c r="N138" i="26"/>
  <c r="P138" i="26"/>
  <c r="H138" i="26"/>
  <c r="W137" i="26"/>
  <c r="P137" i="26"/>
  <c r="N137" i="26"/>
  <c r="O137" i="26" s="1"/>
  <c r="H137" i="26"/>
  <c r="W136" i="26"/>
  <c r="N136" i="26"/>
  <c r="P136" i="26"/>
  <c r="H136" i="26"/>
  <c r="W135" i="26"/>
  <c r="N135" i="26"/>
  <c r="P147" i="26"/>
  <c r="H135" i="26"/>
  <c r="AE134" i="26"/>
  <c r="AD134" i="26"/>
  <c r="AA134" i="26"/>
  <c r="Z134" i="26"/>
  <c r="M134" i="26"/>
  <c r="W133" i="26"/>
  <c r="H133" i="26"/>
  <c r="W132" i="26"/>
  <c r="H132" i="26"/>
  <c r="H131" i="26"/>
  <c r="H130" i="26"/>
  <c r="W129" i="26"/>
  <c r="P129" i="26"/>
  <c r="N129" i="26"/>
  <c r="O129" i="26" s="1"/>
  <c r="H129" i="26"/>
  <c r="W128" i="26"/>
  <c r="N128" i="26"/>
  <c r="P128" i="26"/>
  <c r="H128" i="26"/>
  <c r="W127" i="26"/>
  <c r="P127" i="26"/>
  <c r="N127" i="26"/>
  <c r="O127" i="26" s="1"/>
  <c r="H127" i="26"/>
  <c r="W126" i="26"/>
  <c r="O126" i="26"/>
  <c r="N126" i="26"/>
  <c r="P126" i="26"/>
  <c r="H126" i="26"/>
  <c r="AF125" i="26"/>
  <c r="W125" i="26"/>
  <c r="P125" i="26"/>
  <c r="N125" i="26"/>
  <c r="O125" i="26" s="1"/>
  <c r="H125" i="26"/>
  <c r="AF124" i="26"/>
  <c r="W124" i="26"/>
  <c r="O124" i="26"/>
  <c r="N124" i="26"/>
  <c r="AG124" i="26" s="1"/>
  <c r="P124" i="26"/>
  <c r="H124" i="26"/>
  <c r="AF123" i="26"/>
  <c r="W123" i="26"/>
  <c r="P123" i="26"/>
  <c r="N123" i="26"/>
  <c r="O123" i="26" s="1"/>
  <c r="H123" i="26"/>
  <c r="W122" i="26"/>
  <c r="P122" i="26"/>
  <c r="N122" i="26"/>
  <c r="P134" i="26"/>
  <c r="H122" i="26"/>
  <c r="AE121" i="26"/>
  <c r="AD121" i="26"/>
  <c r="AA121" i="26"/>
  <c r="AA2" i="26" s="1"/>
  <c r="Z121" i="26"/>
  <c r="W121" i="26"/>
  <c r="M121" i="26"/>
  <c r="W120" i="26"/>
  <c r="H120" i="26"/>
  <c r="W119" i="26"/>
  <c r="H119" i="26"/>
  <c r="W118" i="26"/>
  <c r="H118" i="26"/>
  <c r="AG117" i="26"/>
  <c r="AF117" i="26"/>
  <c r="W117" i="26"/>
  <c r="AG116" i="26"/>
  <c r="AF116" i="26"/>
  <c r="H116" i="26"/>
  <c r="AG115" i="26"/>
  <c r="AF115" i="26"/>
  <c r="H115" i="26"/>
  <c r="AG114" i="26"/>
  <c r="W114" i="26"/>
  <c r="P114" i="26"/>
  <c r="N114" i="26"/>
  <c r="AF114" i="26" s="1"/>
  <c r="H114" i="26"/>
  <c r="W113" i="26"/>
  <c r="N113" i="26" s="1"/>
  <c r="P113" i="26"/>
  <c r="H113" i="26"/>
  <c r="AG112" i="26"/>
  <c r="W112" i="26"/>
  <c r="P112" i="26"/>
  <c r="N112" i="26"/>
  <c r="AF112" i="26" s="1"/>
  <c r="H112" i="26"/>
  <c r="W111" i="26"/>
  <c r="N111" i="26" s="1"/>
  <c r="O111" i="26" s="1"/>
  <c r="P111" i="26"/>
  <c r="H111" i="26"/>
  <c r="AG110" i="26"/>
  <c r="W110" i="26"/>
  <c r="P110" i="26"/>
  <c r="N110" i="26"/>
  <c r="AF110" i="26" s="1"/>
  <c r="H110" i="26"/>
  <c r="AF109" i="26"/>
  <c r="W109" i="26"/>
  <c r="N109" i="26" s="1"/>
  <c r="P109" i="26"/>
  <c r="H109" i="26"/>
  <c r="AE108" i="26"/>
  <c r="AD108" i="26"/>
  <c r="AA108" i="26"/>
  <c r="Z108" i="26"/>
  <c r="W108" i="26"/>
  <c r="M108" i="26"/>
  <c r="W107" i="26"/>
  <c r="H107" i="26"/>
  <c r="W106" i="26"/>
  <c r="H106" i="26"/>
  <c r="AG105" i="26"/>
  <c r="AF105" i="26"/>
  <c r="W105" i="26"/>
  <c r="H105" i="26"/>
  <c r="AG104" i="26"/>
  <c r="AF104" i="26"/>
  <c r="H104" i="26"/>
  <c r="AG103" i="26"/>
  <c r="AF103" i="26"/>
  <c r="H103" i="26"/>
  <c r="AG102" i="26"/>
  <c r="AF102" i="26"/>
  <c r="H102" i="26"/>
  <c r="AG101" i="26"/>
  <c r="W101" i="26"/>
  <c r="N101" i="26" s="1"/>
  <c r="P101" i="26"/>
  <c r="H101" i="26"/>
  <c r="W100" i="26"/>
  <c r="N100" i="26" s="1"/>
  <c r="O100" i="26" s="1"/>
  <c r="H100" i="26"/>
  <c r="W99" i="26"/>
  <c r="N99" i="26" s="1"/>
  <c r="P99" i="26"/>
  <c r="H99" i="26"/>
  <c r="W98" i="26"/>
  <c r="N98" i="26" s="1"/>
  <c r="O98" i="26"/>
  <c r="H98" i="26"/>
  <c r="AG97" i="26"/>
  <c r="W97" i="26"/>
  <c r="N97" i="26" s="1"/>
  <c r="P97" i="26"/>
  <c r="H97" i="26"/>
  <c r="AF96" i="26"/>
  <c r="W96" i="26"/>
  <c r="N96" i="26" s="1"/>
  <c r="H96" i="26"/>
  <c r="AE95" i="26"/>
  <c r="AD95" i="26"/>
  <c r="AA95" i="26"/>
  <c r="Z95" i="26"/>
  <c r="M95" i="26"/>
  <c r="AG94" i="26"/>
  <c r="AF94" i="26"/>
  <c r="W94" i="26"/>
  <c r="H94" i="26"/>
  <c r="AG93" i="26"/>
  <c r="AF93" i="26"/>
  <c r="W93" i="26"/>
  <c r="H93" i="26"/>
  <c r="AG92" i="26"/>
  <c r="AF92" i="26"/>
  <c r="H92" i="26"/>
  <c r="AG91" i="26"/>
  <c r="AF91" i="26"/>
  <c r="H91" i="26"/>
  <c r="AG90" i="26"/>
  <c r="AF90" i="26"/>
  <c r="H90" i="26"/>
  <c r="W89" i="26"/>
  <c r="P89" i="26"/>
  <c r="N89" i="26"/>
  <c r="H89" i="26"/>
  <c r="W88" i="26"/>
  <c r="N88" i="26" s="1"/>
  <c r="P88" i="26"/>
  <c r="H88" i="26"/>
  <c r="W87" i="26"/>
  <c r="N87" i="26"/>
  <c r="P87" i="26"/>
  <c r="H87" i="26"/>
  <c r="W86" i="26"/>
  <c r="N86" i="26" s="1"/>
  <c r="P86" i="26"/>
  <c r="H86" i="26"/>
  <c r="W85" i="26"/>
  <c r="N85" i="26"/>
  <c r="P85" i="26"/>
  <c r="H85" i="26"/>
  <c r="AF84" i="26"/>
  <c r="W84" i="26"/>
  <c r="N84" i="26" s="1"/>
  <c r="P84" i="26"/>
  <c r="H84" i="26"/>
  <c r="W83" i="26"/>
  <c r="N83" i="26" s="1"/>
  <c r="P83" i="26"/>
  <c r="H83" i="26"/>
  <c r="AE82" i="26"/>
  <c r="AD82" i="26"/>
  <c r="AA82" i="26"/>
  <c r="Z82" i="26"/>
  <c r="M82" i="26"/>
  <c r="W81" i="26"/>
  <c r="AG80" i="26"/>
  <c r="AF80" i="26"/>
  <c r="W80" i="26"/>
  <c r="H80" i="26"/>
  <c r="AG79" i="26"/>
  <c r="AF79" i="26"/>
  <c r="W79" i="26"/>
  <c r="H79" i="26"/>
  <c r="AG78" i="26"/>
  <c r="AF78" i="26"/>
  <c r="W78" i="26"/>
  <c r="H78" i="26"/>
  <c r="AG77" i="26"/>
  <c r="AF77" i="26"/>
  <c r="W77" i="26"/>
  <c r="H77" i="26"/>
  <c r="W76" i="26"/>
  <c r="N76" i="26" s="1"/>
  <c r="P76" i="26"/>
  <c r="H76" i="26"/>
  <c r="AG75" i="26"/>
  <c r="W75" i="26"/>
  <c r="P75" i="26"/>
  <c r="N75" i="26"/>
  <c r="O75" i="26" s="1"/>
  <c r="Q75" i="26"/>
  <c r="AF75" i="26"/>
  <c r="H75" i="26"/>
  <c r="W74" i="26"/>
  <c r="N74" i="26" s="1"/>
  <c r="O74" i="26" s="1"/>
  <c r="P74" i="26"/>
  <c r="H74" i="26"/>
  <c r="AG73" i="26"/>
  <c r="W73" i="26"/>
  <c r="P73" i="26"/>
  <c r="N73" i="26"/>
  <c r="O73" i="26" s="1"/>
  <c r="AF73" i="26"/>
  <c r="H73" i="26"/>
  <c r="W72" i="26"/>
  <c r="N72" i="26" s="1"/>
  <c r="O72" i="26" s="1"/>
  <c r="P72" i="26"/>
  <c r="H72" i="26"/>
  <c r="AG71" i="26"/>
  <c r="W71" i="26"/>
  <c r="P71" i="26"/>
  <c r="N71" i="26"/>
  <c r="O71" i="26" s="1"/>
  <c r="R71" i="26" s="1"/>
  <c r="AF71" i="26"/>
  <c r="H71" i="26"/>
  <c r="W70" i="26"/>
  <c r="N70" i="26" s="1"/>
  <c r="P70" i="26"/>
  <c r="H70" i="26"/>
  <c r="AE69" i="26"/>
  <c r="AD69" i="26"/>
  <c r="AA69" i="26"/>
  <c r="Z69" i="26"/>
  <c r="W69" i="26"/>
  <c r="M69" i="26"/>
  <c r="W68" i="26"/>
  <c r="H68" i="26"/>
  <c r="AG67" i="26"/>
  <c r="AF67" i="26"/>
  <c r="W67" i="26"/>
  <c r="H67" i="26"/>
  <c r="AG66" i="26"/>
  <c r="AF66" i="26"/>
  <c r="W66" i="26"/>
  <c r="H66" i="26"/>
  <c r="AG65" i="26"/>
  <c r="AF65" i="26"/>
  <c r="W65" i="26"/>
  <c r="H65" i="26"/>
  <c r="AG64" i="26"/>
  <c r="AF64" i="26"/>
  <c r="H64" i="26"/>
  <c r="AG63" i="26"/>
  <c r="AF63" i="26"/>
  <c r="H63" i="26"/>
  <c r="AG62" i="26"/>
  <c r="AF62" i="26"/>
  <c r="H62" i="26"/>
  <c r="AG61" i="26"/>
  <c r="W61" i="26"/>
  <c r="N61" i="26" s="1"/>
  <c r="P61" i="26"/>
  <c r="H61" i="26"/>
  <c r="W60" i="26"/>
  <c r="N60" i="26" s="1"/>
  <c r="O60" i="26" s="1"/>
  <c r="H60" i="26"/>
  <c r="AG59" i="26"/>
  <c r="W59" i="26"/>
  <c r="N59" i="26" s="1"/>
  <c r="P59" i="26"/>
  <c r="H59" i="26"/>
  <c r="W58" i="26"/>
  <c r="N58" i="26" s="1"/>
  <c r="O58" i="26" s="1"/>
  <c r="H58" i="26"/>
  <c r="W57" i="26"/>
  <c r="O57" i="26"/>
  <c r="N57" i="26"/>
  <c r="N69" i="26" s="1"/>
  <c r="H57" i="26"/>
  <c r="AE56" i="26"/>
  <c r="AD56" i="26"/>
  <c r="AA56" i="26"/>
  <c r="Z56" i="26"/>
  <c r="W56" i="26"/>
  <c r="M56" i="26"/>
  <c r="W55" i="26"/>
  <c r="H55" i="26"/>
  <c r="AG54" i="26"/>
  <c r="AF54" i="26"/>
  <c r="W54" i="26"/>
  <c r="H54" i="26"/>
  <c r="AG53" i="26"/>
  <c r="AF53" i="26"/>
  <c r="W53" i="26"/>
  <c r="H53" i="26"/>
  <c r="AG52" i="26"/>
  <c r="AF52" i="26"/>
  <c r="W52" i="26"/>
  <c r="H52" i="26"/>
  <c r="W51" i="26"/>
  <c r="N51" i="26" s="1"/>
  <c r="P51" i="26"/>
  <c r="H51" i="26"/>
  <c r="W50" i="26"/>
  <c r="P50" i="26"/>
  <c r="N50" i="26"/>
  <c r="H50" i="26"/>
  <c r="AF49" i="26"/>
  <c r="W49" i="26"/>
  <c r="N49" i="26" s="1"/>
  <c r="P49" i="26"/>
  <c r="H49" i="26"/>
  <c r="W48" i="26"/>
  <c r="P48" i="26"/>
  <c r="N48" i="26"/>
  <c r="H48" i="26"/>
  <c r="W47" i="26"/>
  <c r="N47" i="26" s="1"/>
  <c r="P47" i="26"/>
  <c r="H47" i="26"/>
  <c r="W46" i="26"/>
  <c r="P46" i="26"/>
  <c r="N46" i="26"/>
  <c r="H46" i="26"/>
  <c r="AF45" i="26"/>
  <c r="W45" i="26"/>
  <c r="N45" i="26" s="1"/>
  <c r="P45" i="26"/>
  <c r="H45" i="26"/>
  <c r="W44" i="26"/>
  <c r="N44" i="26" s="1"/>
  <c r="P44" i="26"/>
  <c r="H44" i="26"/>
  <c r="AE43" i="26"/>
  <c r="AD43" i="26"/>
  <c r="AA43" i="26"/>
  <c r="Z43" i="26"/>
  <c r="M43" i="26"/>
  <c r="P43" i="26" s="1"/>
  <c r="W42" i="26"/>
  <c r="H42" i="26"/>
  <c r="W41" i="26"/>
  <c r="AG40" i="26"/>
  <c r="AF40" i="26"/>
  <c r="W40" i="26"/>
  <c r="H40" i="26"/>
  <c r="AG39" i="26"/>
  <c r="AF39" i="26"/>
  <c r="W39" i="26"/>
  <c r="H39" i="26"/>
  <c r="AG38" i="26"/>
  <c r="AF38" i="26"/>
  <c r="H38" i="26"/>
  <c r="W37" i="26"/>
  <c r="P37" i="26"/>
  <c r="N37" i="26"/>
  <c r="H37" i="26"/>
  <c r="W36" i="26"/>
  <c r="N36" i="26" s="1"/>
  <c r="P36" i="26"/>
  <c r="H36" i="26"/>
  <c r="W35" i="26"/>
  <c r="P35" i="26"/>
  <c r="N35" i="26"/>
  <c r="H35" i="26"/>
  <c r="W34" i="26"/>
  <c r="N34" i="26" s="1"/>
  <c r="P34" i="26"/>
  <c r="H34" i="26"/>
  <c r="W33" i="26"/>
  <c r="P33" i="26"/>
  <c r="N33" i="26"/>
  <c r="H33" i="26"/>
  <c r="W32" i="26"/>
  <c r="N32" i="26" s="1"/>
  <c r="P32" i="26"/>
  <c r="H32" i="26"/>
  <c r="W31" i="26"/>
  <c r="N31" i="26" s="1"/>
  <c r="P31" i="26"/>
  <c r="H31" i="26"/>
  <c r="AE30" i="26"/>
  <c r="AD30" i="26"/>
  <c r="AA30" i="26"/>
  <c r="Z30" i="26"/>
  <c r="M30" i="26"/>
  <c r="AF29" i="26"/>
  <c r="W29" i="26"/>
  <c r="H29" i="26"/>
  <c r="AG28" i="26"/>
  <c r="AF28" i="26"/>
  <c r="W28" i="26"/>
  <c r="H28" i="26"/>
  <c r="AG27" i="26"/>
  <c r="AF27" i="26"/>
  <c r="W27" i="26"/>
  <c r="H27" i="26"/>
  <c r="AG26" i="26"/>
  <c r="AF26" i="26"/>
  <c r="W26" i="26"/>
  <c r="H26" i="26"/>
  <c r="AG25" i="26"/>
  <c r="AF25" i="26"/>
  <c r="W25" i="26"/>
  <c r="H25" i="26"/>
  <c r="AG24" i="26"/>
  <c r="AF24" i="26"/>
  <c r="W24" i="26"/>
  <c r="H24" i="26"/>
  <c r="AG23" i="26"/>
  <c r="AF23" i="26"/>
  <c r="W23" i="26"/>
  <c r="H23" i="26"/>
  <c r="W22" i="26"/>
  <c r="N22" i="26" s="1"/>
  <c r="O22" i="26"/>
  <c r="H22" i="26"/>
  <c r="AG21" i="26"/>
  <c r="W21" i="26"/>
  <c r="N21" i="26" s="1"/>
  <c r="P21" i="26"/>
  <c r="H21" i="26"/>
  <c r="W20" i="26"/>
  <c r="N20" i="26" s="1"/>
  <c r="O20" i="26"/>
  <c r="H20" i="26"/>
  <c r="AG19" i="26"/>
  <c r="W19" i="26"/>
  <c r="N19" i="26" s="1"/>
  <c r="P19" i="26"/>
  <c r="H19" i="26"/>
  <c r="W18" i="26"/>
  <c r="N18" i="26" s="1"/>
  <c r="P18" i="26"/>
  <c r="H18" i="26"/>
  <c r="AE17" i="26"/>
  <c r="AD17" i="26"/>
  <c r="AD2" i="26" s="1"/>
  <c r="AA17" i="26"/>
  <c r="Z17" i="26"/>
  <c r="W17" i="26"/>
  <c r="M17" i="26"/>
  <c r="W16" i="26"/>
  <c r="H16" i="26"/>
  <c r="W15" i="26"/>
  <c r="H15" i="26"/>
  <c r="H14" i="26"/>
  <c r="W13" i="26"/>
  <c r="N13" i="26" s="1"/>
  <c r="O13" i="26"/>
  <c r="H13" i="26"/>
  <c r="AG12" i="26"/>
  <c r="W12" i="26"/>
  <c r="N12" i="26" s="1"/>
  <c r="P12" i="26"/>
  <c r="H12" i="26"/>
  <c r="W11" i="26"/>
  <c r="N11" i="26" s="1"/>
  <c r="O11" i="26"/>
  <c r="H11" i="26"/>
  <c r="AG10" i="26"/>
  <c r="W10" i="26"/>
  <c r="N10" i="26" s="1"/>
  <c r="P10" i="26"/>
  <c r="H10" i="26"/>
  <c r="W9" i="26"/>
  <c r="N9" i="26" s="1"/>
  <c r="O9" i="26"/>
  <c r="H9" i="26"/>
  <c r="AG8" i="26"/>
  <c r="W8" i="26"/>
  <c r="N8" i="26" s="1"/>
  <c r="P8" i="26"/>
  <c r="H8" i="26"/>
  <c r="W7" i="26"/>
  <c r="N7" i="26" s="1"/>
  <c r="O7" i="26" s="1"/>
  <c r="H7" i="26"/>
  <c r="AG6" i="26"/>
  <c r="W6" i="26"/>
  <c r="N6" i="26" s="1"/>
  <c r="P6" i="26"/>
  <c r="H6" i="26"/>
  <c r="W5" i="26"/>
  <c r="N5" i="26" s="1"/>
  <c r="P5" i="26"/>
  <c r="H5" i="26"/>
  <c r="Z2" i="26"/>
  <c r="I2" i="26"/>
  <c r="E1" i="26"/>
  <c r="AE173" i="25"/>
  <c r="AD173" i="25"/>
  <c r="AA173" i="25"/>
  <c r="Z173" i="25"/>
  <c r="P173" i="25"/>
  <c r="M173" i="25"/>
  <c r="W172" i="25"/>
  <c r="H172" i="25"/>
  <c r="W171" i="25"/>
  <c r="H171" i="25"/>
  <c r="AG170" i="25"/>
  <c r="AF170" i="25"/>
  <c r="W170" i="25"/>
  <c r="H170" i="25"/>
  <c r="AG169" i="25"/>
  <c r="AF169" i="25"/>
  <c r="W169" i="25"/>
  <c r="H169" i="25"/>
  <c r="AG168" i="25"/>
  <c r="AF168" i="25"/>
  <c r="H168" i="25"/>
  <c r="AG167" i="25"/>
  <c r="AF167" i="25"/>
  <c r="H167" i="25"/>
  <c r="AG166" i="25"/>
  <c r="AF166" i="25"/>
  <c r="H166" i="25"/>
  <c r="W165" i="25"/>
  <c r="N165" i="25" s="1"/>
  <c r="P165" i="25"/>
  <c r="H165" i="25"/>
  <c r="W164" i="25"/>
  <c r="N164" i="25"/>
  <c r="P164" i="25"/>
  <c r="H164" i="25"/>
  <c r="W163" i="25"/>
  <c r="N163" i="25" s="1"/>
  <c r="P163" i="25"/>
  <c r="H163" i="25"/>
  <c r="W162" i="25"/>
  <c r="N162" i="25"/>
  <c r="P162" i="25"/>
  <c r="H162" i="25"/>
  <c r="AG161" i="25"/>
  <c r="W161" i="25"/>
  <c r="P161" i="25"/>
  <c r="N161" i="25"/>
  <c r="H161" i="25"/>
  <c r="AE160" i="25"/>
  <c r="AD160" i="25"/>
  <c r="AA160" i="25"/>
  <c r="Z160" i="25"/>
  <c r="M160" i="25"/>
  <c r="W159" i="25"/>
  <c r="H159" i="25"/>
  <c r="W158" i="25"/>
  <c r="H158" i="25"/>
  <c r="W157" i="25"/>
  <c r="H157" i="25"/>
  <c r="W156" i="25"/>
  <c r="H156" i="25"/>
  <c r="W155" i="25"/>
  <c r="H155" i="25"/>
  <c r="AG154" i="25"/>
  <c r="AF154" i="25"/>
  <c r="W154" i="25"/>
  <c r="H154" i="25"/>
  <c r="AG153" i="25"/>
  <c r="AF153" i="25"/>
  <c r="W153" i="25"/>
  <c r="H153" i="25"/>
  <c r="AG152" i="25"/>
  <c r="AF152" i="25"/>
  <c r="H152" i="25"/>
  <c r="AG151" i="25"/>
  <c r="W151" i="25"/>
  <c r="N151" i="25" s="1"/>
  <c r="P151" i="25"/>
  <c r="H151" i="25"/>
  <c r="W150" i="25"/>
  <c r="N150" i="25" s="1"/>
  <c r="O150" i="25" s="1"/>
  <c r="H150" i="25"/>
  <c r="AG149" i="25"/>
  <c r="W149" i="25"/>
  <c r="N149" i="25" s="1"/>
  <c r="P149" i="25"/>
  <c r="H149" i="25"/>
  <c r="AF148" i="25"/>
  <c r="W148" i="25"/>
  <c r="N148" i="25" s="1"/>
  <c r="P148" i="25"/>
  <c r="H148" i="25"/>
  <c r="AE147" i="25"/>
  <c r="AD147" i="25"/>
  <c r="AA147" i="25"/>
  <c r="Z147" i="25"/>
  <c r="W147" i="25"/>
  <c r="M147" i="25"/>
  <c r="W146" i="25"/>
  <c r="H146" i="25"/>
  <c r="AG145" i="25"/>
  <c r="AF145" i="25"/>
  <c r="W145" i="25"/>
  <c r="H145" i="25"/>
  <c r="AG144" i="25"/>
  <c r="AF144" i="25"/>
  <c r="H144" i="25"/>
  <c r="AG143" i="25"/>
  <c r="AF143" i="25"/>
  <c r="H143" i="25"/>
  <c r="AG142" i="25"/>
  <c r="AF142" i="25"/>
  <c r="H142" i="25"/>
  <c r="AG141" i="25"/>
  <c r="AF141" i="25"/>
  <c r="H141" i="25"/>
  <c r="W140" i="25"/>
  <c r="P140" i="25"/>
  <c r="N140" i="25"/>
  <c r="H140" i="25"/>
  <c r="W139" i="25"/>
  <c r="N139" i="25" s="1"/>
  <c r="P139" i="25"/>
  <c r="H139" i="25"/>
  <c r="W138" i="25"/>
  <c r="P138" i="25"/>
  <c r="N138" i="25"/>
  <c r="H138" i="25"/>
  <c r="W137" i="25"/>
  <c r="N137" i="25" s="1"/>
  <c r="P137" i="25"/>
  <c r="H137" i="25"/>
  <c r="W136" i="25"/>
  <c r="P136" i="25"/>
  <c r="N136" i="25"/>
  <c r="H136" i="25"/>
  <c r="W135" i="25"/>
  <c r="P135" i="25"/>
  <c r="N135" i="25"/>
  <c r="H135" i="25"/>
  <c r="AE134" i="25"/>
  <c r="AD134" i="25"/>
  <c r="AA134" i="25"/>
  <c r="Z134" i="25"/>
  <c r="M134" i="25"/>
  <c r="W133" i="25"/>
  <c r="H133" i="25"/>
  <c r="W132" i="25"/>
  <c r="H132" i="25"/>
  <c r="H131" i="25"/>
  <c r="H130" i="25"/>
  <c r="W129" i="25"/>
  <c r="N129" i="25" s="1"/>
  <c r="O129" i="25" s="1"/>
  <c r="P129" i="25"/>
  <c r="H129" i="25"/>
  <c r="W128" i="25"/>
  <c r="P128" i="25"/>
  <c r="N128" i="25"/>
  <c r="H128" i="25"/>
  <c r="W127" i="25"/>
  <c r="N127" i="25" s="1"/>
  <c r="P127" i="25"/>
  <c r="H127" i="25"/>
  <c r="W126" i="25"/>
  <c r="P126" i="25"/>
  <c r="N126" i="25"/>
  <c r="H126" i="25"/>
  <c r="W125" i="25"/>
  <c r="N125" i="25" s="1"/>
  <c r="P125" i="25"/>
  <c r="H125" i="25"/>
  <c r="W124" i="25"/>
  <c r="P124" i="25"/>
  <c r="N124" i="25"/>
  <c r="H124" i="25"/>
  <c r="W123" i="25"/>
  <c r="N123" i="25" s="1"/>
  <c r="P123" i="25"/>
  <c r="H123" i="25"/>
  <c r="W122" i="25"/>
  <c r="N122" i="25" s="1"/>
  <c r="P122" i="25"/>
  <c r="H122" i="25"/>
  <c r="AE121" i="25"/>
  <c r="AD121" i="25"/>
  <c r="AA121" i="25"/>
  <c r="Z121" i="25"/>
  <c r="W121" i="25"/>
  <c r="M121" i="25"/>
  <c r="W120" i="25"/>
  <c r="H120" i="25"/>
  <c r="W119" i="25"/>
  <c r="H119" i="25"/>
  <c r="W118" i="25"/>
  <c r="H118" i="25"/>
  <c r="AG117" i="25"/>
  <c r="AF117" i="25"/>
  <c r="W117" i="25"/>
  <c r="H117" i="25"/>
  <c r="AG116" i="25"/>
  <c r="W116" i="25"/>
  <c r="N116" i="25" s="1"/>
  <c r="P116" i="25"/>
  <c r="H116" i="25"/>
  <c r="W115" i="25"/>
  <c r="N115" i="25" s="1"/>
  <c r="O115" i="25" s="1"/>
  <c r="H115" i="25"/>
  <c r="AG114" i="25"/>
  <c r="W114" i="25"/>
  <c r="N114" i="25" s="1"/>
  <c r="P114" i="25"/>
  <c r="H114" i="25"/>
  <c r="W113" i="25"/>
  <c r="N113" i="25" s="1"/>
  <c r="O113" i="25" s="1"/>
  <c r="H113" i="25"/>
  <c r="AG112" i="25"/>
  <c r="W112" i="25"/>
  <c r="N112" i="25" s="1"/>
  <c r="P112" i="25"/>
  <c r="H112" i="25"/>
  <c r="W111" i="25"/>
  <c r="N111" i="25" s="1"/>
  <c r="O111" i="25" s="1"/>
  <c r="H111" i="25"/>
  <c r="AG110" i="25"/>
  <c r="W110" i="25"/>
  <c r="N110" i="25" s="1"/>
  <c r="P110" i="25"/>
  <c r="H110" i="25"/>
  <c r="AF109" i="25"/>
  <c r="W109" i="25"/>
  <c r="N109" i="25" s="1"/>
  <c r="P109" i="25"/>
  <c r="H109" i="25"/>
  <c r="AE108" i="25"/>
  <c r="AD108" i="25"/>
  <c r="AA108" i="25"/>
  <c r="Z108" i="25"/>
  <c r="W108" i="25"/>
  <c r="M108" i="25"/>
  <c r="W107" i="25"/>
  <c r="H107" i="25"/>
  <c r="W106" i="25"/>
  <c r="H106" i="25"/>
  <c r="AG105" i="25"/>
  <c r="AF105" i="25"/>
  <c r="W105" i="25"/>
  <c r="H105" i="25"/>
  <c r="AG104" i="25"/>
  <c r="AF104" i="25"/>
  <c r="H104" i="25"/>
  <c r="AG103" i="25"/>
  <c r="AF103" i="25"/>
  <c r="H103" i="25"/>
  <c r="W102" i="25"/>
  <c r="N102" i="25" s="1"/>
  <c r="P102" i="25"/>
  <c r="O102" i="25"/>
  <c r="H102" i="25"/>
  <c r="W101" i="25"/>
  <c r="P101" i="25"/>
  <c r="N101" i="25"/>
  <c r="H101" i="25"/>
  <c r="W100" i="25"/>
  <c r="N100" i="25" s="1"/>
  <c r="H100" i="25"/>
  <c r="AG99" i="25"/>
  <c r="W99" i="25"/>
  <c r="P99" i="25"/>
  <c r="N99" i="25"/>
  <c r="H99" i="25"/>
  <c r="AF98" i="25"/>
  <c r="W98" i="25"/>
  <c r="O98" i="25"/>
  <c r="N98" i="25"/>
  <c r="AG98" i="25" s="1"/>
  <c r="P98" i="25"/>
  <c r="H98" i="25"/>
  <c r="AF97" i="25"/>
  <c r="W97" i="25"/>
  <c r="P97" i="25"/>
  <c r="N97" i="25"/>
  <c r="O97" i="25" s="1"/>
  <c r="H97" i="25"/>
  <c r="AG96" i="25"/>
  <c r="W96" i="25"/>
  <c r="P96" i="25"/>
  <c r="N96" i="25"/>
  <c r="O96" i="25" s="1"/>
  <c r="H96" i="25"/>
  <c r="AE95" i="25"/>
  <c r="AD95" i="25"/>
  <c r="AA95" i="25"/>
  <c r="Z95" i="25"/>
  <c r="M95" i="25"/>
  <c r="AG94" i="25"/>
  <c r="AF94" i="25"/>
  <c r="W94" i="25"/>
  <c r="H94" i="25"/>
  <c r="AG93" i="25"/>
  <c r="AF93" i="25"/>
  <c r="W93" i="25"/>
  <c r="H93" i="25"/>
  <c r="AG92" i="25"/>
  <c r="AF92" i="25"/>
  <c r="H92" i="25"/>
  <c r="AG91" i="25"/>
  <c r="AF91" i="25"/>
  <c r="H91" i="25"/>
  <c r="AG90" i="25"/>
  <c r="AF90" i="25"/>
  <c r="H90" i="25"/>
  <c r="AG89" i="25"/>
  <c r="W89" i="25"/>
  <c r="O89" i="25"/>
  <c r="N89" i="25"/>
  <c r="AF89" i="25" s="1"/>
  <c r="H89" i="25"/>
  <c r="AG88" i="25"/>
  <c r="AF88" i="25"/>
  <c r="W88" i="25"/>
  <c r="N88" i="25" s="1"/>
  <c r="O88" i="25"/>
  <c r="H88" i="25"/>
  <c r="W87" i="25"/>
  <c r="N87" i="25"/>
  <c r="P87" i="25"/>
  <c r="H87" i="25"/>
  <c r="AF86" i="25"/>
  <c r="W86" i="25"/>
  <c r="N86" i="25" s="1"/>
  <c r="AG86" i="25" s="1"/>
  <c r="O86" i="25"/>
  <c r="P86" i="25"/>
  <c r="H86" i="25"/>
  <c r="AG85" i="25"/>
  <c r="W85" i="25"/>
  <c r="O85" i="25"/>
  <c r="N85" i="25"/>
  <c r="AF85" i="25" s="1"/>
  <c r="P85" i="25"/>
  <c r="H85" i="25"/>
  <c r="W84" i="25"/>
  <c r="N84" i="25" s="1"/>
  <c r="P84" i="25"/>
  <c r="H84" i="25"/>
  <c r="W83" i="25"/>
  <c r="N83" i="25" s="1"/>
  <c r="O83" i="25"/>
  <c r="AF83" i="25"/>
  <c r="P83" i="25"/>
  <c r="H83" i="25"/>
  <c r="AE82" i="25"/>
  <c r="AD82" i="25"/>
  <c r="AA82" i="25"/>
  <c r="Z82" i="25"/>
  <c r="M82" i="25"/>
  <c r="P82" i="25"/>
  <c r="W81" i="25"/>
  <c r="AG80" i="25"/>
  <c r="AF80" i="25"/>
  <c r="W80" i="25"/>
  <c r="H80" i="25"/>
  <c r="AG79" i="25"/>
  <c r="AF79" i="25"/>
  <c r="W79" i="25"/>
  <c r="H79" i="25"/>
  <c r="AG78" i="25"/>
  <c r="AF78" i="25"/>
  <c r="H78" i="25"/>
  <c r="AG77" i="25"/>
  <c r="AF77" i="25"/>
  <c r="H77" i="25"/>
  <c r="AG76" i="25"/>
  <c r="AF76" i="25"/>
  <c r="H76" i="25"/>
  <c r="W75" i="25"/>
  <c r="O75" i="25"/>
  <c r="N75" i="25"/>
  <c r="P75" i="25"/>
  <c r="H75" i="25"/>
  <c r="W74" i="25"/>
  <c r="P74" i="25"/>
  <c r="N74" i="25"/>
  <c r="H74" i="25"/>
  <c r="W73" i="25"/>
  <c r="N73" i="25" s="1"/>
  <c r="P73" i="25"/>
  <c r="H73" i="25"/>
  <c r="W72" i="25"/>
  <c r="P72" i="25"/>
  <c r="N72" i="25"/>
  <c r="H72" i="25"/>
  <c r="W71" i="25"/>
  <c r="N71" i="25" s="1"/>
  <c r="P71" i="25"/>
  <c r="H71" i="25"/>
  <c r="W70" i="25"/>
  <c r="N70" i="25" s="1"/>
  <c r="P70" i="25"/>
  <c r="H70" i="25"/>
  <c r="AE69" i="25"/>
  <c r="AD69" i="25"/>
  <c r="AA69" i="25"/>
  <c r="Z69" i="25"/>
  <c r="W69" i="25"/>
  <c r="M69" i="25"/>
  <c r="W68" i="25"/>
  <c r="H68" i="25"/>
  <c r="AG67" i="25"/>
  <c r="AF67" i="25"/>
  <c r="W67" i="25"/>
  <c r="H67" i="25"/>
  <c r="AG66" i="25"/>
  <c r="AF66" i="25"/>
  <c r="W66" i="25"/>
  <c r="H66" i="25"/>
  <c r="AG65" i="25"/>
  <c r="AF65" i="25"/>
  <c r="W65" i="25"/>
  <c r="H65" i="25"/>
  <c r="AG64" i="25"/>
  <c r="AF64" i="25"/>
  <c r="W64" i="25"/>
  <c r="H64" i="25"/>
  <c r="AG63" i="25"/>
  <c r="AF63" i="25"/>
  <c r="W63" i="25"/>
  <c r="H63" i="25"/>
  <c r="AG62" i="25"/>
  <c r="AF62" i="25"/>
  <c r="W62" i="25"/>
  <c r="H62" i="25"/>
  <c r="W61" i="25"/>
  <c r="N61" i="25" s="1"/>
  <c r="H61" i="25"/>
  <c r="W60" i="25"/>
  <c r="N60" i="25" s="1"/>
  <c r="P60" i="25"/>
  <c r="H60" i="25"/>
  <c r="W59" i="25"/>
  <c r="N59" i="25" s="1"/>
  <c r="H59" i="25"/>
  <c r="W58" i="25"/>
  <c r="N58" i="25" s="1"/>
  <c r="P58" i="25"/>
  <c r="H58" i="25"/>
  <c r="AF57" i="25"/>
  <c r="W57" i="25"/>
  <c r="N57" i="25" s="1"/>
  <c r="P57" i="25"/>
  <c r="H57" i="25"/>
  <c r="AE56" i="25"/>
  <c r="AE2" i="25" s="1"/>
  <c r="AD56" i="25"/>
  <c r="AA56" i="25"/>
  <c r="Z56" i="25"/>
  <c r="W56" i="25"/>
  <c r="M56" i="25"/>
  <c r="W55" i="25"/>
  <c r="H55" i="25"/>
  <c r="AG54" i="25"/>
  <c r="AF54" i="25"/>
  <c r="W54" i="25"/>
  <c r="H54" i="25"/>
  <c r="AG53" i="25"/>
  <c r="AF53" i="25"/>
  <c r="W53" i="25"/>
  <c r="H53" i="25"/>
  <c r="AG52" i="25"/>
  <c r="AF52" i="25"/>
  <c r="W52" i="25"/>
  <c r="H52" i="25"/>
  <c r="W51" i="25"/>
  <c r="P51" i="25"/>
  <c r="N51" i="25"/>
  <c r="H51" i="25"/>
  <c r="AF50" i="25"/>
  <c r="W50" i="25"/>
  <c r="N50" i="25" s="1"/>
  <c r="P50" i="25"/>
  <c r="H50" i="25"/>
  <c r="W49" i="25"/>
  <c r="P49" i="25"/>
  <c r="N49" i="25"/>
  <c r="H49" i="25"/>
  <c r="AF48" i="25"/>
  <c r="W48" i="25"/>
  <c r="N48" i="25" s="1"/>
  <c r="P48" i="25"/>
  <c r="H48" i="25"/>
  <c r="W47" i="25"/>
  <c r="P47" i="25"/>
  <c r="N47" i="25"/>
  <c r="H47" i="25"/>
  <c r="AF46" i="25"/>
  <c r="W46" i="25"/>
  <c r="N46" i="25" s="1"/>
  <c r="P46" i="25"/>
  <c r="H46" i="25"/>
  <c r="W45" i="25"/>
  <c r="P45" i="25"/>
  <c r="N45" i="25"/>
  <c r="H45" i="25"/>
  <c r="AG44" i="25"/>
  <c r="W44" i="25"/>
  <c r="P44" i="25"/>
  <c r="N44" i="25"/>
  <c r="H44" i="25"/>
  <c r="AE43" i="25"/>
  <c r="AD43" i="25"/>
  <c r="AA43" i="25"/>
  <c r="Z43" i="25"/>
  <c r="M43" i="25"/>
  <c r="W42" i="25"/>
  <c r="H42" i="25"/>
  <c r="W41" i="25"/>
  <c r="AG40" i="25"/>
  <c r="AF40" i="25"/>
  <c r="W40" i="25"/>
  <c r="H40" i="25"/>
  <c r="AG39" i="25"/>
  <c r="AF39" i="25"/>
  <c r="W39" i="25"/>
  <c r="H39" i="25"/>
  <c r="W38" i="25"/>
  <c r="N38" i="25" s="1"/>
  <c r="O38" i="25" s="1"/>
  <c r="H38" i="25"/>
  <c r="W37" i="25"/>
  <c r="N37" i="25" s="1"/>
  <c r="P37" i="25"/>
  <c r="H37" i="25"/>
  <c r="W36" i="25"/>
  <c r="N36" i="25" s="1"/>
  <c r="O36" i="25" s="1"/>
  <c r="H36" i="25"/>
  <c r="W35" i="25"/>
  <c r="N35" i="25" s="1"/>
  <c r="P35" i="25"/>
  <c r="H35" i="25"/>
  <c r="W34" i="25"/>
  <c r="N34" i="25" s="1"/>
  <c r="O34" i="25" s="1"/>
  <c r="H34" i="25"/>
  <c r="AG33" i="25"/>
  <c r="W33" i="25"/>
  <c r="N33" i="25" s="1"/>
  <c r="P33" i="25"/>
  <c r="H33" i="25"/>
  <c r="W32" i="25"/>
  <c r="N32" i="25" s="1"/>
  <c r="O32" i="25" s="1"/>
  <c r="H32" i="25"/>
  <c r="W31" i="25"/>
  <c r="O31" i="25"/>
  <c r="N31" i="25"/>
  <c r="N43" i="25" s="1"/>
  <c r="AF43" i="25" s="1"/>
  <c r="H31" i="25"/>
  <c r="AE30" i="25"/>
  <c r="AD30" i="25"/>
  <c r="AA30" i="25"/>
  <c r="Z30" i="25"/>
  <c r="M30" i="25"/>
  <c r="AF29" i="25"/>
  <c r="W29" i="25"/>
  <c r="H29" i="25"/>
  <c r="AG28" i="25"/>
  <c r="AF28" i="25"/>
  <c r="W28" i="25"/>
  <c r="H28" i="25"/>
  <c r="AG27" i="25"/>
  <c r="AF27" i="25"/>
  <c r="W27" i="25"/>
  <c r="H27" i="25"/>
  <c r="AG26" i="25"/>
  <c r="AF26" i="25"/>
  <c r="W26" i="25"/>
  <c r="H26" i="25"/>
  <c r="AG25" i="25"/>
  <c r="AF25" i="25"/>
  <c r="W25" i="25"/>
  <c r="H25" i="25"/>
  <c r="AG24" i="25"/>
  <c r="AF24" i="25"/>
  <c r="W24" i="25"/>
  <c r="H24" i="25"/>
  <c r="AG23" i="25"/>
  <c r="AF23" i="25"/>
  <c r="W23" i="25"/>
  <c r="H23" i="25"/>
  <c r="W22" i="25"/>
  <c r="P22" i="25"/>
  <c r="N22" i="25"/>
  <c r="H22" i="25"/>
  <c r="W21" i="25"/>
  <c r="N21" i="25" s="1"/>
  <c r="P21" i="25"/>
  <c r="H21" i="25"/>
  <c r="W20" i="25"/>
  <c r="P20" i="25"/>
  <c r="N20" i="25"/>
  <c r="H20" i="25"/>
  <c r="W19" i="25"/>
  <c r="N19" i="25" s="1"/>
  <c r="P19" i="25"/>
  <c r="H19" i="25"/>
  <c r="W18" i="25"/>
  <c r="N18" i="25" s="1"/>
  <c r="P18" i="25"/>
  <c r="P30" i="25"/>
  <c r="H18" i="25"/>
  <c r="AE17" i="25"/>
  <c r="AD17" i="25"/>
  <c r="AA17" i="25"/>
  <c r="AA2" i="25" s="1"/>
  <c r="Z17" i="25"/>
  <c r="W17" i="25"/>
  <c r="M17" i="25"/>
  <c r="W16" i="25"/>
  <c r="H16" i="25"/>
  <c r="W15" i="25"/>
  <c r="H15" i="25"/>
  <c r="H14" i="25"/>
  <c r="W13" i="25"/>
  <c r="P13" i="25"/>
  <c r="N13" i="25"/>
  <c r="H13" i="25"/>
  <c r="W12" i="25"/>
  <c r="N12" i="25" s="1"/>
  <c r="P12" i="25"/>
  <c r="H12" i="25"/>
  <c r="W11" i="25"/>
  <c r="P11" i="25"/>
  <c r="N11" i="25"/>
  <c r="H11" i="25"/>
  <c r="W10" i="25"/>
  <c r="N10" i="25" s="1"/>
  <c r="P10" i="25"/>
  <c r="H10" i="25"/>
  <c r="W9" i="25"/>
  <c r="P9" i="25"/>
  <c r="N9" i="25"/>
  <c r="H9" i="25"/>
  <c r="W8" i="25"/>
  <c r="N8" i="25" s="1"/>
  <c r="P8" i="25"/>
  <c r="H8" i="25"/>
  <c r="W7" i="25"/>
  <c r="P7" i="25"/>
  <c r="N7" i="25"/>
  <c r="H7" i="25"/>
  <c r="W6" i="25"/>
  <c r="N6" i="25" s="1"/>
  <c r="P6" i="25"/>
  <c r="H6" i="25"/>
  <c r="W5" i="25"/>
  <c r="N5" i="25" s="1"/>
  <c r="P5" i="25"/>
  <c r="H5" i="25"/>
  <c r="Z2" i="25"/>
  <c r="I2" i="25"/>
  <c r="I1" i="25"/>
  <c r="E1" i="25"/>
  <c r="AE173" i="24"/>
  <c r="AD173" i="24"/>
  <c r="AA173" i="24"/>
  <c r="Z173" i="24"/>
  <c r="M173" i="24"/>
  <c r="W172" i="24"/>
  <c r="H172" i="24"/>
  <c r="W171" i="24"/>
  <c r="H171" i="24"/>
  <c r="AG170" i="24"/>
  <c r="AF170" i="24"/>
  <c r="W170" i="24"/>
  <c r="H170" i="24"/>
  <c r="AG169" i="24"/>
  <c r="AF169" i="24"/>
  <c r="W169" i="24"/>
  <c r="H169" i="24"/>
  <c r="AG168" i="24"/>
  <c r="AF168" i="24"/>
  <c r="H168" i="24"/>
  <c r="AG167" i="24"/>
  <c r="AF167" i="24"/>
  <c r="H167" i="24"/>
  <c r="AG166" i="24"/>
  <c r="AF166" i="24"/>
  <c r="H166" i="24"/>
  <c r="W165" i="24"/>
  <c r="N165" i="24" s="1"/>
  <c r="O165" i="24"/>
  <c r="H165" i="24"/>
  <c r="AG164" i="24"/>
  <c r="W164" i="24"/>
  <c r="N164" i="24" s="1"/>
  <c r="P164" i="24"/>
  <c r="H164" i="24"/>
  <c r="W163" i="24"/>
  <c r="N163" i="24" s="1"/>
  <c r="O163" i="24"/>
  <c r="H163" i="24"/>
  <c r="AG162" i="24"/>
  <c r="W162" i="24"/>
  <c r="N162" i="24" s="1"/>
  <c r="P162" i="24"/>
  <c r="H162" i="24"/>
  <c r="W161" i="24"/>
  <c r="N161" i="24" s="1"/>
  <c r="P161" i="24"/>
  <c r="H161" i="24"/>
  <c r="AE160" i="24"/>
  <c r="AD160" i="24"/>
  <c r="AA160" i="24"/>
  <c r="Z160" i="24"/>
  <c r="M160" i="24"/>
  <c r="P160" i="24" s="1"/>
  <c r="W159" i="24"/>
  <c r="H159" i="24"/>
  <c r="W158" i="24"/>
  <c r="H158" i="24"/>
  <c r="W157" i="24"/>
  <c r="H157" i="24"/>
  <c r="W156" i="24"/>
  <c r="H156" i="24"/>
  <c r="W155" i="24"/>
  <c r="H155" i="24"/>
  <c r="AG154" i="24"/>
  <c r="AF154" i="24"/>
  <c r="W154" i="24"/>
  <c r="H154" i="24"/>
  <c r="AG153" i="24"/>
  <c r="AF153" i="24"/>
  <c r="W153" i="24"/>
  <c r="H153" i="24"/>
  <c r="AG152" i="24"/>
  <c r="AF152" i="24"/>
  <c r="H152" i="24"/>
  <c r="AF151" i="24"/>
  <c r="W151" i="24"/>
  <c r="N151" i="24" s="1"/>
  <c r="P151" i="24"/>
  <c r="H151" i="24"/>
  <c r="W150" i="24"/>
  <c r="P150" i="24"/>
  <c r="N150" i="24"/>
  <c r="H150" i="24"/>
  <c r="AF149" i="24"/>
  <c r="W149" i="24"/>
  <c r="N149" i="24" s="1"/>
  <c r="P149" i="24"/>
  <c r="H149" i="24"/>
  <c r="W148" i="24"/>
  <c r="N148" i="24" s="1"/>
  <c r="P148" i="24"/>
  <c r="H148" i="24"/>
  <c r="AE147" i="24"/>
  <c r="AD147" i="24"/>
  <c r="AA147" i="24"/>
  <c r="Z147" i="24"/>
  <c r="W147" i="24"/>
  <c r="M147" i="24"/>
  <c r="W146" i="24"/>
  <c r="H146" i="24"/>
  <c r="AG145" i="24"/>
  <c r="AF145" i="24"/>
  <c r="W145" i="24"/>
  <c r="H145" i="24"/>
  <c r="AG144" i="24"/>
  <c r="AF144" i="24"/>
  <c r="H144" i="24"/>
  <c r="AG143" i="24"/>
  <c r="AF143" i="24"/>
  <c r="H143" i="24"/>
  <c r="AG142" i="24"/>
  <c r="AF142" i="24"/>
  <c r="H142" i="24"/>
  <c r="AG141" i="24"/>
  <c r="AF141" i="24"/>
  <c r="H141" i="24"/>
  <c r="W140" i="24"/>
  <c r="N140" i="24" s="1"/>
  <c r="P140" i="24"/>
  <c r="H140" i="24"/>
  <c r="W139" i="24"/>
  <c r="N139" i="24" s="1"/>
  <c r="O139" i="24" s="1"/>
  <c r="H139" i="24"/>
  <c r="W138" i="24"/>
  <c r="N138" i="24" s="1"/>
  <c r="P138" i="24"/>
  <c r="H138" i="24"/>
  <c r="W137" i="24"/>
  <c r="N137" i="24" s="1"/>
  <c r="O137" i="24" s="1"/>
  <c r="P137" i="24"/>
  <c r="H137" i="24"/>
  <c r="AG136" i="24"/>
  <c r="W136" i="24"/>
  <c r="P136" i="24"/>
  <c r="N136" i="24"/>
  <c r="O136" i="24" s="1"/>
  <c r="Q136" i="24" s="1"/>
  <c r="AF136" i="24"/>
  <c r="H136" i="24"/>
  <c r="W135" i="24"/>
  <c r="N135" i="24" s="1"/>
  <c r="P135" i="24"/>
  <c r="H135" i="24"/>
  <c r="AE134" i="24"/>
  <c r="AD134" i="24"/>
  <c r="AA134" i="24"/>
  <c r="Z134" i="24"/>
  <c r="M134" i="24"/>
  <c r="W133" i="24"/>
  <c r="H133" i="24"/>
  <c r="W132" i="24"/>
  <c r="H132" i="24"/>
  <c r="H131" i="24"/>
  <c r="H130" i="24"/>
  <c r="W129" i="24"/>
  <c r="N129" i="24" s="1"/>
  <c r="O129" i="24"/>
  <c r="P129" i="24"/>
  <c r="H129" i="24"/>
  <c r="AG128" i="24"/>
  <c r="W128" i="24"/>
  <c r="P128" i="24"/>
  <c r="N128" i="24"/>
  <c r="O128" i="24" s="1"/>
  <c r="AF128" i="24"/>
  <c r="H128" i="24"/>
  <c r="W127" i="24"/>
  <c r="N127" i="24" s="1"/>
  <c r="O127" i="24" s="1"/>
  <c r="P127" i="24"/>
  <c r="H127" i="24"/>
  <c r="AG126" i="24"/>
  <c r="W126" i="24"/>
  <c r="P126" i="24"/>
  <c r="N126" i="24"/>
  <c r="O126" i="24" s="1"/>
  <c r="Q126" i="24" s="1"/>
  <c r="AF126" i="24"/>
  <c r="H126" i="24"/>
  <c r="W125" i="24"/>
  <c r="N125" i="24" s="1"/>
  <c r="O125" i="24"/>
  <c r="P125" i="24"/>
  <c r="H125" i="24"/>
  <c r="AG124" i="24"/>
  <c r="W124" i="24"/>
  <c r="Q124" i="24"/>
  <c r="P124" i="24"/>
  <c r="N124" i="24"/>
  <c r="O124" i="24" s="1"/>
  <c r="R124" i="24" s="1"/>
  <c r="AF124" i="24"/>
  <c r="H124" i="24"/>
  <c r="W123" i="24"/>
  <c r="N123" i="24" s="1"/>
  <c r="P123" i="24"/>
  <c r="H123" i="24"/>
  <c r="W122" i="24"/>
  <c r="O122" i="24"/>
  <c r="N122" i="24"/>
  <c r="AG122" i="24" s="1"/>
  <c r="P122" i="24"/>
  <c r="H122" i="24"/>
  <c r="AE121" i="24"/>
  <c r="AD121" i="24"/>
  <c r="AA121" i="24"/>
  <c r="AA2" i="24" s="1"/>
  <c r="Z121" i="24"/>
  <c r="W121" i="24"/>
  <c r="M121" i="24"/>
  <c r="P121" i="24" s="1"/>
  <c r="W120" i="24"/>
  <c r="H120" i="24"/>
  <c r="W119" i="24"/>
  <c r="H119" i="24"/>
  <c r="W118" i="24"/>
  <c r="H118" i="24"/>
  <c r="AG117" i="24"/>
  <c r="AF117" i="24"/>
  <c r="W117" i="24"/>
  <c r="H117" i="24"/>
  <c r="W116" i="24"/>
  <c r="N116" i="24" s="1"/>
  <c r="P116" i="24"/>
  <c r="H116" i="24"/>
  <c r="W115" i="24"/>
  <c r="N115" i="24"/>
  <c r="P115" i="24"/>
  <c r="H115" i="24"/>
  <c r="W114" i="24"/>
  <c r="N114" i="24" s="1"/>
  <c r="P114" i="24"/>
  <c r="H114" i="24"/>
  <c r="W113" i="24"/>
  <c r="N113" i="24"/>
  <c r="P113" i="24"/>
  <c r="H113" i="24"/>
  <c r="W112" i="24"/>
  <c r="N112" i="24" s="1"/>
  <c r="P112" i="24"/>
  <c r="H112" i="24"/>
  <c r="W111" i="24"/>
  <c r="N111" i="24"/>
  <c r="P111" i="24"/>
  <c r="H111" i="24"/>
  <c r="W110" i="24"/>
  <c r="N110" i="24" s="1"/>
  <c r="P110" i="24"/>
  <c r="H110" i="24"/>
  <c r="W109" i="24"/>
  <c r="N109" i="24" s="1"/>
  <c r="P109" i="24"/>
  <c r="H109" i="24"/>
  <c r="AE108" i="24"/>
  <c r="AD108" i="24"/>
  <c r="AA108" i="24"/>
  <c r="Z108" i="24"/>
  <c r="W108" i="24"/>
  <c r="N108" i="24"/>
  <c r="M108" i="24"/>
  <c r="W107" i="24"/>
  <c r="H107" i="24"/>
  <c r="W106" i="24"/>
  <c r="H106" i="24"/>
  <c r="AG105" i="24"/>
  <c r="AF105" i="24"/>
  <c r="W105" i="24"/>
  <c r="H105" i="24"/>
  <c r="AG104" i="24"/>
  <c r="AF104" i="24"/>
  <c r="H104" i="24"/>
  <c r="AG103" i="24"/>
  <c r="AF103" i="24"/>
  <c r="H103" i="24"/>
  <c r="W102" i="24"/>
  <c r="N102" i="24" s="1"/>
  <c r="P102" i="24"/>
  <c r="H102" i="24"/>
  <c r="AG101" i="24"/>
  <c r="W101" i="24"/>
  <c r="P101" i="24"/>
  <c r="N101" i="24"/>
  <c r="O101" i="24" s="1"/>
  <c r="Q101" i="24"/>
  <c r="AF101" i="24"/>
  <c r="H101" i="24"/>
  <c r="W100" i="24"/>
  <c r="N100" i="24" s="1"/>
  <c r="O100" i="24" s="1"/>
  <c r="P100" i="24"/>
  <c r="H100" i="24"/>
  <c r="AG99" i="24"/>
  <c r="W99" i="24"/>
  <c r="P99" i="24"/>
  <c r="N99" i="24"/>
  <c r="O99" i="24" s="1"/>
  <c r="AF99" i="24"/>
  <c r="H99" i="24"/>
  <c r="W98" i="24"/>
  <c r="N98" i="24" s="1"/>
  <c r="O98" i="24"/>
  <c r="P98" i="24"/>
  <c r="H98" i="24"/>
  <c r="AG97" i="24"/>
  <c r="W97" i="24"/>
  <c r="P97" i="24"/>
  <c r="N97" i="24"/>
  <c r="O97" i="24" s="1"/>
  <c r="R97" i="24" s="1"/>
  <c r="AF97" i="24"/>
  <c r="H97" i="24"/>
  <c r="W96" i="24"/>
  <c r="N96" i="24" s="1"/>
  <c r="P96" i="24"/>
  <c r="H96" i="24"/>
  <c r="AE95" i="24"/>
  <c r="AD95" i="24"/>
  <c r="AA95" i="24"/>
  <c r="Z95" i="24"/>
  <c r="M95" i="24"/>
  <c r="AG94" i="24"/>
  <c r="AF94" i="24"/>
  <c r="W94" i="24"/>
  <c r="H94" i="24"/>
  <c r="AG93" i="24"/>
  <c r="AF93" i="24"/>
  <c r="W93" i="24"/>
  <c r="H93" i="24"/>
  <c r="AG92" i="24"/>
  <c r="AF92" i="24"/>
  <c r="H92" i="24"/>
  <c r="AG91" i="24"/>
  <c r="AF91" i="24"/>
  <c r="H91" i="24"/>
  <c r="AG90" i="24"/>
  <c r="AF90" i="24"/>
  <c r="H90" i="24"/>
  <c r="W89" i="24"/>
  <c r="N89" i="24"/>
  <c r="P89" i="24"/>
  <c r="H89" i="24"/>
  <c r="W88" i="24"/>
  <c r="N88" i="24" s="1"/>
  <c r="P88" i="24"/>
  <c r="H88" i="24"/>
  <c r="W87" i="24"/>
  <c r="N87" i="24"/>
  <c r="P87" i="24"/>
  <c r="H87" i="24"/>
  <c r="W86" i="24"/>
  <c r="N86" i="24" s="1"/>
  <c r="P86" i="24"/>
  <c r="H86" i="24"/>
  <c r="W85" i="24"/>
  <c r="N85" i="24"/>
  <c r="P85" i="24"/>
  <c r="H85" i="24"/>
  <c r="W84" i="24"/>
  <c r="N84" i="24" s="1"/>
  <c r="P84" i="24"/>
  <c r="H84" i="24"/>
  <c r="W83" i="24"/>
  <c r="N83" i="24" s="1"/>
  <c r="P83" i="24"/>
  <c r="H83" i="24"/>
  <c r="AE82" i="24"/>
  <c r="AD82" i="24"/>
  <c r="AA82" i="24"/>
  <c r="Z82" i="24"/>
  <c r="M82" i="24"/>
  <c r="W81" i="24"/>
  <c r="AG80" i="24"/>
  <c r="AF80" i="24"/>
  <c r="W80" i="24"/>
  <c r="H80" i="24"/>
  <c r="AG79" i="24"/>
  <c r="AF79" i="24"/>
  <c r="W79" i="24"/>
  <c r="H79" i="24"/>
  <c r="AG78" i="24"/>
  <c r="AF78" i="24"/>
  <c r="H78" i="24"/>
  <c r="AG77" i="24"/>
  <c r="AF77" i="24"/>
  <c r="H77" i="24"/>
  <c r="AG76" i="24"/>
  <c r="AF76" i="24"/>
  <c r="H76" i="24"/>
  <c r="W75" i="24"/>
  <c r="N75" i="24"/>
  <c r="P75" i="24"/>
  <c r="H75" i="24"/>
  <c r="W74" i="24"/>
  <c r="N74" i="24" s="1"/>
  <c r="P74" i="24"/>
  <c r="H74" i="24"/>
  <c r="W73" i="24"/>
  <c r="N73" i="24"/>
  <c r="P73" i="24"/>
  <c r="H73" i="24"/>
  <c r="W72" i="24"/>
  <c r="N72" i="24" s="1"/>
  <c r="O72" i="24" s="1"/>
  <c r="P72" i="24"/>
  <c r="H72" i="24"/>
  <c r="AG71" i="24"/>
  <c r="W71" i="24"/>
  <c r="N71" i="24"/>
  <c r="P71" i="24"/>
  <c r="H71" i="24"/>
  <c r="AF70" i="24"/>
  <c r="W70" i="24"/>
  <c r="N70" i="24"/>
  <c r="P70" i="24"/>
  <c r="H70" i="24"/>
  <c r="AE69" i="24"/>
  <c r="AD69" i="24"/>
  <c r="AA69" i="24"/>
  <c r="Z69" i="24"/>
  <c r="W69" i="24"/>
  <c r="M69" i="24"/>
  <c r="W68" i="24"/>
  <c r="H68" i="24"/>
  <c r="AG67" i="24"/>
  <c r="AF67" i="24"/>
  <c r="W67" i="24"/>
  <c r="H67" i="24"/>
  <c r="AG66" i="24"/>
  <c r="AF66" i="24"/>
  <c r="W66" i="24"/>
  <c r="H66" i="24"/>
  <c r="AG65" i="24"/>
  <c r="AF65" i="24"/>
  <c r="W65" i="24"/>
  <c r="H65" i="24"/>
  <c r="AG64" i="24"/>
  <c r="AF64" i="24"/>
  <c r="H64" i="24"/>
  <c r="AG63" i="24"/>
  <c r="AF63" i="24"/>
  <c r="H63" i="24"/>
  <c r="AG62" i="24"/>
  <c r="AF62" i="24"/>
  <c r="H62" i="24"/>
  <c r="W61" i="24"/>
  <c r="N61" i="24"/>
  <c r="P61" i="24"/>
  <c r="H61" i="24"/>
  <c r="AF60" i="24"/>
  <c r="W60" i="24"/>
  <c r="N60" i="24" s="1"/>
  <c r="O60" i="24" s="1"/>
  <c r="P60" i="24"/>
  <c r="H60" i="24"/>
  <c r="W59" i="24"/>
  <c r="N59" i="24"/>
  <c r="P59" i="24"/>
  <c r="H59" i="24"/>
  <c r="W58" i="24"/>
  <c r="N58" i="24" s="1"/>
  <c r="P58" i="24"/>
  <c r="H58" i="24"/>
  <c r="W57" i="24"/>
  <c r="N57" i="24" s="1"/>
  <c r="P57" i="24"/>
  <c r="H57" i="24"/>
  <c r="AE56" i="24"/>
  <c r="AD56" i="24"/>
  <c r="AA56" i="24"/>
  <c r="Z56" i="24"/>
  <c r="W56" i="24"/>
  <c r="N56" i="24"/>
  <c r="M56" i="24"/>
  <c r="W55" i="24"/>
  <c r="H55" i="24"/>
  <c r="AG54" i="24"/>
  <c r="AF54" i="24"/>
  <c r="W54" i="24"/>
  <c r="H54" i="24"/>
  <c r="AG53" i="24"/>
  <c r="AF53" i="24"/>
  <c r="W53" i="24"/>
  <c r="H53" i="24"/>
  <c r="AG52" i="24"/>
  <c r="AF52" i="24"/>
  <c r="W52" i="24"/>
  <c r="H52" i="24"/>
  <c r="AG51" i="24"/>
  <c r="AF51" i="24"/>
  <c r="W51" i="24"/>
  <c r="P51" i="24"/>
  <c r="N51" i="24"/>
  <c r="O51" i="24" s="1"/>
  <c r="R51" i="24" s="1"/>
  <c r="H51" i="24"/>
  <c r="W50" i="24"/>
  <c r="O50" i="24"/>
  <c r="N50" i="24"/>
  <c r="P50" i="24"/>
  <c r="H50" i="24"/>
  <c r="AG49" i="24"/>
  <c r="AF49" i="24"/>
  <c r="W49" i="24"/>
  <c r="P49" i="24"/>
  <c r="N49" i="24"/>
  <c r="O49" i="24" s="1"/>
  <c r="R49" i="24" s="1"/>
  <c r="H49" i="24"/>
  <c r="W48" i="24"/>
  <c r="O48" i="24"/>
  <c r="N48" i="24"/>
  <c r="P48" i="24"/>
  <c r="H48" i="24"/>
  <c r="AG47" i="24"/>
  <c r="W47" i="24"/>
  <c r="P47" i="24"/>
  <c r="N47" i="24"/>
  <c r="O47" i="24" s="1"/>
  <c r="H47" i="24"/>
  <c r="AF46" i="24"/>
  <c r="W46" i="24"/>
  <c r="O46" i="24"/>
  <c r="N46" i="24"/>
  <c r="H46" i="24"/>
  <c r="AG45" i="24"/>
  <c r="W45" i="24"/>
  <c r="P45" i="24"/>
  <c r="N45" i="24"/>
  <c r="O45" i="24" s="1"/>
  <c r="H45" i="24"/>
  <c r="W44" i="24"/>
  <c r="P44" i="24"/>
  <c r="N44" i="24"/>
  <c r="O44" i="24" s="1"/>
  <c r="R44" i="24"/>
  <c r="H44" i="24"/>
  <c r="AE43" i="24"/>
  <c r="AD43" i="24"/>
  <c r="AA43" i="24"/>
  <c r="Z43" i="24"/>
  <c r="M43" i="24"/>
  <c r="W42" i="24"/>
  <c r="H42" i="24"/>
  <c r="W41" i="24"/>
  <c r="AG40" i="24"/>
  <c r="AF40" i="24"/>
  <c r="W40" i="24"/>
  <c r="H40" i="24"/>
  <c r="AG39" i="24"/>
  <c r="AF39" i="24"/>
  <c r="W39" i="24"/>
  <c r="H39" i="24"/>
  <c r="W38" i="24"/>
  <c r="O38" i="24"/>
  <c r="N38" i="24"/>
  <c r="P38" i="24"/>
  <c r="H38" i="24"/>
  <c r="W37" i="24"/>
  <c r="N37" i="24"/>
  <c r="P37" i="24"/>
  <c r="H37" i="24"/>
  <c r="W36" i="24"/>
  <c r="N36" i="24" s="1"/>
  <c r="P36" i="24"/>
  <c r="H36" i="24"/>
  <c r="W35" i="24"/>
  <c r="N35" i="24"/>
  <c r="P35" i="24"/>
  <c r="H35" i="24"/>
  <c r="W34" i="24"/>
  <c r="N34" i="24" s="1"/>
  <c r="P34" i="24"/>
  <c r="H34" i="24"/>
  <c r="W33" i="24"/>
  <c r="N33" i="24"/>
  <c r="P33" i="24"/>
  <c r="H33" i="24"/>
  <c r="W32" i="24"/>
  <c r="N32" i="24" s="1"/>
  <c r="P32" i="24"/>
  <c r="H32" i="24"/>
  <c r="W31" i="24"/>
  <c r="N31" i="24" s="1"/>
  <c r="P31" i="24"/>
  <c r="H31" i="24"/>
  <c r="AE30" i="24"/>
  <c r="AD30" i="24"/>
  <c r="AA30" i="24"/>
  <c r="Z30" i="24"/>
  <c r="M30" i="24"/>
  <c r="AF29" i="24"/>
  <c r="W29" i="24"/>
  <c r="H29" i="24"/>
  <c r="AG28" i="24"/>
  <c r="AF28" i="24"/>
  <c r="W28" i="24"/>
  <c r="H28" i="24"/>
  <c r="AG27" i="24"/>
  <c r="AF27" i="24"/>
  <c r="W27" i="24"/>
  <c r="H27" i="24"/>
  <c r="AG26" i="24"/>
  <c r="AF26" i="24"/>
  <c r="W26" i="24"/>
  <c r="H26" i="24"/>
  <c r="AG25" i="24"/>
  <c r="AF25" i="24"/>
  <c r="W25" i="24"/>
  <c r="H25" i="24"/>
  <c r="AG24" i="24"/>
  <c r="AF24" i="24"/>
  <c r="W24" i="24"/>
  <c r="H24" i="24"/>
  <c r="AG23" i="24"/>
  <c r="AF23" i="24"/>
  <c r="W23" i="24"/>
  <c r="H23" i="24"/>
  <c r="W22" i="24"/>
  <c r="N22" i="24" s="1"/>
  <c r="O22" i="24"/>
  <c r="P22" i="24"/>
  <c r="H22" i="24"/>
  <c r="AG21" i="24"/>
  <c r="W21" i="24"/>
  <c r="Q21" i="24"/>
  <c r="P21" i="24"/>
  <c r="N21" i="24"/>
  <c r="O21" i="24" s="1"/>
  <c r="R21" i="24" s="1"/>
  <c r="AF21" i="24"/>
  <c r="H21" i="24"/>
  <c r="W20" i="24"/>
  <c r="N20" i="24" s="1"/>
  <c r="O20" i="24"/>
  <c r="P20" i="24"/>
  <c r="H20" i="24"/>
  <c r="AG19" i="24"/>
  <c r="W19" i="24"/>
  <c r="Q19" i="24"/>
  <c r="P19" i="24"/>
  <c r="N19" i="24"/>
  <c r="O19" i="24" s="1"/>
  <c r="AF19" i="24"/>
  <c r="H19" i="24"/>
  <c r="AF18" i="24"/>
  <c r="W18" i="24"/>
  <c r="N18" i="24" s="1"/>
  <c r="P18" i="24"/>
  <c r="H18" i="24"/>
  <c r="AE17" i="24"/>
  <c r="AD17" i="24"/>
  <c r="AA17" i="24"/>
  <c r="Z17" i="24"/>
  <c r="W17" i="24"/>
  <c r="M17" i="24"/>
  <c r="W16" i="24"/>
  <c r="H16" i="24"/>
  <c r="W15" i="24"/>
  <c r="H15" i="24"/>
  <c r="W14" i="24"/>
  <c r="R14" i="24"/>
  <c r="P14" i="24"/>
  <c r="N14" i="24"/>
  <c r="O14" i="24" s="1"/>
  <c r="Q14" i="24" s="1"/>
  <c r="H14" i="24"/>
  <c r="AF13" i="24"/>
  <c r="W13" i="24"/>
  <c r="N13" i="24" s="1"/>
  <c r="P13" i="24"/>
  <c r="H13" i="24"/>
  <c r="W12" i="24"/>
  <c r="P12" i="24"/>
  <c r="N12" i="24"/>
  <c r="H12" i="24"/>
  <c r="W11" i="24"/>
  <c r="N11" i="24" s="1"/>
  <c r="AF11" i="24" s="1"/>
  <c r="P11" i="24"/>
  <c r="H11" i="24"/>
  <c r="W10" i="24"/>
  <c r="P10" i="24"/>
  <c r="N10" i="24"/>
  <c r="H10" i="24"/>
  <c r="AF9" i="24"/>
  <c r="W9" i="24"/>
  <c r="N9" i="24" s="1"/>
  <c r="P9" i="24"/>
  <c r="H9" i="24"/>
  <c r="W8" i="24"/>
  <c r="P8" i="24"/>
  <c r="N8" i="24"/>
  <c r="H8" i="24"/>
  <c r="W7" i="24"/>
  <c r="N7" i="24" s="1"/>
  <c r="P7" i="24"/>
  <c r="H7" i="24"/>
  <c r="W6" i="24"/>
  <c r="P6" i="24"/>
  <c r="N6" i="24"/>
  <c r="H6" i="24"/>
  <c r="W5" i="24"/>
  <c r="P5" i="24"/>
  <c r="N5" i="24"/>
  <c r="AG5" i="24" s="1"/>
  <c r="P17" i="24"/>
  <c r="H5" i="24"/>
  <c r="AD2" i="24"/>
  <c r="Z2" i="24"/>
  <c r="I2" i="24"/>
  <c r="E1" i="24"/>
  <c r="AE173" i="23"/>
  <c r="AD173" i="23"/>
  <c r="AA173" i="23"/>
  <c r="Z173" i="23"/>
  <c r="M173" i="23"/>
  <c r="W172" i="23"/>
  <c r="H172" i="23"/>
  <c r="W171" i="23"/>
  <c r="H171" i="23"/>
  <c r="AG170" i="23"/>
  <c r="AF170" i="23"/>
  <c r="W170" i="23"/>
  <c r="H170" i="23"/>
  <c r="AG169" i="23"/>
  <c r="AF169" i="23"/>
  <c r="W169" i="23"/>
  <c r="H169" i="23"/>
  <c r="AG168" i="23"/>
  <c r="AF168" i="23"/>
  <c r="H168" i="23"/>
  <c r="AG167" i="23"/>
  <c r="AF167" i="23"/>
  <c r="H167" i="23"/>
  <c r="AG166" i="23"/>
  <c r="AF166" i="23"/>
  <c r="H166" i="23"/>
  <c r="AG165" i="23"/>
  <c r="W165" i="23"/>
  <c r="N165" i="23" s="1"/>
  <c r="P165" i="23"/>
  <c r="H165" i="23"/>
  <c r="W164" i="23"/>
  <c r="N164" i="23" s="1"/>
  <c r="O164" i="23"/>
  <c r="H164" i="23"/>
  <c r="AG163" i="23"/>
  <c r="W163" i="23"/>
  <c r="N163" i="23" s="1"/>
  <c r="P163" i="23"/>
  <c r="H163" i="23"/>
  <c r="W162" i="23"/>
  <c r="N162" i="23" s="1"/>
  <c r="O162" i="23"/>
  <c r="H162" i="23"/>
  <c r="W161" i="23"/>
  <c r="O161" i="23"/>
  <c r="N161" i="23"/>
  <c r="AG161" i="23" s="1"/>
  <c r="H161" i="23"/>
  <c r="AE160" i="23"/>
  <c r="AD160" i="23"/>
  <c r="AA160" i="23"/>
  <c r="Z160" i="23"/>
  <c r="P160" i="23"/>
  <c r="M160" i="23"/>
  <c r="W159" i="23"/>
  <c r="H159" i="23"/>
  <c r="W158" i="23"/>
  <c r="H158" i="23"/>
  <c r="W157" i="23"/>
  <c r="H157" i="23"/>
  <c r="W156" i="23"/>
  <c r="H156" i="23"/>
  <c r="W155" i="23"/>
  <c r="H155" i="23"/>
  <c r="AG154" i="23"/>
  <c r="AF154" i="23"/>
  <c r="W154" i="23"/>
  <c r="H154" i="23"/>
  <c r="AG153" i="23"/>
  <c r="AF153" i="23"/>
  <c r="W153" i="23"/>
  <c r="H153" i="23"/>
  <c r="AG152" i="23"/>
  <c r="AF152" i="23"/>
  <c r="H152" i="23"/>
  <c r="W151" i="23"/>
  <c r="N151" i="23"/>
  <c r="P151" i="23"/>
  <c r="H151" i="23"/>
  <c r="W150" i="23"/>
  <c r="N150" i="23" s="1"/>
  <c r="P150" i="23"/>
  <c r="H150" i="23"/>
  <c r="W149" i="23"/>
  <c r="P149" i="23"/>
  <c r="N149" i="23"/>
  <c r="H149" i="23"/>
  <c r="W148" i="23"/>
  <c r="P148" i="23"/>
  <c r="N148" i="23"/>
  <c r="H148" i="23"/>
  <c r="AE147" i="23"/>
  <c r="AD147" i="23"/>
  <c r="AA147" i="23"/>
  <c r="Z147" i="23"/>
  <c r="W147" i="23"/>
  <c r="M147" i="23"/>
  <c r="W146" i="23"/>
  <c r="H146" i="23"/>
  <c r="AG145" i="23"/>
  <c r="AF145" i="23"/>
  <c r="W145" i="23"/>
  <c r="H145" i="23"/>
  <c r="AG144" i="23"/>
  <c r="AF144" i="23"/>
  <c r="H144" i="23"/>
  <c r="AG143" i="23"/>
  <c r="AF143" i="23"/>
  <c r="H143" i="23"/>
  <c r="AG142" i="23"/>
  <c r="AF142" i="23"/>
  <c r="H142" i="23"/>
  <c r="AG141" i="23"/>
  <c r="AF141" i="23"/>
  <c r="H141" i="23"/>
  <c r="W140" i="23"/>
  <c r="N140" i="23" s="1"/>
  <c r="H140" i="23"/>
  <c r="W139" i="23"/>
  <c r="N139" i="23" s="1"/>
  <c r="P139" i="23"/>
  <c r="H139" i="23"/>
  <c r="W138" i="23"/>
  <c r="N138" i="23" s="1"/>
  <c r="O138" i="23"/>
  <c r="H138" i="23"/>
  <c r="AG137" i="23"/>
  <c r="W137" i="23"/>
  <c r="N137" i="23" s="1"/>
  <c r="P137" i="23"/>
  <c r="H137" i="23"/>
  <c r="W136" i="23"/>
  <c r="N136" i="23" s="1"/>
  <c r="O136" i="23" s="1"/>
  <c r="H136" i="23"/>
  <c r="W135" i="23"/>
  <c r="O135" i="23"/>
  <c r="N135" i="23"/>
  <c r="AG135" i="23" s="1"/>
  <c r="H135" i="23"/>
  <c r="AE134" i="23"/>
  <c r="AD134" i="23"/>
  <c r="AA134" i="23"/>
  <c r="Z134" i="23"/>
  <c r="M134" i="23"/>
  <c r="W133" i="23"/>
  <c r="H133" i="23"/>
  <c r="W132" i="23"/>
  <c r="H132" i="23"/>
  <c r="H131" i="23"/>
  <c r="H130" i="23"/>
  <c r="W129" i="23"/>
  <c r="P129" i="23"/>
  <c r="N129" i="23"/>
  <c r="O129" i="23" s="1"/>
  <c r="H129" i="23"/>
  <c r="W128" i="23"/>
  <c r="N128" i="23" s="1"/>
  <c r="O128" i="23" s="1"/>
  <c r="P128" i="23"/>
  <c r="H128" i="23"/>
  <c r="AG127" i="23"/>
  <c r="W127" i="23"/>
  <c r="P127" i="23"/>
  <c r="N127" i="23"/>
  <c r="O127" i="23" s="1"/>
  <c r="R127" i="23" s="1"/>
  <c r="AF127" i="23"/>
  <c r="H127" i="23"/>
  <c r="W126" i="23"/>
  <c r="N126" i="23" s="1"/>
  <c r="O126" i="23"/>
  <c r="P126" i="23"/>
  <c r="H126" i="23"/>
  <c r="AG125" i="23"/>
  <c r="W125" i="23"/>
  <c r="P125" i="23"/>
  <c r="N125" i="23"/>
  <c r="AF125" i="23" s="1"/>
  <c r="H125" i="23"/>
  <c r="W124" i="23"/>
  <c r="N124" i="23" s="1"/>
  <c r="O124" i="23"/>
  <c r="P124" i="23"/>
  <c r="H124" i="23"/>
  <c r="AG123" i="23"/>
  <c r="W123" i="23"/>
  <c r="N123" i="23"/>
  <c r="AF123" i="23" s="1"/>
  <c r="P123" i="23"/>
  <c r="H123" i="23"/>
  <c r="W122" i="23"/>
  <c r="N122" i="23" s="1"/>
  <c r="P122" i="23"/>
  <c r="H122" i="23"/>
  <c r="AE121" i="23"/>
  <c r="AD121" i="23"/>
  <c r="AA121" i="23"/>
  <c r="Z121" i="23"/>
  <c r="W121" i="23"/>
  <c r="M121" i="23"/>
  <c r="W120" i="23"/>
  <c r="H120" i="23"/>
  <c r="W119" i="23"/>
  <c r="H119" i="23"/>
  <c r="W118" i="23"/>
  <c r="H118" i="23"/>
  <c r="AG117" i="23"/>
  <c r="AF117" i="23"/>
  <c r="W117" i="23"/>
  <c r="H117" i="23"/>
  <c r="W116" i="23"/>
  <c r="P116" i="23"/>
  <c r="N116" i="23"/>
  <c r="H116" i="23"/>
  <c r="W115" i="23"/>
  <c r="N115" i="23" s="1"/>
  <c r="P115" i="23"/>
  <c r="H115" i="23"/>
  <c r="W114" i="23"/>
  <c r="P114" i="23"/>
  <c r="N114" i="23"/>
  <c r="H114" i="23"/>
  <c r="W113" i="23"/>
  <c r="N113" i="23" s="1"/>
  <c r="P113" i="23"/>
  <c r="H113" i="23"/>
  <c r="W112" i="23"/>
  <c r="P112" i="23"/>
  <c r="N112" i="23"/>
  <c r="H112" i="23"/>
  <c r="W111" i="23"/>
  <c r="N111" i="23" s="1"/>
  <c r="P111" i="23"/>
  <c r="H111" i="23"/>
  <c r="W110" i="23"/>
  <c r="P110" i="23"/>
  <c r="N110" i="23"/>
  <c r="H110" i="23"/>
  <c r="W109" i="23"/>
  <c r="P109" i="23"/>
  <c r="N109" i="23"/>
  <c r="H109" i="23"/>
  <c r="AE108" i="23"/>
  <c r="AD108" i="23"/>
  <c r="AA108" i="23"/>
  <c r="Z108" i="23"/>
  <c r="W108" i="23"/>
  <c r="M108" i="23"/>
  <c r="W107" i="23"/>
  <c r="H107" i="23"/>
  <c r="W106" i="23"/>
  <c r="H106" i="23"/>
  <c r="AG105" i="23"/>
  <c r="AF105" i="23"/>
  <c r="W105" i="23"/>
  <c r="H105" i="23"/>
  <c r="AG104" i="23"/>
  <c r="AF104" i="23"/>
  <c r="H104" i="23"/>
  <c r="AG103" i="23"/>
  <c r="AF103" i="23"/>
  <c r="H103" i="23"/>
  <c r="AG102" i="23"/>
  <c r="W102" i="23"/>
  <c r="N102" i="23" s="1"/>
  <c r="P102" i="23"/>
  <c r="H102" i="23"/>
  <c r="W101" i="23"/>
  <c r="N101" i="23" s="1"/>
  <c r="H101" i="23"/>
  <c r="W100" i="23"/>
  <c r="N100" i="23" s="1"/>
  <c r="P100" i="23"/>
  <c r="H100" i="23"/>
  <c r="W99" i="23"/>
  <c r="N99" i="23" s="1"/>
  <c r="O99" i="23"/>
  <c r="H99" i="23"/>
  <c r="AG98" i="23"/>
  <c r="W98" i="23"/>
  <c r="N98" i="23" s="1"/>
  <c r="P98" i="23"/>
  <c r="H98" i="23"/>
  <c r="W97" i="23"/>
  <c r="N97" i="23" s="1"/>
  <c r="H97" i="23"/>
  <c r="AF96" i="23"/>
  <c r="W96" i="23"/>
  <c r="O96" i="23"/>
  <c r="N96" i="23"/>
  <c r="AG96" i="23" s="1"/>
  <c r="H96" i="23"/>
  <c r="AE95" i="23"/>
  <c r="AD95" i="23"/>
  <c r="AA95" i="23"/>
  <c r="Z95" i="23"/>
  <c r="M95" i="23"/>
  <c r="AG94" i="23"/>
  <c r="AF94" i="23"/>
  <c r="W94" i="23"/>
  <c r="H94" i="23"/>
  <c r="AG93" i="23"/>
  <c r="AF93" i="23"/>
  <c r="W93" i="23"/>
  <c r="H93" i="23"/>
  <c r="AG92" i="23"/>
  <c r="AF92" i="23"/>
  <c r="H92" i="23"/>
  <c r="AG91" i="23"/>
  <c r="AF91" i="23"/>
  <c r="H91" i="23"/>
  <c r="AG90" i="23"/>
  <c r="AF90" i="23"/>
  <c r="H90" i="23"/>
  <c r="W89" i="23"/>
  <c r="P89" i="23"/>
  <c r="N89" i="23"/>
  <c r="O89" i="23" s="1"/>
  <c r="H89" i="23"/>
  <c r="W88" i="23"/>
  <c r="N88" i="23"/>
  <c r="P88" i="23"/>
  <c r="H88" i="23"/>
  <c r="W87" i="23"/>
  <c r="P87" i="23"/>
  <c r="N87" i="23"/>
  <c r="O87" i="23" s="1"/>
  <c r="AF87" i="23"/>
  <c r="H87" i="23"/>
  <c r="W86" i="23"/>
  <c r="N86" i="23"/>
  <c r="P86" i="23"/>
  <c r="H86" i="23"/>
  <c r="W85" i="23"/>
  <c r="P85" i="23"/>
  <c r="N85" i="23"/>
  <c r="O85" i="23" s="1"/>
  <c r="H85" i="23"/>
  <c r="W84" i="23"/>
  <c r="N84" i="23"/>
  <c r="P84" i="23"/>
  <c r="H84" i="23"/>
  <c r="AG83" i="23"/>
  <c r="W83" i="23"/>
  <c r="N83" i="23"/>
  <c r="P95" i="23"/>
  <c r="H83" i="23"/>
  <c r="AE82" i="23"/>
  <c r="AD82" i="23"/>
  <c r="AA82" i="23"/>
  <c r="Z82" i="23"/>
  <c r="M82" i="23"/>
  <c r="W81" i="23"/>
  <c r="AG80" i="23"/>
  <c r="AF80" i="23"/>
  <c r="W80" i="23"/>
  <c r="H80" i="23"/>
  <c r="AG79" i="23"/>
  <c r="AF79" i="23"/>
  <c r="W79" i="23"/>
  <c r="H79" i="23"/>
  <c r="AG78" i="23"/>
  <c r="AF78" i="23"/>
  <c r="H78" i="23"/>
  <c r="AG77" i="23"/>
  <c r="AF77" i="23"/>
  <c r="H77" i="23"/>
  <c r="W76" i="23"/>
  <c r="N76" i="23" s="1"/>
  <c r="O76" i="23"/>
  <c r="H76" i="23"/>
  <c r="AG75" i="23"/>
  <c r="W75" i="23"/>
  <c r="N75" i="23" s="1"/>
  <c r="P75" i="23"/>
  <c r="H75" i="23"/>
  <c r="W74" i="23"/>
  <c r="N74" i="23" s="1"/>
  <c r="O74" i="23" s="1"/>
  <c r="H74" i="23"/>
  <c r="W73" i="23"/>
  <c r="N73" i="23" s="1"/>
  <c r="P73" i="23"/>
  <c r="H73" i="23"/>
  <c r="W72" i="23"/>
  <c r="N72" i="23" s="1"/>
  <c r="O72" i="23"/>
  <c r="H72" i="23"/>
  <c r="AG71" i="23"/>
  <c r="W71" i="23"/>
  <c r="N71" i="23" s="1"/>
  <c r="P71" i="23"/>
  <c r="H71" i="23"/>
  <c r="AF70" i="23"/>
  <c r="W70" i="23"/>
  <c r="Q70" i="23"/>
  <c r="O70" i="23"/>
  <c r="R70" i="23" s="1"/>
  <c r="N70" i="23"/>
  <c r="H70" i="23"/>
  <c r="AE69" i="23"/>
  <c r="AD69" i="23"/>
  <c r="AA69" i="23"/>
  <c r="Z69" i="23"/>
  <c r="W69" i="23"/>
  <c r="M69" i="23"/>
  <c r="W68" i="23"/>
  <c r="H68" i="23"/>
  <c r="AG67" i="23"/>
  <c r="AF67" i="23"/>
  <c r="W67" i="23"/>
  <c r="H67" i="23"/>
  <c r="AG66" i="23"/>
  <c r="AF66" i="23"/>
  <c r="W66" i="23"/>
  <c r="H66" i="23"/>
  <c r="AG65" i="23"/>
  <c r="AF65" i="23"/>
  <c r="W65" i="23"/>
  <c r="H65" i="23"/>
  <c r="AG64" i="23"/>
  <c r="AF64" i="23"/>
  <c r="H64" i="23"/>
  <c r="AG63" i="23"/>
  <c r="AF63" i="23"/>
  <c r="H63" i="23"/>
  <c r="AG62" i="23"/>
  <c r="AF62" i="23"/>
  <c r="H62" i="23"/>
  <c r="W61" i="23"/>
  <c r="N61" i="23" s="1"/>
  <c r="AG61" i="23" s="1"/>
  <c r="P61" i="23"/>
  <c r="H61" i="23"/>
  <c r="W60" i="23"/>
  <c r="N60" i="23" s="1"/>
  <c r="O60" i="23"/>
  <c r="H60" i="23"/>
  <c r="AG59" i="23"/>
  <c r="W59" i="23"/>
  <c r="N59" i="23" s="1"/>
  <c r="P59" i="23"/>
  <c r="H59" i="23"/>
  <c r="W58" i="23"/>
  <c r="N58" i="23" s="1"/>
  <c r="O58" i="23" s="1"/>
  <c r="H58" i="23"/>
  <c r="AF57" i="23"/>
  <c r="W57" i="23"/>
  <c r="O57" i="23"/>
  <c r="N57" i="23"/>
  <c r="N69" i="23" s="1"/>
  <c r="H57" i="23"/>
  <c r="AE56" i="23"/>
  <c r="AD56" i="23"/>
  <c r="AA56" i="23"/>
  <c r="AA2" i="23" s="1"/>
  <c r="Z56" i="23"/>
  <c r="W56" i="23"/>
  <c r="M56" i="23"/>
  <c r="P56" i="23" s="1"/>
  <c r="W55" i="23"/>
  <c r="H55" i="23"/>
  <c r="AG54" i="23"/>
  <c r="AF54" i="23"/>
  <c r="W54" i="23"/>
  <c r="H54" i="23"/>
  <c r="AG53" i="23"/>
  <c r="AF53" i="23"/>
  <c r="W53" i="23"/>
  <c r="H53" i="23"/>
  <c r="AG52" i="23"/>
  <c r="AF52" i="23"/>
  <c r="W52" i="23"/>
  <c r="H52" i="23"/>
  <c r="W51" i="23"/>
  <c r="P51" i="23"/>
  <c r="N51" i="23"/>
  <c r="O51" i="23" s="1"/>
  <c r="H51" i="23"/>
  <c r="W50" i="23"/>
  <c r="P50" i="23"/>
  <c r="N50" i="23"/>
  <c r="H50" i="23"/>
  <c r="W49" i="23"/>
  <c r="P49" i="23"/>
  <c r="N49" i="23"/>
  <c r="O49" i="23" s="1"/>
  <c r="H49" i="23"/>
  <c r="W48" i="23"/>
  <c r="P48" i="23"/>
  <c r="N48" i="23"/>
  <c r="H48" i="23"/>
  <c r="W47" i="23"/>
  <c r="P47" i="23"/>
  <c r="N47" i="23"/>
  <c r="O47" i="23" s="1"/>
  <c r="H47" i="23"/>
  <c r="W46" i="23"/>
  <c r="P46" i="23"/>
  <c r="N46" i="23"/>
  <c r="H46" i="23"/>
  <c r="W45" i="23"/>
  <c r="P45" i="23"/>
  <c r="N45" i="23"/>
  <c r="O45" i="23" s="1"/>
  <c r="H45" i="23"/>
  <c r="W44" i="23"/>
  <c r="N44" i="23" s="1"/>
  <c r="P44" i="23"/>
  <c r="H44" i="23"/>
  <c r="AE43" i="23"/>
  <c r="AD43" i="23"/>
  <c r="AD2" i="23" s="1"/>
  <c r="AA43" i="23"/>
  <c r="Z43" i="23"/>
  <c r="M43" i="23"/>
  <c r="W42" i="23"/>
  <c r="H42" i="23"/>
  <c r="W41" i="23"/>
  <c r="AG40" i="23"/>
  <c r="AF40" i="23"/>
  <c r="W40" i="23"/>
  <c r="H40" i="23"/>
  <c r="AG39" i="23"/>
  <c r="AF39" i="23"/>
  <c r="W39" i="23"/>
  <c r="H39" i="23"/>
  <c r="W38" i="23"/>
  <c r="N38" i="23" s="1"/>
  <c r="AG38" i="23" s="1"/>
  <c r="P38" i="23"/>
  <c r="H38" i="23"/>
  <c r="W37" i="23"/>
  <c r="N37" i="23" s="1"/>
  <c r="O37" i="23"/>
  <c r="H37" i="23"/>
  <c r="AG36" i="23"/>
  <c r="W36" i="23"/>
  <c r="N36" i="23" s="1"/>
  <c r="P36" i="23"/>
  <c r="H36" i="23"/>
  <c r="W35" i="23"/>
  <c r="N35" i="23" s="1"/>
  <c r="H35" i="23"/>
  <c r="W34" i="23"/>
  <c r="N34" i="23" s="1"/>
  <c r="P34" i="23"/>
  <c r="H34" i="23"/>
  <c r="W33" i="23"/>
  <c r="N33" i="23" s="1"/>
  <c r="O33" i="23"/>
  <c r="H33" i="23"/>
  <c r="AG32" i="23"/>
  <c r="W32" i="23"/>
  <c r="N32" i="23" s="1"/>
  <c r="P32" i="23"/>
  <c r="H32" i="23"/>
  <c r="AF31" i="23"/>
  <c r="W31" i="23"/>
  <c r="N31" i="23" s="1"/>
  <c r="P31" i="23"/>
  <c r="H31" i="23"/>
  <c r="AE30" i="23"/>
  <c r="AD30" i="23"/>
  <c r="AA30" i="23"/>
  <c r="Z30" i="23"/>
  <c r="M30" i="23"/>
  <c r="AF29" i="23"/>
  <c r="W29" i="23"/>
  <c r="H29" i="23"/>
  <c r="AG28" i="23"/>
  <c r="AF28" i="23"/>
  <c r="W28" i="23"/>
  <c r="H28" i="23"/>
  <c r="AG27" i="23"/>
  <c r="AF27" i="23"/>
  <c r="W27" i="23"/>
  <c r="H27" i="23"/>
  <c r="AG26" i="23"/>
  <c r="AF26" i="23"/>
  <c r="W26" i="23"/>
  <c r="H26" i="23"/>
  <c r="AG25" i="23"/>
  <c r="AF25" i="23"/>
  <c r="H25" i="23"/>
  <c r="AG24" i="23"/>
  <c r="AF24" i="23"/>
  <c r="W24" i="23"/>
  <c r="H24" i="23"/>
  <c r="AG23" i="23"/>
  <c r="AF23" i="23"/>
  <c r="W23" i="23"/>
  <c r="H23" i="23"/>
  <c r="W22" i="23"/>
  <c r="N22" i="23" s="1"/>
  <c r="O22" i="23"/>
  <c r="H22" i="23"/>
  <c r="AG21" i="23"/>
  <c r="W21" i="23"/>
  <c r="N21" i="23" s="1"/>
  <c r="P21" i="23"/>
  <c r="H21" i="23"/>
  <c r="W20" i="23"/>
  <c r="N20" i="23" s="1"/>
  <c r="H20" i="23"/>
  <c r="W19" i="23"/>
  <c r="N19" i="23" s="1"/>
  <c r="P19" i="23"/>
  <c r="H19" i="23"/>
  <c r="W18" i="23"/>
  <c r="N18" i="23" s="1"/>
  <c r="P18" i="23"/>
  <c r="H18" i="23"/>
  <c r="AE17" i="23"/>
  <c r="AD17" i="23"/>
  <c r="AA17" i="23"/>
  <c r="Z17" i="23"/>
  <c r="W17" i="23"/>
  <c r="M17" i="23"/>
  <c r="W16" i="23"/>
  <c r="H16" i="23"/>
  <c r="W15" i="23"/>
  <c r="H15" i="23"/>
  <c r="W14" i="23"/>
  <c r="R14" i="23"/>
  <c r="P14" i="23"/>
  <c r="N14" i="23"/>
  <c r="O14" i="23" s="1"/>
  <c r="H14" i="23"/>
  <c r="W13" i="23"/>
  <c r="P13" i="23"/>
  <c r="N13" i="23"/>
  <c r="O13" i="23" s="1"/>
  <c r="H13" i="23"/>
  <c r="W12" i="23"/>
  <c r="P12" i="23"/>
  <c r="N12" i="23"/>
  <c r="H12" i="23"/>
  <c r="W11" i="23"/>
  <c r="P11" i="23"/>
  <c r="N11" i="23"/>
  <c r="H11" i="23"/>
  <c r="W10" i="23"/>
  <c r="P10" i="23"/>
  <c r="N10" i="23"/>
  <c r="H10" i="23"/>
  <c r="W9" i="23"/>
  <c r="P9" i="23"/>
  <c r="N9" i="23"/>
  <c r="H9" i="23"/>
  <c r="AF8" i="23"/>
  <c r="W8" i="23"/>
  <c r="P8" i="23"/>
  <c r="N8" i="23"/>
  <c r="H8" i="23"/>
  <c r="AF7" i="23"/>
  <c r="W7" i="23"/>
  <c r="O7" i="23"/>
  <c r="N7" i="23"/>
  <c r="P7" i="23"/>
  <c r="H7" i="23"/>
  <c r="AF6" i="23"/>
  <c r="W6" i="23"/>
  <c r="P6" i="23"/>
  <c r="N6" i="23"/>
  <c r="O6" i="23" s="1"/>
  <c r="H6" i="23"/>
  <c r="W5" i="23"/>
  <c r="P5" i="23"/>
  <c r="N5" i="23"/>
  <c r="H5" i="23"/>
  <c r="G1" i="23" s="1"/>
  <c r="G2" i="23" s="1"/>
  <c r="Z2" i="23"/>
  <c r="I2" i="23"/>
  <c r="E1" i="23"/>
  <c r="G1" i="24" l="1"/>
  <c r="G2" i="24" s="1"/>
  <c r="R6" i="23"/>
  <c r="Q6" i="23"/>
  <c r="R74" i="23"/>
  <c r="Q74" i="23"/>
  <c r="P74" i="23"/>
  <c r="AG140" i="23"/>
  <c r="AF140" i="23"/>
  <c r="AG149" i="23"/>
  <c r="AF149" i="23"/>
  <c r="O149" i="23"/>
  <c r="P46" i="24"/>
  <c r="AF59" i="24"/>
  <c r="O59" i="24"/>
  <c r="AG61" i="25"/>
  <c r="AF61" i="25"/>
  <c r="O61" i="25"/>
  <c r="N69" i="25"/>
  <c r="AG37" i="26"/>
  <c r="AF37" i="26"/>
  <c r="O37" i="26"/>
  <c r="R73" i="26"/>
  <c r="Q73" i="26"/>
  <c r="AG76" i="26"/>
  <c r="AF76" i="26"/>
  <c r="O76" i="26"/>
  <c r="AG5" i="23"/>
  <c r="AG10" i="23"/>
  <c r="O10" i="23"/>
  <c r="AF10" i="23"/>
  <c r="AG12" i="23"/>
  <c r="AF12" i="23"/>
  <c r="O12" i="23"/>
  <c r="AF13" i="23"/>
  <c r="AG46" i="23"/>
  <c r="AF46" i="23"/>
  <c r="O46" i="23"/>
  <c r="AF47" i="23"/>
  <c r="AG50" i="23"/>
  <c r="AF50" i="23"/>
  <c r="O50" i="23"/>
  <c r="R58" i="23"/>
  <c r="P58" i="23"/>
  <c r="AG89" i="23"/>
  <c r="AG97" i="23"/>
  <c r="AF97" i="23"/>
  <c r="AG101" i="23"/>
  <c r="AF101" i="23"/>
  <c r="O113" i="23"/>
  <c r="AG113" i="23"/>
  <c r="AG114" i="23"/>
  <c r="AF114" i="23"/>
  <c r="O114" i="23"/>
  <c r="R137" i="24"/>
  <c r="Q137" i="24"/>
  <c r="P173" i="24"/>
  <c r="I1" i="23"/>
  <c r="O18" i="23"/>
  <c r="AG18" i="23"/>
  <c r="AF19" i="23"/>
  <c r="O19" i="23"/>
  <c r="AF34" i="23"/>
  <c r="O34" i="23"/>
  <c r="O44" i="23"/>
  <c r="AG44" i="23"/>
  <c r="N56" i="23"/>
  <c r="AF44" i="23"/>
  <c r="R47" i="23"/>
  <c r="Q47" i="23"/>
  <c r="R51" i="23"/>
  <c r="Q51" i="23"/>
  <c r="AG60" i="23"/>
  <c r="AF60" i="23"/>
  <c r="AG69" i="23"/>
  <c r="AH57" i="23" s="1"/>
  <c r="Q69" i="23"/>
  <c r="AF69" i="23"/>
  <c r="R72" i="23"/>
  <c r="Q72" i="23"/>
  <c r="AF73" i="23"/>
  <c r="O73" i="23"/>
  <c r="R76" i="23"/>
  <c r="Q76" i="23"/>
  <c r="AG85" i="23"/>
  <c r="Q85" i="23"/>
  <c r="AF85" i="23"/>
  <c r="AF89" i="23"/>
  <c r="Q136" i="23"/>
  <c r="P136" i="23"/>
  <c r="R20" i="24"/>
  <c r="Q20" i="24"/>
  <c r="O31" i="24"/>
  <c r="N43" i="24"/>
  <c r="AG31" i="24"/>
  <c r="AF31" i="24"/>
  <c r="AG38" i="24"/>
  <c r="Q38" i="24"/>
  <c r="AG108" i="24"/>
  <c r="AH96" i="24" s="1"/>
  <c r="AF108" i="24"/>
  <c r="P165" i="24"/>
  <c r="AG6" i="23"/>
  <c r="R13" i="23"/>
  <c r="Q13" i="23"/>
  <c r="AG76" i="23"/>
  <c r="AF76" i="23"/>
  <c r="P82" i="23"/>
  <c r="AF83" i="23"/>
  <c r="N95" i="23"/>
  <c r="O83" i="23"/>
  <c r="P97" i="23"/>
  <c r="AF100" i="23"/>
  <c r="O100" i="23"/>
  <c r="AF139" i="23"/>
  <c r="O139" i="23"/>
  <c r="AF148" i="23"/>
  <c r="N160" i="23"/>
  <c r="O148" i="23"/>
  <c r="AG148" i="23"/>
  <c r="O7" i="24"/>
  <c r="AG7" i="24"/>
  <c r="AG8" i="24"/>
  <c r="AF8" i="24"/>
  <c r="O8" i="24"/>
  <c r="AG20" i="24"/>
  <c r="AF20" i="24"/>
  <c r="R22" i="24"/>
  <c r="Q22" i="24"/>
  <c r="I1" i="24"/>
  <c r="P163" i="24"/>
  <c r="O21" i="25"/>
  <c r="AG21" i="25"/>
  <c r="AF21" i="25"/>
  <c r="P88" i="25"/>
  <c r="O139" i="25"/>
  <c r="AG139" i="25"/>
  <c r="AF139" i="25"/>
  <c r="Q7" i="23"/>
  <c r="R7" i="23"/>
  <c r="O9" i="23"/>
  <c r="AG9" i="23"/>
  <c r="O11" i="23"/>
  <c r="AG11" i="23"/>
  <c r="Q14" i="23"/>
  <c r="AE2" i="23"/>
  <c r="AF18" i="23"/>
  <c r="AG19" i="23"/>
  <c r="AG33" i="23"/>
  <c r="AF33" i="23"/>
  <c r="AG34" i="23"/>
  <c r="AG37" i="23"/>
  <c r="AF37" i="23"/>
  <c r="AF45" i="23"/>
  <c r="AG48" i="23"/>
  <c r="AF48" i="23"/>
  <c r="O48" i="23"/>
  <c r="AF49" i="23"/>
  <c r="R57" i="23"/>
  <c r="P57" i="23"/>
  <c r="AF59" i="23"/>
  <c r="O59" i="23"/>
  <c r="R60" i="23"/>
  <c r="P60" i="23"/>
  <c r="AF71" i="23"/>
  <c r="O71" i="23"/>
  <c r="P72" i="23"/>
  <c r="AF75" i="23"/>
  <c r="O75" i="23"/>
  <c r="P76" i="23"/>
  <c r="AG84" i="23"/>
  <c r="AF84" i="23"/>
  <c r="O84" i="23"/>
  <c r="AG86" i="23"/>
  <c r="AF86" i="23"/>
  <c r="O86" i="23"/>
  <c r="AG88" i="23"/>
  <c r="AF88" i="23"/>
  <c r="O88" i="23"/>
  <c r="AG99" i="23"/>
  <c r="AF99" i="23"/>
  <c r="AG100" i="23"/>
  <c r="O111" i="23"/>
  <c r="AG111" i="23"/>
  <c r="AG112" i="23"/>
  <c r="AF112" i="23"/>
  <c r="O112" i="23"/>
  <c r="O115" i="23"/>
  <c r="AG115" i="23"/>
  <c r="AG116" i="23"/>
  <c r="AF116" i="23"/>
  <c r="O116" i="23"/>
  <c r="P121" i="23"/>
  <c r="AG126" i="23"/>
  <c r="AF126" i="23"/>
  <c r="Q127" i="23"/>
  <c r="P147" i="23"/>
  <c r="P135" i="23"/>
  <c r="AF137" i="23"/>
  <c r="O137" i="23"/>
  <c r="O147" i="23" s="1"/>
  <c r="AG138" i="23"/>
  <c r="AF138" i="23"/>
  <c r="AG139" i="23"/>
  <c r="O150" i="23"/>
  <c r="AG150" i="23"/>
  <c r="AG151" i="23"/>
  <c r="AF151" i="23"/>
  <c r="O151" i="23"/>
  <c r="AG162" i="23"/>
  <c r="AF162" i="23"/>
  <c r="AF163" i="23"/>
  <c r="O163" i="23"/>
  <c r="AG164" i="23"/>
  <c r="AF164" i="23"/>
  <c r="AF165" i="23"/>
  <c r="O165" i="23"/>
  <c r="AF7" i="24"/>
  <c r="P30" i="24"/>
  <c r="R19" i="24"/>
  <c r="AG22" i="24"/>
  <c r="AF22" i="24"/>
  <c r="O32" i="24"/>
  <c r="AG32" i="24"/>
  <c r="AG33" i="24"/>
  <c r="AF33" i="24"/>
  <c r="O33" i="24"/>
  <c r="O34" i="24"/>
  <c r="AG34" i="24"/>
  <c r="AG35" i="24"/>
  <c r="AF35" i="24"/>
  <c r="O35" i="24"/>
  <c r="O36" i="24"/>
  <c r="AG36" i="24"/>
  <c r="AG37" i="24"/>
  <c r="AF37" i="24"/>
  <c r="O37" i="24"/>
  <c r="R38" i="24"/>
  <c r="AG59" i="24"/>
  <c r="N82" i="24"/>
  <c r="O70" i="24"/>
  <c r="AG70" i="24"/>
  <c r="R72" i="24"/>
  <c r="Q72" i="24"/>
  <c r="AG85" i="24"/>
  <c r="AF85" i="24"/>
  <c r="O85" i="24"/>
  <c r="AG89" i="24"/>
  <c r="AF89" i="24"/>
  <c r="O89" i="24"/>
  <c r="O6" i="25"/>
  <c r="AG6" i="25"/>
  <c r="N17" i="25"/>
  <c r="AF6" i="25"/>
  <c r="AG11" i="25"/>
  <c r="AF11" i="25"/>
  <c r="O11" i="25"/>
  <c r="AF60" i="25"/>
  <c r="O60" i="25"/>
  <c r="AG60" i="25"/>
  <c r="AG72" i="25"/>
  <c r="AF72" i="25"/>
  <c r="O72" i="25"/>
  <c r="Q85" i="25"/>
  <c r="R85" i="25"/>
  <c r="AF127" i="25"/>
  <c r="O163" i="25"/>
  <c r="AG163" i="25"/>
  <c r="AF163" i="25"/>
  <c r="AG20" i="23"/>
  <c r="AF20" i="23"/>
  <c r="AG35" i="23"/>
  <c r="AF35" i="23"/>
  <c r="AF51" i="23"/>
  <c r="AF61" i="23"/>
  <c r="O61" i="23"/>
  <c r="AG87" i="23"/>
  <c r="AG110" i="23"/>
  <c r="AF110" i="23"/>
  <c r="O110" i="23"/>
  <c r="N134" i="23"/>
  <c r="O122" i="23"/>
  <c r="AG122" i="23"/>
  <c r="R124" i="23"/>
  <c r="Q124" i="23"/>
  <c r="O173" i="23"/>
  <c r="Q161" i="23"/>
  <c r="N17" i="24"/>
  <c r="AF5" i="24"/>
  <c r="O5" i="24"/>
  <c r="N69" i="24"/>
  <c r="AG57" i="24"/>
  <c r="AF57" i="24"/>
  <c r="O57" i="24"/>
  <c r="AG87" i="24"/>
  <c r="AF87" i="24"/>
  <c r="O87" i="24"/>
  <c r="AG22" i="25"/>
  <c r="AF22" i="25"/>
  <c r="O22" i="25"/>
  <c r="P20" i="23"/>
  <c r="P30" i="23"/>
  <c r="P35" i="23"/>
  <c r="AF38" i="23"/>
  <c r="O38" i="23"/>
  <c r="AG72" i="23"/>
  <c r="AF72" i="23"/>
  <c r="AG73" i="23"/>
  <c r="R87" i="23"/>
  <c r="Q87" i="23"/>
  <c r="R89" i="23"/>
  <c r="Q89" i="23"/>
  <c r="P101" i="23"/>
  <c r="N121" i="23"/>
  <c r="AF109" i="23"/>
  <c r="O109" i="23"/>
  <c r="AG109" i="23"/>
  <c r="AF113" i="23"/>
  <c r="AF122" i="23"/>
  <c r="AG124" i="23"/>
  <c r="AF124" i="23"/>
  <c r="R126" i="23"/>
  <c r="Q126" i="23"/>
  <c r="R129" i="23"/>
  <c r="R135" i="23"/>
  <c r="Q135" i="23"/>
  <c r="P140" i="23"/>
  <c r="P161" i="23"/>
  <c r="Q164" i="23"/>
  <c r="O11" i="24"/>
  <c r="AG11" i="24"/>
  <c r="AG12" i="24"/>
  <c r="AF12" i="24"/>
  <c r="O12" i="24"/>
  <c r="AG58" i="24"/>
  <c r="O58" i="24"/>
  <c r="AF58" i="24"/>
  <c r="O86" i="24"/>
  <c r="AG86" i="24"/>
  <c r="AF86" i="24"/>
  <c r="R99" i="24"/>
  <c r="Q99" i="24"/>
  <c r="AG102" i="24"/>
  <c r="AF102" i="24"/>
  <c r="O102" i="24"/>
  <c r="AF112" i="24"/>
  <c r="AF116" i="24"/>
  <c r="R128" i="24"/>
  <c r="Q128" i="24"/>
  <c r="O135" i="24"/>
  <c r="AG135" i="24"/>
  <c r="N147" i="24"/>
  <c r="AF135" i="24"/>
  <c r="G1" i="25"/>
  <c r="G2" i="25" s="1"/>
  <c r="AG7" i="25"/>
  <c r="AF7" i="25"/>
  <c r="O7" i="25"/>
  <c r="N56" i="25"/>
  <c r="AF44" i="25"/>
  <c r="O44" i="25"/>
  <c r="AF58" i="25"/>
  <c r="O58" i="25"/>
  <c r="AG58" i="25"/>
  <c r="AF87" i="25"/>
  <c r="AG87" i="25"/>
  <c r="O87" i="25"/>
  <c r="O32" i="26"/>
  <c r="AG32" i="26"/>
  <c r="AF32" i="26"/>
  <c r="N17" i="23"/>
  <c r="O5" i="23"/>
  <c r="AF9" i="23"/>
  <c r="AF11" i="23"/>
  <c r="AG22" i="23"/>
  <c r="AF22" i="23"/>
  <c r="P17" i="23"/>
  <c r="AF5" i="23"/>
  <c r="AG7" i="23"/>
  <c r="AG8" i="23"/>
  <c r="O8" i="23"/>
  <c r="O20" i="23"/>
  <c r="AF21" i="23"/>
  <c r="O21" i="23"/>
  <c r="Q22" i="23"/>
  <c r="P22" i="23"/>
  <c r="N30" i="23"/>
  <c r="O31" i="23"/>
  <c r="N43" i="23"/>
  <c r="AG31" i="23"/>
  <c r="AF32" i="23"/>
  <c r="O32" i="23"/>
  <c r="Q33" i="23"/>
  <c r="P33" i="23"/>
  <c r="O35" i="23"/>
  <c r="AF36" i="23"/>
  <c r="O36" i="23"/>
  <c r="R37" i="23"/>
  <c r="P37" i="23"/>
  <c r="R45" i="23"/>
  <c r="Q45" i="23"/>
  <c r="R49" i="23"/>
  <c r="Q49" i="23"/>
  <c r="AG58" i="23"/>
  <c r="AF58" i="23"/>
  <c r="P69" i="23"/>
  <c r="N82" i="23"/>
  <c r="AG74" i="23"/>
  <c r="AF74" i="23"/>
  <c r="P108" i="23"/>
  <c r="P96" i="23"/>
  <c r="O97" i="23"/>
  <c r="O108" i="23" s="1"/>
  <c r="AF98" i="23"/>
  <c r="O98" i="23"/>
  <c r="R99" i="23"/>
  <c r="P99" i="23"/>
  <c r="O101" i="23"/>
  <c r="AF102" i="23"/>
  <c r="O102" i="23"/>
  <c r="AF111" i="23"/>
  <c r="AF115" i="23"/>
  <c r="P134" i="23"/>
  <c r="AG128" i="23"/>
  <c r="AF128" i="23"/>
  <c r="Q129" i="23"/>
  <c r="AG136" i="23"/>
  <c r="AF136" i="23"/>
  <c r="R138" i="23"/>
  <c r="P138" i="23"/>
  <c r="O140" i="23"/>
  <c r="AF150" i="23"/>
  <c r="Q162" i="23"/>
  <c r="P162" i="23"/>
  <c r="R164" i="23"/>
  <c r="P164" i="23"/>
  <c r="P173" i="23"/>
  <c r="AG6" i="24"/>
  <c r="AF6" i="24"/>
  <c r="O6" i="24"/>
  <c r="O9" i="24"/>
  <c r="AG9" i="24"/>
  <c r="AG10" i="24"/>
  <c r="AF10" i="24"/>
  <c r="O10" i="24"/>
  <c r="O13" i="24"/>
  <c r="AG13" i="24"/>
  <c r="AE2" i="24"/>
  <c r="O18" i="24"/>
  <c r="N30" i="24"/>
  <c r="AG18" i="24"/>
  <c r="AF32" i="24"/>
  <c r="AF34" i="24"/>
  <c r="AF36" i="24"/>
  <c r="Q44" i="24"/>
  <c r="AF45" i="24"/>
  <c r="R46" i="24"/>
  <c r="AF47" i="24"/>
  <c r="Q47" i="24"/>
  <c r="R60" i="24"/>
  <c r="Q60" i="24"/>
  <c r="AF71" i="24"/>
  <c r="O71" i="24"/>
  <c r="AF72" i="24"/>
  <c r="O84" i="24"/>
  <c r="AG84" i="24"/>
  <c r="N95" i="24"/>
  <c r="AF84" i="24"/>
  <c r="O88" i="24"/>
  <c r="AG88" i="24"/>
  <c r="AF88" i="24"/>
  <c r="O96" i="24"/>
  <c r="AG96" i="24"/>
  <c r="AF96" i="24"/>
  <c r="O109" i="24"/>
  <c r="AG109" i="24"/>
  <c r="N121" i="24"/>
  <c r="AF109" i="24"/>
  <c r="AF110" i="24"/>
  <c r="AF114" i="24"/>
  <c r="AG123" i="24"/>
  <c r="AF123" i="24"/>
  <c r="N134" i="24"/>
  <c r="O123" i="24"/>
  <c r="R127" i="24"/>
  <c r="Q127" i="24"/>
  <c r="O148" i="24"/>
  <c r="AG148" i="24"/>
  <c r="AF148" i="24"/>
  <c r="N160" i="24"/>
  <c r="O10" i="25"/>
  <c r="AG10" i="25"/>
  <c r="AF10" i="25"/>
  <c r="AG59" i="25"/>
  <c r="AF59" i="25"/>
  <c r="O59" i="25"/>
  <c r="O71" i="25"/>
  <c r="AG71" i="25"/>
  <c r="AF71" i="25"/>
  <c r="AF101" i="25"/>
  <c r="O101" i="25"/>
  <c r="AG101" i="25"/>
  <c r="AG173" i="26"/>
  <c r="AH161" i="26" s="1"/>
  <c r="AF173" i="26"/>
  <c r="AG165" i="26"/>
  <c r="AF165" i="26"/>
  <c r="O165" i="26"/>
  <c r="AG32" i="27"/>
  <c r="AF32" i="27"/>
  <c r="O32" i="27"/>
  <c r="AG13" i="23"/>
  <c r="P43" i="23"/>
  <c r="AG45" i="23"/>
  <c r="AG47" i="23"/>
  <c r="AG49" i="23"/>
  <c r="AG51" i="23"/>
  <c r="AG70" i="23"/>
  <c r="N173" i="23"/>
  <c r="P43" i="24"/>
  <c r="O56" i="24"/>
  <c r="R48" i="24"/>
  <c r="Q49" i="24"/>
  <c r="R50" i="24"/>
  <c r="Q51" i="24"/>
  <c r="O74" i="24"/>
  <c r="AG74" i="24"/>
  <c r="AG75" i="24"/>
  <c r="AF75" i="24"/>
  <c r="O75" i="24"/>
  <c r="Q97" i="24"/>
  <c r="R98" i="24"/>
  <c r="Q98" i="24"/>
  <c r="R100" i="24"/>
  <c r="R101" i="24"/>
  <c r="AG125" i="24"/>
  <c r="AF125" i="24"/>
  <c r="R129" i="24"/>
  <c r="P147" i="24"/>
  <c r="O151" i="24"/>
  <c r="AG151" i="24"/>
  <c r="O5" i="25"/>
  <c r="AG5" i="25"/>
  <c r="AF5" i="25"/>
  <c r="P17" i="25"/>
  <c r="P31" i="25"/>
  <c r="O46" i="25"/>
  <c r="AG46" i="25"/>
  <c r="AG47" i="25"/>
  <c r="AF47" i="25"/>
  <c r="O47" i="25"/>
  <c r="O50" i="25"/>
  <c r="AG50" i="25"/>
  <c r="AG51" i="25"/>
  <c r="AF51" i="25"/>
  <c r="O51" i="25"/>
  <c r="P56" i="25"/>
  <c r="P59" i="25"/>
  <c r="P61" i="25"/>
  <c r="N82" i="25"/>
  <c r="O70" i="25"/>
  <c r="AG70" i="25"/>
  <c r="AF70" i="25"/>
  <c r="AF96" i="25"/>
  <c r="AG100" i="25"/>
  <c r="O100" i="25"/>
  <c r="AF100" i="25"/>
  <c r="AG126" i="25"/>
  <c r="AF126" i="25"/>
  <c r="O126" i="25"/>
  <c r="AF137" i="25"/>
  <c r="AF161" i="25"/>
  <c r="N173" i="25"/>
  <c r="O161" i="25"/>
  <c r="O36" i="26"/>
  <c r="AG36" i="26"/>
  <c r="AF36" i="26"/>
  <c r="P100" i="26"/>
  <c r="P83" i="23"/>
  <c r="N108" i="23"/>
  <c r="O123" i="23"/>
  <c r="O125" i="23"/>
  <c r="AF135" i="23"/>
  <c r="N147" i="23"/>
  <c r="AF161" i="23"/>
  <c r="AF38" i="24"/>
  <c r="AF44" i="24"/>
  <c r="AG46" i="24"/>
  <c r="AG48" i="24"/>
  <c r="AF48" i="24"/>
  <c r="AG50" i="24"/>
  <c r="AF50" i="24"/>
  <c r="AF74" i="24"/>
  <c r="O83" i="24"/>
  <c r="AG83" i="24"/>
  <c r="AF83" i="24"/>
  <c r="P95" i="24"/>
  <c r="AG98" i="24"/>
  <c r="AF98" i="24"/>
  <c r="O110" i="24"/>
  <c r="AG110" i="24"/>
  <c r="AG111" i="24"/>
  <c r="AF111" i="24"/>
  <c r="O111" i="24"/>
  <c r="O112" i="24"/>
  <c r="AG112" i="24"/>
  <c r="AG113" i="24"/>
  <c r="AF113" i="24"/>
  <c r="O113" i="24"/>
  <c r="O114" i="24"/>
  <c r="AG114" i="24"/>
  <c r="AG115" i="24"/>
  <c r="AF115" i="24"/>
  <c r="O115" i="24"/>
  <c r="O116" i="24"/>
  <c r="AG116" i="24"/>
  <c r="R122" i="24"/>
  <c r="Q122" i="24"/>
  <c r="O134" i="24"/>
  <c r="AG127" i="24"/>
  <c r="AF127" i="24"/>
  <c r="Q129" i="24"/>
  <c r="P134" i="24"/>
  <c r="AG137" i="24"/>
  <c r="AF137" i="24"/>
  <c r="AF138" i="24"/>
  <c r="O138" i="24"/>
  <c r="AG139" i="24"/>
  <c r="AF139" i="24"/>
  <c r="AF140" i="24"/>
  <c r="O140" i="24"/>
  <c r="N173" i="24"/>
  <c r="O161" i="24"/>
  <c r="AG161" i="24"/>
  <c r="R163" i="24"/>
  <c r="Q163" i="24"/>
  <c r="R165" i="24"/>
  <c r="Q165" i="24"/>
  <c r="O8" i="25"/>
  <c r="AG8" i="25"/>
  <c r="AG9" i="25"/>
  <c r="AF9" i="25"/>
  <c r="O9" i="25"/>
  <c r="O12" i="25"/>
  <c r="AG12" i="25"/>
  <c r="AG13" i="25"/>
  <c r="AF13" i="25"/>
  <c r="O13" i="25"/>
  <c r="O19" i="25"/>
  <c r="AG19" i="25"/>
  <c r="AG20" i="25"/>
  <c r="AF20" i="25"/>
  <c r="O20" i="25"/>
  <c r="AG32" i="25"/>
  <c r="AF32" i="25"/>
  <c r="AF33" i="25"/>
  <c r="O33" i="25"/>
  <c r="AG34" i="25"/>
  <c r="AF34" i="25"/>
  <c r="AF35" i="25"/>
  <c r="O35" i="25"/>
  <c r="AG36" i="25"/>
  <c r="AF36" i="25"/>
  <c r="AF37" i="25"/>
  <c r="O37" i="25"/>
  <c r="AG38" i="25"/>
  <c r="AF38" i="25"/>
  <c r="O73" i="25"/>
  <c r="AG73" i="25"/>
  <c r="AG74" i="25"/>
  <c r="AF74" i="25"/>
  <c r="O74" i="25"/>
  <c r="AG75" i="25"/>
  <c r="Q75" i="25"/>
  <c r="Q83" i="25"/>
  <c r="Q88" i="25"/>
  <c r="P89" i="25"/>
  <c r="R89" i="25"/>
  <c r="R96" i="25"/>
  <c r="O125" i="25"/>
  <c r="AG125" i="25"/>
  <c r="AF125" i="25"/>
  <c r="P134" i="25"/>
  <c r="AG136" i="25"/>
  <c r="AF136" i="25"/>
  <c r="O136" i="25"/>
  <c r="AF34" i="26"/>
  <c r="O44" i="26"/>
  <c r="AG44" i="26"/>
  <c r="N56" i="26"/>
  <c r="AF44" i="26"/>
  <c r="R72" i="26"/>
  <c r="Q72" i="26"/>
  <c r="AG87" i="26"/>
  <c r="AF87" i="26"/>
  <c r="O87" i="26"/>
  <c r="AF99" i="26"/>
  <c r="O99" i="26"/>
  <c r="AG99" i="26"/>
  <c r="AG57" i="23"/>
  <c r="P70" i="23"/>
  <c r="AF56" i="24"/>
  <c r="AG44" i="24"/>
  <c r="Q46" i="24"/>
  <c r="Q48" i="24"/>
  <c r="Q50" i="24"/>
  <c r="P56" i="24"/>
  <c r="P69" i="24"/>
  <c r="AG60" i="24"/>
  <c r="AF61" i="24"/>
  <c r="O61" i="24"/>
  <c r="AG61" i="24"/>
  <c r="AG72" i="24"/>
  <c r="AF73" i="24"/>
  <c r="O73" i="24"/>
  <c r="AG73" i="24"/>
  <c r="AG100" i="24"/>
  <c r="AF100" i="24"/>
  <c r="P108" i="24"/>
  <c r="R125" i="24"/>
  <c r="R126" i="24"/>
  <c r="R136" i="24"/>
  <c r="AG138" i="24"/>
  <c r="Q139" i="24"/>
  <c r="P139" i="24"/>
  <c r="AG140" i="24"/>
  <c r="O149" i="24"/>
  <c r="AG149" i="24"/>
  <c r="AG150" i="24"/>
  <c r="AF150" i="24"/>
  <c r="O150" i="24"/>
  <c r="AF161" i="24"/>
  <c r="AF162" i="24"/>
  <c r="O162" i="24"/>
  <c r="AG163" i="24"/>
  <c r="AF163" i="24"/>
  <c r="AF164" i="24"/>
  <c r="O164" i="24"/>
  <c r="AG165" i="24"/>
  <c r="AF165" i="24"/>
  <c r="AF8" i="25"/>
  <c r="AF12" i="25"/>
  <c r="AD2" i="25"/>
  <c r="O18" i="25"/>
  <c r="N30" i="25"/>
  <c r="AG18" i="25"/>
  <c r="AF18" i="25"/>
  <c r="AF19" i="25"/>
  <c r="Q43" i="25"/>
  <c r="AG43" i="25"/>
  <c r="AH31" i="25" s="1"/>
  <c r="Q32" i="25"/>
  <c r="P32" i="25"/>
  <c r="Q34" i="25"/>
  <c r="P34" i="25"/>
  <c r="AG35" i="25"/>
  <c r="Q36" i="25"/>
  <c r="P36" i="25"/>
  <c r="AG37" i="25"/>
  <c r="R38" i="25"/>
  <c r="P38" i="25"/>
  <c r="P43" i="25"/>
  <c r="AG45" i="25"/>
  <c r="AF45" i="25"/>
  <c r="O45" i="25"/>
  <c r="O48" i="25"/>
  <c r="AG48" i="25"/>
  <c r="AG49" i="25"/>
  <c r="AF49" i="25"/>
  <c r="O49" i="25"/>
  <c r="O57" i="25"/>
  <c r="AG57" i="25"/>
  <c r="P69" i="25"/>
  <c r="AF73" i="25"/>
  <c r="N95" i="25"/>
  <c r="AG84" i="25"/>
  <c r="AF84" i="25"/>
  <c r="O84" i="25"/>
  <c r="R86" i="25"/>
  <c r="Q86" i="25"/>
  <c r="Q98" i="25"/>
  <c r="R98" i="25"/>
  <c r="P100" i="25"/>
  <c r="AF123" i="25"/>
  <c r="R129" i="25"/>
  <c r="Q129" i="25"/>
  <c r="AG140" i="25"/>
  <c r="AF140" i="25"/>
  <c r="O140" i="25"/>
  <c r="AG164" i="25"/>
  <c r="AF164" i="25"/>
  <c r="O164" i="25"/>
  <c r="AG33" i="26"/>
  <c r="AF33" i="26"/>
  <c r="O33" i="26"/>
  <c r="R57" i="26"/>
  <c r="O70" i="26"/>
  <c r="N82" i="26"/>
  <c r="AG70" i="26"/>
  <c r="AF70" i="26"/>
  <c r="O83" i="26"/>
  <c r="AG83" i="26"/>
  <c r="AF83" i="26"/>
  <c r="N95" i="26"/>
  <c r="O86" i="26"/>
  <c r="AG86" i="26"/>
  <c r="AF86" i="26"/>
  <c r="Q98" i="26"/>
  <c r="R100" i="26"/>
  <c r="Q100" i="26"/>
  <c r="AG113" i="26"/>
  <c r="AF113" i="26"/>
  <c r="O113" i="26"/>
  <c r="P121" i="26"/>
  <c r="P82" i="24"/>
  <c r="R83" i="25"/>
  <c r="AG83" i="25"/>
  <c r="Q97" i="25"/>
  <c r="AG97" i="25"/>
  <c r="AG102" i="25"/>
  <c r="P108" i="25"/>
  <c r="O109" i="25"/>
  <c r="AG109" i="25"/>
  <c r="P121" i="25"/>
  <c r="N147" i="25"/>
  <c r="AF135" i="25"/>
  <c r="O135" i="25"/>
  <c r="AG135" i="25"/>
  <c r="N160" i="25"/>
  <c r="O148" i="25"/>
  <c r="AG148" i="25"/>
  <c r="O165" i="25"/>
  <c r="AG165" i="25"/>
  <c r="N17" i="26"/>
  <c r="O5" i="26"/>
  <c r="AG5" i="26"/>
  <c r="AE2" i="26"/>
  <c r="O18" i="26"/>
  <c r="N30" i="26"/>
  <c r="AG18" i="26"/>
  <c r="R20" i="26"/>
  <c r="P30" i="26"/>
  <c r="I1" i="26"/>
  <c r="O31" i="26"/>
  <c r="AG31" i="26"/>
  <c r="N43" i="26"/>
  <c r="AF31" i="26"/>
  <c r="O47" i="26"/>
  <c r="AG47" i="26"/>
  <c r="AG48" i="26"/>
  <c r="AF48" i="26"/>
  <c r="O48" i="26"/>
  <c r="O51" i="26"/>
  <c r="AG51" i="26"/>
  <c r="P69" i="26"/>
  <c r="P57" i="26"/>
  <c r="Q71" i="26"/>
  <c r="R74" i="26"/>
  <c r="R75" i="26"/>
  <c r="O88" i="26"/>
  <c r="AG88" i="26"/>
  <c r="AG89" i="26"/>
  <c r="AF89" i="26"/>
  <c r="O89" i="26"/>
  <c r="P95" i="26"/>
  <c r="AG98" i="26"/>
  <c r="AF98" i="26"/>
  <c r="O109" i="26"/>
  <c r="N121" i="26"/>
  <c r="AG109" i="26"/>
  <c r="R111" i="26"/>
  <c r="R123" i="26"/>
  <c r="AF122" i="24"/>
  <c r="AF31" i="25"/>
  <c r="AF75" i="25"/>
  <c r="P95" i="25"/>
  <c r="R97" i="25"/>
  <c r="AF102" i="25"/>
  <c r="N108" i="25"/>
  <c r="AF110" i="25"/>
  <c r="O110" i="25"/>
  <c r="AG111" i="25"/>
  <c r="AF111" i="25"/>
  <c r="AF112" i="25"/>
  <c r="O112" i="25"/>
  <c r="AG113" i="25"/>
  <c r="AF113" i="25"/>
  <c r="AF114" i="25"/>
  <c r="O114" i="25"/>
  <c r="AG115" i="25"/>
  <c r="AF115" i="25"/>
  <c r="AF116" i="25"/>
  <c r="O116" i="25"/>
  <c r="N121" i="25"/>
  <c r="O123" i="25"/>
  <c r="AG123" i="25"/>
  <c r="AG124" i="25"/>
  <c r="AF124" i="25"/>
  <c r="O124" i="25"/>
  <c r="O127" i="25"/>
  <c r="AG127" i="25"/>
  <c r="AG128" i="25"/>
  <c r="AF128" i="25"/>
  <c r="O128" i="25"/>
  <c r="O137" i="25"/>
  <c r="AG137" i="25"/>
  <c r="AG138" i="25"/>
  <c r="AF138" i="25"/>
  <c r="O138" i="25"/>
  <c r="AF149" i="25"/>
  <c r="O149" i="25"/>
  <c r="AG150" i="25"/>
  <c r="AF150" i="25"/>
  <c r="AF151" i="25"/>
  <c r="O151" i="25"/>
  <c r="AF165" i="25"/>
  <c r="AF5" i="26"/>
  <c r="AF6" i="26"/>
  <c r="O6" i="26"/>
  <c r="AG7" i="26"/>
  <c r="AF7" i="26"/>
  <c r="AF8" i="26"/>
  <c r="O8" i="26"/>
  <c r="AG9" i="26"/>
  <c r="AF9" i="26"/>
  <c r="AF10" i="26"/>
  <c r="O10" i="26"/>
  <c r="AG11" i="26"/>
  <c r="AF11" i="26"/>
  <c r="AF12" i="26"/>
  <c r="O12" i="26"/>
  <c r="AG13" i="26"/>
  <c r="AF13" i="26"/>
  <c r="AF18" i="26"/>
  <c r="AF19" i="26"/>
  <c r="O19" i="26"/>
  <c r="AG20" i="26"/>
  <c r="AF20" i="26"/>
  <c r="AF21" i="26"/>
  <c r="O21" i="26"/>
  <c r="AG22" i="26"/>
  <c r="AF22" i="26"/>
  <c r="O34" i="26"/>
  <c r="AG34" i="26"/>
  <c r="AG35" i="26"/>
  <c r="AF35" i="26"/>
  <c r="O35" i="26"/>
  <c r="AF47" i="26"/>
  <c r="AF51" i="26"/>
  <c r="P56" i="26"/>
  <c r="AG58" i="26"/>
  <c r="AF58" i="26"/>
  <c r="AF59" i="26"/>
  <c r="O59" i="26"/>
  <c r="AG60" i="26"/>
  <c r="AF60" i="26"/>
  <c r="AF61" i="26"/>
  <c r="O61" i="26"/>
  <c r="AG72" i="26"/>
  <c r="AF72" i="26"/>
  <c r="AF88" i="26"/>
  <c r="P108" i="26"/>
  <c r="N108" i="26"/>
  <c r="O96" i="26"/>
  <c r="AG96" i="26"/>
  <c r="AF97" i="26"/>
  <c r="O97" i="26"/>
  <c r="R98" i="26"/>
  <c r="P98" i="26"/>
  <c r="AF122" i="26"/>
  <c r="R148" i="26"/>
  <c r="Q148" i="26"/>
  <c r="AG31" i="25"/>
  <c r="R88" i="25"/>
  <c r="AF99" i="25"/>
  <c r="O99" i="25"/>
  <c r="R102" i="25"/>
  <c r="Q102" i="25"/>
  <c r="Q111" i="25"/>
  <c r="P111" i="25"/>
  <c r="Q113" i="25"/>
  <c r="P113" i="25"/>
  <c r="R115" i="25"/>
  <c r="P115" i="25"/>
  <c r="N134" i="25"/>
  <c r="O122" i="25"/>
  <c r="AG122" i="25"/>
  <c r="AF122" i="25"/>
  <c r="P147" i="25"/>
  <c r="R150" i="25"/>
  <c r="P150" i="25"/>
  <c r="P160" i="25"/>
  <c r="AG162" i="25"/>
  <c r="AF162" i="25"/>
  <c r="O162" i="25"/>
  <c r="G1" i="26"/>
  <c r="G2" i="26" s="1"/>
  <c r="Q7" i="26"/>
  <c r="P7" i="26"/>
  <c r="Q9" i="26"/>
  <c r="P9" i="26"/>
  <c r="R11" i="26"/>
  <c r="P11" i="26"/>
  <c r="Q13" i="26"/>
  <c r="P13" i="26"/>
  <c r="P17" i="26"/>
  <c r="Q20" i="26"/>
  <c r="P20" i="26"/>
  <c r="Q22" i="26"/>
  <c r="P22" i="26"/>
  <c r="O45" i="26"/>
  <c r="AG45" i="26"/>
  <c r="AG46" i="26"/>
  <c r="AF46" i="26"/>
  <c r="O46" i="26"/>
  <c r="O49" i="26"/>
  <c r="AG49" i="26"/>
  <c r="AG50" i="26"/>
  <c r="AF50" i="26"/>
  <c r="O50" i="26"/>
  <c r="AG69" i="26"/>
  <c r="AH57" i="26" s="1"/>
  <c r="Q69" i="26"/>
  <c r="AF69" i="26"/>
  <c r="R58" i="26"/>
  <c r="P58" i="26"/>
  <c r="R60" i="26"/>
  <c r="P60" i="26"/>
  <c r="P82" i="26"/>
  <c r="AG74" i="26"/>
  <c r="AF74" i="26"/>
  <c r="O84" i="26"/>
  <c r="AG84" i="26"/>
  <c r="AG85" i="26"/>
  <c r="AF85" i="26"/>
  <c r="O85" i="26"/>
  <c r="AG100" i="26"/>
  <c r="AF100" i="26"/>
  <c r="AF101" i="26"/>
  <c r="O101" i="26"/>
  <c r="AG111" i="26"/>
  <c r="AF111" i="26"/>
  <c r="AG122" i="26"/>
  <c r="Q124" i="26"/>
  <c r="R124" i="26"/>
  <c r="R125" i="26"/>
  <c r="AG128" i="26"/>
  <c r="AF128" i="26"/>
  <c r="O128" i="26"/>
  <c r="N147" i="26"/>
  <c r="AF135" i="26"/>
  <c r="O135" i="26"/>
  <c r="AG135" i="26"/>
  <c r="Q123" i="26"/>
  <c r="AG123" i="26"/>
  <c r="Q125" i="26"/>
  <c r="AG125" i="26"/>
  <c r="AG136" i="26"/>
  <c r="AF136" i="26"/>
  <c r="O136" i="26"/>
  <c r="AG138" i="26"/>
  <c r="AF138" i="26"/>
  <c r="O138" i="26"/>
  <c r="AG140" i="26"/>
  <c r="AF140" i="26"/>
  <c r="O140" i="26"/>
  <c r="R150" i="26"/>
  <c r="Q150" i="26"/>
  <c r="G1" i="27"/>
  <c r="G2" i="27" s="1"/>
  <c r="O5" i="27"/>
  <c r="AG5" i="27"/>
  <c r="AF5" i="27"/>
  <c r="N17" i="27"/>
  <c r="AG34" i="27"/>
  <c r="AF34" i="27"/>
  <c r="O34" i="27"/>
  <c r="AF46" i="27"/>
  <c r="O46" i="27"/>
  <c r="AG46" i="27"/>
  <c r="AF57" i="26"/>
  <c r="O110" i="26"/>
  <c r="O112" i="26"/>
  <c r="O114" i="26"/>
  <c r="N134" i="26"/>
  <c r="O122" i="26"/>
  <c r="R126" i="26"/>
  <c r="AG127" i="26"/>
  <c r="R127" i="26"/>
  <c r="AF127" i="26"/>
  <c r="AG150" i="26"/>
  <c r="AF150" i="26"/>
  <c r="N160" i="26"/>
  <c r="AG36" i="27"/>
  <c r="AF36" i="27"/>
  <c r="O36" i="27"/>
  <c r="N56" i="27"/>
  <c r="AG44" i="27"/>
  <c r="AF44" i="27"/>
  <c r="O44" i="27"/>
  <c r="AG57" i="26"/>
  <c r="P96" i="26"/>
  <c r="AG126" i="26"/>
  <c r="AF126" i="26"/>
  <c r="Q127" i="26"/>
  <c r="R129" i="26"/>
  <c r="Q129" i="26"/>
  <c r="AG137" i="26"/>
  <c r="Q137" i="26"/>
  <c r="AF137" i="26"/>
  <c r="AG139" i="26"/>
  <c r="R139" i="26"/>
  <c r="AF139" i="26"/>
  <c r="P150" i="26"/>
  <c r="P160" i="26"/>
  <c r="AG152" i="26"/>
  <c r="AF152" i="26"/>
  <c r="O152" i="26"/>
  <c r="AG163" i="26"/>
  <c r="AF163" i="26"/>
  <c r="O163" i="26"/>
  <c r="O18" i="27"/>
  <c r="N30" i="27"/>
  <c r="AG18" i="27"/>
  <c r="AF18" i="27"/>
  <c r="AG31" i="27"/>
  <c r="N43" i="27"/>
  <c r="AF31" i="27"/>
  <c r="O31" i="27"/>
  <c r="AG45" i="27"/>
  <c r="AF45" i="27"/>
  <c r="O45" i="27"/>
  <c r="AF6" i="27"/>
  <c r="AF8" i="27"/>
  <c r="AF10" i="27"/>
  <c r="AF12" i="27"/>
  <c r="AF19" i="27"/>
  <c r="AF21" i="27"/>
  <c r="AG58" i="27"/>
  <c r="AF58" i="27"/>
  <c r="O58" i="27"/>
  <c r="AF59" i="27"/>
  <c r="AF71" i="27"/>
  <c r="AG74" i="27"/>
  <c r="AF74" i="27"/>
  <c r="O74" i="27"/>
  <c r="AF75" i="27"/>
  <c r="R85" i="27"/>
  <c r="Q85" i="27"/>
  <c r="R89" i="27"/>
  <c r="Q89" i="27"/>
  <c r="AF96" i="27"/>
  <c r="N108" i="27"/>
  <c r="O96" i="27"/>
  <c r="AG96" i="27"/>
  <c r="AG99" i="27"/>
  <c r="AF99" i="27"/>
  <c r="O99" i="27"/>
  <c r="AF100" i="27"/>
  <c r="P109" i="27"/>
  <c r="R110" i="27"/>
  <c r="AF111" i="27"/>
  <c r="O111" i="27"/>
  <c r="R112" i="27"/>
  <c r="P112" i="27"/>
  <c r="AG128" i="27"/>
  <c r="AF128" i="27"/>
  <c r="AG136" i="27"/>
  <c r="AF136" i="27"/>
  <c r="R138" i="27"/>
  <c r="P138" i="27"/>
  <c r="O150" i="27"/>
  <c r="AG150" i="27"/>
  <c r="O163" i="27"/>
  <c r="AG163" i="27"/>
  <c r="AF163" i="27"/>
  <c r="AG9" i="28"/>
  <c r="AF9" i="28"/>
  <c r="O9" i="28"/>
  <c r="O22" i="28"/>
  <c r="AG22" i="28"/>
  <c r="AF22" i="28"/>
  <c r="AG35" i="28"/>
  <c r="AF35" i="28"/>
  <c r="O35" i="28"/>
  <c r="N56" i="28"/>
  <c r="O44" i="28"/>
  <c r="AG44" i="28"/>
  <c r="AF44" i="28"/>
  <c r="AG148" i="26"/>
  <c r="AG161" i="26"/>
  <c r="Q6" i="27"/>
  <c r="O7" i="27"/>
  <c r="R8" i="27"/>
  <c r="O9" i="27"/>
  <c r="R10" i="27"/>
  <c r="O11" i="27"/>
  <c r="R12" i="27"/>
  <c r="O13" i="27"/>
  <c r="R19" i="27"/>
  <c r="O20" i="27"/>
  <c r="Q21" i="27"/>
  <c r="O22" i="27"/>
  <c r="P31" i="27"/>
  <c r="P44" i="27"/>
  <c r="P45" i="27"/>
  <c r="Q47" i="27"/>
  <c r="AG48" i="27"/>
  <c r="R51" i="27"/>
  <c r="R59" i="27"/>
  <c r="Q59" i="27"/>
  <c r="R71" i="27"/>
  <c r="Q71" i="27"/>
  <c r="R75" i="27"/>
  <c r="Q75" i="27"/>
  <c r="P82" i="27"/>
  <c r="N95" i="27"/>
  <c r="AF83" i="27"/>
  <c r="O83" i="27"/>
  <c r="AG83" i="27"/>
  <c r="AG86" i="27"/>
  <c r="AF86" i="27"/>
  <c r="O86" i="27"/>
  <c r="AF87" i="27"/>
  <c r="AG90" i="27"/>
  <c r="AF90" i="27"/>
  <c r="O90" i="27"/>
  <c r="R100" i="27"/>
  <c r="Q100" i="27"/>
  <c r="AG110" i="27"/>
  <c r="AF110" i="27"/>
  <c r="AG111" i="27"/>
  <c r="R114" i="27"/>
  <c r="N134" i="27"/>
  <c r="O122" i="27"/>
  <c r="AG122" i="27"/>
  <c r="R124" i="27"/>
  <c r="Q124" i="27"/>
  <c r="R126" i="27"/>
  <c r="P136" i="27"/>
  <c r="AG140" i="27"/>
  <c r="AF140" i="27"/>
  <c r="AF150" i="27"/>
  <c r="AF6" i="28"/>
  <c r="O6" i="28"/>
  <c r="AG6" i="28"/>
  <c r="P135" i="26"/>
  <c r="O149" i="26"/>
  <c r="O151" i="26"/>
  <c r="O161" i="26"/>
  <c r="O162" i="26"/>
  <c r="O164" i="26"/>
  <c r="AF7" i="27"/>
  <c r="AF9" i="27"/>
  <c r="AF11" i="27"/>
  <c r="AF13" i="27"/>
  <c r="AF20" i="27"/>
  <c r="AF22" i="27"/>
  <c r="O33" i="27"/>
  <c r="O35" i="27"/>
  <c r="O37" i="27"/>
  <c r="R47" i="27"/>
  <c r="O48" i="27"/>
  <c r="AG49" i="27"/>
  <c r="AF57" i="27"/>
  <c r="O57" i="27"/>
  <c r="AG57" i="27"/>
  <c r="AG60" i="27"/>
  <c r="AF60" i="27"/>
  <c r="O60" i="27"/>
  <c r="AF61" i="27"/>
  <c r="N69" i="27"/>
  <c r="AG72" i="27"/>
  <c r="AF72" i="27"/>
  <c r="O72" i="27"/>
  <c r="AF73" i="27"/>
  <c r="R87" i="27"/>
  <c r="Q87" i="27"/>
  <c r="AG97" i="27"/>
  <c r="AF97" i="27"/>
  <c r="O97" i="27"/>
  <c r="AF98" i="27"/>
  <c r="AG101" i="27"/>
  <c r="AF101" i="27"/>
  <c r="O101" i="27"/>
  <c r="AF102" i="27"/>
  <c r="P108" i="27"/>
  <c r="N121" i="27"/>
  <c r="Q110" i="27"/>
  <c r="P110" i="27"/>
  <c r="AF113" i="27"/>
  <c r="O113" i="27"/>
  <c r="AG114" i="27"/>
  <c r="AF114" i="27"/>
  <c r="AF122" i="27"/>
  <c r="AG124" i="27"/>
  <c r="AF124" i="27"/>
  <c r="Q126" i="27"/>
  <c r="R129" i="27"/>
  <c r="AF139" i="27"/>
  <c r="O139" i="27"/>
  <c r="Q140" i="27"/>
  <c r="P140" i="27"/>
  <c r="AG149" i="27"/>
  <c r="AF149" i="27"/>
  <c r="O149" i="27"/>
  <c r="AG162" i="27"/>
  <c r="AF162" i="27"/>
  <c r="O162" i="27"/>
  <c r="AG164" i="27"/>
  <c r="AF164" i="27"/>
  <c r="O164" i="27"/>
  <c r="P161" i="26"/>
  <c r="AF47" i="27"/>
  <c r="O49" i="27"/>
  <c r="R50" i="27"/>
  <c r="AG50" i="27"/>
  <c r="R61" i="27"/>
  <c r="Q61" i="27"/>
  <c r="N82" i="27"/>
  <c r="O70" i="27"/>
  <c r="AG70" i="27"/>
  <c r="AF70" i="27"/>
  <c r="R73" i="27"/>
  <c r="Q73" i="27"/>
  <c r="AG84" i="27"/>
  <c r="AF84" i="27"/>
  <c r="O84" i="27"/>
  <c r="AF85" i="27"/>
  <c r="AG88" i="27"/>
  <c r="AF88" i="27"/>
  <c r="O88" i="27"/>
  <c r="AF89" i="27"/>
  <c r="R98" i="27"/>
  <c r="Q98" i="27"/>
  <c r="R102" i="27"/>
  <c r="Q102" i="27"/>
  <c r="R109" i="27"/>
  <c r="Q109" i="27"/>
  <c r="AG112" i="27"/>
  <c r="AF112" i="27"/>
  <c r="Q114" i="27"/>
  <c r="P114" i="27"/>
  <c r="P121" i="27"/>
  <c r="AG126" i="27"/>
  <c r="AF126" i="27"/>
  <c r="O128" i="27"/>
  <c r="P147" i="27"/>
  <c r="P135" i="27"/>
  <c r="O136" i="27"/>
  <c r="AF137" i="27"/>
  <c r="O137" i="27"/>
  <c r="AG138" i="27"/>
  <c r="AF138" i="27"/>
  <c r="N160" i="27"/>
  <c r="AF148" i="27"/>
  <c r="O148" i="27"/>
  <c r="AG148" i="27"/>
  <c r="G1" i="28"/>
  <c r="G2" i="28" s="1"/>
  <c r="AG59" i="27"/>
  <c r="AG61" i="27"/>
  <c r="AG71" i="27"/>
  <c r="AG73" i="27"/>
  <c r="AG75" i="27"/>
  <c r="AG85" i="27"/>
  <c r="AG87" i="27"/>
  <c r="AG89" i="27"/>
  <c r="AG98" i="27"/>
  <c r="AG100" i="27"/>
  <c r="AG102" i="27"/>
  <c r="P160" i="27"/>
  <c r="R151" i="27"/>
  <c r="P151" i="27"/>
  <c r="AF161" i="27"/>
  <c r="N173" i="27"/>
  <c r="AG165" i="27"/>
  <c r="AF8" i="28"/>
  <c r="O8" i="28"/>
  <c r="AG8" i="28"/>
  <c r="Q18" i="28"/>
  <c r="R18" i="28"/>
  <c r="AF32" i="28"/>
  <c r="O32" i="28"/>
  <c r="AG32" i="28"/>
  <c r="AG37" i="28"/>
  <c r="AF37" i="28"/>
  <c r="O37" i="28"/>
  <c r="P43" i="28"/>
  <c r="AG46" i="28"/>
  <c r="AF46" i="28"/>
  <c r="O46" i="28"/>
  <c r="O123" i="27"/>
  <c r="O125" i="27"/>
  <c r="O127" i="27"/>
  <c r="AF135" i="27"/>
  <c r="N147" i="27"/>
  <c r="O173" i="27"/>
  <c r="Q161" i="27"/>
  <c r="P164" i="27"/>
  <c r="AF7" i="28"/>
  <c r="O13" i="28"/>
  <c r="AG13" i="28"/>
  <c r="AF13" i="28"/>
  <c r="O20" i="28"/>
  <c r="AG20" i="28"/>
  <c r="AF20" i="28"/>
  <c r="O31" i="28"/>
  <c r="AG31" i="28"/>
  <c r="N43" i="28"/>
  <c r="AF31" i="28"/>
  <c r="AF34" i="28"/>
  <c r="O34" i="28"/>
  <c r="AG34" i="28"/>
  <c r="AG109" i="27"/>
  <c r="AG151" i="27"/>
  <c r="AF151" i="27"/>
  <c r="R152" i="27"/>
  <c r="P173" i="27"/>
  <c r="P161" i="27"/>
  <c r="R161" i="27"/>
  <c r="P162" i="27"/>
  <c r="R165" i="27"/>
  <c r="N17" i="28"/>
  <c r="O5" i="28"/>
  <c r="O7" i="28"/>
  <c r="O11" i="28"/>
  <c r="AG11" i="28"/>
  <c r="AF11" i="28"/>
  <c r="P30" i="28"/>
  <c r="AG33" i="28"/>
  <c r="AF33" i="28"/>
  <c r="O33" i="28"/>
  <c r="AF36" i="28"/>
  <c r="O36" i="28"/>
  <c r="AG36" i="28"/>
  <c r="AF45" i="28"/>
  <c r="O45" i="28"/>
  <c r="AG45" i="28"/>
  <c r="AG18" i="28"/>
  <c r="P20" i="28"/>
  <c r="N30" i="28"/>
  <c r="R47" i="28"/>
  <c r="R49" i="28"/>
  <c r="Q57" i="28"/>
  <c r="AF58" i="28"/>
  <c r="R60" i="28"/>
  <c r="Q60" i="28"/>
  <c r="O83" i="28"/>
  <c r="AG83" i="28"/>
  <c r="AF83" i="28"/>
  <c r="P95" i="28"/>
  <c r="AG98" i="28"/>
  <c r="AF98" i="28"/>
  <c r="R100" i="28"/>
  <c r="Q100" i="28"/>
  <c r="O110" i="28"/>
  <c r="AG110" i="28"/>
  <c r="AG111" i="28"/>
  <c r="AF111" i="28"/>
  <c r="O111" i="28"/>
  <c r="O112" i="28"/>
  <c r="AG112" i="28"/>
  <c r="AG113" i="28"/>
  <c r="AF113" i="28"/>
  <c r="O113" i="28"/>
  <c r="O114" i="28"/>
  <c r="AG114" i="28"/>
  <c r="AG123" i="28"/>
  <c r="AF123" i="28"/>
  <c r="O123" i="28"/>
  <c r="O124" i="28"/>
  <c r="AG124" i="28"/>
  <c r="O135" i="28"/>
  <c r="N147" i="28"/>
  <c r="AG135" i="28"/>
  <c r="AF135" i="28"/>
  <c r="R7" i="29"/>
  <c r="Q7" i="29"/>
  <c r="R11" i="29"/>
  <c r="Q11" i="29"/>
  <c r="R35" i="29"/>
  <c r="Q35" i="29"/>
  <c r="AF134" i="29"/>
  <c r="AG134" i="29"/>
  <c r="AH122" i="29" s="1"/>
  <c r="AF165" i="29"/>
  <c r="O165" i="29"/>
  <c r="AG165" i="29"/>
  <c r="O10" i="28"/>
  <c r="O12" i="28"/>
  <c r="O19" i="28"/>
  <c r="O21" i="28"/>
  <c r="O30" i="28" s="1"/>
  <c r="P33" i="28"/>
  <c r="P35" i="28"/>
  <c r="P37" i="28"/>
  <c r="P46" i="28"/>
  <c r="AG48" i="28"/>
  <c r="AG50" i="28"/>
  <c r="P56" i="28"/>
  <c r="R58" i="28"/>
  <c r="Q58" i="28"/>
  <c r="N95" i="28"/>
  <c r="R97" i="28"/>
  <c r="AG100" i="28"/>
  <c r="AF100" i="28"/>
  <c r="Q101" i="28"/>
  <c r="R102" i="28"/>
  <c r="Q102" i="28"/>
  <c r="P108" i="28"/>
  <c r="AF110" i="28"/>
  <c r="AF112" i="28"/>
  <c r="AF114" i="28"/>
  <c r="AF124" i="28"/>
  <c r="Q129" i="28"/>
  <c r="AG137" i="28"/>
  <c r="AF137" i="28"/>
  <c r="O137" i="28"/>
  <c r="AG151" i="28"/>
  <c r="AF151" i="28"/>
  <c r="O151" i="28"/>
  <c r="AF19" i="28"/>
  <c r="AF21" i="28"/>
  <c r="AF47" i="28"/>
  <c r="Q48" i="28"/>
  <c r="AF48" i="28"/>
  <c r="AF49" i="28"/>
  <c r="Q50" i="28"/>
  <c r="AF50" i="28"/>
  <c r="AG60" i="28"/>
  <c r="AF61" i="28"/>
  <c r="O61" i="28"/>
  <c r="AG61" i="28"/>
  <c r="O84" i="28"/>
  <c r="AG84" i="28"/>
  <c r="AG85" i="28"/>
  <c r="AF85" i="28"/>
  <c r="O85" i="28"/>
  <c r="O86" i="28"/>
  <c r="AG86" i="28"/>
  <c r="AG87" i="28"/>
  <c r="AF87" i="28"/>
  <c r="O87" i="28"/>
  <c r="O88" i="28"/>
  <c r="AG88" i="28"/>
  <c r="AG89" i="28"/>
  <c r="AF89" i="28"/>
  <c r="O89" i="28"/>
  <c r="O96" i="28"/>
  <c r="AG96" i="28"/>
  <c r="AG102" i="28"/>
  <c r="AF102" i="28"/>
  <c r="N108" i="28"/>
  <c r="O109" i="28"/>
  <c r="N121" i="28"/>
  <c r="AG109" i="28"/>
  <c r="AF109" i="28"/>
  <c r="AG127" i="28"/>
  <c r="AF127" i="28"/>
  <c r="O127" i="28"/>
  <c r="O128" i="28"/>
  <c r="AG128" i="28"/>
  <c r="R129" i="28"/>
  <c r="O136" i="28"/>
  <c r="AG136" i="28"/>
  <c r="AF140" i="28"/>
  <c r="R148" i="28"/>
  <c r="Q148" i="28"/>
  <c r="AG19" i="29"/>
  <c r="AF19" i="29"/>
  <c r="O19" i="29"/>
  <c r="AG51" i="28"/>
  <c r="N69" i="28"/>
  <c r="AG57" i="28"/>
  <c r="AF57" i="28"/>
  <c r="AG58" i="28"/>
  <c r="AF59" i="28"/>
  <c r="O59" i="28"/>
  <c r="O69" i="28" s="1"/>
  <c r="R69" i="28" s="1"/>
  <c r="S57" i="28" s="1"/>
  <c r="AG59" i="28"/>
  <c r="AF60" i="28"/>
  <c r="N82" i="28"/>
  <c r="O70" i="28"/>
  <c r="AF70" i="28"/>
  <c r="AG71" i="28"/>
  <c r="AF71" i="28"/>
  <c r="O71" i="28"/>
  <c r="O72" i="28"/>
  <c r="AG72" i="28"/>
  <c r="AG73" i="28"/>
  <c r="AF73" i="28"/>
  <c r="O73" i="28"/>
  <c r="O74" i="28"/>
  <c r="AG74" i="28"/>
  <c r="AG75" i="28"/>
  <c r="AF75" i="28"/>
  <c r="O75" i="28"/>
  <c r="AF84" i="28"/>
  <c r="AF86" i="28"/>
  <c r="AF88" i="28"/>
  <c r="R98" i="28"/>
  <c r="Q98" i="28"/>
  <c r="AF122" i="28"/>
  <c r="N134" i="28"/>
  <c r="O122" i="28"/>
  <c r="AG125" i="28"/>
  <c r="AF125" i="28"/>
  <c r="O125" i="28"/>
  <c r="O126" i="28"/>
  <c r="AG126" i="28"/>
  <c r="AF128" i="28"/>
  <c r="AF136" i="28"/>
  <c r="AF138" i="28"/>
  <c r="R139" i="28"/>
  <c r="AG162" i="28"/>
  <c r="AF162" i="28"/>
  <c r="O162" i="28"/>
  <c r="AG23" i="29"/>
  <c r="AF23" i="29"/>
  <c r="O23" i="29"/>
  <c r="AG74" i="29"/>
  <c r="AF74" i="29"/>
  <c r="O74" i="29"/>
  <c r="AF77" i="29"/>
  <c r="O77" i="29"/>
  <c r="AG77" i="29"/>
  <c r="P82" i="28"/>
  <c r="P134" i="28"/>
  <c r="P147" i="28"/>
  <c r="AF150" i="28"/>
  <c r="O150" i="28"/>
  <c r="O160" i="28" s="1"/>
  <c r="P151" i="28"/>
  <c r="P161" i="28"/>
  <c r="AG161" i="28"/>
  <c r="AF161" i="28"/>
  <c r="N173" i="28"/>
  <c r="P162" i="28"/>
  <c r="AF165" i="28"/>
  <c r="O165" i="28"/>
  <c r="AF5" i="29"/>
  <c r="N17" i="29"/>
  <c r="O5" i="29"/>
  <c r="AG5" i="29"/>
  <c r="AG8" i="29"/>
  <c r="AF8" i="29"/>
  <c r="O8" i="29"/>
  <c r="AF9" i="29"/>
  <c r="AG12" i="29"/>
  <c r="AF12" i="29"/>
  <c r="O12" i="29"/>
  <c r="P17" i="29"/>
  <c r="I1" i="29"/>
  <c r="N30" i="29"/>
  <c r="P19" i="29"/>
  <c r="AF22" i="29"/>
  <c r="O22" i="29"/>
  <c r="P23" i="29"/>
  <c r="Z2" i="29"/>
  <c r="AG32" i="29"/>
  <c r="AF32" i="29"/>
  <c r="O32" i="29"/>
  <c r="AF33" i="29"/>
  <c r="AG36" i="29"/>
  <c r="AF36" i="29"/>
  <c r="O36" i="29"/>
  <c r="AF37" i="29"/>
  <c r="AG45" i="29"/>
  <c r="AF45" i="29"/>
  <c r="O45" i="29"/>
  <c r="O48" i="29"/>
  <c r="AG48" i="29"/>
  <c r="AG49" i="29"/>
  <c r="AF49" i="29"/>
  <c r="O49" i="29"/>
  <c r="N69" i="29"/>
  <c r="O57" i="29"/>
  <c r="AG57" i="29"/>
  <c r="Q58" i="29"/>
  <c r="R59" i="29"/>
  <c r="Q59" i="29"/>
  <c r="AF71" i="29"/>
  <c r="O71" i="29"/>
  <c r="AG71" i="29"/>
  <c r="AG76" i="29"/>
  <c r="AF76" i="29"/>
  <c r="O76" i="29"/>
  <c r="AG87" i="29"/>
  <c r="AF87" i="29"/>
  <c r="O87" i="29"/>
  <c r="P122" i="28"/>
  <c r="P123" i="28"/>
  <c r="P125" i="28"/>
  <c r="P127" i="28"/>
  <c r="P129" i="28"/>
  <c r="P137" i="28"/>
  <c r="AG139" i="28"/>
  <c r="P160" i="28"/>
  <c r="P148" i="28"/>
  <c r="AG149" i="28"/>
  <c r="AF149" i="28"/>
  <c r="AG150" i="28"/>
  <c r="AG164" i="28"/>
  <c r="AF164" i="28"/>
  <c r="AG165" i="28"/>
  <c r="P173" i="28"/>
  <c r="G1" i="29"/>
  <c r="G2" i="29" s="1"/>
  <c r="R9" i="29"/>
  <c r="Q9" i="29"/>
  <c r="AG21" i="29"/>
  <c r="AF21" i="29"/>
  <c r="AG22" i="29"/>
  <c r="R33" i="29"/>
  <c r="Q33" i="29"/>
  <c r="R37" i="29"/>
  <c r="Q37" i="29"/>
  <c r="P43" i="29"/>
  <c r="N56" i="29"/>
  <c r="AF44" i="29"/>
  <c r="O44" i="29"/>
  <c r="AG44" i="29"/>
  <c r="AF48" i="29"/>
  <c r="AG60" i="29"/>
  <c r="AF60" i="29"/>
  <c r="AF73" i="29"/>
  <c r="O73" i="29"/>
  <c r="AG73" i="29"/>
  <c r="R100" i="29"/>
  <c r="Q100" i="29"/>
  <c r="Q139" i="28"/>
  <c r="AG148" i="28"/>
  <c r="N160" i="28"/>
  <c r="AF148" i="28"/>
  <c r="P149" i="28"/>
  <c r="AF152" i="28"/>
  <c r="O152" i="28"/>
  <c r="R161" i="28"/>
  <c r="Q161" i="28"/>
  <c r="AF163" i="28"/>
  <c r="O163" i="28"/>
  <c r="O173" i="28" s="1"/>
  <c r="R164" i="28"/>
  <c r="P164" i="28"/>
  <c r="AG6" i="29"/>
  <c r="AF6" i="29"/>
  <c r="O6" i="29"/>
  <c r="AF7" i="29"/>
  <c r="AG10" i="29"/>
  <c r="AF10" i="29"/>
  <c r="O10" i="29"/>
  <c r="AF11" i="29"/>
  <c r="P18" i="29"/>
  <c r="AF20" i="29"/>
  <c r="O20" i="29"/>
  <c r="R21" i="29"/>
  <c r="P21" i="29"/>
  <c r="AF24" i="29"/>
  <c r="O24" i="29"/>
  <c r="P30" i="29"/>
  <c r="N43" i="29"/>
  <c r="AF31" i="29"/>
  <c r="O31" i="29"/>
  <c r="AG31" i="29"/>
  <c r="AG34" i="29"/>
  <c r="AF34" i="29"/>
  <c r="O34" i="29"/>
  <c r="AF35" i="29"/>
  <c r="O46" i="29"/>
  <c r="AG46" i="29"/>
  <c r="AG47" i="29"/>
  <c r="AF47" i="29"/>
  <c r="O47" i="29"/>
  <c r="O50" i="29"/>
  <c r="AG50" i="29"/>
  <c r="AG51" i="29"/>
  <c r="AF51" i="29"/>
  <c r="O51" i="29"/>
  <c r="P56" i="29"/>
  <c r="AG72" i="29"/>
  <c r="AF72" i="29"/>
  <c r="O72" i="29"/>
  <c r="AF75" i="29"/>
  <c r="O75" i="29"/>
  <c r="AG75" i="29"/>
  <c r="AG99" i="29"/>
  <c r="AF99" i="29"/>
  <c r="O99" i="29"/>
  <c r="AG7" i="29"/>
  <c r="AG9" i="29"/>
  <c r="AG11" i="29"/>
  <c r="AG33" i="29"/>
  <c r="AG35" i="29"/>
  <c r="AG37" i="29"/>
  <c r="AF58" i="29"/>
  <c r="Q60" i="29"/>
  <c r="P60" i="29"/>
  <c r="AF61" i="29"/>
  <c r="O61" i="29"/>
  <c r="P69" i="29"/>
  <c r="P72" i="29"/>
  <c r="P74" i="29"/>
  <c r="P76" i="29"/>
  <c r="P82" i="29"/>
  <c r="AF86" i="29"/>
  <c r="O86" i="29"/>
  <c r="P87" i="29"/>
  <c r="AG101" i="29"/>
  <c r="AF101" i="29"/>
  <c r="O101" i="29"/>
  <c r="AG85" i="29"/>
  <c r="AF85" i="29"/>
  <c r="AG89" i="29"/>
  <c r="AF89" i="29"/>
  <c r="P95" i="29"/>
  <c r="AF96" i="29"/>
  <c r="N108" i="29"/>
  <c r="O96" i="29"/>
  <c r="AF98" i="29"/>
  <c r="AG18" i="29"/>
  <c r="O70" i="29"/>
  <c r="AG70" i="29"/>
  <c r="N82" i="29"/>
  <c r="N95" i="29"/>
  <c r="O83" i="29"/>
  <c r="AG83" i="29"/>
  <c r="AF84" i="29"/>
  <c r="O84" i="29"/>
  <c r="R85" i="29"/>
  <c r="P85" i="29"/>
  <c r="AF88" i="29"/>
  <c r="O88" i="29"/>
  <c r="R89" i="29"/>
  <c r="P89" i="29"/>
  <c r="AG97" i="29"/>
  <c r="AF97" i="29"/>
  <c r="O97" i="29"/>
  <c r="R98" i="29"/>
  <c r="Q98" i="29"/>
  <c r="AF100" i="29"/>
  <c r="N121" i="29"/>
  <c r="O109" i="29"/>
  <c r="AG109" i="29"/>
  <c r="AF109" i="29"/>
  <c r="AG98" i="29"/>
  <c r="AG100" i="29"/>
  <c r="P121" i="29"/>
  <c r="AF111" i="29"/>
  <c r="AG111" i="29"/>
  <c r="R124" i="29"/>
  <c r="R129" i="29"/>
  <c r="Q129" i="29"/>
  <c r="R150" i="29"/>
  <c r="Q150" i="29"/>
  <c r="AF163" i="29"/>
  <c r="O163" i="29"/>
  <c r="AG163" i="29"/>
  <c r="P96" i="29"/>
  <c r="Q111" i="29"/>
  <c r="AF113" i="29"/>
  <c r="AG113" i="29"/>
  <c r="AG135" i="29"/>
  <c r="N147" i="29"/>
  <c r="AF135" i="29"/>
  <c r="O135" i="29"/>
  <c r="AG138" i="29"/>
  <c r="AF138" i="29"/>
  <c r="O138" i="29"/>
  <c r="AG151" i="29"/>
  <c r="AF151" i="29"/>
  <c r="O151" i="29"/>
  <c r="AG164" i="29"/>
  <c r="AF164" i="29"/>
  <c r="O164" i="29"/>
  <c r="P83" i="29"/>
  <c r="R112" i="29"/>
  <c r="O113" i="29"/>
  <c r="AG140" i="29"/>
  <c r="AF140" i="29"/>
  <c r="O140" i="29"/>
  <c r="AG149" i="29"/>
  <c r="AF149" i="29"/>
  <c r="O149" i="29"/>
  <c r="O160" i="29" s="1"/>
  <c r="AG162" i="29"/>
  <c r="AF162" i="29"/>
  <c r="O162" i="29"/>
  <c r="P173" i="29"/>
  <c r="AF122" i="29"/>
  <c r="AG123" i="29"/>
  <c r="AG125" i="29"/>
  <c r="AG127" i="29"/>
  <c r="O136" i="29"/>
  <c r="AG137" i="29"/>
  <c r="AG139" i="29"/>
  <c r="AG148" i="29"/>
  <c r="AF150" i="29"/>
  <c r="AF114" i="29"/>
  <c r="AG122" i="29"/>
  <c r="AF124" i="29"/>
  <c r="AF126" i="29"/>
  <c r="AF128" i="29"/>
  <c r="AF136" i="29"/>
  <c r="P161" i="29"/>
  <c r="P162" i="29"/>
  <c r="P164" i="29"/>
  <c r="N173" i="29"/>
  <c r="Q114" i="29"/>
  <c r="O122" i="29"/>
  <c r="O123" i="29"/>
  <c r="Q124" i="29"/>
  <c r="O125" i="29"/>
  <c r="Q126" i="29"/>
  <c r="O127" i="29"/>
  <c r="R128" i="29"/>
  <c r="P134" i="29"/>
  <c r="O137" i="29"/>
  <c r="O139" i="29"/>
  <c r="P148" i="29"/>
  <c r="N160" i="29"/>
  <c r="Q161" i="29"/>
  <c r="O173" i="29"/>
  <c r="R160" i="29" l="1"/>
  <c r="S148" i="29" s="1"/>
  <c r="Q160" i="29"/>
  <c r="R160" i="28"/>
  <c r="S148" i="28" s="1"/>
  <c r="Q160" i="28"/>
  <c r="Q30" i="28"/>
  <c r="R30" i="28"/>
  <c r="S18" i="28" s="1"/>
  <c r="Q148" i="29"/>
  <c r="AF160" i="29"/>
  <c r="AG160" i="29"/>
  <c r="AH148" i="29" s="1"/>
  <c r="O134" i="29"/>
  <c r="R122" i="29"/>
  <c r="Q122" i="29"/>
  <c r="R140" i="29"/>
  <c r="Q140" i="29"/>
  <c r="R126" i="29"/>
  <c r="R138" i="29"/>
  <c r="Q138" i="29"/>
  <c r="R114" i="29"/>
  <c r="R88" i="29"/>
  <c r="Q88" i="29"/>
  <c r="R84" i="29"/>
  <c r="Q84" i="29"/>
  <c r="AG95" i="29"/>
  <c r="AH83" i="29" s="1"/>
  <c r="AF95" i="29"/>
  <c r="Q101" i="29"/>
  <c r="R101" i="29"/>
  <c r="Q99" i="29"/>
  <c r="R99" i="29"/>
  <c r="R75" i="29"/>
  <c r="Q75" i="29"/>
  <c r="Q47" i="29"/>
  <c r="R47" i="29"/>
  <c r="R46" i="29"/>
  <c r="Q46" i="29"/>
  <c r="Q43" i="29"/>
  <c r="AG43" i="29"/>
  <c r="AH31" i="29" s="1"/>
  <c r="AF43" i="29"/>
  <c r="Q10" i="29"/>
  <c r="R10" i="29"/>
  <c r="Q6" i="29"/>
  <c r="R6" i="29"/>
  <c r="R87" i="29"/>
  <c r="Q87" i="29"/>
  <c r="Q45" i="29"/>
  <c r="R45" i="29"/>
  <c r="R22" i="29"/>
  <c r="Q22" i="29"/>
  <c r="R165" i="28"/>
  <c r="Q165" i="28"/>
  <c r="Q149" i="28"/>
  <c r="R23" i="29"/>
  <c r="Q23" i="29"/>
  <c r="R126" i="28"/>
  <c r="Q126" i="28"/>
  <c r="Q122" i="28"/>
  <c r="O134" i="28"/>
  <c r="R122" i="28"/>
  <c r="Q75" i="28"/>
  <c r="R75" i="28"/>
  <c r="R74" i="28"/>
  <c r="Q74" i="28"/>
  <c r="R19" i="29"/>
  <c r="Q19" i="29"/>
  <c r="O30" i="29"/>
  <c r="AG121" i="28"/>
  <c r="AH109" i="28" s="1"/>
  <c r="AF121" i="28"/>
  <c r="Q87" i="28"/>
  <c r="R87" i="28"/>
  <c r="R86" i="28"/>
  <c r="Q86" i="28"/>
  <c r="Q137" i="28"/>
  <c r="R137" i="28"/>
  <c r="Q12" i="28"/>
  <c r="R12" i="28"/>
  <c r="R124" i="28"/>
  <c r="Q124" i="28"/>
  <c r="R33" i="28"/>
  <c r="Q33" i="28"/>
  <c r="O17" i="28"/>
  <c r="R5" i="28"/>
  <c r="Q5" i="28"/>
  <c r="AG147" i="27"/>
  <c r="AH135" i="27" s="1"/>
  <c r="AF147" i="27"/>
  <c r="R123" i="27"/>
  <c r="Q123" i="27"/>
  <c r="R8" i="28"/>
  <c r="Q8" i="28"/>
  <c r="Q148" i="27"/>
  <c r="O160" i="27"/>
  <c r="R148" i="27"/>
  <c r="Q88" i="27"/>
  <c r="R88" i="27"/>
  <c r="Q84" i="27"/>
  <c r="R84" i="27"/>
  <c r="Q82" i="27"/>
  <c r="AG82" i="27"/>
  <c r="AH70" i="27" s="1"/>
  <c r="AF82" i="27"/>
  <c r="Q101" i="27"/>
  <c r="R101" i="27"/>
  <c r="Q97" i="27"/>
  <c r="R97" i="27"/>
  <c r="R33" i="27"/>
  <c r="Q33" i="27"/>
  <c r="R164" i="26"/>
  <c r="Q164" i="26"/>
  <c r="R149" i="26"/>
  <c r="Q149" i="26"/>
  <c r="Q50" i="27"/>
  <c r="Q20" i="27"/>
  <c r="R20" i="27"/>
  <c r="R22" i="28"/>
  <c r="Q22" i="28"/>
  <c r="Q151" i="27"/>
  <c r="R140" i="27"/>
  <c r="Q58" i="27"/>
  <c r="R58" i="27"/>
  <c r="R45" i="27"/>
  <c r="Q45" i="27"/>
  <c r="O56" i="27"/>
  <c r="R44" i="27"/>
  <c r="Q44" i="27"/>
  <c r="R36" i="27"/>
  <c r="Q36" i="27"/>
  <c r="R21" i="27"/>
  <c r="R6" i="27"/>
  <c r="R112" i="26"/>
  <c r="Q112" i="26"/>
  <c r="R46" i="27"/>
  <c r="Q46" i="27"/>
  <c r="R5" i="27"/>
  <c r="O17" i="27"/>
  <c r="Q5" i="27"/>
  <c r="Q140" i="26"/>
  <c r="R140" i="26"/>
  <c r="AG147" i="26"/>
  <c r="AH135" i="26" s="1"/>
  <c r="AF147" i="26"/>
  <c r="R122" i="25"/>
  <c r="Q122" i="25"/>
  <c r="O134" i="25"/>
  <c r="O160" i="26"/>
  <c r="R96" i="26"/>
  <c r="Q96" i="26"/>
  <c r="O108" i="26"/>
  <c r="AG121" i="25"/>
  <c r="AH109" i="25" s="1"/>
  <c r="AF121" i="25"/>
  <c r="AG108" i="25"/>
  <c r="AH96" i="25" s="1"/>
  <c r="AF108" i="25"/>
  <c r="Q126" i="26"/>
  <c r="AG121" i="26"/>
  <c r="AH109" i="26" s="1"/>
  <c r="AF121" i="26"/>
  <c r="Q48" i="26"/>
  <c r="R48" i="26"/>
  <c r="R47" i="26"/>
  <c r="Q47" i="26"/>
  <c r="O43" i="26"/>
  <c r="R43" i="26" s="1"/>
  <c r="S31" i="26" s="1"/>
  <c r="R31" i="26"/>
  <c r="Q31" i="26"/>
  <c r="R22" i="26"/>
  <c r="AG30" i="26"/>
  <c r="AH18" i="26" s="1"/>
  <c r="AF30" i="26"/>
  <c r="R13" i="26"/>
  <c r="R9" i="26"/>
  <c r="AG160" i="25"/>
  <c r="AH148" i="25" s="1"/>
  <c r="AF160" i="25"/>
  <c r="AG147" i="25"/>
  <c r="AH135" i="25" s="1"/>
  <c r="AF147" i="25"/>
  <c r="O121" i="25"/>
  <c r="R109" i="25"/>
  <c r="Q109" i="25"/>
  <c r="R113" i="26"/>
  <c r="Q113" i="26"/>
  <c r="Q57" i="26"/>
  <c r="Q140" i="25"/>
  <c r="R140" i="25"/>
  <c r="Q49" i="25"/>
  <c r="R49" i="25"/>
  <c r="R48" i="25"/>
  <c r="Q48" i="25"/>
  <c r="AF30" i="25"/>
  <c r="AG30" i="25"/>
  <c r="AH18" i="25" s="1"/>
  <c r="Q58" i="26"/>
  <c r="Q136" i="25"/>
  <c r="R136" i="25"/>
  <c r="R113" i="25"/>
  <c r="R37" i="25"/>
  <c r="Q37" i="25"/>
  <c r="R35" i="25"/>
  <c r="Q35" i="25"/>
  <c r="R33" i="25"/>
  <c r="Q33" i="25"/>
  <c r="Q20" i="25"/>
  <c r="R20" i="25"/>
  <c r="R19" i="25"/>
  <c r="Q19" i="25"/>
  <c r="R161" i="24"/>
  <c r="O173" i="24"/>
  <c r="Q161" i="24"/>
  <c r="Q113" i="24"/>
  <c r="R113" i="24"/>
  <c r="R112" i="24"/>
  <c r="Q112" i="24"/>
  <c r="R123" i="23"/>
  <c r="Q123" i="23"/>
  <c r="R7" i="26"/>
  <c r="Q150" i="25"/>
  <c r="Q96" i="25"/>
  <c r="Q12" i="27"/>
  <c r="R165" i="26"/>
  <c r="Q165" i="26"/>
  <c r="R111" i="25"/>
  <c r="R36" i="25"/>
  <c r="AG160" i="24"/>
  <c r="AH148" i="24" s="1"/>
  <c r="AF160" i="24"/>
  <c r="R123" i="24"/>
  <c r="Q123" i="24"/>
  <c r="O30" i="24"/>
  <c r="R18" i="24"/>
  <c r="Q18" i="24"/>
  <c r="Q10" i="24"/>
  <c r="R10" i="24"/>
  <c r="R9" i="24"/>
  <c r="Q9" i="24"/>
  <c r="R140" i="23"/>
  <c r="Q140" i="23"/>
  <c r="R98" i="23"/>
  <c r="Q98" i="23"/>
  <c r="R108" i="23"/>
  <c r="S96" i="23" s="1"/>
  <c r="Q82" i="23"/>
  <c r="AG82" i="23"/>
  <c r="AH70" i="23" s="1"/>
  <c r="AF82" i="23"/>
  <c r="R36" i="23"/>
  <c r="Q36" i="23"/>
  <c r="AG43" i="23"/>
  <c r="AH31" i="23" s="1"/>
  <c r="AF43" i="23"/>
  <c r="Q43" i="23"/>
  <c r="Q111" i="26"/>
  <c r="R32" i="26"/>
  <c r="Q32" i="26"/>
  <c r="Q44" i="25"/>
  <c r="O56" i="25"/>
  <c r="R56" i="25" s="1"/>
  <c r="S44" i="25" s="1"/>
  <c r="R44" i="25"/>
  <c r="R139" i="24"/>
  <c r="O147" i="24"/>
  <c r="R135" i="24"/>
  <c r="Q135" i="24"/>
  <c r="R58" i="24"/>
  <c r="Q58" i="24"/>
  <c r="Q12" i="24"/>
  <c r="R12" i="24"/>
  <c r="R11" i="24"/>
  <c r="Q11" i="24"/>
  <c r="R162" i="23"/>
  <c r="R38" i="23"/>
  <c r="Q38" i="23"/>
  <c r="R22" i="23"/>
  <c r="Q22" i="25"/>
  <c r="R22" i="25"/>
  <c r="AG17" i="24"/>
  <c r="AH5" i="24" s="1"/>
  <c r="AF17" i="24"/>
  <c r="AF134" i="23"/>
  <c r="AG134" i="23"/>
  <c r="AH122" i="23" s="1"/>
  <c r="Q72" i="25"/>
  <c r="R72" i="25"/>
  <c r="R60" i="25"/>
  <c r="Q60" i="25"/>
  <c r="R34" i="25"/>
  <c r="O82" i="24"/>
  <c r="R82" i="24" s="1"/>
  <c r="S70" i="24" s="1"/>
  <c r="R70" i="24"/>
  <c r="Q70" i="24"/>
  <c r="Q37" i="24"/>
  <c r="R37" i="24"/>
  <c r="R36" i="24"/>
  <c r="Q36" i="24"/>
  <c r="R147" i="23"/>
  <c r="S135" i="23" s="1"/>
  <c r="R96" i="23"/>
  <c r="Q84" i="23"/>
  <c r="R84" i="23"/>
  <c r="Q48" i="23"/>
  <c r="R48" i="23"/>
  <c r="Q9" i="23"/>
  <c r="R9" i="23"/>
  <c r="R139" i="23"/>
  <c r="Q139" i="23"/>
  <c r="R100" i="23"/>
  <c r="Q100" i="23"/>
  <c r="R32" i="25"/>
  <c r="O43" i="24"/>
  <c r="R43" i="24" s="1"/>
  <c r="S31" i="24" s="1"/>
  <c r="R31" i="24"/>
  <c r="Q31" i="24"/>
  <c r="R85" i="23"/>
  <c r="O56" i="23"/>
  <c r="R56" i="23" s="1"/>
  <c r="S44" i="23" s="1"/>
  <c r="R44" i="23"/>
  <c r="Q44" i="23"/>
  <c r="R33" i="23"/>
  <c r="R137" i="26"/>
  <c r="Q37" i="26"/>
  <c r="R37" i="26"/>
  <c r="AG69" i="25"/>
  <c r="AH57" i="25" s="1"/>
  <c r="Q69" i="25"/>
  <c r="AF69" i="25"/>
  <c r="Q38" i="25"/>
  <c r="Q128" i="23"/>
  <c r="R136" i="23"/>
  <c r="Q58" i="23"/>
  <c r="Q113" i="29"/>
  <c r="R113" i="29"/>
  <c r="Q151" i="29"/>
  <c r="R151" i="29"/>
  <c r="Q82" i="29"/>
  <c r="AG82" i="29"/>
  <c r="AH70" i="29" s="1"/>
  <c r="AF82" i="29"/>
  <c r="R61" i="29"/>
  <c r="Q61" i="29"/>
  <c r="R163" i="28"/>
  <c r="Q163" i="28"/>
  <c r="R73" i="29"/>
  <c r="Q73" i="29"/>
  <c r="Q44" i="29"/>
  <c r="R44" i="29"/>
  <c r="O56" i="29"/>
  <c r="R56" i="29" s="1"/>
  <c r="S44" i="29" s="1"/>
  <c r="Q18" i="29"/>
  <c r="O69" i="29"/>
  <c r="R69" i="29" s="1"/>
  <c r="S57" i="29" s="1"/>
  <c r="R57" i="29"/>
  <c r="Q57" i="29"/>
  <c r="Q12" i="29"/>
  <c r="R12" i="29"/>
  <c r="Q8" i="29"/>
  <c r="R8" i="29"/>
  <c r="Q5" i="29"/>
  <c r="O17" i="29"/>
  <c r="R5" i="29"/>
  <c r="R149" i="28"/>
  <c r="R74" i="29"/>
  <c r="Q74" i="29"/>
  <c r="Q125" i="28"/>
  <c r="R125" i="28"/>
  <c r="AG134" i="28"/>
  <c r="AH122" i="28" s="1"/>
  <c r="AF134" i="28"/>
  <c r="Q73" i="28"/>
  <c r="R73" i="28"/>
  <c r="R72" i="28"/>
  <c r="Q72" i="28"/>
  <c r="R136" i="28"/>
  <c r="Q136" i="28"/>
  <c r="R128" i="28"/>
  <c r="Q128" i="28"/>
  <c r="O121" i="28"/>
  <c r="R109" i="28"/>
  <c r="Q109" i="28"/>
  <c r="Q85" i="28"/>
  <c r="R85" i="28"/>
  <c r="R84" i="28"/>
  <c r="Q84" i="28"/>
  <c r="R60" i="29"/>
  <c r="Q10" i="28"/>
  <c r="R10" i="28"/>
  <c r="AF147" i="28"/>
  <c r="AG147" i="28"/>
  <c r="AH135" i="28" s="1"/>
  <c r="Q123" i="28"/>
  <c r="R123" i="28"/>
  <c r="R114" i="28"/>
  <c r="Q114" i="28"/>
  <c r="R83" i="28"/>
  <c r="O95" i="28"/>
  <c r="Q83" i="28"/>
  <c r="AG17" i="28"/>
  <c r="AH5" i="28" s="1"/>
  <c r="AF17" i="28"/>
  <c r="Q43" i="28"/>
  <c r="AG43" i="28"/>
  <c r="AH31" i="28" s="1"/>
  <c r="AF43" i="28"/>
  <c r="R13" i="28"/>
  <c r="Q13" i="28"/>
  <c r="R137" i="27"/>
  <c r="Q137" i="27"/>
  <c r="R49" i="27"/>
  <c r="Q49" i="27"/>
  <c r="Q164" i="27"/>
  <c r="R164" i="27"/>
  <c r="Q149" i="27"/>
  <c r="R149" i="27"/>
  <c r="Q135" i="27"/>
  <c r="R113" i="27"/>
  <c r="Q113" i="27"/>
  <c r="AG121" i="27"/>
  <c r="AH109" i="27" s="1"/>
  <c r="AF121" i="27"/>
  <c r="AG69" i="27"/>
  <c r="AH57" i="27" s="1"/>
  <c r="Q69" i="27"/>
  <c r="AF69" i="27"/>
  <c r="R162" i="26"/>
  <c r="Q162" i="26"/>
  <c r="AG95" i="27"/>
  <c r="AH83" i="27" s="1"/>
  <c r="AF95" i="27"/>
  <c r="Q11" i="27"/>
  <c r="R11" i="27"/>
  <c r="Q7" i="27"/>
  <c r="R7" i="27"/>
  <c r="O56" i="28"/>
  <c r="R56" i="28" s="1"/>
  <c r="S44" i="28" s="1"/>
  <c r="R44" i="28"/>
  <c r="Q44" i="28"/>
  <c r="R9" i="28"/>
  <c r="Q9" i="28"/>
  <c r="Q112" i="27"/>
  <c r="AF43" i="27"/>
  <c r="Q43" i="27"/>
  <c r="AG43" i="27"/>
  <c r="AH31" i="27" s="1"/>
  <c r="AF30" i="27"/>
  <c r="AG30" i="27"/>
  <c r="AH18" i="27" s="1"/>
  <c r="Q10" i="27"/>
  <c r="AG160" i="26"/>
  <c r="AH148" i="26" s="1"/>
  <c r="AF160" i="26"/>
  <c r="O134" i="26"/>
  <c r="R122" i="26"/>
  <c r="Q122" i="26"/>
  <c r="R110" i="26"/>
  <c r="Q110" i="26"/>
  <c r="AG17" i="27"/>
  <c r="AH5" i="27" s="1"/>
  <c r="AF17" i="27"/>
  <c r="Q128" i="26"/>
  <c r="R128" i="26"/>
  <c r="Q50" i="26"/>
  <c r="R50" i="26"/>
  <c r="R49" i="26"/>
  <c r="Q49" i="26"/>
  <c r="AG134" i="25"/>
  <c r="AH122" i="25" s="1"/>
  <c r="AF134" i="25"/>
  <c r="Q139" i="26"/>
  <c r="R97" i="26"/>
  <c r="Q97" i="26"/>
  <c r="AG108" i="26"/>
  <c r="AH96" i="26" s="1"/>
  <c r="AF108" i="26"/>
  <c r="R61" i="26"/>
  <c r="Q61" i="26"/>
  <c r="R59" i="26"/>
  <c r="Q59" i="26"/>
  <c r="R21" i="26"/>
  <c r="Q21" i="26"/>
  <c r="R19" i="26"/>
  <c r="Q19" i="26"/>
  <c r="Q138" i="25"/>
  <c r="R138" i="25"/>
  <c r="R137" i="25"/>
  <c r="Q137" i="25"/>
  <c r="R116" i="25"/>
  <c r="Q116" i="25"/>
  <c r="R114" i="25"/>
  <c r="Q114" i="25"/>
  <c r="R112" i="25"/>
  <c r="Q112" i="25"/>
  <c r="R110" i="25"/>
  <c r="Q110" i="25"/>
  <c r="O121" i="26"/>
  <c r="R109" i="26"/>
  <c r="Q109" i="26"/>
  <c r="Q89" i="26"/>
  <c r="R89" i="26"/>
  <c r="R88" i="26"/>
  <c r="Q88" i="26"/>
  <c r="O30" i="26"/>
  <c r="R18" i="26"/>
  <c r="Q18" i="26"/>
  <c r="Q11" i="26"/>
  <c r="R165" i="25"/>
  <c r="Q165" i="25"/>
  <c r="AG82" i="26"/>
  <c r="AH70" i="26" s="1"/>
  <c r="AF82" i="26"/>
  <c r="Q82" i="26"/>
  <c r="Q164" i="25"/>
  <c r="R164" i="25"/>
  <c r="AG95" i="25"/>
  <c r="AH83" i="25" s="1"/>
  <c r="AF95" i="25"/>
  <c r="Q45" i="25"/>
  <c r="R45" i="25"/>
  <c r="O30" i="25"/>
  <c r="R18" i="25"/>
  <c r="Q18" i="25"/>
  <c r="R164" i="24"/>
  <c r="Q164" i="24"/>
  <c r="R162" i="24"/>
  <c r="Q162" i="24"/>
  <c r="Q150" i="24"/>
  <c r="R150" i="24"/>
  <c r="R149" i="24"/>
  <c r="Q149" i="24"/>
  <c r="R99" i="26"/>
  <c r="Q99" i="26"/>
  <c r="O56" i="26"/>
  <c r="R56" i="26" s="1"/>
  <c r="S44" i="26" s="1"/>
  <c r="R44" i="26"/>
  <c r="Q44" i="26"/>
  <c r="Q74" i="25"/>
  <c r="R74" i="25"/>
  <c r="R73" i="25"/>
  <c r="Q73" i="25"/>
  <c r="Q13" i="25"/>
  <c r="R13" i="25"/>
  <c r="R12" i="25"/>
  <c r="Q12" i="25"/>
  <c r="AG173" i="24"/>
  <c r="AH161" i="24" s="1"/>
  <c r="AF173" i="24"/>
  <c r="R140" i="24"/>
  <c r="Q140" i="24"/>
  <c r="R138" i="24"/>
  <c r="Q138" i="24"/>
  <c r="Q111" i="24"/>
  <c r="R111" i="24"/>
  <c r="R110" i="24"/>
  <c r="Q110" i="24"/>
  <c r="AG147" i="23"/>
  <c r="AH135" i="23" s="1"/>
  <c r="AF147" i="23"/>
  <c r="AG108" i="23"/>
  <c r="AH96" i="23" s="1"/>
  <c r="AF108" i="23"/>
  <c r="O173" i="25"/>
  <c r="Q161" i="25"/>
  <c r="R161" i="25"/>
  <c r="Q126" i="25"/>
  <c r="R126" i="25"/>
  <c r="R100" i="25"/>
  <c r="Q100" i="25"/>
  <c r="Q51" i="25"/>
  <c r="R51" i="25"/>
  <c r="R50" i="25"/>
  <c r="Q50" i="25"/>
  <c r="R151" i="24"/>
  <c r="Q151" i="24"/>
  <c r="Q115" i="25"/>
  <c r="AG134" i="24"/>
  <c r="AH122" i="24" s="1"/>
  <c r="AF134" i="24"/>
  <c r="AF121" i="24"/>
  <c r="AG121" i="24"/>
  <c r="AH109" i="24" s="1"/>
  <c r="R88" i="24"/>
  <c r="Q88" i="24"/>
  <c r="R84" i="24"/>
  <c r="Q84" i="24"/>
  <c r="R71" i="24"/>
  <c r="Q71" i="24"/>
  <c r="Q6" i="24"/>
  <c r="R6" i="24"/>
  <c r="R101" i="23"/>
  <c r="Q101" i="23"/>
  <c r="R32" i="23"/>
  <c r="Q32" i="23"/>
  <c r="O43" i="23"/>
  <c r="R31" i="23"/>
  <c r="Q31" i="23"/>
  <c r="R21" i="23"/>
  <c r="Q21" i="23"/>
  <c r="R8" i="23"/>
  <c r="Q8" i="23"/>
  <c r="AG121" i="23"/>
  <c r="AH109" i="23" s="1"/>
  <c r="AF121" i="23"/>
  <c r="AG69" i="24"/>
  <c r="AH57" i="24" s="1"/>
  <c r="Q69" i="24"/>
  <c r="AF69" i="24"/>
  <c r="Q110" i="23"/>
  <c r="R110" i="23"/>
  <c r="Q11" i="25"/>
  <c r="R11" i="25"/>
  <c r="AG17" i="25"/>
  <c r="AH5" i="25" s="1"/>
  <c r="AF17" i="25"/>
  <c r="Q100" i="24"/>
  <c r="AG82" i="24"/>
  <c r="AH70" i="24" s="1"/>
  <c r="AF82" i="24"/>
  <c r="Q82" i="24"/>
  <c r="Q35" i="24"/>
  <c r="R35" i="24"/>
  <c r="R34" i="24"/>
  <c r="Q34" i="24"/>
  <c r="R165" i="23"/>
  <c r="Q165" i="23"/>
  <c r="R163" i="23"/>
  <c r="Q163" i="23"/>
  <c r="Q151" i="23"/>
  <c r="R151" i="23"/>
  <c r="R150" i="23"/>
  <c r="Q150" i="23"/>
  <c r="R137" i="23"/>
  <c r="Q137" i="23"/>
  <c r="Q86" i="23"/>
  <c r="R86" i="23"/>
  <c r="R75" i="23"/>
  <c r="Q75" i="23"/>
  <c r="R71" i="23"/>
  <c r="Q71" i="23"/>
  <c r="O82" i="23"/>
  <c r="R82" i="23" s="1"/>
  <c r="S70" i="23" s="1"/>
  <c r="R139" i="25"/>
  <c r="Q139" i="25"/>
  <c r="Q31" i="25"/>
  <c r="R21" i="25"/>
  <c r="Q21" i="25"/>
  <c r="O160" i="23"/>
  <c r="Q148" i="23"/>
  <c r="R148" i="23"/>
  <c r="R47" i="24"/>
  <c r="R34" i="23"/>
  <c r="Q34" i="23"/>
  <c r="O30" i="23"/>
  <c r="R18" i="23"/>
  <c r="Q18" i="23"/>
  <c r="R76" i="26"/>
  <c r="Q76" i="26"/>
  <c r="R61" i="25"/>
  <c r="Q61" i="25"/>
  <c r="Q149" i="23"/>
  <c r="R149" i="23"/>
  <c r="R128" i="23"/>
  <c r="Q149" i="29"/>
  <c r="R149" i="29"/>
  <c r="AG147" i="29"/>
  <c r="AH135" i="29" s="1"/>
  <c r="AF147" i="29"/>
  <c r="R173" i="29"/>
  <c r="S161" i="29" s="1"/>
  <c r="Q173" i="29"/>
  <c r="R139" i="29"/>
  <c r="Q139" i="29"/>
  <c r="AG173" i="29"/>
  <c r="AH161" i="29" s="1"/>
  <c r="AF173" i="29"/>
  <c r="R162" i="29"/>
  <c r="Q162" i="29"/>
  <c r="R164" i="29"/>
  <c r="Q164" i="29"/>
  <c r="Q128" i="29"/>
  <c r="O121" i="29"/>
  <c r="R109" i="29"/>
  <c r="Q109" i="29"/>
  <c r="O108" i="29"/>
  <c r="Q96" i="29"/>
  <c r="R96" i="29"/>
  <c r="R86" i="29"/>
  <c r="Q86" i="29"/>
  <c r="R72" i="29"/>
  <c r="Q72" i="29"/>
  <c r="Q34" i="29"/>
  <c r="R34" i="29"/>
  <c r="Q31" i="29"/>
  <c r="O43" i="29"/>
  <c r="R43" i="29" s="1"/>
  <c r="S31" i="29" s="1"/>
  <c r="R31" i="29"/>
  <c r="R24" i="29"/>
  <c r="Q24" i="29"/>
  <c r="R20" i="29"/>
  <c r="Q20" i="29"/>
  <c r="R152" i="28"/>
  <c r="Q152" i="28"/>
  <c r="R18" i="29"/>
  <c r="Q89" i="29"/>
  <c r="AG69" i="29"/>
  <c r="AH57" i="29" s="1"/>
  <c r="Q69" i="29"/>
  <c r="AF69" i="29"/>
  <c r="Q36" i="29"/>
  <c r="R36" i="29"/>
  <c r="Q32" i="29"/>
  <c r="R32" i="29"/>
  <c r="Q21" i="29"/>
  <c r="AG30" i="29"/>
  <c r="AH18" i="29" s="1"/>
  <c r="AF30" i="29"/>
  <c r="AF17" i="29"/>
  <c r="AG17" i="29"/>
  <c r="AH5" i="29" s="1"/>
  <c r="Q164" i="28"/>
  <c r="AG173" i="28"/>
  <c r="AH161" i="28" s="1"/>
  <c r="AF173" i="28"/>
  <c r="R150" i="28"/>
  <c r="Q150" i="28"/>
  <c r="Q71" i="28"/>
  <c r="R71" i="28"/>
  <c r="O82" i="28"/>
  <c r="R82" i="28" s="1"/>
  <c r="S70" i="28" s="1"/>
  <c r="R70" i="28"/>
  <c r="Q70" i="28"/>
  <c r="R59" i="28"/>
  <c r="Q59" i="28"/>
  <c r="Q85" i="29"/>
  <c r="R140" i="28"/>
  <c r="Q140" i="28"/>
  <c r="Q127" i="28"/>
  <c r="R127" i="28"/>
  <c r="AG108" i="28"/>
  <c r="AH96" i="28" s="1"/>
  <c r="AF108" i="28"/>
  <c r="O108" i="28"/>
  <c r="R96" i="28"/>
  <c r="Q96" i="28"/>
  <c r="Q61" i="28"/>
  <c r="R61" i="28"/>
  <c r="AG95" i="28"/>
  <c r="AH83" i="28" s="1"/>
  <c r="AF95" i="28"/>
  <c r="Q21" i="28"/>
  <c r="R21" i="28"/>
  <c r="O147" i="28"/>
  <c r="R135" i="28"/>
  <c r="Q135" i="28"/>
  <c r="Q113" i="28"/>
  <c r="R113" i="28"/>
  <c r="R112" i="28"/>
  <c r="Q112" i="28"/>
  <c r="R57" i="28"/>
  <c r="R36" i="28"/>
  <c r="Q36" i="28"/>
  <c r="R11" i="28"/>
  <c r="Q11" i="28"/>
  <c r="R34" i="28"/>
  <c r="Q34" i="28"/>
  <c r="R20" i="28"/>
  <c r="Q20" i="28"/>
  <c r="R173" i="27"/>
  <c r="S161" i="27" s="1"/>
  <c r="Q173" i="27"/>
  <c r="R127" i="27"/>
  <c r="Q127" i="27"/>
  <c r="R46" i="28"/>
  <c r="Q46" i="28"/>
  <c r="R37" i="28"/>
  <c r="Q37" i="28"/>
  <c r="R32" i="28"/>
  <c r="Q32" i="28"/>
  <c r="Q152" i="27"/>
  <c r="AG160" i="27"/>
  <c r="AH148" i="27" s="1"/>
  <c r="AF160" i="27"/>
  <c r="Q162" i="27"/>
  <c r="R162" i="27"/>
  <c r="R135" i="27"/>
  <c r="Q72" i="27"/>
  <c r="R72" i="27"/>
  <c r="R37" i="27"/>
  <c r="Q37" i="27"/>
  <c r="R161" i="26"/>
  <c r="O173" i="26"/>
  <c r="Q161" i="26"/>
  <c r="O134" i="27"/>
  <c r="R122" i="27"/>
  <c r="Q122" i="27"/>
  <c r="Q22" i="27"/>
  <c r="R22" i="27"/>
  <c r="AF56" i="28"/>
  <c r="AG56" i="28"/>
  <c r="AH44" i="28" s="1"/>
  <c r="Q56" i="28"/>
  <c r="R163" i="27"/>
  <c r="Q163" i="27"/>
  <c r="R150" i="27"/>
  <c r="Q150" i="27"/>
  <c r="R111" i="27"/>
  <c r="Q111" i="27"/>
  <c r="Q99" i="27"/>
  <c r="R99" i="27"/>
  <c r="Q96" i="27"/>
  <c r="O108" i="27"/>
  <c r="R96" i="27"/>
  <c r="Q138" i="27"/>
  <c r="O30" i="27"/>
  <c r="R18" i="27"/>
  <c r="Q18" i="27"/>
  <c r="R152" i="26"/>
  <c r="Q152" i="26"/>
  <c r="AG134" i="26"/>
  <c r="AH122" i="26" s="1"/>
  <c r="AF134" i="26"/>
  <c r="R34" i="27"/>
  <c r="Q34" i="27"/>
  <c r="Q136" i="26"/>
  <c r="R136" i="26"/>
  <c r="Q135" i="26"/>
  <c r="O147" i="26"/>
  <c r="R135" i="26"/>
  <c r="R101" i="26"/>
  <c r="Q101" i="26"/>
  <c r="Q85" i="26"/>
  <c r="R85" i="26"/>
  <c r="R84" i="26"/>
  <c r="Q84" i="26"/>
  <c r="Q46" i="26"/>
  <c r="R46" i="26"/>
  <c r="R45" i="26"/>
  <c r="Q45" i="26"/>
  <c r="R99" i="25"/>
  <c r="Q99" i="25"/>
  <c r="Q35" i="26"/>
  <c r="R35" i="26"/>
  <c r="R34" i="26"/>
  <c r="Q34" i="26"/>
  <c r="R151" i="25"/>
  <c r="Q151" i="25"/>
  <c r="R149" i="25"/>
  <c r="Q149" i="25"/>
  <c r="Q128" i="25"/>
  <c r="R128" i="25"/>
  <c r="R127" i="25"/>
  <c r="Q127" i="25"/>
  <c r="AG43" i="26"/>
  <c r="AH31" i="26" s="1"/>
  <c r="AF43" i="26"/>
  <c r="Q43" i="26"/>
  <c r="R5" i="26"/>
  <c r="Q5" i="26"/>
  <c r="O17" i="26"/>
  <c r="Q135" i="25"/>
  <c r="R135" i="25"/>
  <c r="O147" i="25"/>
  <c r="R86" i="26"/>
  <c r="Q86" i="26"/>
  <c r="R83" i="26"/>
  <c r="O95" i="26"/>
  <c r="Q83" i="26"/>
  <c r="O82" i="26"/>
  <c r="R82" i="26" s="1"/>
  <c r="S70" i="26" s="1"/>
  <c r="R70" i="26"/>
  <c r="Q70" i="26"/>
  <c r="Q33" i="26"/>
  <c r="R33" i="26"/>
  <c r="R84" i="25"/>
  <c r="Q84" i="25"/>
  <c r="O95" i="25"/>
  <c r="R73" i="24"/>
  <c r="Q73" i="24"/>
  <c r="R125" i="25"/>
  <c r="Q125" i="25"/>
  <c r="Q9" i="25"/>
  <c r="R9" i="25"/>
  <c r="R8" i="25"/>
  <c r="Q8" i="25"/>
  <c r="Q134" i="24"/>
  <c r="R134" i="24"/>
  <c r="S122" i="24" s="1"/>
  <c r="R116" i="24"/>
  <c r="Q116" i="24"/>
  <c r="R83" i="24"/>
  <c r="O95" i="24"/>
  <c r="Q83" i="24"/>
  <c r="Q74" i="26"/>
  <c r="R36" i="26"/>
  <c r="Q36" i="26"/>
  <c r="AF173" i="25"/>
  <c r="AG173" i="25"/>
  <c r="AH161" i="25" s="1"/>
  <c r="Q89" i="25"/>
  <c r="O82" i="25"/>
  <c r="R82" i="25" s="1"/>
  <c r="S70" i="25" s="1"/>
  <c r="R70" i="25"/>
  <c r="Q70" i="25"/>
  <c r="Q47" i="25"/>
  <c r="R47" i="25"/>
  <c r="R46" i="25"/>
  <c r="Q46" i="25"/>
  <c r="Q75" i="24"/>
  <c r="R75" i="24"/>
  <c r="R74" i="24"/>
  <c r="Q74" i="24"/>
  <c r="Q19" i="27"/>
  <c r="Q8" i="27"/>
  <c r="R101" i="25"/>
  <c r="Q101" i="25"/>
  <c r="R71" i="25"/>
  <c r="Q71" i="25"/>
  <c r="Q125" i="24"/>
  <c r="O108" i="24"/>
  <c r="R96" i="24"/>
  <c r="Q96" i="24"/>
  <c r="R56" i="24"/>
  <c r="S44" i="24" s="1"/>
  <c r="R97" i="23"/>
  <c r="Q97" i="23"/>
  <c r="R35" i="23"/>
  <c r="Q35" i="23"/>
  <c r="AG30" i="23"/>
  <c r="AH18" i="23" s="1"/>
  <c r="AF30" i="23"/>
  <c r="R5" i="23"/>
  <c r="O17" i="23"/>
  <c r="Q5" i="23"/>
  <c r="R87" i="25"/>
  <c r="Q87" i="25"/>
  <c r="R58" i="25"/>
  <c r="Q58" i="25"/>
  <c r="AG56" i="25"/>
  <c r="AH44" i="25" s="1"/>
  <c r="Q56" i="25"/>
  <c r="AF56" i="25"/>
  <c r="AG147" i="24"/>
  <c r="AH135" i="24" s="1"/>
  <c r="AF147" i="24"/>
  <c r="R86" i="24"/>
  <c r="Q86" i="24"/>
  <c r="Q56" i="24"/>
  <c r="Q37" i="23"/>
  <c r="R57" i="24"/>
  <c r="Q57" i="24"/>
  <c r="O69" i="24"/>
  <c r="R69" i="24" s="1"/>
  <c r="S57" i="24" s="1"/>
  <c r="Q5" i="24"/>
  <c r="O17" i="24"/>
  <c r="R5" i="24"/>
  <c r="R61" i="23"/>
  <c r="Q61" i="23"/>
  <c r="O43" i="25"/>
  <c r="R43" i="25" s="1"/>
  <c r="S31" i="25" s="1"/>
  <c r="Q85" i="24"/>
  <c r="R85" i="24"/>
  <c r="Q33" i="24"/>
  <c r="R33" i="24"/>
  <c r="R32" i="24"/>
  <c r="Q32" i="24"/>
  <c r="Q116" i="23"/>
  <c r="R116" i="23"/>
  <c r="R115" i="23"/>
  <c r="Q115" i="23"/>
  <c r="Q88" i="23"/>
  <c r="R88" i="23"/>
  <c r="R59" i="23"/>
  <c r="Q59" i="23"/>
  <c r="Q11" i="23"/>
  <c r="R11" i="23"/>
  <c r="R31" i="25"/>
  <c r="AF160" i="23"/>
  <c r="AG160" i="23"/>
  <c r="AH148" i="23" s="1"/>
  <c r="Q138" i="23"/>
  <c r="Q99" i="23"/>
  <c r="O95" i="23"/>
  <c r="Q83" i="23"/>
  <c r="R83" i="23"/>
  <c r="AF56" i="23"/>
  <c r="AG56" i="23"/>
  <c r="AH44" i="23" s="1"/>
  <c r="Q56" i="23"/>
  <c r="R19" i="23"/>
  <c r="Q19" i="23"/>
  <c r="Q114" i="23"/>
  <c r="R114" i="23"/>
  <c r="R113" i="23"/>
  <c r="Q113" i="23"/>
  <c r="Q60" i="23"/>
  <c r="Q50" i="23"/>
  <c r="R50" i="23"/>
  <c r="Q46" i="23"/>
  <c r="R46" i="23"/>
  <c r="Q60" i="26"/>
  <c r="R59" i="24"/>
  <c r="Q59" i="24"/>
  <c r="R125" i="29"/>
  <c r="Q125" i="29"/>
  <c r="R137" i="29"/>
  <c r="Q137" i="29"/>
  <c r="R127" i="29"/>
  <c r="Q127" i="29"/>
  <c r="R123" i="29"/>
  <c r="Q123" i="29"/>
  <c r="R148" i="29"/>
  <c r="R136" i="29"/>
  <c r="Q136" i="29"/>
  <c r="O147" i="29"/>
  <c r="R135" i="29"/>
  <c r="Q135" i="29"/>
  <c r="R163" i="29"/>
  <c r="Q163" i="29"/>
  <c r="AG121" i="29"/>
  <c r="AH109" i="29" s="1"/>
  <c r="AF121" i="29"/>
  <c r="Q97" i="29"/>
  <c r="R97" i="29"/>
  <c r="R83" i="29"/>
  <c r="O95" i="29"/>
  <c r="Q83" i="29"/>
  <c r="O82" i="29"/>
  <c r="R82" i="29" s="1"/>
  <c r="S70" i="29" s="1"/>
  <c r="R70" i="29"/>
  <c r="Q70" i="29"/>
  <c r="AG108" i="29"/>
  <c r="AH96" i="29" s="1"/>
  <c r="AF108" i="29"/>
  <c r="Q51" i="29"/>
  <c r="R51" i="29"/>
  <c r="R50" i="29"/>
  <c r="Q50" i="29"/>
  <c r="AF160" i="28"/>
  <c r="AG160" i="28"/>
  <c r="AH148" i="28" s="1"/>
  <c r="AG56" i="29"/>
  <c r="AH44" i="29" s="1"/>
  <c r="Q56" i="29"/>
  <c r="AF56" i="29"/>
  <c r="R76" i="29"/>
  <c r="Q76" i="29"/>
  <c r="R71" i="29"/>
  <c r="Q71" i="29"/>
  <c r="Q49" i="29"/>
  <c r="R49" i="29"/>
  <c r="R48" i="29"/>
  <c r="Q48" i="29"/>
  <c r="R173" i="28"/>
  <c r="S161" i="28" s="1"/>
  <c r="R77" i="29"/>
  <c r="Q77" i="29"/>
  <c r="R162" i="28"/>
  <c r="Q162" i="28"/>
  <c r="R138" i="28"/>
  <c r="Q138" i="28"/>
  <c r="AG82" i="28"/>
  <c r="AH70" i="28" s="1"/>
  <c r="AF82" i="28"/>
  <c r="Q82" i="28"/>
  <c r="AG69" i="28"/>
  <c r="AH57" i="28" s="1"/>
  <c r="Q69" i="28"/>
  <c r="AF69" i="28"/>
  <c r="Q89" i="28"/>
  <c r="R89" i="28"/>
  <c r="R88" i="28"/>
  <c r="Q88" i="28"/>
  <c r="R151" i="28"/>
  <c r="Q151" i="28"/>
  <c r="Q19" i="28"/>
  <c r="R19" i="28"/>
  <c r="R165" i="29"/>
  <c r="Q165" i="29"/>
  <c r="Q111" i="28"/>
  <c r="R111" i="28"/>
  <c r="R110" i="28"/>
  <c r="Q110" i="28"/>
  <c r="AG30" i="28"/>
  <c r="AH18" i="28" s="1"/>
  <c r="AF30" i="28"/>
  <c r="R45" i="28"/>
  <c r="Q45" i="28"/>
  <c r="R7" i="28"/>
  <c r="Q7" i="28"/>
  <c r="O43" i="28"/>
  <c r="R43" i="28" s="1"/>
  <c r="S31" i="28" s="1"/>
  <c r="R31" i="28"/>
  <c r="Q31" i="28"/>
  <c r="R125" i="27"/>
  <c r="Q125" i="27"/>
  <c r="AF173" i="27"/>
  <c r="AG173" i="27"/>
  <c r="AH161" i="27" s="1"/>
  <c r="R136" i="27"/>
  <c r="Q136" i="27"/>
  <c r="R128" i="27"/>
  <c r="Q128" i="27"/>
  <c r="R70" i="27"/>
  <c r="Q70" i="27"/>
  <c r="O82" i="27"/>
  <c r="R82" i="27" s="1"/>
  <c r="S70" i="27" s="1"/>
  <c r="R139" i="27"/>
  <c r="Q139" i="27"/>
  <c r="O147" i="27"/>
  <c r="Q60" i="27"/>
  <c r="R60" i="27"/>
  <c r="Q57" i="27"/>
  <c r="O69" i="27"/>
  <c r="R69" i="27" s="1"/>
  <c r="S57" i="27" s="1"/>
  <c r="R57" i="27"/>
  <c r="R48" i="27"/>
  <c r="Q48" i="27"/>
  <c r="R35" i="27"/>
  <c r="Q35" i="27"/>
  <c r="R151" i="26"/>
  <c r="Q151" i="26"/>
  <c r="R6" i="28"/>
  <c r="Q6" i="28"/>
  <c r="AF134" i="27"/>
  <c r="AG134" i="27"/>
  <c r="AH122" i="27" s="1"/>
  <c r="Q90" i="27"/>
  <c r="R90" i="27"/>
  <c r="Q86" i="27"/>
  <c r="R86" i="27"/>
  <c r="Q83" i="27"/>
  <c r="R83" i="27"/>
  <c r="O95" i="27"/>
  <c r="Q13" i="27"/>
  <c r="R13" i="27"/>
  <c r="Q9" i="27"/>
  <c r="R9" i="27"/>
  <c r="R35" i="28"/>
  <c r="Q35" i="28"/>
  <c r="O121" i="27"/>
  <c r="AF108" i="27"/>
  <c r="AG108" i="27"/>
  <c r="AH96" i="27" s="1"/>
  <c r="Q74" i="27"/>
  <c r="R74" i="27"/>
  <c r="O43" i="27"/>
  <c r="R43" i="27" s="1"/>
  <c r="S31" i="27" s="1"/>
  <c r="R31" i="27"/>
  <c r="Q31" i="27"/>
  <c r="R163" i="26"/>
  <c r="Q163" i="26"/>
  <c r="AG56" i="27"/>
  <c r="AH44" i="27" s="1"/>
  <c r="Q56" i="27"/>
  <c r="AF56" i="27"/>
  <c r="R114" i="26"/>
  <c r="Q114" i="26"/>
  <c r="Q138" i="26"/>
  <c r="R138" i="26"/>
  <c r="Q162" i="25"/>
  <c r="R162" i="25"/>
  <c r="R12" i="26"/>
  <c r="Q12" i="26"/>
  <c r="R10" i="26"/>
  <c r="Q10" i="26"/>
  <c r="R8" i="26"/>
  <c r="Q8" i="26"/>
  <c r="R6" i="26"/>
  <c r="Q6" i="26"/>
  <c r="Q124" i="25"/>
  <c r="R124" i="25"/>
  <c r="R123" i="25"/>
  <c r="Q123" i="25"/>
  <c r="R51" i="26"/>
  <c r="Q51" i="26"/>
  <c r="AG17" i="26"/>
  <c r="AH5" i="26" s="1"/>
  <c r="AF17" i="26"/>
  <c r="R148" i="25"/>
  <c r="O160" i="25"/>
  <c r="Q148" i="25"/>
  <c r="AG95" i="26"/>
  <c r="AH83" i="26" s="1"/>
  <c r="AF95" i="26"/>
  <c r="O69" i="26"/>
  <c r="R69" i="26" s="1"/>
  <c r="S57" i="26" s="1"/>
  <c r="O69" i="25"/>
  <c r="R69" i="25" s="1"/>
  <c r="S57" i="25" s="1"/>
  <c r="R57" i="25"/>
  <c r="Q57" i="25"/>
  <c r="R61" i="24"/>
  <c r="Q61" i="24"/>
  <c r="Q87" i="26"/>
  <c r="R87" i="26"/>
  <c r="AF56" i="26"/>
  <c r="Q56" i="26"/>
  <c r="AG56" i="26"/>
  <c r="AH44" i="26" s="1"/>
  <c r="Q115" i="24"/>
  <c r="R115" i="24"/>
  <c r="R114" i="24"/>
  <c r="Q114" i="24"/>
  <c r="R125" i="23"/>
  <c r="Q125" i="23"/>
  <c r="O108" i="25"/>
  <c r="AF82" i="25"/>
  <c r="AG82" i="25"/>
  <c r="AH70" i="25" s="1"/>
  <c r="Q82" i="25"/>
  <c r="R5" i="25"/>
  <c r="O17" i="25"/>
  <c r="Q5" i="25"/>
  <c r="AG173" i="23"/>
  <c r="AH161" i="23" s="1"/>
  <c r="AF173" i="23"/>
  <c r="R32" i="27"/>
  <c r="Q32" i="27"/>
  <c r="R59" i="25"/>
  <c r="Q59" i="25"/>
  <c r="R10" i="25"/>
  <c r="Q10" i="25"/>
  <c r="R148" i="24"/>
  <c r="O160" i="24"/>
  <c r="Q148" i="24"/>
  <c r="O121" i="24"/>
  <c r="R109" i="24"/>
  <c r="Q109" i="24"/>
  <c r="AG95" i="24"/>
  <c r="AH83" i="24" s="1"/>
  <c r="AF95" i="24"/>
  <c r="AG56" i="24"/>
  <c r="AH44" i="24" s="1"/>
  <c r="R45" i="24"/>
  <c r="Q45" i="24"/>
  <c r="AG30" i="24"/>
  <c r="AH18" i="24" s="1"/>
  <c r="AF30" i="24"/>
  <c r="R13" i="24"/>
  <c r="Q13" i="24"/>
  <c r="R102" i="23"/>
  <c r="Q102" i="23"/>
  <c r="R20" i="23"/>
  <c r="Q20" i="23"/>
  <c r="AG17" i="23"/>
  <c r="AH5" i="23" s="1"/>
  <c r="AF17" i="23"/>
  <c r="Q7" i="25"/>
  <c r="R7" i="25"/>
  <c r="R102" i="24"/>
  <c r="Q102" i="24"/>
  <c r="R173" i="23"/>
  <c r="S161" i="23" s="1"/>
  <c r="Q109" i="23"/>
  <c r="O121" i="23"/>
  <c r="R109" i="23"/>
  <c r="Q87" i="24"/>
  <c r="R87" i="24"/>
  <c r="R161" i="23"/>
  <c r="O134" i="23"/>
  <c r="R122" i="23"/>
  <c r="Q122" i="23"/>
  <c r="R163" i="25"/>
  <c r="Q163" i="25"/>
  <c r="R6" i="25"/>
  <c r="Q6" i="25"/>
  <c r="Q89" i="24"/>
  <c r="R89" i="24"/>
  <c r="Q112" i="23"/>
  <c r="R112" i="23"/>
  <c r="R111" i="23"/>
  <c r="Q111" i="23"/>
  <c r="Q96" i="23"/>
  <c r="Q8" i="24"/>
  <c r="R8" i="24"/>
  <c r="R7" i="24"/>
  <c r="Q7" i="24"/>
  <c r="AF95" i="23"/>
  <c r="AG95" i="23"/>
  <c r="AH83" i="23" s="1"/>
  <c r="AG43" i="24"/>
  <c r="AH31" i="24" s="1"/>
  <c r="AF43" i="24"/>
  <c r="Q43" i="24"/>
  <c r="R73" i="23"/>
  <c r="Q73" i="23"/>
  <c r="Q57" i="23"/>
  <c r="Q12" i="23"/>
  <c r="R12" i="23"/>
  <c r="Q10" i="23"/>
  <c r="R10" i="23"/>
  <c r="R75" i="25"/>
  <c r="O69" i="23"/>
  <c r="R69" i="23" s="1"/>
  <c r="S57" i="23" s="1"/>
  <c r="Q160" i="24" l="1"/>
  <c r="R160" i="24"/>
  <c r="S148" i="24" s="1"/>
  <c r="R134" i="23"/>
  <c r="S122" i="23" s="1"/>
  <c r="Q134" i="23"/>
  <c r="Q108" i="25"/>
  <c r="R108" i="25"/>
  <c r="S96" i="25" s="1"/>
  <c r="R95" i="29"/>
  <c r="S83" i="29" s="1"/>
  <c r="Q95" i="29"/>
  <c r="R121" i="23"/>
  <c r="S109" i="23" s="1"/>
  <c r="Q121" i="23"/>
  <c r="R121" i="24"/>
  <c r="S109" i="24" s="1"/>
  <c r="Q121" i="24"/>
  <c r="R160" i="25"/>
  <c r="S148" i="25" s="1"/>
  <c r="Q160" i="25"/>
  <c r="R121" i="27"/>
  <c r="S109" i="27" s="1"/>
  <c r="Q121" i="27"/>
  <c r="R95" i="27"/>
  <c r="S83" i="27" s="1"/>
  <c r="Q95" i="27"/>
  <c r="R17" i="23"/>
  <c r="S5" i="23" s="1"/>
  <c r="Q17" i="23"/>
  <c r="E2" i="23"/>
  <c r="R95" i="25"/>
  <c r="S83" i="25" s="1"/>
  <c r="Q95" i="25"/>
  <c r="R17" i="26"/>
  <c r="S5" i="26" s="1"/>
  <c r="Q17" i="26"/>
  <c r="E2" i="26"/>
  <c r="R147" i="26"/>
  <c r="S135" i="26" s="1"/>
  <c r="Q147" i="26"/>
  <c r="R30" i="27"/>
  <c r="S18" i="27" s="1"/>
  <c r="Q30" i="27"/>
  <c r="R134" i="27"/>
  <c r="S122" i="27" s="1"/>
  <c r="Q134" i="27"/>
  <c r="Q108" i="28"/>
  <c r="R108" i="28"/>
  <c r="S96" i="28" s="1"/>
  <c r="R108" i="29"/>
  <c r="S96" i="29" s="1"/>
  <c r="Q108" i="29"/>
  <c r="Q30" i="23"/>
  <c r="R30" i="23"/>
  <c r="S18" i="23" s="1"/>
  <c r="R43" i="23"/>
  <c r="S31" i="23" s="1"/>
  <c r="R173" i="25"/>
  <c r="S161" i="25" s="1"/>
  <c r="Q173" i="25"/>
  <c r="Q147" i="24"/>
  <c r="R147" i="24"/>
  <c r="S135" i="24" s="1"/>
  <c r="Q160" i="26"/>
  <c r="R160" i="26"/>
  <c r="S148" i="26" s="1"/>
  <c r="R17" i="28"/>
  <c r="S5" i="28" s="1"/>
  <c r="Q17" i="28"/>
  <c r="E2" i="28"/>
  <c r="Q108" i="23"/>
  <c r="Q147" i="23"/>
  <c r="R147" i="29"/>
  <c r="S135" i="29" s="1"/>
  <c r="Q147" i="29"/>
  <c r="R95" i="23"/>
  <c r="S83" i="23" s="1"/>
  <c r="Q95" i="23"/>
  <c r="R17" i="24"/>
  <c r="S5" i="24" s="1"/>
  <c r="E2" i="24"/>
  <c r="Q17" i="24"/>
  <c r="Q95" i="24"/>
  <c r="R95" i="24"/>
  <c r="S83" i="24" s="1"/>
  <c r="Q95" i="26"/>
  <c r="R95" i="26"/>
  <c r="S83" i="26" s="1"/>
  <c r="R147" i="25"/>
  <c r="S135" i="25" s="1"/>
  <c r="Q147" i="25"/>
  <c r="R121" i="26"/>
  <c r="S109" i="26" s="1"/>
  <c r="Q121" i="26"/>
  <c r="R134" i="26"/>
  <c r="S122" i="26" s="1"/>
  <c r="Q134" i="26"/>
  <c r="Q95" i="28"/>
  <c r="R95" i="28"/>
  <c r="S83" i="28" s="1"/>
  <c r="R173" i="24"/>
  <c r="S161" i="24" s="1"/>
  <c r="Q173" i="24"/>
  <c r="R108" i="26"/>
  <c r="S96" i="26" s="1"/>
  <c r="Q108" i="26"/>
  <c r="R134" i="25"/>
  <c r="S122" i="25" s="1"/>
  <c r="Q134" i="25"/>
  <c r="Q17" i="27"/>
  <c r="E2" i="27"/>
  <c r="R17" i="27"/>
  <c r="S5" i="27" s="1"/>
  <c r="R56" i="27"/>
  <c r="S44" i="27" s="1"/>
  <c r="R160" i="27"/>
  <c r="S148" i="27" s="1"/>
  <c r="Q160" i="27"/>
  <c r="Q17" i="25"/>
  <c r="E2" i="25"/>
  <c r="R17" i="25"/>
  <c r="S5" i="25" s="1"/>
  <c r="R147" i="27"/>
  <c r="S135" i="27" s="1"/>
  <c r="Q147" i="27"/>
  <c r="Q173" i="23"/>
  <c r="R173" i="26"/>
  <c r="S161" i="26" s="1"/>
  <c r="Q173" i="26"/>
  <c r="R30" i="26"/>
  <c r="S18" i="26" s="1"/>
  <c r="Q30" i="26"/>
  <c r="R121" i="28"/>
  <c r="S109" i="28" s="1"/>
  <c r="Q121" i="28"/>
  <c r="Q121" i="25"/>
  <c r="R121" i="25"/>
  <c r="S109" i="25" s="1"/>
  <c r="Q173" i="28"/>
  <c r="Q108" i="24"/>
  <c r="R108" i="24"/>
  <c r="S96" i="24" s="1"/>
  <c r="R108" i="27"/>
  <c r="S96" i="27" s="1"/>
  <c r="Q108" i="27"/>
  <c r="R147" i="28"/>
  <c r="S135" i="28" s="1"/>
  <c r="Q147" i="28"/>
  <c r="R121" i="29"/>
  <c r="S109" i="29" s="1"/>
  <c r="Q121" i="29"/>
  <c r="R160" i="23"/>
  <c r="S148" i="23" s="1"/>
  <c r="Q160" i="23"/>
  <c r="R30" i="25"/>
  <c r="S18" i="25" s="1"/>
  <c r="Q30" i="25"/>
  <c r="E2" i="29"/>
  <c r="R17" i="29"/>
  <c r="S5" i="29" s="1"/>
  <c r="Q17" i="29"/>
  <c r="R30" i="24"/>
  <c r="S18" i="24" s="1"/>
  <c r="Q30" i="24"/>
  <c r="R30" i="29"/>
  <c r="S18" i="29" s="1"/>
  <c r="Q30" i="29"/>
  <c r="R134" i="28"/>
  <c r="S122" i="28" s="1"/>
  <c r="Q134" i="28"/>
  <c r="R134" i="29"/>
  <c r="S122" i="29" s="1"/>
  <c r="Q134" i="29"/>
  <c r="L7" i="3" l="1"/>
  <c r="J7" i="3"/>
  <c r="H7" i="3"/>
  <c r="F7" i="3"/>
  <c r="Q6" i="3"/>
  <c r="P6" i="3"/>
  <c r="O6" i="3"/>
  <c r="N6" i="3"/>
  <c r="L6" i="3"/>
  <c r="J6" i="3"/>
  <c r="H6" i="3"/>
  <c r="F6" i="3"/>
  <c r="L7" i="5"/>
  <c r="J7" i="5"/>
  <c r="H7" i="5"/>
  <c r="F7" i="5"/>
  <c r="Q6" i="5"/>
  <c r="P6" i="5"/>
  <c r="O6" i="5"/>
  <c r="N6" i="5"/>
  <c r="L6" i="5"/>
  <c r="J6" i="5"/>
  <c r="H6" i="5"/>
  <c r="F6" i="5"/>
  <c r="L7" i="4"/>
  <c r="J7" i="4"/>
  <c r="H7" i="4"/>
  <c r="F7" i="4"/>
  <c r="Q6" i="4"/>
  <c r="P6" i="4"/>
  <c r="O6" i="4"/>
  <c r="N6" i="4"/>
  <c r="L6" i="4"/>
  <c r="J6" i="4"/>
  <c r="H6" i="4"/>
  <c r="F6" i="4"/>
  <c r="L7" i="8"/>
  <c r="J7" i="8"/>
  <c r="H7" i="8"/>
  <c r="F7" i="8"/>
  <c r="Q6" i="8"/>
  <c r="P6" i="8"/>
  <c r="O6" i="8"/>
  <c r="N6" i="8"/>
  <c r="L6" i="8"/>
  <c r="J6" i="8"/>
  <c r="H6" i="8"/>
  <c r="F6" i="8"/>
  <c r="L8" i="1"/>
  <c r="J8" i="1"/>
  <c r="H8" i="1"/>
  <c r="F8" i="1"/>
  <c r="L8" i="6"/>
  <c r="J8" i="6"/>
  <c r="H8" i="6"/>
  <c r="F8" i="6"/>
  <c r="L8" i="7"/>
  <c r="J8" i="7"/>
  <c r="F8" i="7"/>
  <c r="F6" i="7"/>
  <c r="H6" i="7"/>
  <c r="J6" i="7"/>
  <c r="L6" i="7"/>
  <c r="F7" i="7"/>
  <c r="H7" i="7"/>
  <c r="J7" i="7"/>
  <c r="L7" i="7"/>
  <c r="D15" i="7"/>
  <c r="H8" i="7" s="1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L7" i="6"/>
  <c r="J7" i="6"/>
  <c r="H7" i="6"/>
  <c r="F7" i="6"/>
  <c r="L6" i="6"/>
  <c r="J6" i="6"/>
  <c r="H6" i="6"/>
  <c r="F6" i="6"/>
  <c r="L7" i="1"/>
  <c r="J7" i="1"/>
  <c r="H7" i="1"/>
  <c r="F7" i="1"/>
  <c r="L6" i="1"/>
  <c r="J6" i="1"/>
  <c r="H6" i="1"/>
  <c r="F6" i="1"/>
  <c r="M32" i="8" l="1"/>
  <c r="L32" i="8"/>
  <c r="K32" i="8"/>
  <c r="J32" i="8"/>
  <c r="L8" i="8" s="1"/>
  <c r="I32" i="8"/>
  <c r="H32" i="8"/>
  <c r="G32" i="8"/>
  <c r="F32" i="8"/>
  <c r="E32" i="8"/>
  <c r="D32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M32" i="7"/>
  <c r="L32" i="7"/>
  <c r="K32" i="7"/>
  <c r="J32" i="7"/>
  <c r="I32" i="7"/>
  <c r="H32" i="7"/>
  <c r="G32" i="7"/>
  <c r="F32" i="7"/>
  <c r="E32" i="7"/>
  <c r="D32" i="7"/>
  <c r="M32" i="6"/>
  <c r="L32" i="6"/>
  <c r="K32" i="6"/>
  <c r="J32" i="6"/>
  <c r="I32" i="6"/>
  <c r="H32" i="6"/>
  <c r="G32" i="6"/>
  <c r="F32" i="6"/>
  <c r="E32" i="6"/>
  <c r="D32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M32" i="5"/>
  <c r="L32" i="5"/>
  <c r="K32" i="5"/>
  <c r="J32" i="5"/>
  <c r="L8" i="5" s="1"/>
  <c r="I32" i="5"/>
  <c r="H32" i="5"/>
  <c r="G32" i="5"/>
  <c r="F32" i="5"/>
  <c r="E32" i="5"/>
  <c r="D32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M32" i="4"/>
  <c r="L32" i="4"/>
  <c r="K32" i="4"/>
  <c r="J32" i="4"/>
  <c r="L8" i="4" s="1"/>
  <c r="I32" i="4"/>
  <c r="H32" i="4"/>
  <c r="G32" i="4"/>
  <c r="F32" i="4"/>
  <c r="E32" i="4"/>
  <c r="D32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M32" i="3"/>
  <c r="L32" i="3"/>
  <c r="K32" i="3"/>
  <c r="J32" i="3"/>
  <c r="I32" i="3"/>
  <c r="H32" i="3"/>
  <c r="G32" i="3"/>
  <c r="F32" i="3"/>
  <c r="E32" i="3"/>
  <c r="D32" i="3"/>
  <c r="J8" i="3" s="1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M32" i="1"/>
  <c r="L32" i="1"/>
  <c r="K32" i="1"/>
  <c r="J32" i="1"/>
  <c r="I32" i="1"/>
  <c r="H32" i="1"/>
  <c r="G32" i="1"/>
  <c r="F32" i="1"/>
  <c r="E32" i="1"/>
  <c r="D32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L8" i="3" l="1"/>
  <c r="H8" i="3"/>
  <c r="F8" i="3"/>
  <c r="J8" i="5"/>
  <c r="H8" i="5"/>
  <c r="F8" i="5"/>
  <c r="J8" i="4"/>
  <c r="H8" i="4"/>
  <c r="F8" i="4"/>
  <c r="J8" i="8"/>
  <c r="H8" i="8"/>
  <c r="F8" i="8"/>
</calcChain>
</file>

<file path=xl/sharedStrings.xml><?xml version="1.0" encoding="utf-8"?>
<sst xmlns="http://schemas.openxmlformats.org/spreadsheetml/2006/main" count="10023" uniqueCount="642">
  <si>
    <t>晉欣廠組合室生產人時性分析</t>
    <phoneticPr fontId="3" type="noConversion"/>
  </si>
  <si>
    <t>日期</t>
  </si>
  <si>
    <t>訂單量</t>
  </si>
  <si>
    <t>營業額</t>
  </si>
  <si>
    <t>項目</t>
    <phoneticPr fontId="3" type="noConversion"/>
  </si>
  <si>
    <t>項目</t>
    <phoneticPr fontId="8" type="noConversion"/>
  </si>
  <si>
    <t>➀</t>
    <phoneticPr fontId="8" type="noConversion"/>
  </si>
  <si>
    <t>➁</t>
    <phoneticPr fontId="8" type="noConversion"/>
  </si>
  <si>
    <t>➂</t>
    <phoneticPr fontId="8" type="noConversion"/>
  </si>
  <si>
    <t>➃</t>
    <phoneticPr fontId="8" type="noConversion"/>
  </si>
  <si>
    <t>異常停線</t>
    <phoneticPr fontId="8" type="noConversion"/>
  </si>
  <si>
    <t>短暫停線</t>
    <phoneticPr fontId="8" type="noConversion"/>
  </si>
  <si>
    <t>人時性</t>
    <phoneticPr fontId="3" type="noConversion"/>
  </si>
  <si>
    <t>組合室</t>
    <phoneticPr fontId="3" type="noConversion"/>
  </si>
  <si>
    <t>全溫層</t>
  </si>
  <si>
    <t>4度C(含4度飯糰)</t>
  </si>
  <si>
    <t>18度C 一配</t>
  </si>
  <si>
    <t>18度C 二配</t>
  </si>
  <si>
    <t>合計次數</t>
    <phoneticPr fontId="8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</si>
  <si>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</si>
  <si>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</si>
  <si>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</si>
  <si>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</si>
  <si>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</si>
  <si>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</si>
  <si>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</si>
  <si>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</si>
  <si>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4度一組</t>
    <phoneticPr fontId="3" type="noConversion"/>
  </si>
  <si>
    <t xml:space="preserve">
4度二組A
</t>
    <phoneticPr fontId="3" type="noConversion"/>
  </si>
  <si>
    <t xml:space="preserve">
4度二組B
</t>
    <phoneticPr fontId="3" type="noConversion"/>
  </si>
  <si>
    <t xml:space="preserve">
4度二組C1
</t>
    <phoneticPr fontId="3" type="noConversion"/>
  </si>
  <si>
    <t>4度一組B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</si>
  <si>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</si>
  <si>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</si>
  <si>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</si>
  <si>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</si>
  <si>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</si>
  <si>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</si>
  <si>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</si>
  <si>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</si>
  <si>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壽司線</t>
  </si>
  <si>
    <t>人時性</t>
    <phoneticPr fontId="8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</si>
  <si>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</si>
  <si>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</si>
  <si>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</si>
  <si>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</si>
  <si>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</si>
  <si>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</si>
  <si>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9" type="noConversion"/>
  </si>
  <si>
    <t/>
  </si>
  <si>
    <t>短暫停線
(5分鐘以下)</t>
    <phoneticPr fontId="19" type="noConversion"/>
  </si>
  <si>
    <t>配置人數</t>
    <phoneticPr fontId="3" type="noConversion"/>
  </si>
  <si>
    <t>主要應用設備</t>
    <phoneticPr fontId="3" type="noConversion"/>
  </si>
  <si>
    <t>ET-600</t>
  </si>
  <si>
    <t>八爪機</t>
  </si>
  <si>
    <t>十爪機</t>
  </si>
  <si>
    <t>ET-55</t>
  </si>
  <si>
    <t>伺服包裝機</t>
  </si>
  <si>
    <t>次要應用設備</t>
    <phoneticPr fontId="3" type="noConversion"/>
  </si>
  <si>
    <t>備註</t>
    <phoneticPr fontId="3" type="noConversion"/>
  </si>
  <si>
    <t>熱麵固定線</t>
  </si>
  <si>
    <t>烤飯糰</t>
  </si>
  <si>
    <t>吸收產線</t>
  </si>
  <si>
    <t>大口固定線</t>
  </si>
  <si>
    <t>➂18度C 一配-各編組展開</t>
    <phoneticPr fontId="3" type="noConversion"/>
  </si>
  <si>
    <t>➃18度C 二配-各編組展開</t>
    <phoneticPr fontId="8" type="noConversion"/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</si>
  <si>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</si>
  <si>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</si>
  <si>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</si>
  <si>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</si>
  <si>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</si>
  <si>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</si>
  <si>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</si>
  <si>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</si>
  <si>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</si>
  <si>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</si>
  <si>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</si>
  <si>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</si>
  <si>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</si>
  <si>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</si>
  <si>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</si>
  <si>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</si>
  <si>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</si>
  <si>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</si>
  <si>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</si>
  <si>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</si>
  <si>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</si>
  <si>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</si>
  <si>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</si>
  <si>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</si>
  <si>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</si>
  <si>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</si>
  <si>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時間/分</t>
    <phoneticPr fontId="4"/>
  </si>
  <si>
    <t>總次數</t>
    <phoneticPr fontId="4"/>
  </si>
  <si>
    <t>四度一組
(ET-600)</t>
    <phoneticPr fontId="8" type="noConversion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</si>
  <si>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</si>
  <si>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</si>
  <si>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</si>
  <si>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</si>
  <si>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</si>
  <si>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</si>
  <si>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</si>
  <si>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</si>
  <si>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日式蕎麥沾麵</t>
  </si>
  <si>
    <t>古早味炒炊粉</t>
  </si>
  <si>
    <t>愛恨椒芝麵</t>
  </si>
  <si>
    <t>大口金黃薯牛堡飯糰</t>
  </si>
  <si>
    <t>大口日式塔塔醬蝦排飯糰</t>
  </si>
  <si>
    <t>大口義式香草雞腿排飯糰</t>
  </si>
  <si>
    <t>日式野菜烘蛋燴飯</t>
  </si>
  <si>
    <t>壽喜燒牛丼</t>
  </si>
  <si>
    <t>香辣醬粉絲煲</t>
  </si>
  <si>
    <t>四度二組
(烤飯糰/八爪機)</t>
    <phoneticPr fontId="8" type="noConversion"/>
  </si>
  <si>
    <t>多穀紫米飯</t>
  </si>
  <si>
    <t>優質池上飯</t>
  </si>
  <si>
    <t>媽媽煮藝-鹹酥雞</t>
  </si>
  <si>
    <t>糖燻豬耳絲</t>
  </si>
  <si>
    <t>燻之味-糖燻雞胗</t>
  </si>
  <si>
    <t>韓式蒜味炸雞</t>
  </si>
  <si>
    <t>四度三組
(ET-55)</t>
    <phoneticPr fontId="8" type="noConversion"/>
  </si>
  <si>
    <t>蕃茄起司手工千層麵(區2)</t>
  </si>
  <si>
    <t>嘉義劉里長雞肉飯</t>
  </si>
  <si>
    <t>好吃雞肉便當</t>
  </si>
  <si>
    <t>香腸腿排雙拼便當</t>
  </si>
  <si>
    <t>新招牌腿排便當</t>
  </si>
  <si>
    <t>二配蒙古風味烤肉飯</t>
  </si>
  <si>
    <t>二配起司控培根白醬焗烤飯</t>
  </si>
  <si>
    <t>媽媽煮藝-(區)香滷牛肚絲</t>
  </si>
  <si>
    <t>淡麗清酒蒸蛤蜊烤飯糰</t>
  </si>
  <si>
    <t>糖燻野郎起司炙燒牛烤飯糰</t>
  </si>
  <si>
    <t>明太子奶油炸飯糰</t>
  </si>
  <si>
    <t>極上炙烤親子丼</t>
  </si>
  <si>
    <t>鐵板滑蛋炸豬排丼</t>
  </si>
  <si>
    <t>壹號醬雞豚雙拼</t>
  </si>
  <si>
    <t>好多蒜燒豚飯</t>
  </si>
  <si>
    <t>二配鮭魚蛋炒飯</t>
  </si>
  <si>
    <t>二配香拌海鮮醬肉絲蛋炒飯</t>
  </si>
  <si>
    <t>二配香辣醬蒜味香腸蛋炒飯</t>
  </si>
  <si>
    <t>二配粗飽系雞排炒飯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</si>
  <si>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</si>
  <si>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</si>
  <si>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</si>
  <si>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</si>
  <si>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</si>
  <si>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二配哞哞培根奶香海陸焗飯</t>
  </si>
  <si>
    <t>二配西班牙風味海鮮燉飯</t>
  </si>
  <si>
    <t>二配濃蕃茄火腿蛋包飯</t>
  </si>
  <si>
    <t>二配港式香滑嫩蛋牛肉燴飯</t>
  </si>
  <si>
    <t>二配金咖哩濃厚辛口咖哩飯</t>
  </si>
  <si>
    <t>二配美味蟹煲</t>
  </si>
  <si>
    <t>二配金咖哩果香甘口咖哩飯</t>
  </si>
  <si>
    <t>二配麻油雞燴飯</t>
  </si>
  <si>
    <t>二配泰式綠咖哩雞</t>
  </si>
  <si>
    <t>二配川味麻婆燒豆腐燴飯</t>
  </si>
  <si>
    <t>綜合四組</t>
    <phoneticPr fontId="3" type="noConversion"/>
  </si>
  <si>
    <t>二配香炒沙茶豬肉飯</t>
  </si>
  <si>
    <t>二配厚香料咖哩雞排飯</t>
  </si>
  <si>
    <t>便當組
大口
固定線
(伺服包裝機)</t>
    <phoneticPr fontId="8" type="noConversion"/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</si>
  <si>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</si>
  <si>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</si>
  <si>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</si>
  <si>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</si>
  <si>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</si>
  <si>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>2.當日出勤人數較少</t>
  </si>
  <si>
    <t>3.當日出勤熟手較少</t>
    <phoneticPr fontId="8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</si>
  <si>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</si>
  <si>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</si>
  <si>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</si>
  <si>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</si>
  <si>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</si>
  <si>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</si>
  <si>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</si>
  <si>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</si>
  <si>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</si>
  <si>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</si>
  <si>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</si>
  <si>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</si>
  <si>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</si>
  <si>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</si>
  <si>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</si>
  <si>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產能差異分析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</si>
  <si>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</si>
  <si>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</si>
  <si>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</si>
  <si>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產能/時</t>
    <phoneticPr fontId="8" type="noConversion"/>
  </si>
  <si>
    <t>人數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</si>
  <si>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</si>
  <si>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</si>
  <si>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</si>
  <si>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設備因素(次數)</t>
    <phoneticPr fontId="4"/>
  </si>
  <si>
    <t>4度一組</t>
    <phoneticPr fontId="3" type="noConversion"/>
  </si>
  <si>
    <t>平均</t>
    <phoneticPr fontId="8" type="noConversion"/>
  </si>
  <si>
    <t xml:space="preserve">4度二組A
</t>
    <phoneticPr fontId="3" type="noConversion"/>
  </si>
  <si>
    <t xml:space="preserve">
4度二組B
</t>
    <phoneticPr fontId="3" type="noConversion"/>
  </si>
  <si>
    <t xml:space="preserve">
4度二組C2
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</si>
  <si>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</si>
  <si>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</si>
  <si>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</si>
  <si>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</si>
  <si>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</si>
  <si>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</si>
  <si>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</si>
  <si>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</si>
  <si>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</si>
  <si>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綜合三組
(ET-55)</t>
    <phoneticPr fontId="3" type="noConversion"/>
  </si>
  <si>
    <t>生產實績</t>
    <phoneticPr fontId="8" type="noConversion"/>
  </si>
  <si>
    <t>多次生產數</t>
    <phoneticPr fontId="8" type="noConversion"/>
  </si>
  <si>
    <t>生產量</t>
    <phoneticPr fontId="8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</si>
  <si>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</si>
  <si>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</si>
  <si>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</si>
  <si>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</si>
  <si>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</si>
  <si>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</si>
  <si>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</si>
  <si>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兩粒飯糰(鮪魚.焦糖鮭魚)</t>
  </si>
  <si>
    <t>碳烤燒肉飯飯糰(區)</t>
  </si>
  <si>
    <t>平均</t>
  </si>
  <si>
    <t>照燒雞肉飯糰</t>
  </si>
  <si>
    <t>鮭魚奶油醬油飯糰</t>
  </si>
  <si>
    <t>紅運烏魚子紹興飯糰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</si>
  <si>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</si>
  <si>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</si>
  <si>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</si>
  <si>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</si>
  <si>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</si>
  <si>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</si>
  <si>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</si>
  <si>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</si>
  <si>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</si>
  <si>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二配油蔥G絲飯糰</t>
  </si>
  <si>
    <t>二配三杯醬爆菇菇飯糰</t>
  </si>
  <si>
    <t>二配壹號醬炙烤牛飯糰</t>
  </si>
  <si>
    <t>二配鹽蔥燒肉飯糰</t>
  </si>
  <si>
    <t>二配大飯糰滷肉飯加蛋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</si>
  <si>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</si>
  <si>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</si>
  <si>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</si>
  <si>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</si>
  <si>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</si>
  <si>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 xml:space="preserve">晉欣廠18度C日報分析                              </t>
    <phoneticPr fontId="8" type="noConversion"/>
  </si>
  <si>
    <t>品類</t>
    <phoneticPr fontId="8" type="noConversion"/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</si>
  <si>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</si>
  <si>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</si>
  <si>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</si>
  <si>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</si>
  <si>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</si>
  <si>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</si>
  <si>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</si>
  <si>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</si>
  <si>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03月03日  星期二</t>
  </si>
  <si>
    <t>03月04日  星期三</t>
  </si>
  <si>
    <t>03月05日  星期四</t>
  </si>
  <si>
    <t>03月06日  星期五</t>
  </si>
  <si>
    <t>項目</t>
  </si>
  <si>
    <t>➀</t>
  </si>
  <si>
    <t>➁</t>
  </si>
  <si>
    <t>➂</t>
  </si>
  <si>
    <t>➃</t>
  </si>
  <si>
    <t>異常停線</t>
  </si>
  <si>
    <t>短暫停線</t>
  </si>
  <si>
    <t>組合室</t>
  </si>
  <si>
    <t>合計次數</t>
  </si>
  <si>
    <t>時間</t>
  </si>
  <si>
    <t>設備次數</t>
  </si>
  <si>
    <t>03月07日  星期六</t>
  </si>
  <si>
    <t>03月08日  星期日</t>
  </si>
  <si>
    <t>03月09日  星期一</t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</si>
  <si>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</si>
  <si>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</si>
  <si>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</si>
  <si>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</si>
  <si>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</si>
  <si>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</si>
  <si>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</si>
  <si>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</si>
  <si>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</si>
  <si>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03月03日  星期二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</si>
  <si>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</si>
  <si>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</si>
  <si>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</si>
  <si>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多次
生產</t>
    <phoneticPr fontId="8" type="noConversion"/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</si>
  <si>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</si>
  <si>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</si>
  <si>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</si>
  <si>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</si>
  <si>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</si>
  <si>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</si>
  <si>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</si>
  <si>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</si>
  <si>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</si>
  <si>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</si>
  <si>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</si>
  <si>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</si>
  <si>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</si>
  <si>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</si>
  <si>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</si>
  <si>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辣腐乳麻醬拌麵</t>
    <phoneticPr fontId="3" type="noConversion"/>
  </si>
  <si>
    <t>二配濃起司燻腸紅醬焗烤飯</t>
  </si>
  <si>
    <t>4度一組</t>
    <phoneticPr fontId="3" type="noConversion"/>
  </si>
  <si>
    <t>平均</t>
    <phoneticPr fontId="8" type="noConversion"/>
  </si>
  <si>
    <t>四度二組A
熱麵
固定線
(ET-55)</t>
    <phoneticPr fontId="8" type="noConversion"/>
  </si>
  <si>
    <t>辣腐乳麻醬拌麵</t>
  </si>
  <si>
    <t xml:space="preserve">4度二組A
</t>
    <phoneticPr fontId="3" type="noConversion"/>
  </si>
  <si>
    <t>四度二組
(ET-55)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</si>
  <si>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</si>
  <si>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</si>
  <si>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8" type="noConversion"/>
  </si>
  <si>
    <t>蟹味可樂餅風炸飯糰</t>
  </si>
  <si>
    <t xml:space="preserve">
4度二組C1
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</si>
  <si>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</si>
  <si>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</si>
  <si>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</si>
  <si>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8" type="noConversion"/>
  </si>
  <si>
    <t>日式中濃醬炭火漢堡排飯</t>
  </si>
  <si>
    <t xml:space="preserve">
4度三組
</t>
    <phoneticPr fontId="3" type="noConversion"/>
  </si>
  <si>
    <t>四度四組
(ET-55)</t>
    <phoneticPr fontId="8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</si>
  <si>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</si>
  <si>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</si>
  <si>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</si>
  <si>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</si>
  <si>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綜合一組
(ET-55)</t>
    <phoneticPr fontId="3" type="noConversion"/>
  </si>
  <si>
    <t>二配鐵板豆腐燴蛋蓋飯</t>
  </si>
  <si>
    <t xml:space="preserve">
綜合一組
</t>
    <phoneticPr fontId="3" type="noConversion"/>
  </si>
  <si>
    <t>綜合二組
(ET-55)</t>
    <phoneticPr fontId="8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</si>
  <si>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</si>
  <si>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</si>
  <si>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</si>
  <si>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</si>
  <si>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</si>
  <si>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8" type="noConversion"/>
  </si>
  <si>
    <t xml:space="preserve">
便當組
</t>
    <phoneticPr fontId="3" type="noConversion"/>
  </si>
  <si>
    <t>3.當日出勤熟手較少</t>
    <phoneticPr fontId="8" type="noConversion"/>
  </si>
  <si>
    <t>12.商品結構，產能較低</t>
    <phoneticPr fontId="3" type="noConversion"/>
  </si>
  <si>
    <t>13.區域出貨，分段生產</t>
    <phoneticPr fontId="3" type="noConversion"/>
  </si>
  <si>
    <t>日報登錄</t>
    <phoneticPr fontId="8" type="noConversion"/>
  </si>
  <si>
    <t>合計
設備次數</t>
    <phoneticPr fontId="3" type="noConversion"/>
  </si>
  <si>
    <t>03月04日  星期三</t>
    <phoneticPr fontId="8" type="noConversion"/>
  </si>
  <si>
    <t>多次
生產</t>
    <phoneticPr fontId="8" type="noConversion"/>
  </si>
  <si>
    <t>達成率</t>
    <phoneticPr fontId="8" type="noConversion"/>
  </si>
  <si>
    <t>達成率平均</t>
    <phoneticPr fontId="8" type="noConversion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</si>
  <si>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</si>
  <si>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</si>
  <si>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</si>
  <si>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</si>
  <si>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四度二組A
熱麵
固定線
(ET-55)</t>
    <phoneticPr fontId="8" type="noConversion"/>
  </si>
  <si>
    <t>四度二組
(烤飯糰/十爪機)</t>
    <phoneticPr fontId="3" type="noConversion"/>
  </si>
  <si>
    <t>四度四組
(ET-55)</t>
    <phoneticPr fontId="8" type="noConversion"/>
  </si>
  <si>
    <t>綜合二組
(ET-55)</t>
    <phoneticPr fontId="8" type="noConversion"/>
  </si>
  <si>
    <t>13.區域出貨，分段生產</t>
    <phoneticPr fontId="3" type="noConversion"/>
  </si>
  <si>
    <t>03月05日  星期四</t>
    <phoneticPr fontId="8" type="noConversion"/>
  </si>
  <si>
    <t>03月06日  星期五</t>
    <phoneticPr fontId="8" type="noConversion"/>
  </si>
  <si>
    <t>03月07日  星期六</t>
    <phoneticPr fontId="8" type="noConversion"/>
  </si>
  <si>
    <t>03月08日  星期日</t>
    <phoneticPr fontId="8" type="noConversion"/>
  </si>
  <si>
    <t>03月09日  星期一</t>
    <phoneticPr fontId="8" type="noConversion"/>
  </si>
  <si>
    <t>二配濃起司燻腸紅醬焗烤飯</t>
    <phoneticPr fontId="3" type="noConversion"/>
  </si>
  <si>
    <t>二配鐵板豆腐燴蛋蓋飯</t>
    <phoneticPr fontId="3" type="noConversion"/>
  </si>
  <si>
    <t>出勤人數</t>
    <phoneticPr fontId="8" type="noConversion"/>
  </si>
  <si>
    <t>03月03日  星期二</t>
    <phoneticPr fontId="8" type="noConversion"/>
  </si>
  <si>
    <t>雙倍德腸飯卷</t>
    <phoneticPr fontId="3" type="noConversion"/>
  </si>
  <si>
    <t>明太子泡菜牛飯卷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</si>
  <si>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</si>
  <si>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</si>
  <si>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</si>
  <si>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</si>
  <si>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</si>
  <si>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</si>
  <si>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</si>
  <si>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</si>
  <si>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</si>
  <si>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</si>
  <si>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</si>
  <si>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</si>
  <si>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</si>
  <si>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</si>
  <si>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</si>
  <si>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</si>
  <si>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</si>
  <si>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</si>
  <si>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</si>
  <si>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</si>
  <si>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</si>
  <si>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</si>
  <si>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</si>
  <si>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</si>
  <si>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</si>
  <si>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</si>
  <si>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</si>
  <si>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</si>
  <si>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</si>
  <si>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</si>
  <si>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</si>
  <si>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03月04日  星期三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</si>
  <si>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</si>
  <si>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</si>
  <si>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</si>
  <si>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</si>
  <si>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</si>
  <si>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</si>
  <si>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</si>
  <si>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</si>
  <si>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</si>
  <si>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雙倍德腸飯卷</t>
    <phoneticPr fontId="3" type="noConversion"/>
  </si>
  <si>
    <t>03月05日  星期四</t>
    <phoneticPr fontId="8" type="noConversion"/>
  </si>
  <si>
    <t>03月06日  星期五</t>
    <phoneticPr fontId="8" type="noConversion"/>
  </si>
  <si>
    <t>03月07日  星期六</t>
    <phoneticPr fontId="8" type="noConversion"/>
  </si>
  <si>
    <t>03月08日  星期日</t>
    <phoneticPr fontId="8" type="noConversion"/>
  </si>
  <si>
    <t>03月09日  星期一</t>
    <phoneticPr fontId="8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</si>
  <si>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</si>
  <si>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</si>
  <si>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</si>
  <si>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</si>
  <si>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平均</t>
    <phoneticPr fontId="8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</si>
  <si>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</si>
  <si>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</si>
  <si>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</si>
  <si>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</si>
  <si>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</si>
  <si>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</si>
  <si>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</si>
  <si>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</si>
  <si>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</si>
  <si>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</si>
  <si>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</si>
  <si>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</si>
  <si>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</si>
  <si>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</si>
  <si>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</si>
  <si>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</si>
  <si>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</si>
  <si>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</si>
  <si>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</si>
  <si>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</si>
  <si>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</si>
  <si>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</si>
  <si>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</si>
  <si>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03月10日  星期二</t>
  </si>
  <si>
    <t>03月11日  星期三</t>
  </si>
  <si>
    <t xml:space="preserve">03月12日  星期四 </t>
  </si>
  <si>
    <t xml:space="preserve">03月13日  星期五 </t>
  </si>
  <si>
    <t xml:space="preserve">03月14日  星期六 </t>
  </si>
  <si>
    <t xml:space="preserve">03月15日  星期日 </t>
  </si>
  <si>
    <t xml:space="preserve">03月16日  星期一 </t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</si>
  <si>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</si>
  <si>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</si>
  <si>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</si>
  <si>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</si>
  <si>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</si>
  <si>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</si>
  <si>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</si>
  <si>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</si>
  <si>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</si>
  <si>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03月10日  星期二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</si>
  <si>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</si>
  <si>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</si>
  <si>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</si>
  <si>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多次
生產</t>
    <phoneticPr fontId="8" type="noConversion"/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</si>
  <si>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</si>
  <si>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</si>
  <si>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</si>
  <si>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</si>
  <si>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</si>
  <si>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</si>
  <si>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</si>
  <si>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</si>
  <si>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</si>
  <si>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</si>
  <si>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</si>
  <si>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</si>
  <si>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</si>
  <si>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</si>
  <si>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</si>
  <si>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4度一組</t>
    <phoneticPr fontId="3" type="noConversion"/>
  </si>
  <si>
    <t>平均</t>
    <phoneticPr fontId="8" type="noConversion"/>
  </si>
  <si>
    <t>四度二組A
熱麵
固定線
(ET-55)</t>
    <phoneticPr fontId="8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</si>
  <si>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</si>
  <si>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</si>
  <si>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</si>
  <si>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8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</si>
  <si>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</si>
  <si>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</si>
  <si>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</si>
  <si>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8" type="noConversion"/>
  </si>
  <si>
    <t xml:space="preserve">
4度三組
</t>
    <phoneticPr fontId="3" type="noConversion"/>
  </si>
  <si>
    <t>四度四組
(ET-55)</t>
    <phoneticPr fontId="8" type="noConversion"/>
  </si>
  <si>
    <t xml:space="preserve">
4度四組
</t>
    <phoneticPr fontId="3" type="noConversion"/>
  </si>
  <si>
    <t>四度五組
(ET-55)</t>
    <phoneticPr fontId="3" type="noConversion"/>
  </si>
  <si>
    <t>媽媽煮藝-香滷牛肚絲</t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</si>
  <si>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</si>
  <si>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</si>
  <si>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</si>
  <si>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8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</si>
  <si>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</si>
  <si>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</si>
  <si>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</si>
  <si>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</si>
  <si>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</si>
  <si>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8" type="noConversion"/>
  </si>
  <si>
    <t>便當組
大口
固定線
(伺服包裝機)</t>
    <phoneticPr fontId="8" type="noConversion"/>
  </si>
  <si>
    <t xml:space="preserve">
便當組
</t>
    <phoneticPr fontId="3" type="noConversion"/>
  </si>
  <si>
    <t>3.當日出勤熟手較少</t>
    <phoneticPr fontId="8" type="noConversion"/>
  </si>
  <si>
    <t>12.商品結構，產能較低</t>
    <phoneticPr fontId="3" type="noConversion"/>
  </si>
  <si>
    <t>13.區域出貨，分段生產</t>
    <phoneticPr fontId="3" type="noConversion"/>
  </si>
  <si>
    <t>13.區域出貨，分段生產</t>
    <phoneticPr fontId="3" type="noConversion"/>
  </si>
  <si>
    <t>產線異常分析
說明(5分鐘以上)</t>
    <phoneticPr fontId="8" type="noConversion"/>
  </si>
  <si>
    <t>03月11日  星期三</t>
    <phoneticPr fontId="8" type="noConversion"/>
  </si>
  <si>
    <t>產能/時</t>
    <phoneticPr fontId="8" type="noConversion"/>
  </si>
  <si>
    <t>四度一組
(ET-600)</t>
    <phoneticPr fontId="8" type="noConversion"/>
  </si>
  <si>
    <t xml:space="preserve">
4度二組B
</t>
    <phoneticPr fontId="3" type="noConversion"/>
  </si>
  <si>
    <t>四度四組
(ET-55)</t>
    <phoneticPr fontId="8" type="noConversion"/>
  </si>
  <si>
    <t xml:space="preserve">
綜合一組
</t>
    <phoneticPr fontId="3" type="noConversion"/>
  </si>
  <si>
    <t xml:space="preserve">
綜合三組
</t>
    <phoneticPr fontId="3" type="noConversion"/>
  </si>
  <si>
    <t xml:space="preserve">03月12日  星期四 </t>
    <phoneticPr fontId="8" type="noConversion"/>
  </si>
  <si>
    <t xml:space="preserve">03月13日  星期五 </t>
    <phoneticPr fontId="8" type="noConversion"/>
  </si>
  <si>
    <t xml:space="preserve">03月14日  星期六 </t>
    <phoneticPr fontId="8" type="noConversion"/>
  </si>
  <si>
    <t xml:space="preserve">03月15日  星期日 </t>
    <phoneticPr fontId="8" type="noConversion"/>
  </si>
  <si>
    <t xml:space="preserve">03月16日  星期一 </t>
    <phoneticPr fontId="8" type="noConversion"/>
  </si>
  <si>
    <t>二配鮮蝦旬彩炊飯飯糰</t>
  </si>
  <si>
    <t>03月10日  星期二</t>
    <phoneticPr fontId="8" type="noConversion"/>
  </si>
  <si>
    <t>海饌雙手卷(捲)</t>
    <phoneticPr fontId="8" type="noConversion"/>
  </si>
  <si>
    <t>長野稻荷壽司</t>
    <phoneticPr fontId="3" type="noConversion"/>
  </si>
  <si>
    <t>海饌雙手卷</t>
    <phoneticPr fontId="3" type="noConversion"/>
  </si>
  <si>
    <t>經典鮪魚沙拉細卷</t>
    <phoneticPr fontId="8" type="noConversion"/>
  </si>
  <si>
    <t>3300型
飯糰機A</t>
    <phoneticPr fontId="8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</si>
  <si>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</si>
  <si>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</si>
  <si>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</si>
  <si>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</si>
  <si>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</si>
  <si>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</si>
  <si>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</si>
  <si>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壹號醬炙烤牛飯糰</t>
    <phoneticPr fontId="3" type="noConversion"/>
  </si>
  <si>
    <t>3600型
飯糰機B</t>
    <phoneticPr fontId="8" type="noConversion"/>
  </si>
  <si>
    <t>平均</t>
    <phoneticPr fontId="8" type="noConversion"/>
  </si>
  <si>
    <t>二配 3300型A
飯糰機</t>
    <phoneticPr fontId="3" type="noConversion"/>
  </si>
  <si>
    <t>3300型
飯糰機A</t>
    <phoneticPr fontId="8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</si>
  <si>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</si>
  <si>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</si>
  <si>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</si>
  <si>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</si>
  <si>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</si>
  <si>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</si>
  <si>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3600型
飯糰機A</t>
    <phoneticPr fontId="8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</si>
  <si>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</si>
  <si>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</si>
  <si>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8" type="noConversion"/>
  </si>
  <si>
    <t>總生產量</t>
    <phoneticPr fontId="8" type="noConversion"/>
  </si>
  <si>
    <t>出勤人數</t>
    <phoneticPr fontId="8" type="noConversion"/>
  </si>
  <si>
    <t>生產實績</t>
    <phoneticPr fontId="8" type="noConversion"/>
  </si>
  <si>
    <t>日報登錄</t>
    <phoneticPr fontId="8" type="noConversion"/>
  </si>
  <si>
    <t>03月11日  星期三</t>
    <phoneticPr fontId="8" type="noConversion"/>
  </si>
  <si>
    <t>人時性</t>
    <phoneticPr fontId="8" type="noConversion"/>
  </si>
  <si>
    <t>多次生產數</t>
    <phoneticPr fontId="8" type="noConversion"/>
  </si>
  <si>
    <t>線別</t>
    <phoneticPr fontId="3" type="noConversion"/>
  </si>
  <si>
    <t>品類</t>
    <phoneticPr fontId="8" type="noConversion"/>
  </si>
  <si>
    <t>品名</t>
    <phoneticPr fontId="3" type="noConversion"/>
  </si>
  <si>
    <t>生產量</t>
    <phoneticPr fontId="8" type="noConversion"/>
  </si>
  <si>
    <t>營收</t>
    <phoneticPr fontId="3" type="noConversion"/>
  </si>
  <si>
    <t>多次
生產</t>
    <phoneticPr fontId="8" type="noConversion"/>
  </si>
  <si>
    <t>人數</t>
    <phoneticPr fontId="8" type="noConversion"/>
  </si>
  <si>
    <t>產能/時</t>
    <phoneticPr fontId="8" type="noConversion"/>
  </si>
  <si>
    <t>稼動時間/分</t>
    <phoneticPr fontId="8" type="noConversion"/>
  </si>
  <si>
    <t>休息時間</t>
    <phoneticPr fontId="8" type="noConversion"/>
  </si>
  <si>
    <t>開始</t>
    <phoneticPr fontId="8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</si>
  <si>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</si>
  <si>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</si>
  <si>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</si>
  <si>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</si>
  <si>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</si>
  <si>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雙倍德腸飯卷</t>
    <phoneticPr fontId="3" type="noConversion"/>
  </si>
  <si>
    <t>明太子泡菜牛飯卷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</si>
  <si>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</si>
  <si>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</si>
  <si>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</si>
  <si>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</si>
  <si>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</si>
  <si>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</si>
  <si>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8" type="noConversion"/>
  </si>
  <si>
    <t>連續式
海苔機</t>
    <phoneticPr fontId="8" type="noConversion"/>
  </si>
  <si>
    <t>雞肉飯飯糰</t>
    <phoneticPr fontId="3" type="noConversion"/>
  </si>
  <si>
    <t>鹽蔥燒肉飯糰</t>
    <phoneticPr fontId="3" type="noConversion"/>
  </si>
  <si>
    <t>壹號醬炙烤牛飯糰</t>
    <phoneticPr fontId="3" type="noConversion"/>
  </si>
  <si>
    <t>3600型
飯糰機B</t>
    <phoneticPr fontId="8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</si>
  <si>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</si>
  <si>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</si>
  <si>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</si>
  <si>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</si>
  <si>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</si>
  <si>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</si>
  <si>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</si>
  <si>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</si>
  <si>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03月12日  星期四</t>
    <phoneticPr fontId="8" type="noConversion"/>
  </si>
  <si>
    <t>海饌雙手卷</t>
    <phoneticPr fontId="3" type="noConversion"/>
  </si>
  <si>
    <t>壽司線</t>
    <phoneticPr fontId="3" type="noConversion"/>
  </si>
  <si>
    <t>平均</t>
    <phoneticPr fontId="8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</si>
  <si>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</si>
  <si>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</si>
  <si>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</si>
  <si>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</si>
  <si>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</si>
  <si>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煙燻培根飯糰(區)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</si>
  <si>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</si>
  <si>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</si>
  <si>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</si>
  <si>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</si>
  <si>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雞肉飯飯糰</t>
    <phoneticPr fontId="3" type="noConversion"/>
  </si>
  <si>
    <t>鹽蔥燒肉飯糰</t>
    <phoneticPr fontId="3" type="noConversion"/>
  </si>
  <si>
    <t>壹號醬炙烤牛飯糰</t>
    <phoneticPr fontId="3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</si>
  <si>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</si>
  <si>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</si>
  <si>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</si>
  <si>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</si>
  <si>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二配大飯糰鮪魚昆布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</si>
  <si>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</si>
  <si>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</si>
  <si>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</si>
  <si>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</si>
  <si>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</si>
  <si>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</si>
  <si>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</si>
  <si>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</si>
  <si>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03月13日  星期五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</si>
  <si>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</si>
  <si>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</si>
  <si>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</si>
  <si>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</si>
  <si>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</si>
  <si>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</si>
  <si>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</si>
  <si>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</si>
  <si>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</si>
  <si>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雙倍德腸飯卷</t>
    <phoneticPr fontId="3" type="noConversion"/>
  </si>
  <si>
    <t>明太子泡菜牛飯卷</t>
    <phoneticPr fontId="3" type="noConversion"/>
  </si>
  <si>
    <t>日式鮪魚美乃滋脆卷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</si>
  <si>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</si>
  <si>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</si>
  <si>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</si>
  <si>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</si>
  <si>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</si>
  <si>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03月14日  星期六</t>
    <phoneticPr fontId="8" type="noConversion"/>
  </si>
  <si>
    <t>03月15日  星期日</t>
    <phoneticPr fontId="8" type="noConversion"/>
  </si>
  <si>
    <t>03月16日  星期一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</si>
</sst>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0_);[Red]\(0\)"/>
    <numFmt numFmtId="182" formatCode="&quot;¥&quot;#,##0;[Red]&quot;¥&quot;\-#,##0"/>
    <numFmt numFmtId="183" formatCode="0_ "/>
    <numFmt numFmtId="184" formatCode="0.0_ "/>
    <numFmt numFmtId="185" formatCode="h:mm;@"/>
  </numFmts>
  <fonts count="4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5" fillId="0" borderId="0"/>
    <xf numFmtId="0" fontId="1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2" fillId="0" borderId="0"/>
    <xf numFmtId="0" fontId="1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/>
    <xf numFmtId="44" fontId="25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</cellStyleXfs>
  <cellXfs count="69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176" fontId="5" fillId="0" borderId="0" xfId="3" applyNumberFormat="1" applyFont="1" applyBorder="1" applyAlignment="1">
      <alignment vertical="center"/>
    </xf>
    <xf numFmtId="0" fontId="11" fillId="0" borderId="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/>
    </xf>
    <xf numFmtId="0" fontId="14" fillId="0" borderId="0" xfId="1" applyFont="1">
      <alignment vertical="center"/>
    </xf>
    <xf numFmtId="0" fontId="5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8" fillId="0" borderId="2" xfId="1" applyNumberFormat="1" applyFont="1" applyBorder="1" applyAlignment="1">
      <alignment horizontal="center" vertical="center"/>
    </xf>
    <xf numFmtId="178" fontId="18" fillId="0" borderId="18" xfId="1" applyNumberFormat="1" applyFont="1" applyBorder="1" applyAlignment="1">
      <alignment horizontal="center" vertical="center"/>
    </xf>
    <xf numFmtId="180" fontId="18" fillId="0" borderId="2" xfId="6" applyNumberFormat="1" applyFont="1" applyBorder="1" applyAlignment="1">
      <alignment horizontal="center" vertical="center"/>
    </xf>
    <xf numFmtId="180" fontId="18" fillId="0" borderId="18" xfId="6" applyNumberFormat="1" applyFont="1" applyBorder="1" applyAlignment="1">
      <alignment horizontal="center" vertical="center"/>
    </xf>
    <xf numFmtId="20" fontId="14" fillId="0" borderId="2" xfId="1" applyNumberFormat="1" applyFont="1" applyBorder="1" applyAlignment="1">
      <alignment horizontal="center" vertical="center" wrapText="1"/>
    </xf>
    <xf numFmtId="20" fontId="14" fillId="0" borderId="18" xfId="1" applyNumberFormat="1" applyFont="1" applyBorder="1" applyAlignment="1">
      <alignment horizontal="center" vertical="center" wrapText="1"/>
    </xf>
    <xf numFmtId="181" fontId="14" fillId="5" borderId="2" xfId="1" applyNumberFormat="1" applyFont="1" applyFill="1" applyBorder="1" applyAlignment="1">
      <alignment horizontal="center" vertical="center" wrapText="1"/>
    </xf>
    <xf numFmtId="181" fontId="14" fillId="5" borderId="18" xfId="1" applyNumberFormat="1" applyFont="1" applyFill="1" applyBorder="1" applyAlignment="1">
      <alignment horizontal="center" vertical="center" wrapText="1"/>
    </xf>
    <xf numFmtId="181" fontId="14" fillId="0" borderId="2" xfId="1" applyNumberFormat="1" applyFont="1" applyBorder="1" applyAlignment="1">
      <alignment horizontal="center" vertical="center" wrapText="1"/>
    </xf>
    <xf numFmtId="181" fontId="14" fillId="0" borderId="18" xfId="1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80" fontId="14" fillId="0" borderId="18" xfId="6" applyNumberFormat="1" applyFont="1" applyBorder="1" applyAlignment="1">
      <alignment horizontal="center" vertical="center"/>
    </xf>
    <xf numFmtId="0" fontId="14" fillId="0" borderId="26" xfId="1" applyFont="1" applyBorder="1">
      <alignment vertical="center"/>
    </xf>
    <xf numFmtId="0" fontId="14" fillId="0" borderId="26" xfId="1" applyFont="1" applyBorder="1" applyAlignment="1">
      <alignment horizontal="center" vertical="center"/>
    </xf>
    <xf numFmtId="0" fontId="14" fillId="0" borderId="27" xfId="1" applyFont="1" applyBorder="1">
      <alignment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178" fontId="14" fillId="0" borderId="2" xfId="1" applyNumberFormat="1" applyFont="1" applyBorder="1" applyAlignment="1">
      <alignment horizontal="center" vertical="center"/>
    </xf>
    <xf numFmtId="178" fontId="14" fillId="0" borderId="3" xfId="1" applyNumberFormat="1" applyFont="1" applyBorder="1" applyAlignment="1">
      <alignment horizontal="center" vertical="center"/>
    </xf>
    <xf numFmtId="178" fontId="14" fillId="0" borderId="33" xfId="1" applyNumberFormat="1" applyFont="1" applyBorder="1" applyAlignment="1">
      <alignment horizontal="center" vertical="center"/>
    </xf>
    <xf numFmtId="178" fontId="14" fillId="0" borderId="18" xfId="1" applyNumberFormat="1" applyFont="1" applyBorder="1" applyAlignment="1">
      <alignment horizontal="center" vertical="center"/>
    </xf>
    <xf numFmtId="178" fontId="18" fillId="0" borderId="3" xfId="1" applyNumberFormat="1" applyFont="1" applyBorder="1" applyAlignment="1">
      <alignment horizontal="center" vertical="center"/>
    </xf>
    <xf numFmtId="178" fontId="18" fillId="0" borderId="3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80" fontId="18" fillId="0" borderId="3" xfId="6" applyNumberFormat="1" applyFont="1" applyBorder="1" applyAlignment="1">
      <alignment horizontal="center" vertical="center"/>
    </xf>
    <xf numFmtId="180" fontId="18" fillId="0" borderId="33" xfId="6" applyNumberFormat="1" applyFont="1" applyBorder="1" applyAlignment="1">
      <alignment horizontal="center" vertical="center"/>
    </xf>
    <xf numFmtId="20" fontId="14" fillId="0" borderId="3" xfId="1" applyNumberFormat="1" applyFont="1" applyBorder="1" applyAlignment="1">
      <alignment horizontal="center" vertical="center" wrapText="1"/>
    </xf>
    <xf numFmtId="20" fontId="14" fillId="0" borderId="33" xfId="1" applyNumberFormat="1" applyFont="1" applyBorder="1" applyAlignment="1">
      <alignment horizontal="center" vertical="center" wrapText="1"/>
    </xf>
    <xf numFmtId="1" fontId="14" fillId="0" borderId="2" xfId="1" applyNumberFormat="1" applyFont="1" applyBorder="1" applyAlignment="1">
      <alignment horizontal="center" vertical="center" wrapText="1"/>
    </xf>
    <xf numFmtId="1" fontId="14" fillId="0" borderId="3" xfId="1" applyNumberFormat="1" applyFont="1" applyBorder="1" applyAlignment="1">
      <alignment horizontal="center" vertical="center" wrapText="1"/>
    </xf>
    <xf numFmtId="1" fontId="14" fillId="0" borderId="33" xfId="1" applyNumberFormat="1" applyFont="1" applyBorder="1" applyAlignment="1">
      <alignment horizontal="center" vertical="center" wrapText="1"/>
    </xf>
    <xf numFmtId="1" fontId="14" fillId="0" borderId="18" xfId="1" applyNumberFormat="1" applyFont="1" applyBorder="1" applyAlignment="1">
      <alignment horizontal="center" vertical="center" wrapText="1"/>
    </xf>
    <xf numFmtId="180" fontId="4" fillId="0" borderId="2" xfId="6" applyNumberFormat="1" applyFont="1" applyBorder="1" applyAlignment="1">
      <alignment horizontal="center" vertical="center"/>
    </xf>
    <xf numFmtId="180" fontId="4" fillId="0" borderId="3" xfId="6" applyNumberFormat="1" applyFont="1" applyBorder="1" applyAlignment="1">
      <alignment horizontal="center" vertical="center"/>
    </xf>
    <xf numFmtId="49" fontId="4" fillId="0" borderId="33" xfId="6" applyNumberFormat="1" applyFont="1" applyBorder="1" applyAlignment="1">
      <alignment horizontal="center" vertical="center"/>
    </xf>
    <xf numFmtId="180" fontId="4" fillId="0" borderId="18" xfId="6" applyNumberFormat="1" applyFont="1" applyBorder="1" applyAlignment="1">
      <alignment horizontal="center" vertical="center"/>
    </xf>
    <xf numFmtId="180" fontId="14" fillId="0" borderId="2" xfId="6" applyNumberFormat="1" applyFont="1" applyBorder="1" applyAlignment="1">
      <alignment horizontal="center" vertical="center"/>
    </xf>
    <xf numFmtId="180" fontId="14" fillId="0" borderId="3" xfId="6" applyNumberFormat="1" applyFont="1" applyBorder="1" applyAlignment="1">
      <alignment horizontal="center" vertical="center"/>
    </xf>
    <xf numFmtId="49" fontId="14" fillId="0" borderId="33" xfId="6" applyNumberFormat="1" applyFont="1" applyBorder="1" applyAlignment="1">
      <alignment horizontal="center" vertical="center"/>
    </xf>
    <xf numFmtId="0" fontId="14" fillId="0" borderId="34" xfId="1" applyFont="1" applyBorder="1">
      <alignment vertical="center"/>
    </xf>
    <xf numFmtId="0" fontId="14" fillId="0" borderId="35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34" fillId="0" borderId="39" xfId="4" applyFont="1" applyBorder="1">
      <alignment vertical="center"/>
    </xf>
    <xf numFmtId="176" fontId="11" fillId="12" borderId="39" xfId="286" applyNumberFormat="1" applyFont="1" applyFill="1" applyBorder="1" applyAlignment="1">
      <alignment horizontal="center" vertical="center"/>
    </xf>
    <xf numFmtId="43" fontId="34" fillId="0" borderId="39" xfId="286" applyFont="1" applyBorder="1" applyAlignment="1">
      <alignment horizontal="center" vertical="center"/>
    </xf>
    <xf numFmtId="1" fontId="34" fillId="0" borderId="39" xfId="4" applyNumberFormat="1" applyFont="1" applyBorder="1" applyAlignment="1">
      <alignment horizontal="center" vertical="center"/>
    </xf>
    <xf numFmtId="0" fontId="19" fillId="0" borderId="40" xfId="4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0" fontId="35" fillId="0" borderId="0" xfId="4" applyFont="1">
      <alignment vertical="center"/>
    </xf>
    <xf numFmtId="0" fontId="34" fillId="0" borderId="39" xfId="4" applyFont="1" applyBorder="1" applyAlignment="1">
      <alignment horizontal="left" vertical="center"/>
    </xf>
    <xf numFmtId="178" fontId="34" fillId="0" borderId="39" xfId="4" applyNumberFormat="1" applyFont="1" applyBorder="1" applyAlignment="1">
      <alignment horizontal="center" vertical="center"/>
    </xf>
    <xf numFmtId="178" fontId="37" fillId="0" borderId="39" xfId="4" applyNumberFormat="1" applyFont="1" applyBorder="1" applyAlignment="1">
      <alignment horizontal="center" vertical="center" wrapText="1"/>
    </xf>
    <xf numFmtId="2" fontId="34" fillId="0" borderId="39" xfId="4" applyNumberFormat="1" applyFont="1" applyBorder="1" applyAlignment="1">
      <alignment horizontal="center" vertical="center"/>
    </xf>
    <xf numFmtId="183" fontId="36" fillId="0" borderId="40" xfId="4" applyNumberFormat="1" applyFont="1" applyBorder="1" applyAlignment="1">
      <alignment horizontal="center" vertical="center"/>
    </xf>
    <xf numFmtId="0" fontId="36" fillId="0" borderId="40" xfId="4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40" fillId="3" borderId="39" xfId="4" applyFont="1" applyFill="1" applyBorder="1" applyAlignment="1">
      <alignment horizontal="center" vertical="center" wrapText="1"/>
    </xf>
    <xf numFmtId="0" fontId="35" fillId="0" borderId="47" xfId="4" applyFont="1" applyBorder="1" applyAlignment="1">
      <alignment horizontal="center"/>
    </xf>
    <xf numFmtId="0" fontId="35" fillId="0" borderId="48" xfId="4" applyFont="1" applyBorder="1" applyAlignment="1">
      <alignment horizontal="center"/>
    </xf>
    <xf numFmtId="0" fontId="35" fillId="0" borderId="44" xfId="160" applyFont="1" applyBorder="1" applyAlignment="1"/>
    <xf numFmtId="0" fontId="35" fillId="0" borderId="47" xfId="160" applyFont="1" applyBorder="1" applyAlignment="1"/>
    <xf numFmtId="1" fontId="35" fillId="0" borderId="39" xfId="4" applyNumberFormat="1" applyFont="1" applyBorder="1" applyAlignment="1">
      <alignment horizontal="center" vertical="center"/>
    </xf>
    <xf numFmtId="43" fontId="35" fillId="0" borderId="39" xfId="286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 wrapText="1"/>
    </xf>
    <xf numFmtId="1" fontId="35" fillId="4" borderId="39" xfId="4" applyNumberFormat="1" applyFont="1" applyFill="1" applyBorder="1" applyAlignment="1">
      <alignment horizontal="center" vertical="center"/>
    </xf>
    <xf numFmtId="178" fontId="35" fillId="0" borderId="39" xfId="4" applyNumberFormat="1" applyFont="1" applyBorder="1" applyAlignment="1">
      <alignment horizontal="center" vertical="center"/>
    </xf>
    <xf numFmtId="0" fontId="35" fillId="4" borderId="39" xfId="4" applyFont="1" applyFill="1" applyBorder="1" applyAlignment="1">
      <alignment horizontal="center" vertical="center"/>
    </xf>
    <xf numFmtId="183" fontId="35" fillId="0" borderId="39" xfId="4" applyNumberFormat="1" applyFont="1" applyBorder="1" applyAlignment="1">
      <alignment horizontal="center" vertical="center"/>
    </xf>
    <xf numFmtId="184" fontId="35" fillId="0" borderId="39" xfId="4" applyNumberFormat="1" applyFont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5" fontId="35" fillId="0" borderId="39" xfId="4" applyNumberFormat="1" applyFont="1" applyBorder="1" applyAlignment="1">
      <alignment horizontal="center" vertical="center"/>
    </xf>
    <xf numFmtId="183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/>
    </xf>
    <xf numFmtId="20" fontId="35" fillId="0" borderId="39" xfId="4" applyNumberFormat="1" applyFont="1" applyBorder="1" applyAlignment="1">
      <alignment horizontal="center" vertical="center"/>
    </xf>
    <xf numFmtId="183" fontId="35" fillId="0" borderId="2" xfId="4" applyNumberFormat="1" applyFont="1" applyBorder="1" applyAlignment="1">
      <alignment horizontal="center" vertical="center"/>
    </xf>
    <xf numFmtId="0" fontId="35" fillId="0" borderId="3" xfId="4" applyFont="1" applyBorder="1" applyAlignment="1">
      <alignment horizontal="center" vertical="center"/>
    </xf>
    <xf numFmtId="0" fontId="35" fillId="14" borderId="1" xfId="160" applyFont="1" applyFill="1" applyBorder="1" applyAlignment="1"/>
    <xf numFmtId="1" fontId="35" fillId="0" borderId="2" xfId="4" applyNumberFormat="1" applyFont="1" applyBorder="1" applyAlignment="1">
      <alignment horizontal="center" vertical="center"/>
    </xf>
    <xf numFmtId="0" fontId="35" fillId="0" borderId="49" xfId="4" applyFont="1" applyBorder="1" applyAlignment="1">
      <alignment horizontal="center" vertical="center"/>
    </xf>
    <xf numFmtId="0" fontId="35" fillId="0" borderId="50" xfId="160" applyFont="1" applyBorder="1" applyAlignment="1"/>
    <xf numFmtId="0" fontId="35" fillId="0" borderId="51" xfId="160" applyFont="1" applyBorder="1" applyAlignment="1"/>
    <xf numFmtId="1" fontId="35" fillId="0" borderId="40" xfId="4" applyNumberFormat="1" applyFont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4" borderId="40" xfId="4" applyFont="1" applyFill="1" applyBorder="1" applyAlignment="1">
      <alignment horizontal="center" vertical="center"/>
    </xf>
    <xf numFmtId="185" fontId="35" fillId="0" borderId="40" xfId="4" applyNumberFormat="1" applyFont="1" applyBorder="1" applyAlignment="1">
      <alignment horizontal="center" vertical="center"/>
    </xf>
    <xf numFmtId="20" fontId="35" fillId="0" borderId="40" xfId="4" applyNumberFormat="1" applyFont="1" applyBorder="1" applyAlignment="1">
      <alignment horizontal="center" vertical="center"/>
    </xf>
    <xf numFmtId="183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5" fillId="0" borderId="0" xfId="4" applyFont="1" applyAlignment="1">
      <alignment horizontal="center"/>
    </xf>
    <xf numFmtId="0" fontId="35" fillId="0" borderId="51" xfId="4" applyFont="1" applyBorder="1" applyAlignment="1">
      <alignment horizontal="center" vertical="center"/>
    </xf>
    <xf numFmtId="1" fontId="35" fillId="0" borderId="47" xfId="4" applyNumberFormat="1" applyFont="1" applyBorder="1" applyAlignment="1">
      <alignment horizontal="center" vertical="center"/>
    </xf>
    <xf numFmtId="0" fontId="35" fillId="0" borderId="51" xfId="4" applyFont="1" applyBorder="1" applyAlignment="1">
      <alignment horizontal="center"/>
    </xf>
    <xf numFmtId="1" fontId="35" fillId="15" borderId="40" xfId="4" applyNumberFormat="1" applyFont="1" applyFill="1" applyBorder="1" applyAlignment="1">
      <alignment horizontal="center" vertical="center"/>
    </xf>
    <xf numFmtId="43" fontId="35" fillId="15" borderId="40" xfId="286" applyFont="1" applyFill="1" applyBorder="1" applyAlignment="1">
      <alignment horizontal="center" vertical="center"/>
    </xf>
    <xf numFmtId="0" fontId="35" fillId="15" borderId="40" xfId="4" applyFont="1" applyFill="1" applyBorder="1" applyAlignment="1">
      <alignment horizontal="center" vertical="center"/>
    </xf>
    <xf numFmtId="178" fontId="35" fillId="15" borderId="40" xfId="4" applyNumberFormat="1" applyFont="1" applyFill="1" applyBorder="1" applyAlignment="1">
      <alignment horizontal="center" vertical="center"/>
    </xf>
    <xf numFmtId="184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 wrapText="1"/>
    </xf>
    <xf numFmtId="178" fontId="35" fillId="0" borderId="40" xfId="4" applyNumberFormat="1" applyFont="1" applyBorder="1" applyAlignment="1">
      <alignment horizontal="center" vertical="center"/>
    </xf>
    <xf numFmtId="183" fontId="35" fillId="3" borderId="36" xfId="4" applyNumberFormat="1" applyFont="1" applyFill="1" applyBorder="1" applyAlignment="1">
      <alignment horizontal="center" vertical="center"/>
    </xf>
    <xf numFmtId="0" fontId="35" fillId="3" borderId="36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/>
    </xf>
    <xf numFmtId="0" fontId="35" fillId="0" borderId="3" xfId="4" applyFont="1" applyBorder="1" applyAlignment="1">
      <alignment horizontal="center"/>
    </xf>
    <xf numFmtId="0" fontId="35" fillId="0" borderId="3" xfId="160" applyFont="1" applyBorder="1" applyAlignment="1"/>
    <xf numFmtId="0" fontId="35" fillId="0" borderId="1" xfId="160" applyFont="1" applyBorder="1" applyAlignment="1"/>
    <xf numFmtId="43" fontId="35" fillId="0" borderId="2" xfId="286" applyFont="1" applyBorder="1" applyAlignment="1">
      <alignment horizontal="center" vertical="center"/>
    </xf>
    <xf numFmtId="1" fontId="35" fillId="4" borderId="53" xfId="4" applyNumberFormat="1" applyFont="1" applyFill="1" applyBorder="1" applyAlignment="1">
      <alignment horizontal="center" vertical="center"/>
    </xf>
    <xf numFmtId="178" fontId="35" fillId="0" borderId="2" xfId="4" applyNumberFormat="1" applyFont="1" applyBorder="1" applyAlignment="1">
      <alignment horizontal="center" vertical="center"/>
    </xf>
    <xf numFmtId="1" fontId="35" fillId="4" borderId="2" xfId="4" applyNumberFormat="1" applyFont="1" applyFill="1" applyBorder="1" applyAlignment="1">
      <alignment horizontal="center" vertical="center"/>
    </xf>
    <xf numFmtId="184" fontId="35" fillId="0" borderId="2" xfId="4" applyNumberFormat="1" applyFont="1" applyBorder="1" applyAlignment="1">
      <alignment horizontal="center" vertical="center"/>
    </xf>
    <xf numFmtId="180" fontId="35" fillId="0" borderId="2" xfId="341" applyNumberFormat="1" applyFont="1" applyBorder="1" applyAlignment="1">
      <alignment horizontal="center" vertical="center"/>
    </xf>
    <xf numFmtId="185" fontId="35" fillId="0" borderId="2" xfId="4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 wrapText="1"/>
    </xf>
    <xf numFmtId="183" fontId="35" fillId="0" borderId="53" xfId="4" applyNumberFormat="1" applyFont="1" applyBorder="1" applyAlignment="1">
      <alignment horizontal="center" vertical="center"/>
    </xf>
    <xf numFmtId="180" fontId="35" fillId="0" borderId="53" xfId="341" applyNumberFormat="1" applyFont="1" applyBorder="1" applyAlignment="1">
      <alignment horizontal="center" vertical="center"/>
    </xf>
    <xf numFmtId="1" fontId="35" fillId="4" borderId="55" xfId="4" applyNumberFormat="1" applyFont="1" applyFill="1" applyBorder="1" applyAlignment="1">
      <alignment horizontal="center" vertical="center"/>
    </xf>
    <xf numFmtId="1" fontId="35" fillId="0" borderId="31" xfId="4" applyNumberFormat="1" applyFont="1" applyBorder="1" applyAlignment="1">
      <alignment horizontal="center" vertical="center"/>
    </xf>
    <xf numFmtId="178" fontId="35" fillId="0" borderId="31" xfId="4" applyNumberFormat="1" applyFont="1" applyBorder="1" applyAlignment="1">
      <alignment horizontal="center" vertical="center"/>
    </xf>
    <xf numFmtId="20" fontId="35" fillId="0" borderId="2" xfId="4" applyNumberFormat="1" applyFont="1" applyBorder="1" applyAlignment="1">
      <alignment horizontal="center" vertical="center"/>
    </xf>
    <xf numFmtId="0" fontId="35" fillId="0" borderId="44" xfId="4" applyFont="1" applyBorder="1" applyAlignment="1">
      <alignment horizontal="center"/>
    </xf>
    <xf numFmtId="0" fontId="35" fillId="14" borderId="44" xfId="160" applyFont="1" applyFill="1" applyBorder="1" applyAlignment="1"/>
    <xf numFmtId="0" fontId="35" fillId="0" borderId="1" xfId="4" applyFont="1" applyBorder="1" applyAlignment="1">
      <alignment horizontal="center"/>
    </xf>
    <xf numFmtId="0" fontId="17" fillId="0" borderId="2" xfId="1" applyFont="1" applyBorder="1" applyAlignment="1">
      <alignment horizontal="center" vertical="center"/>
    </xf>
    <xf numFmtId="1" fontId="35" fillId="15" borderId="2" xfId="4" applyNumberFormat="1" applyFont="1" applyFill="1" applyBorder="1" applyAlignment="1">
      <alignment horizontal="center" vertical="center"/>
    </xf>
    <xf numFmtId="43" fontId="35" fillId="15" borderId="2" xfId="286" applyFont="1" applyFill="1" applyBorder="1" applyAlignment="1">
      <alignment horizontal="center" vertical="center"/>
    </xf>
    <xf numFmtId="0" fontId="35" fillId="15" borderId="2" xfId="4" applyFont="1" applyFill="1" applyBorder="1" applyAlignment="1">
      <alignment horizontal="center" vertical="center"/>
    </xf>
    <xf numFmtId="178" fontId="35" fillId="15" borderId="2" xfId="4" applyNumberFormat="1" applyFont="1" applyFill="1" applyBorder="1" applyAlignment="1">
      <alignment horizontal="center" vertical="center"/>
    </xf>
    <xf numFmtId="180" fontId="35" fillId="0" borderId="2" xfId="341" applyNumberFormat="1" applyFont="1" applyFill="1" applyBorder="1" applyAlignment="1">
      <alignment horizontal="center" vertical="center"/>
    </xf>
    <xf numFmtId="183" fontId="35" fillId="3" borderId="2" xfId="4" applyNumberFormat="1" applyFont="1" applyFill="1" applyBorder="1" applyAlignment="1">
      <alignment horizontal="center" vertical="center"/>
    </xf>
    <xf numFmtId="0" fontId="35" fillId="3" borderId="2" xfId="4" applyFont="1" applyFill="1" applyBorder="1" applyAlignment="1">
      <alignment horizontal="center" vertical="center"/>
    </xf>
    <xf numFmtId="183" fontId="35" fillId="0" borderId="55" xfId="4" applyNumberFormat="1" applyFont="1" applyBorder="1" applyAlignment="1">
      <alignment horizontal="center" vertical="center"/>
    </xf>
    <xf numFmtId="180" fontId="35" fillId="0" borderId="55" xfId="341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/>
    </xf>
    <xf numFmtId="0" fontId="35" fillId="14" borderId="60" xfId="160" applyFont="1" applyFill="1" applyBorder="1" applyAlignment="1"/>
    <xf numFmtId="0" fontId="35" fillId="0" borderId="61" xfId="160" applyFont="1" applyBorder="1" applyAlignment="1"/>
    <xf numFmtId="43" fontId="35" fillId="0" borderId="31" xfId="286" applyFont="1" applyBorder="1" applyAlignment="1">
      <alignment horizontal="center" vertical="center"/>
    </xf>
    <xf numFmtId="1" fontId="35" fillId="4" borderId="31" xfId="4" applyNumberFormat="1" applyFont="1" applyFill="1" applyBorder="1" applyAlignment="1">
      <alignment horizontal="center" vertical="center"/>
    </xf>
    <xf numFmtId="1" fontId="35" fillId="0" borderId="46" xfId="4" applyNumberFormat="1" applyFont="1" applyBorder="1" applyAlignment="1">
      <alignment horizontal="center" vertical="center"/>
    </xf>
    <xf numFmtId="178" fontId="35" fillId="0" borderId="46" xfId="4" applyNumberFormat="1" applyFont="1" applyBorder="1" applyAlignment="1">
      <alignment horizontal="center" vertical="center"/>
    </xf>
    <xf numFmtId="183" fontId="35" fillId="0" borderId="46" xfId="4" applyNumberFormat="1" applyFont="1" applyBorder="1" applyAlignment="1">
      <alignment horizontal="center" vertical="center"/>
    </xf>
    <xf numFmtId="184" fontId="35" fillId="0" borderId="46" xfId="4" applyNumberFormat="1" applyFont="1" applyBorder="1" applyAlignment="1">
      <alignment horizontal="center" vertical="center"/>
    </xf>
    <xf numFmtId="185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 wrapText="1"/>
    </xf>
    <xf numFmtId="180" fontId="35" fillId="0" borderId="59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/>
    </xf>
    <xf numFmtId="0" fontId="35" fillId="0" borderId="49" xfId="4" applyFont="1" applyBorder="1" applyAlignment="1">
      <alignment horizontal="center"/>
    </xf>
    <xf numFmtId="20" fontId="35" fillId="0" borderId="2" xfId="160" applyNumberFormat="1" applyFont="1" applyBorder="1" applyAlignment="1">
      <alignment horizontal="center" vertical="center"/>
    </xf>
    <xf numFmtId="183" fontId="35" fillId="0" borderId="2" xfId="160" applyNumberFormat="1" applyFont="1" applyBorder="1" applyAlignment="1">
      <alignment horizontal="center" vertical="center"/>
    </xf>
    <xf numFmtId="180" fontId="35" fillId="0" borderId="44" xfId="341" applyNumberFormat="1" applyFont="1" applyBorder="1" applyAlignment="1">
      <alignment horizontal="center" vertical="center"/>
    </xf>
    <xf numFmtId="0" fontId="35" fillId="0" borderId="48" xfId="4" applyFont="1" applyBorder="1" applyAlignment="1">
      <alignment horizontal="center" vertical="center"/>
    </xf>
    <xf numFmtId="1" fontId="35" fillId="14" borderId="39" xfId="4" applyNumberFormat="1" applyFont="1" applyFill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 vertical="center"/>
    </xf>
    <xf numFmtId="180" fontId="35" fillId="0" borderId="50" xfId="341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/>
    </xf>
    <xf numFmtId="1" fontId="35" fillId="4" borderId="7" xfId="197" applyNumberFormat="1" applyFont="1" applyFill="1" applyBorder="1" applyAlignment="1">
      <alignment horizontal="center" vertical="center"/>
    </xf>
    <xf numFmtId="1" fontId="35" fillId="0" borderId="7" xfId="197" applyNumberFormat="1" applyFont="1" applyBorder="1" applyAlignment="1">
      <alignment horizontal="center" vertical="center"/>
    </xf>
    <xf numFmtId="178" fontId="35" fillId="0" borderId="7" xfId="4" applyNumberFormat="1" applyFont="1" applyBorder="1" applyAlignment="1">
      <alignment horizontal="center" vertical="center"/>
    </xf>
    <xf numFmtId="183" fontId="35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31" xfId="136" applyFont="1" applyBorder="1" applyAlignment="1">
      <alignment horizontal="center" vertical="center"/>
    </xf>
    <xf numFmtId="1" fontId="4" fillId="4" borderId="31" xfId="136" applyNumberFormat="1" applyFont="1" applyFill="1" applyBorder="1" applyAlignment="1">
      <alignment horizontal="center" vertical="center"/>
    </xf>
    <xf numFmtId="1" fontId="4" fillId="0" borderId="31" xfId="136" applyNumberFormat="1" applyFont="1" applyBorder="1" applyAlignment="1">
      <alignment horizontal="center" vertical="center"/>
    </xf>
    <xf numFmtId="178" fontId="4" fillId="0" borderId="31" xfId="136" applyNumberFormat="1" applyFont="1" applyBorder="1" applyAlignment="1">
      <alignment horizontal="center" vertical="center"/>
    </xf>
    <xf numFmtId="184" fontId="35" fillId="0" borderId="31" xfId="4" applyNumberFormat="1" applyFont="1" applyBorder="1" applyAlignment="1">
      <alignment horizontal="center" vertical="center"/>
    </xf>
    <xf numFmtId="180" fontId="35" fillId="0" borderId="61" xfId="341" applyNumberFormat="1" applyFont="1" applyBorder="1" applyAlignment="1">
      <alignment horizontal="center" vertical="center"/>
    </xf>
    <xf numFmtId="185" fontId="4" fillId="0" borderId="31" xfId="136" applyNumberFormat="1" applyFont="1" applyBorder="1" applyAlignment="1">
      <alignment horizontal="center" vertical="center"/>
    </xf>
    <xf numFmtId="0" fontId="35" fillId="14" borderId="39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7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0" fontId="35" fillId="0" borderId="50" xfId="4" applyFont="1" applyBorder="1" applyAlignment="1">
      <alignment horizontal="center"/>
    </xf>
    <xf numFmtId="183" fontId="35" fillId="0" borderId="61" xfId="4" applyNumberFormat="1" applyFont="1" applyBorder="1" applyAlignment="1">
      <alignment horizontal="center" vertical="center"/>
    </xf>
    <xf numFmtId="180" fontId="35" fillId="0" borderId="46" xfId="341" applyNumberFormat="1" applyFont="1" applyFill="1" applyBorder="1" applyAlignment="1">
      <alignment horizontal="center" vertical="center"/>
    </xf>
    <xf numFmtId="185" fontId="35" fillId="0" borderId="46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20" fontId="35" fillId="0" borderId="46" xfId="4" applyNumberFormat="1" applyFont="1" applyBorder="1" applyAlignment="1">
      <alignment horizontal="center" vertical="center"/>
    </xf>
    <xf numFmtId="183" fontId="35" fillId="0" borderId="44" xfId="4" applyNumberFormat="1" applyFont="1" applyBorder="1" applyAlignment="1">
      <alignment horizontal="center" vertical="center"/>
    </xf>
    <xf numFmtId="0" fontId="35" fillId="0" borderId="59" xfId="4" applyFont="1" applyBorder="1" applyAlignment="1">
      <alignment horizontal="center"/>
    </xf>
    <xf numFmtId="0" fontId="35" fillId="0" borderId="59" xfId="160" applyFont="1" applyBorder="1" applyAlignment="1"/>
    <xf numFmtId="183" fontId="35" fillId="0" borderId="47" xfId="4" applyNumberFormat="1" applyFont="1" applyBorder="1" applyAlignment="1">
      <alignment horizontal="center" vertical="center"/>
    </xf>
    <xf numFmtId="185" fontId="4" fillId="14" borderId="31" xfId="136" applyNumberFormat="1" applyFont="1" applyFill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1" fontId="35" fillId="4" borderId="40" xfId="4" applyNumberFormat="1" applyFont="1" applyFill="1" applyBorder="1" applyAlignment="1">
      <alignment horizontal="center" vertical="center"/>
    </xf>
    <xf numFmtId="0" fontId="35" fillId="0" borderId="39" xfId="4" applyFont="1" applyBorder="1" applyAlignment="1">
      <alignment horizontal="center"/>
    </xf>
    <xf numFmtId="1" fontId="35" fillId="15" borderId="46" xfId="4" applyNumberFormat="1" applyFont="1" applyFill="1" applyBorder="1" applyAlignment="1">
      <alignment horizontal="center" vertical="center"/>
    </xf>
    <xf numFmtId="43" fontId="35" fillId="15" borderId="39" xfId="286" applyFont="1" applyFill="1" applyBorder="1" applyAlignment="1">
      <alignment horizontal="center" vertical="center"/>
    </xf>
    <xf numFmtId="178" fontId="35" fillId="15" borderId="39" xfId="4" applyNumberFormat="1" applyFont="1" applyFill="1" applyBorder="1" applyAlignment="1">
      <alignment horizontal="center" vertical="center"/>
    </xf>
    <xf numFmtId="180" fontId="35" fillId="0" borderId="39" xfId="341" applyNumberFormat="1" applyFont="1" applyFill="1" applyBorder="1" applyAlignment="1">
      <alignment horizontal="center" vertical="center"/>
    </xf>
    <xf numFmtId="0" fontId="35" fillId="0" borderId="48" xfId="160" applyFont="1" applyBorder="1" applyAlignment="1"/>
    <xf numFmtId="1" fontId="35" fillId="0" borderId="55" xfId="4" applyNumberFormat="1" applyFont="1" applyBorder="1" applyAlignment="1">
      <alignment horizontal="center" vertical="center"/>
    </xf>
    <xf numFmtId="0" fontId="35" fillId="0" borderId="62" xfId="4" applyFont="1" applyBorder="1" applyAlignment="1">
      <alignment horizontal="center"/>
    </xf>
    <xf numFmtId="0" fontId="35" fillId="0" borderId="62" xfId="160" applyFont="1" applyBorder="1" applyAlignment="1"/>
    <xf numFmtId="0" fontId="35" fillId="0" borderId="63" xfId="160" applyFont="1" applyBorder="1" applyAlignment="1"/>
    <xf numFmtId="1" fontId="35" fillId="4" borderId="2" xfId="197" applyNumberFormat="1" applyFont="1" applyFill="1" applyBorder="1" applyAlignment="1">
      <alignment horizontal="center" vertical="center"/>
    </xf>
    <xf numFmtId="1" fontId="35" fillId="0" borderId="2" xfId="197" applyNumberFormat="1" applyFont="1" applyBorder="1" applyAlignment="1">
      <alignment horizontal="center" vertical="center"/>
    </xf>
    <xf numFmtId="20" fontId="35" fillId="0" borderId="39" xfId="160" applyNumberFormat="1" applyFont="1" applyBorder="1" applyAlignment="1">
      <alignment horizontal="center" vertical="center"/>
    </xf>
    <xf numFmtId="178" fontId="35" fillId="0" borderId="63" xfId="4" applyNumberFormat="1" applyFont="1" applyBorder="1" applyAlignment="1">
      <alignment horizontal="center" vertical="center"/>
    </xf>
    <xf numFmtId="184" fontId="35" fillId="0" borderId="55" xfId="4" applyNumberFormat="1" applyFont="1" applyBorder="1" applyAlignment="1">
      <alignment horizontal="center" vertical="center"/>
    </xf>
    <xf numFmtId="178" fontId="35" fillId="0" borderId="1" xfId="4" applyNumberFormat="1" applyFont="1" applyBorder="1" applyAlignment="1">
      <alignment horizontal="center" vertical="center"/>
    </xf>
    <xf numFmtId="178" fontId="35" fillId="15" borderId="6" xfId="4" applyNumberFormat="1" applyFont="1" applyFill="1" applyBorder="1" applyAlignment="1">
      <alignment horizontal="center" vertical="center"/>
    </xf>
    <xf numFmtId="0" fontId="4" fillId="0" borderId="48" xfId="160" applyFont="1" applyBorder="1" applyAlignment="1"/>
    <xf numFmtId="180" fontId="35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5" fillId="14" borderId="36" xfId="4" applyFont="1" applyFill="1" applyBorder="1" applyAlignment="1">
      <alignment horizontal="center" vertical="center"/>
    </xf>
    <xf numFmtId="20" fontId="35" fillId="0" borderId="55" xfId="4" applyNumberFormat="1" applyFont="1" applyBorder="1" applyAlignment="1">
      <alignment horizontal="center" vertical="center"/>
    </xf>
    <xf numFmtId="0" fontId="35" fillId="0" borderId="36" xfId="4" applyFont="1" applyBorder="1" applyAlignment="1">
      <alignment horizontal="center" vertical="center"/>
    </xf>
    <xf numFmtId="1" fontId="35" fillId="4" borderId="36" xfId="4" applyNumberFormat="1" applyFont="1" applyFill="1" applyBorder="1" applyAlignment="1">
      <alignment horizontal="center" vertical="center"/>
    </xf>
    <xf numFmtId="1" fontId="35" fillId="0" borderId="36" xfId="4" applyNumberFormat="1" applyFont="1" applyBorder="1" applyAlignment="1">
      <alignment horizontal="center" vertical="center"/>
    </xf>
    <xf numFmtId="178" fontId="35" fillId="0" borderId="36" xfId="4" applyNumberFormat="1" applyFont="1" applyBorder="1" applyAlignment="1">
      <alignment horizontal="center" vertical="center"/>
    </xf>
    <xf numFmtId="183" fontId="35" fillId="0" borderId="36" xfId="4" applyNumberFormat="1" applyFont="1" applyBorder="1" applyAlignment="1">
      <alignment horizontal="center" vertical="center"/>
    </xf>
    <xf numFmtId="184" fontId="35" fillId="0" borderId="36" xfId="4" applyNumberFormat="1" applyFont="1" applyBorder="1" applyAlignment="1">
      <alignment horizontal="center" vertical="center"/>
    </xf>
    <xf numFmtId="0" fontId="35" fillId="0" borderId="50" xfId="4" applyFont="1" applyBorder="1" applyAlignment="1">
      <alignment horizontal="center" vertical="center"/>
    </xf>
    <xf numFmtId="0" fontId="35" fillId="0" borderId="1" xfId="4" applyFont="1" applyBorder="1" applyAlignment="1">
      <alignment horizontal="center" vertical="center"/>
    </xf>
    <xf numFmtId="180" fontId="35" fillId="0" borderId="51" xfId="341" applyNumberFormat="1" applyFont="1" applyBorder="1" applyAlignment="1">
      <alignment horizontal="center" vertical="center"/>
    </xf>
    <xf numFmtId="20" fontId="35" fillId="0" borderId="40" xfId="160" applyNumberFormat="1" applyFont="1" applyBorder="1" applyAlignment="1">
      <alignment horizontal="center" vertical="center"/>
    </xf>
    <xf numFmtId="1" fontId="35" fillId="0" borderId="3" xfId="4" applyNumberFormat="1" applyFont="1" applyBorder="1" applyAlignment="1">
      <alignment horizontal="center" vertical="center"/>
    </xf>
    <xf numFmtId="0" fontId="35" fillId="4" borderId="1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/>
    </xf>
    <xf numFmtId="43" fontId="35" fillId="15" borderId="7" xfId="286" applyFont="1" applyFill="1" applyBorder="1" applyAlignment="1">
      <alignment horizontal="center" vertical="center"/>
    </xf>
    <xf numFmtId="1" fontId="35" fillId="15" borderId="7" xfId="4" applyNumberFormat="1" applyFont="1" applyFill="1" applyBorder="1" applyAlignment="1">
      <alignment horizontal="center" vertical="center"/>
    </xf>
    <xf numFmtId="178" fontId="35" fillId="15" borderId="7" xfId="4" applyNumberFormat="1" applyFont="1" applyFill="1" applyBorder="1" applyAlignment="1">
      <alignment horizontal="center" vertical="center"/>
    </xf>
    <xf numFmtId="183" fontId="35" fillId="0" borderId="7" xfId="4" applyNumberFormat="1" applyFont="1" applyBorder="1" applyAlignment="1">
      <alignment horizontal="center" vertical="center"/>
    </xf>
    <xf numFmtId="184" fontId="35" fillId="0" borderId="7" xfId="4" applyNumberFormat="1" applyFont="1" applyBorder="1" applyAlignment="1">
      <alignment horizontal="center" vertical="center"/>
    </xf>
    <xf numFmtId="180" fontId="35" fillId="0" borderId="7" xfId="341" applyNumberFormat="1" applyFont="1" applyFill="1" applyBorder="1" applyAlignment="1">
      <alignment horizontal="center" vertical="center"/>
    </xf>
    <xf numFmtId="0" fontId="35" fillId="14" borderId="3" xfId="4" applyFont="1" applyFill="1" applyBorder="1" applyAlignment="1">
      <alignment horizontal="center"/>
    </xf>
    <xf numFmtId="0" fontId="35" fillId="14" borderId="3" xfId="160" applyFont="1" applyFill="1" applyBorder="1" applyAlignment="1"/>
    <xf numFmtId="1" fontId="35" fillId="14" borderId="2" xfId="4" applyNumberFormat="1" applyFont="1" applyFill="1" applyBorder="1" applyAlignment="1">
      <alignment horizontal="center" vertical="center"/>
    </xf>
    <xf numFmtId="43" fontId="35" fillId="14" borderId="39" xfId="286" applyFont="1" applyFill="1" applyBorder="1" applyAlignment="1">
      <alignment horizontal="center" vertical="center"/>
    </xf>
    <xf numFmtId="185" fontId="35" fillId="14" borderId="2" xfId="4" applyNumberFormat="1" applyFont="1" applyFill="1" applyBorder="1" applyAlignment="1">
      <alignment horizontal="center" vertical="center"/>
    </xf>
    <xf numFmtId="0" fontId="35" fillId="14" borderId="2" xfId="4" applyFont="1" applyFill="1" applyBorder="1" applyAlignment="1">
      <alignment horizontal="center" vertical="center"/>
    </xf>
    <xf numFmtId="183" fontId="35" fillId="14" borderId="2" xfId="4" applyNumberFormat="1" applyFont="1" applyFill="1" applyBorder="1" applyAlignment="1">
      <alignment horizontal="center" vertical="center"/>
    </xf>
    <xf numFmtId="180" fontId="35" fillId="14" borderId="2" xfId="341" applyNumberFormat="1" applyFont="1" applyFill="1" applyBorder="1" applyAlignment="1">
      <alignment horizontal="center" vertical="center"/>
    </xf>
    <xf numFmtId="0" fontId="35" fillId="14" borderId="0" xfId="4" applyFont="1" applyFill="1">
      <alignment vertical="center"/>
    </xf>
    <xf numFmtId="20" fontId="35" fillId="0" borderId="39" xfId="197" applyNumberFormat="1" applyFont="1" applyBorder="1" applyAlignment="1">
      <alignment horizontal="center" vertical="center"/>
    </xf>
    <xf numFmtId="183" fontId="35" fillId="0" borderId="2" xfId="197" applyNumberFormat="1" applyFont="1" applyBorder="1" applyAlignment="1">
      <alignment horizontal="center" vertical="center"/>
    </xf>
    <xf numFmtId="183" fontId="35" fillId="0" borderId="39" xfId="197" applyNumberFormat="1" applyFont="1" applyBorder="1" applyAlignment="1">
      <alignment horizontal="center" vertical="center"/>
    </xf>
    <xf numFmtId="0" fontId="35" fillId="0" borderId="0" xfId="197" applyFont="1">
      <alignment vertical="center"/>
    </xf>
    <xf numFmtId="20" fontId="35" fillId="0" borderId="40" xfId="197" applyNumberFormat="1" applyFont="1" applyBorder="1" applyAlignment="1">
      <alignment horizontal="center" vertical="center"/>
    </xf>
    <xf numFmtId="20" fontId="35" fillId="0" borderId="2" xfId="197" applyNumberFormat="1" applyFont="1" applyBorder="1" applyAlignment="1">
      <alignment horizontal="center" vertical="center"/>
    </xf>
    <xf numFmtId="0" fontId="35" fillId="0" borderId="2" xfId="197" applyFont="1" applyBorder="1" applyAlignment="1">
      <alignment horizontal="center" vertical="center"/>
    </xf>
    <xf numFmtId="0" fontId="35" fillId="0" borderId="55" xfId="197" applyFont="1" applyBorder="1" applyAlignment="1">
      <alignment horizontal="center" vertical="center"/>
    </xf>
    <xf numFmtId="0" fontId="35" fillId="0" borderId="3" xfId="197" applyFont="1" applyBorder="1" applyAlignment="1">
      <alignment horizontal="center" vertical="center"/>
    </xf>
    <xf numFmtId="1" fontId="35" fillId="4" borderId="46" xfId="4" applyNumberFormat="1" applyFont="1" applyFill="1" applyBorder="1" applyAlignment="1">
      <alignment horizontal="center" vertical="center"/>
    </xf>
    <xf numFmtId="178" fontId="35" fillId="0" borderId="2" xfId="197" applyNumberFormat="1" applyFont="1" applyBorder="1" applyAlignment="1">
      <alignment horizontal="center" vertical="center"/>
    </xf>
    <xf numFmtId="43" fontId="35" fillId="0" borderId="40" xfId="286" applyFont="1" applyBorder="1" applyAlignment="1">
      <alignment horizontal="center" vertical="center"/>
    </xf>
    <xf numFmtId="185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5" fillId="4" borderId="46" xfId="4" applyFont="1" applyFill="1" applyBorder="1" applyAlignment="1">
      <alignment horizontal="center" vertical="center"/>
    </xf>
    <xf numFmtId="1" fontId="35" fillId="0" borderId="44" xfId="4" applyNumberFormat="1" applyFont="1" applyBorder="1" applyAlignment="1">
      <alignment horizontal="center" vertical="center"/>
    </xf>
    <xf numFmtId="43" fontId="35" fillId="0" borderId="66" xfId="286" applyFont="1" applyBorder="1" applyAlignment="1">
      <alignment horizontal="center" vertical="center"/>
    </xf>
    <xf numFmtId="1" fontId="35" fillId="0" borderId="3" xfId="197" applyNumberFormat="1" applyFont="1" applyBorder="1" applyAlignment="1">
      <alignment horizontal="center" vertical="center"/>
    </xf>
    <xf numFmtId="0" fontId="35" fillId="15" borderId="67" xfId="4" applyFont="1" applyFill="1" applyBorder="1" applyAlignment="1"/>
    <xf numFmtId="0" fontId="35" fillId="15" borderId="52" xfId="4" applyFont="1" applyFill="1" applyBorder="1" applyAlignment="1"/>
    <xf numFmtId="1" fontId="35" fillId="15" borderId="39" xfId="4" applyNumberFormat="1" applyFont="1" applyFill="1" applyBorder="1" applyAlignment="1">
      <alignment horizontal="center" vertical="center"/>
    </xf>
    <xf numFmtId="43" fontId="35" fillId="15" borderId="46" xfId="286" applyFont="1" applyFill="1" applyBorder="1" applyAlignment="1">
      <alignment horizontal="center" vertical="center"/>
    </xf>
    <xf numFmtId="0" fontId="35" fillId="15" borderId="39" xfId="4" applyFont="1" applyFill="1" applyBorder="1" applyAlignment="1">
      <alignment horizontal="center" vertical="center"/>
    </xf>
    <xf numFmtId="178" fontId="35" fillId="0" borderId="55" xfId="4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 wrapText="1"/>
    </xf>
    <xf numFmtId="43" fontId="35" fillId="0" borderId="50" xfId="286" applyFont="1" applyBorder="1" applyAlignment="1">
      <alignment horizontal="center" vertical="center"/>
    </xf>
    <xf numFmtId="0" fontId="35" fillId="15" borderId="31" xfId="4" applyFont="1" applyFill="1" applyBorder="1" applyAlignment="1">
      <alignment horizontal="center" vertical="center"/>
    </xf>
    <xf numFmtId="1" fontId="35" fillId="15" borderId="31" xfId="4" applyNumberFormat="1" applyFont="1" applyFill="1" applyBorder="1" applyAlignment="1">
      <alignment horizontal="center" vertical="center"/>
    </xf>
    <xf numFmtId="178" fontId="35" fillId="15" borderId="31" xfId="4" applyNumberFormat="1" applyFont="1" applyFill="1" applyBorder="1" applyAlignment="1">
      <alignment horizontal="center" vertical="center"/>
    </xf>
    <xf numFmtId="180" fontId="35" fillId="0" borderId="61" xfId="341" applyNumberFormat="1" applyFont="1" applyFill="1" applyBorder="1" applyAlignment="1">
      <alignment horizontal="center" vertical="center"/>
    </xf>
    <xf numFmtId="43" fontId="35" fillId="0" borderId="46" xfId="286" applyFont="1" applyBorder="1" applyAlignment="1">
      <alignment horizontal="center" vertical="center"/>
    </xf>
    <xf numFmtId="185" fontId="35" fillId="0" borderId="47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 wrapText="1"/>
    </xf>
    <xf numFmtId="0" fontId="35" fillId="0" borderId="2" xfId="160" applyFont="1" applyBorder="1" applyAlignment="1"/>
    <xf numFmtId="0" fontId="35" fillId="14" borderId="46" xfId="4" applyFont="1" applyFill="1" applyBorder="1" applyAlignment="1">
      <alignment horizontal="center" vertical="center"/>
    </xf>
    <xf numFmtId="0" fontId="35" fillId="14" borderId="68" xfId="4" applyFont="1" applyFill="1" applyBorder="1" applyAlignment="1">
      <alignment horizontal="center" vertical="center"/>
    </xf>
    <xf numFmtId="0" fontId="35" fillId="0" borderId="49" xfId="160" applyFont="1" applyBorder="1" applyAlignment="1"/>
    <xf numFmtId="185" fontId="35" fillId="0" borderId="50" xfId="4" applyNumberFormat="1" applyFont="1" applyBorder="1" applyAlignment="1">
      <alignment horizontal="center" vertical="center"/>
    </xf>
    <xf numFmtId="0" fontId="35" fillId="14" borderId="3" xfId="4" applyFont="1" applyFill="1" applyBorder="1" applyAlignment="1">
      <alignment horizontal="center" vertical="center"/>
    </xf>
    <xf numFmtId="0" fontId="35" fillId="0" borderId="45" xfId="160" applyFont="1" applyBorder="1" applyAlignment="1"/>
    <xf numFmtId="0" fontId="35" fillId="0" borderId="0" xfId="4" applyFont="1" applyAlignment="1">
      <alignment horizontal="center" vertical="center"/>
    </xf>
    <xf numFmtId="0" fontId="35" fillId="0" borderId="0" xfId="160" applyFont="1" applyAlignment="1"/>
    <xf numFmtId="0" fontId="35" fillId="0" borderId="7" xfId="4" applyFont="1" applyBorder="1" applyAlignment="1">
      <alignment horizontal="center"/>
    </xf>
    <xf numFmtId="180" fontId="35" fillId="0" borderId="6" xfId="341" applyNumberFormat="1" applyFont="1" applyFill="1" applyBorder="1" applyAlignment="1">
      <alignment horizontal="center" vertical="center"/>
    </xf>
    <xf numFmtId="180" fontId="35" fillId="0" borderId="68" xfId="341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/>
    </xf>
    <xf numFmtId="185" fontId="35" fillId="0" borderId="51" xfId="4" applyNumberFormat="1" applyFont="1" applyBorder="1" applyAlignment="1">
      <alignment horizontal="center" vertical="center"/>
    </xf>
    <xf numFmtId="1" fontId="35" fillId="4" borderId="1" xfId="197" applyNumberFormat="1" applyFont="1" applyFill="1" applyBorder="1" applyAlignment="1">
      <alignment horizontal="center" vertical="center"/>
    </xf>
    <xf numFmtId="183" fontId="35" fillId="0" borderId="51" xfId="4" applyNumberFormat="1" applyFont="1" applyBorder="1" applyAlignment="1">
      <alignment horizontal="center" vertical="center"/>
    </xf>
    <xf numFmtId="183" fontId="35" fillId="0" borderId="40" xfId="197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 wrapText="1"/>
    </xf>
    <xf numFmtId="0" fontId="35" fillId="0" borderId="40" xfId="197" applyFont="1" applyBorder="1" applyAlignment="1">
      <alignment horizontal="center" vertical="center" wrapText="1"/>
    </xf>
    <xf numFmtId="0" fontId="35" fillId="0" borderId="36" xfId="4" applyFont="1" applyBorder="1" applyAlignment="1">
      <alignment horizontal="center"/>
    </xf>
    <xf numFmtId="0" fontId="17" fillId="0" borderId="36" xfId="1" applyFont="1" applyBorder="1" applyAlignment="1">
      <alignment horizontal="center" vertical="center"/>
    </xf>
    <xf numFmtId="1" fontId="35" fillId="15" borderId="36" xfId="4" applyNumberFormat="1" applyFont="1" applyFill="1" applyBorder="1" applyAlignment="1">
      <alignment horizontal="center" vertical="center"/>
    </xf>
    <xf numFmtId="178" fontId="35" fillId="15" borderId="36" xfId="4" applyNumberFormat="1" applyFont="1" applyFill="1" applyBorder="1" applyAlignment="1">
      <alignment horizontal="center" vertical="center"/>
    </xf>
    <xf numFmtId="180" fontId="35" fillId="0" borderId="50" xfId="341" applyNumberFormat="1" applyFont="1" applyFill="1" applyBorder="1" applyAlignment="1">
      <alignment horizontal="center" vertical="center"/>
    </xf>
    <xf numFmtId="185" fontId="35" fillId="0" borderId="36" xfId="4" applyNumberFormat="1" applyFont="1" applyBorder="1" applyAlignment="1">
      <alignment horizontal="center" vertical="center"/>
    </xf>
    <xf numFmtId="0" fontId="35" fillId="0" borderId="36" xfId="160" applyFont="1" applyBorder="1" applyAlignment="1"/>
    <xf numFmtId="0" fontId="35" fillId="0" borderId="2" xfId="4" applyFont="1" applyBorder="1" applyAlignment="1">
      <alignment horizontal="center" vertical="center"/>
    </xf>
    <xf numFmtId="0" fontId="35" fillId="0" borderId="0" xfId="4" applyFont="1" applyAlignment="1">
      <alignment vertical="center" wrapText="1"/>
    </xf>
    <xf numFmtId="0" fontId="35" fillId="0" borderId="2" xfId="4" applyFont="1" applyBorder="1">
      <alignment vertical="center"/>
    </xf>
    <xf numFmtId="0" fontId="14" fillId="0" borderId="70" xfId="97" applyFont="1" applyBorder="1" applyAlignment="1">
      <alignment vertical="center"/>
    </xf>
    <xf numFmtId="0" fontId="14" fillId="0" borderId="71" xfId="97" applyFont="1" applyBorder="1" applyAlignment="1">
      <alignment vertical="center"/>
    </xf>
    <xf numFmtId="0" fontId="14" fillId="0" borderId="2" xfId="97" applyFont="1" applyBorder="1" applyAlignment="1">
      <alignment vertical="center"/>
    </xf>
    <xf numFmtId="0" fontId="14" fillId="0" borderId="72" xfId="97" applyFont="1" applyBorder="1" applyAlignment="1">
      <alignment horizontal="left" vertical="center"/>
    </xf>
    <xf numFmtId="176" fontId="14" fillId="12" borderId="73" xfId="237" applyNumberFormat="1" applyFont="1" applyFill="1" applyBorder="1" applyAlignment="1">
      <alignment horizontal="center" vertical="center"/>
    </xf>
    <xf numFmtId="2" fontId="4" fillId="14" borderId="73" xfId="97" applyNumberFormat="1" applyFont="1" applyFill="1" applyBorder="1" applyAlignment="1">
      <alignment horizontal="center" vertical="center"/>
    </xf>
    <xf numFmtId="43" fontId="14" fillId="0" borderId="74" xfId="237" applyFont="1" applyBorder="1" applyAlignment="1">
      <alignment horizontal="center" vertical="center"/>
    </xf>
    <xf numFmtId="0" fontId="14" fillId="0" borderId="74" xfId="97" applyFont="1" applyBorder="1" applyAlignment="1">
      <alignment horizontal="center" vertical="center"/>
    </xf>
    <xf numFmtId="1" fontId="14" fillId="0" borderId="73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4" fillId="0" borderId="2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178" fontId="14" fillId="0" borderId="3" xfId="97" applyNumberFormat="1" applyFont="1" applyBorder="1" applyAlignment="1">
      <alignment horizontal="center" vertical="center"/>
    </xf>
    <xf numFmtId="2" fontId="45" fillId="0" borderId="3" xfId="97" applyNumberFormat="1" applyFont="1" applyBorder="1" applyAlignment="1">
      <alignment horizontal="center" vertical="center"/>
    </xf>
    <xf numFmtId="43" fontId="14" fillId="0" borderId="2" xfId="97" applyNumberFormat="1" applyFont="1" applyBorder="1" applyAlignment="1">
      <alignment horizontal="center" vertical="center"/>
    </xf>
    <xf numFmtId="0" fontId="14" fillId="0" borderId="2" xfId="97" applyFont="1" applyBorder="1" applyAlignment="1">
      <alignment horizontal="center" vertical="center"/>
    </xf>
    <xf numFmtId="0" fontId="1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8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7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5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64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64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7" xfId="97" applyFont="1" applyBorder="1" applyAlignment="1">
      <alignment horizontal="left" vertical="top"/>
    </xf>
    <xf numFmtId="0" fontId="4" fillId="0" borderId="88" xfId="97" applyFont="1" applyBorder="1" applyAlignment="1">
      <alignment horizontal="left" vertical="top"/>
    </xf>
    <xf numFmtId="0" fontId="4" fillId="0" borderId="37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9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89" xfId="97" applyFont="1" applyBorder="1" applyAlignment="1">
      <alignment horizontal="left" vertical="top"/>
    </xf>
    <xf numFmtId="0" fontId="4" fillId="0" borderId="36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48" xfId="97" applyFont="1" applyBorder="1" applyAlignment="1">
      <alignment horizontal="left" vertical="top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5" fontId="4" fillId="0" borderId="39" xfId="97" applyNumberFormat="1" applyFont="1" applyBorder="1" applyAlignment="1">
      <alignment horizontal="left" vertical="center"/>
    </xf>
    <xf numFmtId="0" fontId="4" fillId="0" borderId="91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7" xfId="97" applyFont="1" applyBorder="1" applyAlignment="1">
      <alignment vertical="top"/>
    </xf>
    <xf numFmtId="0" fontId="4" fillId="0" borderId="92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4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31" xfId="97" applyFont="1" applyBorder="1" applyAlignment="1">
      <alignment horizontal="center" vertical="center"/>
    </xf>
    <xf numFmtId="0" fontId="4" fillId="0" borderId="37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7" fillId="0" borderId="2" xfId="237" applyFont="1" applyBorder="1" applyAlignment="1">
      <alignment horizontal="center" vertical="center"/>
    </xf>
    <xf numFmtId="185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31" xfId="97" applyFont="1" applyFill="1" applyBorder="1" applyAlignment="1">
      <alignment horizontal="center" vertical="center"/>
    </xf>
    <xf numFmtId="0" fontId="4" fillId="0" borderId="88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4" fillId="0" borderId="37" xfId="97" applyFont="1" applyBorder="1" applyAlignment="1"/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8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4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/>
    </xf>
    <xf numFmtId="180" fontId="35" fillId="0" borderId="2" xfId="341" applyNumberFormat="1" applyFont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180" fontId="35" fillId="0" borderId="51" xfId="341" applyNumberFormat="1" applyFont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35" fillId="0" borderId="39" xfId="4" applyFont="1" applyBorder="1" applyAlignment="1">
      <alignment horizontal="center" vertical="center" wrapText="1"/>
    </xf>
    <xf numFmtId="0" fontId="35" fillId="4" borderId="39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0" fontId="34" fillId="0" borderId="39" xfId="4" applyFont="1" applyBorder="1" applyAlignment="1">
      <alignment horizontal="left" vertical="center"/>
    </xf>
    <xf numFmtId="0" fontId="34" fillId="0" borderId="39" xfId="4" applyFont="1" applyBorder="1" applyAlignment="1">
      <alignment horizontal="center" vertical="center"/>
    </xf>
    <xf numFmtId="178" fontId="35" fillId="0" borderId="47" xfId="160" applyNumberFormat="1" applyFont="1" applyBorder="1" applyAlignment="1">
      <alignment horizontal="center"/>
    </xf>
    <xf numFmtId="178" fontId="35" fillId="15" borderId="40" xfId="4" applyNumberFormat="1" applyFont="1" applyFill="1" applyBorder="1" applyAlignment="1">
      <alignment horizontal="center"/>
    </xf>
    <xf numFmtId="178" fontId="35" fillId="0" borderId="52" xfId="160" applyNumberFormat="1" applyFont="1" applyBorder="1" applyAlignment="1">
      <alignment horizontal="center"/>
    </xf>
    <xf numFmtId="178" fontId="35" fillId="0" borderId="1" xfId="160" applyNumberFormat="1" applyFont="1" applyBorder="1" applyAlignment="1">
      <alignment horizontal="center"/>
    </xf>
    <xf numFmtId="178" fontId="35" fillId="15" borderId="2" xfId="4" applyNumberFormat="1" applyFont="1" applyFill="1" applyBorder="1" applyAlignment="1">
      <alignment horizontal="center"/>
    </xf>
    <xf numFmtId="178" fontId="35" fillId="0" borderId="60" xfId="160" applyNumberFormat="1" applyFont="1" applyBorder="1" applyAlignment="1">
      <alignment horizontal="center"/>
    </xf>
    <xf numFmtId="178" fontId="35" fillId="0" borderId="2" xfId="160" applyNumberFormat="1" applyFont="1" applyBorder="1" applyAlignment="1">
      <alignment horizontal="center"/>
    </xf>
    <xf numFmtId="178" fontId="35" fillId="0" borderId="48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5" fillId="15" borderId="39" xfId="4" applyNumberFormat="1" applyFont="1" applyFill="1" applyBorder="1" applyAlignment="1">
      <alignment horizontal="center"/>
    </xf>
    <xf numFmtId="178" fontId="35" fillId="15" borderId="44" xfId="4" applyNumberFormat="1" applyFont="1" applyFill="1" applyBorder="1" applyAlignment="1">
      <alignment horizontal="center"/>
    </xf>
    <xf numFmtId="178" fontId="35" fillId="14" borderId="1" xfId="160" applyNumberFormat="1" applyFont="1" applyFill="1" applyBorder="1" applyAlignment="1">
      <alignment horizontal="center"/>
    </xf>
    <xf numFmtId="178" fontId="35" fillId="15" borderId="31" xfId="4" applyNumberFormat="1" applyFont="1" applyFill="1" applyBorder="1" applyAlignment="1">
      <alignment horizontal="center"/>
    </xf>
    <xf numFmtId="178" fontId="35" fillId="0" borderId="49" xfId="160" applyNumberFormat="1" applyFont="1" applyBorder="1" applyAlignment="1">
      <alignment horizontal="center"/>
    </xf>
    <xf numFmtId="178" fontId="35" fillId="15" borderId="68" xfId="4" applyNumberFormat="1" applyFont="1" applyFill="1" applyBorder="1" applyAlignment="1">
      <alignment horizontal="center"/>
    </xf>
    <xf numFmtId="0" fontId="4" fillId="0" borderId="93" xfId="97" applyFont="1" applyBorder="1" applyAlignment="1">
      <alignment vertical="center"/>
    </xf>
    <xf numFmtId="0" fontId="4" fillId="0" borderId="94" xfId="97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76" fontId="5" fillId="0" borderId="3" xfId="3" applyNumberFormat="1" applyFont="1" applyBorder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7" fontId="5" fillId="0" borderId="3" xfId="3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  <xf numFmtId="180" fontId="13" fillId="0" borderId="3" xfId="5" applyNumberFormat="1" applyFont="1" applyFill="1" applyBorder="1" applyAlignment="1">
      <alignment horizontal="center" vertical="center"/>
    </xf>
    <xf numFmtId="180" fontId="13" fillId="0" borderId="1" xfId="5" applyNumberFormat="1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4" borderId="3" xfId="3" applyNumberFormat="1" applyFont="1" applyFill="1" applyBorder="1" applyAlignment="1">
      <alignment horizontal="center" vertical="center"/>
    </xf>
    <xf numFmtId="176" fontId="5" fillId="4" borderId="1" xfId="3" applyNumberFormat="1" applyFont="1" applyFill="1" applyBorder="1" applyAlignment="1">
      <alignment horizontal="center" vertical="center"/>
    </xf>
    <xf numFmtId="176" fontId="5" fillId="5" borderId="3" xfId="3" applyNumberFormat="1" applyFont="1" applyFill="1" applyBorder="1" applyAlignment="1">
      <alignment horizontal="center" vertical="center"/>
    </xf>
    <xf numFmtId="176" fontId="5" fillId="5" borderId="1" xfId="3" applyNumberFormat="1" applyFont="1" applyFill="1" applyBorder="1" applyAlignment="1">
      <alignment horizontal="center" vertical="center"/>
    </xf>
    <xf numFmtId="176" fontId="5" fillId="6" borderId="3" xfId="3" applyNumberFormat="1" applyFont="1" applyFill="1" applyBorder="1" applyAlignment="1">
      <alignment horizontal="center" vertical="center"/>
    </xf>
    <xf numFmtId="176" fontId="5" fillId="6" borderId="1" xfId="3" applyNumberFormat="1" applyFont="1" applyFill="1" applyBorder="1" applyAlignment="1">
      <alignment horizontal="center" vertical="center"/>
    </xf>
    <xf numFmtId="178" fontId="44" fillId="0" borderId="3" xfId="1" applyNumberFormat="1" applyFont="1" applyBorder="1" applyAlignment="1">
      <alignment horizontal="center" vertical="center"/>
    </xf>
    <xf numFmtId="178" fontId="44" fillId="0" borderId="1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3" applyNumberFormat="1" applyFont="1" applyFill="1" applyBorder="1" applyAlignment="1">
      <alignment horizontal="center" vertical="center"/>
    </xf>
    <xf numFmtId="178" fontId="13" fillId="7" borderId="1" xfId="3" applyNumberFormat="1" applyFont="1" applyFill="1" applyBorder="1" applyAlignment="1">
      <alignment horizontal="center" vertical="center"/>
    </xf>
    <xf numFmtId="179" fontId="13" fillId="7" borderId="3" xfId="3" applyNumberFormat="1" applyFont="1" applyFill="1" applyBorder="1" applyAlignment="1">
      <alignment horizontal="center" vertical="center"/>
    </xf>
    <xf numFmtId="179" fontId="13" fillId="7" borderId="1" xfId="3" applyNumberFormat="1" applyFont="1" applyFill="1" applyBorder="1" applyAlignment="1">
      <alignment horizontal="center" vertical="center"/>
    </xf>
    <xf numFmtId="178" fontId="44" fillId="0" borderId="3" xfId="3" applyNumberFormat="1" applyFont="1" applyBorder="1" applyAlignment="1">
      <alignment horizontal="center" vertical="center"/>
    </xf>
    <xf numFmtId="178" fontId="44" fillId="0" borderId="1" xfId="3" applyNumberFormat="1" applyFont="1" applyBorder="1" applyAlignment="1">
      <alignment horizontal="center" vertical="center"/>
    </xf>
    <xf numFmtId="179" fontId="44" fillId="0" borderId="3" xfId="3" applyNumberFormat="1" applyFont="1" applyBorder="1" applyAlignment="1">
      <alignment horizontal="center" vertical="center"/>
    </xf>
    <xf numFmtId="179" fontId="44" fillId="0" borderId="1" xfId="3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textRotation="255"/>
    </xf>
    <xf numFmtId="0" fontId="4" fillId="0" borderId="21" xfId="1" applyFont="1" applyBorder="1" applyAlignment="1">
      <alignment horizontal="center" vertical="center" textRotation="255"/>
    </xf>
    <xf numFmtId="0" fontId="4" fillId="0" borderId="22" xfId="1" applyFont="1" applyBorder="1" applyAlignment="1">
      <alignment horizontal="center" vertical="center" textRotation="255"/>
    </xf>
    <xf numFmtId="0" fontId="4" fillId="0" borderId="20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17" fillId="8" borderId="17" xfId="2" applyFont="1" applyFill="1" applyBorder="1" applyAlignment="1">
      <alignment horizontal="center" vertical="center" wrapText="1"/>
    </xf>
    <xf numFmtId="0" fontId="17" fillId="8" borderId="5" xfId="2" applyFont="1" applyFill="1" applyBorder="1" applyAlignment="1">
      <alignment horizontal="center" vertical="center" wrapText="1"/>
    </xf>
    <xf numFmtId="0" fontId="17" fillId="8" borderId="19" xfId="2" applyFont="1" applyFill="1" applyBorder="1" applyAlignment="1">
      <alignment horizontal="center" vertical="center" wrapText="1"/>
    </xf>
    <xf numFmtId="0" fontId="17" fillId="8" borderId="11" xfId="2" applyFont="1" applyFill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28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0" fontId="4" fillId="9" borderId="29" xfId="1" applyFont="1" applyFill="1" applyBorder="1" applyAlignment="1">
      <alignment horizontal="center" vertical="center"/>
    </xf>
    <xf numFmtId="0" fontId="4" fillId="9" borderId="28" xfId="1" applyFont="1" applyFill="1" applyBorder="1" applyAlignment="1">
      <alignment horizontal="center" vertical="center"/>
    </xf>
    <xf numFmtId="0" fontId="4" fillId="9" borderId="30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6" xfId="97" applyFont="1" applyFill="1" applyBorder="1" applyAlignment="1"/>
    <xf numFmtId="0" fontId="4" fillId="17" borderId="82" xfId="97" applyFont="1" applyFill="1" applyBorder="1" applyAlignment="1">
      <alignment horizontal="center" vertical="center" wrapText="1"/>
    </xf>
    <xf numFmtId="0" fontId="4" fillId="17" borderId="84" xfId="97" applyFont="1" applyFill="1" applyBorder="1" applyAlignment="1">
      <alignment horizontal="center" vertical="center" wrapText="1"/>
    </xf>
    <xf numFmtId="0" fontId="4" fillId="17" borderId="85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7" xfId="97" applyFont="1" applyFill="1" applyBorder="1" applyAlignment="1">
      <alignment horizontal="center" vertical="center" wrapText="1"/>
    </xf>
    <xf numFmtId="0" fontId="4" fillId="15" borderId="37" xfId="97" applyFont="1" applyFill="1" applyBorder="1" applyAlignment="1"/>
    <xf numFmtId="0" fontId="4" fillId="15" borderId="88" xfId="97" applyFont="1" applyFill="1" applyBorder="1" applyAlignment="1"/>
    <xf numFmtId="0" fontId="4" fillId="22" borderId="90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23" borderId="87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7" xfId="97" applyFont="1" applyBorder="1" applyAlignment="1"/>
    <xf numFmtId="0" fontId="4" fillId="8" borderId="87" xfId="97" applyFont="1" applyFill="1" applyBorder="1" applyAlignment="1">
      <alignment horizontal="center" vertical="center" wrapText="1"/>
    </xf>
    <xf numFmtId="0" fontId="4" fillId="8" borderId="87" xfId="97" applyFont="1" applyFill="1" applyBorder="1" applyAlignment="1">
      <alignment horizontal="center" vertical="center"/>
    </xf>
    <xf numFmtId="0" fontId="4" fillId="9" borderId="82" xfId="97" applyFont="1" applyFill="1" applyBorder="1" applyAlignment="1">
      <alignment horizontal="center" vertical="center" wrapText="1"/>
    </xf>
    <xf numFmtId="0" fontId="4" fillId="9" borderId="84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3" xfId="97" applyFont="1" applyFill="1" applyBorder="1" applyAlignment="1">
      <alignment horizontal="center" vertical="center" wrapText="1"/>
    </xf>
    <xf numFmtId="0" fontId="4" fillId="7" borderId="90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6" xfId="97" applyFont="1" applyFill="1" applyBorder="1" applyAlignment="1">
      <alignment horizontal="center" vertical="center" wrapText="1"/>
    </xf>
    <xf numFmtId="0" fontId="38" fillId="3" borderId="46" xfId="97" applyFont="1" applyFill="1" applyBorder="1" applyAlignment="1">
      <alignment horizontal="center" vertical="center"/>
    </xf>
    <xf numFmtId="0" fontId="4" fillId="4" borderId="84" xfId="97" applyFont="1" applyFill="1" applyBorder="1" applyAlignment="1">
      <alignment horizontal="center" vertical="center"/>
    </xf>
    <xf numFmtId="0" fontId="4" fillId="4" borderId="85" xfId="97" applyFont="1" applyFill="1" applyBorder="1" applyAlignment="1">
      <alignment horizontal="center" vertical="center"/>
    </xf>
    <xf numFmtId="0" fontId="4" fillId="4" borderId="83" xfId="97" applyFont="1" applyFill="1" applyBorder="1" applyAlignment="1">
      <alignment horizontal="center" vertical="center"/>
    </xf>
    <xf numFmtId="0" fontId="4" fillId="13" borderId="84" xfId="97" applyFont="1" applyFill="1" applyBorder="1" applyAlignment="1">
      <alignment horizontal="center" vertical="center" wrapText="1"/>
    </xf>
    <xf numFmtId="0" fontId="4" fillId="13" borderId="85" xfId="97" applyFont="1" applyFill="1" applyBorder="1" applyAlignment="1">
      <alignment horizontal="center" vertical="center" wrapText="1"/>
    </xf>
    <xf numFmtId="0" fontId="4" fillId="13" borderId="86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8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4" fillId="0" borderId="75" xfId="97" applyFont="1" applyBorder="1" applyAlignment="1">
      <alignment horizontal="center" vertical="center"/>
    </xf>
    <xf numFmtId="0" fontId="44" fillId="0" borderId="76" xfId="97" applyFont="1" applyBorder="1" applyAlignment="1">
      <alignment horizontal="center" vertical="center"/>
    </xf>
    <xf numFmtId="0" fontId="44" fillId="0" borderId="77" xfId="97" applyFont="1" applyBorder="1" applyAlignment="1">
      <alignment horizontal="center" vertical="center"/>
    </xf>
    <xf numFmtId="0" fontId="44" fillId="0" borderId="79" xfId="97" applyFont="1" applyBorder="1" applyAlignment="1">
      <alignment horizontal="center" vertical="center"/>
    </xf>
    <xf numFmtId="0" fontId="44" fillId="0" borderId="80" xfId="97" applyFont="1" applyBorder="1" applyAlignment="1">
      <alignment horizontal="center" vertical="center"/>
    </xf>
    <xf numFmtId="0" fontId="44" fillId="0" borderId="81" xfId="97" applyFont="1" applyBorder="1" applyAlignment="1">
      <alignment horizontal="center" vertical="center"/>
    </xf>
    <xf numFmtId="0" fontId="14" fillId="0" borderId="78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0" fontId="4" fillId="0" borderId="82" xfId="97" applyFont="1" applyBorder="1" applyAlignment="1">
      <alignment horizontal="center" vertical="center"/>
    </xf>
    <xf numFmtId="0" fontId="4" fillId="0" borderId="83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8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/>
    </xf>
    <xf numFmtId="0" fontId="35" fillId="15" borderId="2" xfId="4" applyFont="1" applyFill="1" applyBorder="1" applyAlignment="1"/>
    <xf numFmtId="0" fontId="35" fillId="0" borderId="2" xfId="4" applyFont="1" applyBorder="1" applyAlignment="1">
      <alignment horizontal="center" vertical="center"/>
    </xf>
    <xf numFmtId="0" fontId="41" fillId="7" borderId="2" xfId="4" applyFont="1" applyFill="1" applyBorder="1" applyAlignment="1">
      <alignment horizontal="center" vertical="center" wrapText="1"/>
    </xf>
    <xf numFmtId="180" fontId="35" fillId="0" borderId="2" xfId="341" applyNumberFormat="1" applyFont="1" applyBorder="1" applyAlignment="1">
      <alignment horizontal="center" vertical="center"/>
    </xf>
    <xf numFmtId="0" fontId="35" fillId="15" borderId="51" xfId="4" applyFont="1" applyFill="1" applyBorder="1" applyAlignment="1"/>
    <xf numFmtId="0" fontId="35" fillId="15" borderId="40" xfId="4" applyFont="1" applyFill="1" applyBorder="1" applyAlignment="1"/>
    <xf numFmtId="0" fontId="35" fillId="20" borderId="0" xfId="4" applyFont="1" applyFill="1" applyAlignment="1">
      <alignment horizontal="center" vertical="center" wrapText="1"/>
    </xf>
    <xf numFmtId="180" fontId="43" fillId="0" borderId="36" xfId="341" applyNumberFormat="1" applyFont="1" applyBorder="1" applyAlignment="1">
      <alignment horizontal="center" vertical="center"/>
    </xf>
    <xf numFmtId="180" fontId="43" fillId="0" borderId="38" xfId="341" applyNumberFormat="1" applyFont="1" applyBorder="1" applyAlignment="1">
      <alignment horizontal="center" vertical="center"/>
    </xf>
    <xf numFmtId="180" fontId="35" fillId="0" borderId="36" xfId="341" applyNumberFormat="1" applyFont="1" applyBorder="1" applyAlignment="1">
      <alignment horizontal="center" vertical="center"/>
    </xf>
    <xf numFmtId="0" fontId="35" fillId="19" borderId="40" xfId="4" applyFont="1" applyFill="1" applyBorder="1" applyAlignment="1">
      <alignment horizontal="center" vertical="center" wrapText="1"/>
    </xf>
    <xf numFmtId="0" fontId="35" fillId="19" borderId="7" xfId="4" applyFont="1" applyFill="1" applyBorder="1" applyAlignment="1">
      <alignment horizontal="center" vertical="center" wrapText="1"/>
    </xf>
    <xf numFmtId="0" fontId="35" fillId="19" borderId="68" xfId="4" applyFont="1" applyFill="1" applyBorder="1" applyAlignment="1">
      <alignment horizontal="center" vertical="center" wrapText="1"/>
    </xf>
    <xf numFmtId="0" fontId="35" fillId="19" borderId="69" xfId="4" applyFont="1" applyFill="1" applyBorder="1" applyAlignment="1">
      <alignment horizontal="center" vertical="center" wrapText="1"/>
    </xf>
    <xf numFmtId="180" fontId="35" fillId="0" borderId="7" xfId="341" applyNumberFormat="1" applyFont="1" applyBorder="1" applyAlignment="1">
      <alignment horizontal="center" vertical="center"/>
    </xf>
    <xf numFmtId="180" fontId="35" fillId="0" borderId="6" xfId="341" applyNumberFormat="1" applyFont="1" applyBorder="1" applyAlignment="1">
      <alignment horizontal="center" vertical="center"/>
    </xf>
    <xf numFmtId="180" fontId="35" fillId="0" borderId="66" xfId="341" applyNumberFormat="1" applyFont="1" applyBorder="1" applyAlignment="1">
      <alignment horizontal="center" vertical="center"/>
    </xf>
    <xf numFmtId="0" fontId="35" fillId="18" borderId="39" xfId="4" applyFont="1" applyFill="1" applyBorder="1" applyAlignment="1">
      <alignment horizontal="center" vertical="center" wrapText="1"/>
    </xf>
    <xf numFmtId="180" fontId="35" fillId="0" borderId="39" xfId="341" applyNumberFormat="1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5" fillId="13" borderId="64" xfId="4" applyFont="1" applyFill="1" applyBorder="1" applyAlignment="1">
      <alignment horizontal="center" vertical="center" wrapText="1"/>
    </xf>
    <xf numFmtId="0" fontId="35" fillId="13" borderId="0" xfId="4" applyFont="1" applyFill="1" applyAlignment="1">
      <alignment horizontal="center" vertical="center" wrapText="1"/>
    </xf>
    <xf numFmtId="0" fontId="35" fillId="13" borderId="60" xfId="4" applyFont="1" applyFill="1" applyBorder="1" applyAlignment="1">
      <alignment horizontal="center" vertical="center" wrapText="1"/>
    </xf>
    <xf numFmtId="180" fontId="35" fillId="0" borderId="65" xfId="341" applyNumberFormat="1" applyFont="1" applyBorder="1" applyAlignment="1">
      <alignment horizontal="center" vertical="center"/>
    </xf>
    <xf numFmtId="0" fontId="35" fillId="7" borderId="2" xfId="4" applyFont="1" applyFill="1" applyBorder="1" applyAlignment="1">
      <alignment horizontal="center" vertical="center" wrapText="1"/>
    </xf>
    <xf numFmtId="180" fontId="35" fillId="0" borderId="51" xfId="341" applyNumberFormat="1" applyFont="1" applyBorder="1" applyAlignment="1">
      <alignment horizontal="center" vertical="center"/>
    </xf>
    <xf numFmtId="0" fontId="35" fillId="17" borderId="40" xfId="4" applyFont="1" applyFill="1" applyBorder="1" applyAlignment="1">
      <alignment horizontal="center" vertical="center" wrapText="1"/>
    </xf>
    <xf numFmtId="0" fontId="35" fillId="17" borderId="7" xfId="4" applyFont="1" applyFill="1" applyBorder="1" applyAlignment="1">
      <alignment horizontal="center" vertical="center" wrapText="1"/>
    </xf>
    <xf numFmtId="0" fontId="35" fillId="9" borderId="39" xfId="4" applyFont="1" applyFill="1" applyBorder="1" applyAlignment="1">
      <alignment horizontal="center" vertical="center" wrapText="1"/>
    </xf>
    <xf numFmtId="0" fontId="35" fillId="9" borderId="39" xfId="4" applyFont="1" applyFill="1" applyBorder="1" applyAlignment="1">
      <alignment horizontal="center" vertical="center"/>
    </xf>
    <xf numFmtId="0" fontId="35" fillId="5" borderId="39" xfId="4" applyFont="1" applyFill="1" applyBorder="1" applyAlignment="1">
      <alignment horizontal="center" vertical="center" wrapText="1"/>
    </xf>
    <xf numFmtId="0" fontId="35" fillId="5" borderId="39" xfId="4" applyFont="1" applyFill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0" fontId="42" fillId="16" borderId="49" xfId="136" applyFont="1" applyFill="1" applyBorder="1" applyAlignment="1">
      <alignment horizontal="center" vertical="center" wrapText="1"/>
    </xf>
    <xf numFmtId="0" fontId="42" fillId="16" borderId="0" xfId="136" applyFont="1" applyFill="1" applyAlignment="1">
      <alignment horizontal="center" vertical="center" wrapText="1"/>
    </xf>
    <xf numFmtId="0" fontId="42" fillId="16" borderId="60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5" fillId="5" borderId="59" xfId="4" applyFont="1" applyFill="1" applyBorder="1" applyAlignment="1">
      <alignment horizontal="center" vertical="center" wrapText="1"/>
    </xf>
    <xf numFmtId="0" fontId="35" fillId="5" borderId="44" xfId="4" applyFont="1" applyFill="1" applyBorder="1" applyAlignment="1">
      <alignment horizontal="center" vertical="center"/>
    </xf>
    <xf numFmtId="180" fontId="35" fillId="0" borderId="31" xfId="341" applyNumberFormat="1" applyFont="1" applyBorder="1" applyAlignment="1">
      <alignment horizontal="center" vertical="center"/>
    </xf>
    <xf numFmtId="0" fontId="35" fillId="15" borderId="31" xfId="4" applyFont="1" applyFill="1" applyBorder="1" applyAlignment="1"/>
    <xf numFmtId="180" fontId="35" fillId="0" borderId="54" xfId="341" applyNumberFormat="1" applyFont="1" applyBorder="1" applyAlignment="1">
      <alignment horizontal="center" vertical="center"/>
    </xf>
    <xf numFmtId="180" fontId="35" fillId="0" borderId="56" xfId="341" applyNumberFormat="1" applyFont="1" applyBorder="1" applyAlignment="1">
      <alignment horizontal="center" vertical="center"/>
    </xf>
    <xf numFmtId="180" fontId="35" fillId="0" borderId="57" xfId="341" applyNumberFormat="1" applyFont="1" applyBorder="1" applyAlignment="1">
      <alignment horizontal="center" vertical="center"/>
    </xf>
    <xf numFmtId="180" fontId="35" fillId="0" borderId="58" xfId="341" applyNumberFormat="1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 wrapText="1"/>
    </xf>
    <xf numFmtId="0" fontId="11" fillId="0" borderId="2" xfId="4" applyFont="1" applyBorder="1" applyAlignment="1">
      <alignment horizontal="center" vertical="center"/>
    </xf>
    <xf numFmtId="0" fontId="38" fillId="3" borderId="44" xfId="4" applyFont="1" applyFill="1" applyBorder="1" applyAlignment="1">
      <alignment horizontal="center" vertical="center" wrapText="1"/>
    </xf>
    <xf numFmtId="0" fontId="38" fillId="3" borderId="45" xfId="4" applyFont="1" applyFill="1" applyBorder="1" applyAlignment="1">
      <alignment horizontal="center" vertical="center" wrapText="1"/>
    </xf>
    <xf numFmtId="0" fontId="35" fillId="13" borderId="39" xfId="4" applyFont="1" applyFill="1" applyBorder="1" applyAlignment="1">
      <alignment horizontal="center" vertical="center"/>
    </xf>
    <xf numFmtId="0" fontId="35" fillId="7" borderId="39" xfId="4" applyFont="1" applyFill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 wrapText="1"/>
    </xf>
    <xf numFmtId="0" fontId="35" fillId="4" borderId="2" xfId="4" applyFont="1" applyFill="1" applyBorder="1" applyAlignment="1">
      <alignment horizontal="center" vertical="center"/>
    </xf>
    <xf numFmtId="0" fontId="35" fillId="4" borderId="36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 wrapText="1"/>
    </xf>
    <xf numFmtId="0" fontId="35" fillId="0" borderId="39" xfId="4" applyFont="1" applyBorder="1" applyAlignment="1">
      <alignment horizontal="center" vertical="center" wrapText="1"/>
    </xf>
    <xf numFmtId="0" fontId="39" fillId="3" borderId="44" xfId="4" applyFont="1" applyFill="1" applyBorder="1" applyAlignment="1">
      <alignment horizontal="center" vertical="center" wrapText="1"/>
    </xf>
    <xf numFmtId="0" fontId="39" fillId="3" borderId="45" xfId="4" applyFont="1" applyFill="1" applyBorder="1" applyAlignment="1">
      <alignment horizontal="center" vertical="center" wrapText="1"/>
    </xf>
    <xf numFmtId="0" fontId="35" fillId="4" borderId="39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0" fontId="34" fillId="0" borderId="39" xfId="4" applyFont="1" applyBorder="1" applyAlignment="1">
      <alignment horizontal="left" vertical="center"/>
    </xf>
    <xf numFmtId="0" fontId="36" fillId="0" borderId="39" xfId="4" applyFont="1" applyBorder="1" applyAlignment="1">
      <alignment horizontal="center" vertical="center"/>
    </xf>
    <xf numFmtId="0" fontId="5" fillId="0" borderId="41" xfId="98" applyFont="1" applyBorder="1" applyAlignment="1">
      <alignment horizontal="center" vertical="center" wrapText="1"/>
    </xf>
    <xf numFmtId="0" fontId="5" fillId="0" borderId="42" xfId="98" applyFont="1" applyBorder="1" applyAlignment="1">
      <alignment horizontal="center" vertical="center" wrapText="1"/>
    </xf>
    <xf numFmtId="0" fontId="5" fillId="0" borderId="43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8" fontId="5" fillId="0" borderId="3" xfId="3" applyNumberFormat="1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center" vertical="center"/>
    </xf>
    <xf numFmtId="179" fontId="5" fillId="0" borderId="3" xfId="3" applyNumberFormat="1" applyFont="1" applyBorder="1" applyAlignment="1">
      <alignment horizontal="center" vertical="center"/>
    </xf>
    <xf numFmtId="179" fontId="5" fillId="0" borderId="1" xfId="3" applyNumberFormat="1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469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5&#24180;03&#26376;/4&#24230;/&#26185;&#27427;&#22235;&#24230;&#24037;&#20316;&#26085;&#22577;&#34920;115%2003&#26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ST總表"/>
      <sheetName val="商品廠價總表"/>
      <sheetName val="全家類別表"/>
      <sheetName val="晉欣4度C0301"/>
      <sheetName val="晉欣4度C0302"/>
      <sheetName val="晉欣4度C0303"/>
      <sheetName val="晉欣4度C0304"/>
      <sheetName val="晉欣4度C0305"/>
      <sheetName val="晉欣4度C0306"/>
      <sheetName val="晉欣4度C0307"/>
      <sheetName val="晉欣4度C0308"/>
      <sheetName val="晉欣4度C0309"/>
      <sheetName val="晉欣4度C0310"/>
      <sheetName val="晉欣4度C0311"/>
      <sheetName val="晉欣4度C0312"/>
      <sheetName val="晉欣4度C0313"/>
      <sheetName val="晉欣4度C0314"/>
      <sheetName val="晉欣4度C0315"/>
      <sheetName val="晉欣4度C0316"/>
      <sheetName val="工作表4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Z2">
            <v>0</v>
          </cell>
          <cell r="AA2">
            <v>0</v>
          </cell>
          <cell r="AD2">
            <v>2</v>
          </cell>
          <cell r="AE2">
            <v>1</v>
          </cell>
        </row>
      </sheetData>
      <sheetData sheetId="10">
        <row r="2">
          <cell r="Z2">
            <v>0</v>
          </cell>
          <cell r="AA2">
            <v>0</v>
          </cell>
          <cell r="AD2">
            <v>3</v>
          </cell>
          <cell r="AE2">
            <v>2</v>
          </cell>
        </row>
      </sheetData>
      <sheetData sheetId="11">
        <row r="2">
          <cell r="Z2">
            <v>0</v>
          </cell>
          <cell r="AA2">
            <v>0</v>
          </cell>
          <cell r="AD2">
            <v>2</v>
          </cell>
          <cell r="AE2">
            <v>6</v>
          </cell>
        </row>
      </sheetData>
      <sheetData sheetId="12">
        <row r="2">
          <cell r="Z2">
            <v>0</v>
          </cell>
          <cell r="AA2">
            <v>0</v>
          </cell>
          <cell r="AD2">
            <v>1</v>
          </cell>
          <cell r="AE2">
            <v>1</v>
          </cell>
        </row>
      </sheetData>
      <sheetData sheetId="13">
        <row r="2">
          <cell r="Z2">
            <v>0</v>
          </cell>
          <cell r="AA2">
            <v>0</v>
          </cell>
          <cell r="AD2">
            <v>2</v>
          </cell>
          <cell r="AE2">
            <v>1</v>
          </cell>
        </row>
      </sheetData>
      <sheetData sheetId="14">
        <row r="2">
          <cell r="Z2">
            <v>0</v>
          </cell>
          <cell r="AA2">
            <v>0</v>
          </cell>
          <cell r="AD2">
            <v>1</v>
          </cell>
          <cell r="AE2">
            <v>2</v>
          </cell>
        </row>
      </sheetData>
      <sheetData sheetId="15">
        <row r="2">
          <cell r="Z2">
            <v>0</v>
          </cell>
          <cell r="AA2">
            <v>0</v>
          </cell>
          <cell r="AD2">
            <v>2</v>
          </cell>
          <cell r="AE2">
            <v>0</v>
          </cell>
        </row>
      </sheetData>
      <sheetData sheetId="16">
        <row r="2">
          <cell r="Z2">
            <v>0</v>
          </cell>
          <cell r="AA2">
            <v>0</v>
          </cell>
          <cell r="AD2">
            <v>1</v>
          </cell>
          <cell r="AE2">
            <v>1</v>
          </cell>
        </row>
      </sheetData>
      <sheetData sheetId="17">
        <row r="2">
          <cell r="Z2">
            <v>0</v>
          </cell>
          <cell r="AA2">
            <v>0</v>
          </cell>
          <cell r="AD2">
            <v>1</v>
          </cell>
          <cell r="AE2">
            <v>2</v>
          </cell>
        </row>
      </sheetData>
      <sheetData sheetId="18">
        <row r="2">
          <cell r="Z2">
            <v>0</v>
          </cell>
          <cell r="AA2">
            <v>0</v>
          </cell>
          <cell r="AD2">
            <v>3</v>
          </cell>
          <cell r="AE2">
            <v>1</v>
          </cell>
        </row>
      </sheetData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250</v>
      </c>
      <c r="E3" s="483"/>
      <c r="F3" s="480" t="s">
        <v>2</v>
      </c>
      <c r="G3" s="481"/>
      <c r="H3" s="484">
        <v>260347.6</v>
      </c>
      <c r="I3" s="485"/>
      <c r="J3" s="480" t="s">
        <v>3</v>
      </c>
      <c r="K3" s="481"/>
      <c r="L3" s="486">
        <v>8657869.4223409258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94"/>
      <c r="C6" s="495"/>
      <c r="D6" s="480" t="s">
        <v>21</v>
      </c>
      <c r="E6" s="481"/>
      <c r="F6" s="506">
        <f>AVERAGE(D13:O13,P13:Q13,D30:F30,H30,J30:M30)</f>
        <v>378.1383037931904</v>
      </c>
      <c r="G6" s="507"/>
      <c r="H6" s="517">
        <f>AVERAGE(D13:P13,Q13)</f>
        <v>137.43162024644209</v>
      </c>
      <c r="I6" s="518"/>
      <c r="J6" s="517">
        <f>AVERAGE(D30:H30)</f>
        <v>754</v>
      </c>
      <c r="K6" s="518"/>
      <c r="L6" s="519">
        <f>AVERAGE(J30:M30)</f>
        <v>881.25</v>
      </c>
      <c r="M6" s="520"/>
      <c r="N6" s="521">
        <v>0</v>
      </c>
      <c r="O6" s="508">
        <v>0</v>
      </c>
      <c r="P6" s="522">
        <v>1</v>
      </c>
      <c r="Q6" s="508">
        <v>3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354.35193936548563</v>
      </c>
      <c r="G7" s="512"/>
      <c r="H7" s="513">
        <f>AVERAGE(D14:P14,Q14)</f>
        <v>124.03910040706705</v>
      </c>
      <c r="I7" s="514"/>
      <c r="J7" s="513">
        <f>AVERAGE(D31:H31)</f>
        <v>740.39645118995122</v>
      </c>
      <c r="K7" s="514"/>
      <c r="L7" s="515">
        <f>AVERAGE(J31:M31)</f>
        <v>809.43252937180716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0.90689418778104713</v>
      </c>
      <c r="G8" s="489"/>
      <c r="H8" s="488">
        <f>AVERAGE(D15:O15,P15:Q15)</f>
        <v>0.89436680448338746</v>
      </c>
      <c r="I8" s="489"/>
      <c r="J8" s="488">
        <f>AVERAGE(D32:H32)</f>
        <v>0.96426375844445733</v>
      </c>
      <c r="K8" s="489"/>
      <c r="L8" s="488">
        <f>AVERAGE(J32:M32)</f>
        <v>0.91953537851841438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126.3030615755074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90.799253034547164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117.90461431536127</v>
      </c>
      <c r="E14" s="15">
        <v>89.679646400656338</v>
      </c>
      <c r="F14" s="15">
        <v>116.56996699628303</v>
      </c>
      <c r="G14" s="15">
        <v>324.4138365530232</v>
      </c>
      <c r="H14" s="15">
        <v>223.20726068051482</v>
      </c>
      <c r="I14" s="15">
        <v>79.519939978013625</v>
      </c>
      <c r="J14" s="15">
        <v>64.416767719036514</v>
      </c>
      <c r="K14" s="15">
        <v>97.98708463345713</v>
      </c>
      <c r="L14" s="15">
        <v>73.90129095718909</v>
      </c>
      <c r="M14" s="15">
        <v>72.200257296652453</v>
      </c>
      <c r="N14" s="15">
        <v>76.131913858095729</v>
      </c>
      <c r="O14" s="15">
        <v>73.643661848542195</v>
      </c>
      <c r="P14" s="15">
        <v>190.74819826164713</v>
      </c>
      <c r="Q14" s="16">
        <v>136.22296620046629</v>
      </c>
    </row>
    <row r="15" spans="2:17" ht="39.9" customHeight="1">
      <c r="B15" s="535"/>
      <c r="C15" s="10" t="s">
        <v>44</v>
      </c>
      <c r="D15" s="17">
        <f t="shared" ref="D15:P15" si="0">D14/D13</f>
        <v>0.93350559237928443</v>
      </c>
      <c r="E15" s="17">
        <f t="shared" si="0"/>
        <v>0.89487511449602775</v>
      </c>
      <c r="F15" s="17">
        <f t="shared" si="0"/>
        <v>0.88790220571870226</v>
      </c>
      <c r="G15" s="17">
        <f t="shared" si="0"/>
        <v>0.88036319281688791</v>
      </c>
      <c r="H15" s="17">
        <f t="shared" si="0"/>
        <v>0.97653176547725229</v>
      </c>
      <c r="I15" s="17">
        <f t="shared" si="0"/>
        <v>0.87577746865117934</v>
      </c>
      <c r="J15" s="17">
        <f t="shared" si="0"/>
        <v>0.84854986948638012</v>
      </c>
      <c r="K15" s="17">
        <f t="shared" si="0"/>
        <v>0.86350347347989909</v>
      </c>
      <c r="L15" s="17">
        <f t="shared" si="0"/>
        <v>0.8666529809347524</v>
      </c>
      <c r="M15" s="17">
        <f t="shared" si="0"/>
        <v>0.88760357014996971</v>
      </c>
      <c r="N15" s="17">
        <f t="shared" si="0"/>
        <v>0.90897417375934375</v>
      </c>
      <c r="O15" s="17">
        <f t="shared" si="0"/>
        <v>0.83889546573242968</v>
      </c>
      <c r="P15" s="17">
        <f t="shared" si="0"/>
        <v>0.94984728168220689</v>
      </c>
      <c r="Q15" s="18">
        <f>Q14/Q13</f>
        <v>0.90815310800310856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0.7763888888888888</v>
      </c>
      <c r="E17" s="19">
        <v>0.66041666666666665</v>
      </c>
      <c r="F17" s="19">
        <v>0.61249999999999993</v>
      </c>
      <c r="G17" s="19">
        <v>0.6875</v>
      </c>
      <c r="H17" s="19">
        <v>0.67152777777777783</v>
      </c>
      <c r="I17" s="19">
        <v>0.78333333333333321</v>
      </c>
      <c r="J17" s="19">
        <v>0.83680555555555558</v>
      </c>
      <c r="K17" s="19">
        <v>0.80902777777777757</v>
      </c>
      <c r="L17" s="19">
        <v>0.93055555555555525</v>
      </c>
      <c r="M17" s="19">
        <v>0.95138888888888873</v>
      </c>
      <c r="N17" s="19">
        <v>0.99236111111111103</v>
      </c>
      <c r="O17" s="19">
        <v>0.82986111111111116</v>
      </c>
      <c r="P17" s="19">
        <v>0.60902777777777772</v>
      </c>
      <c r="Q17" s="20">
        <v>0.69791666666666663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>
        <v>1</v>
      </c>
      <c r="F21" s="21" t="s">
        <v>49</v>
      </c>
      <c r="G21" s="21">
        <v>2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19.3</v>
      </c>
      <c r="E22" s="23">
        <v>17</v>
      </c>
      <c r="F22" s="23">
        <v>15.75</v>
      </c>
      <c r="G22" s="23">
        <v>5.75</v>
      </c>
      <c r="H22" s="23">
        <v>6.6</v>
      </c>
      <c r="I22" s="23">
        <v>16.428571428571427</v>
      </c>
      <c r="J22" s="23">
        <v>19.142857142857142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271.26211180124238</v>
      </c>
      <c r="E31" s="15">
        <v>682.77778816116233</v>
      </c>
      <c r="F31" s="15">
        <v>918.1850853548965</v>
      </c>
      <c r="G31" s="15">
        <v>880.51711309523876</v>
      </c>
      <c r="H31" s="41">
        <v>949.24015753721574</v>
      </c>
      <c r="I31" s="42">
        <v>0</v>
      </c>
      <c r="J31" s="15">
        <v>798.5696969696977</v>
      </c>
      <c r="K31" s="15">
        <v>634.15886939571158</v>
      </c>
      <c r="L31" s="15">
        <v>907.28280112181869</v>
      </c>
      <c r="M31" s="16">
        <v>897.71875000000045</v>
      </c>
    </row>
    <row r="32" spans="2:17" ht="39.9" customHeight="1">
      <c r="B32" s="535"/>
      <c r="C32" s="43" t="s">
        <v>44</v>
      </c>
      <c r="D32" s="17">
        <f t="shared" ref="D32:M32" si="1">D31/D30</f>
        <v>0.8476940993788824</v>
      </c>
      <c r="E32" s="17">
        <f t="shared" si="1"/>
        <v>0.82760944019534832</v>
      </c>
      <c r="F32" s="17">
        <f t="shared" si="1"/>
        <v>1.1129516186119957</v>
      </c>
      <c r="G32" s="17">
        <f t="shared" si="1"/>
        <v>0.97835234788359859</v>
      </c>
      <c r="H32" s="44">
        <f t="shared" si="1"/>
        <v>1.0547112861524619</v>
      </c>
      <c r="I32" s="45">
        <f t="shared" si="1"/>
        <v>0</v>
      </c>
      <c r="J32" s="17">
        <f t="shared" si="1"/>
        <v>0.96796326905417907</v>
      </c>
      <c r="K32" s="17">
        <f t="shared" si="1"/>
        <v>0.70462096599523505</v>
      </c>
      <c r="L32" s="17">
        <f t="shared" si="1"/>
        <v>1.0080920012464651</v>
      </c>
      <c r="M32" s="18">
        <f t="shared" si="1"/>
        <v>0.99746527777777827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3178.9285714285738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0.23472222222222219</v>
      </c>
      <c r="E34" s="19">
        <v>0.35694444444444445</v>
      </c>
      <c r="F34" s="19">
        <v>0.24583333333333335</v>
      </c>
      <c r="G34" s="19">
        <v>1059.642857142858</v>
      </c>
      <c r="H34" s="46">
        <v>0.44236111111111115</v>
      </c>
      <c r="I34" s="47">
        <v>0</v>
      </c>
      <c r="J34" s="19">
        <v>0.83124999999999993</v>
      </c>
      <c r="K34" s="19">
        <v>0.86805555555555547</v>
      </c>
      <c r="L34" s="19">
        <v>46085.107638888891</v>
      </c>
      <c r="M34" s="20">
        <v>0.93055555555555547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6927" priority="10" operator="lessThan">
      <formula>0.8</formula>
    </cfRule>
  </conditionalFormatting>
  <conditionalFormatting sqref="M32">
    <cfRule type="cellIs" dxfId="46926" priority="9" operator="lessThan">
      <formula>0.8</formula>
    </cfRule>
  </conditionalFormatting>
  <conditionalFormatting sqref="K32">
    <cfRule type="cellIs" dxfId="46925" priority="8" operator="lessThan">
      <formula>0.8</formula>
    </cfRule>
  </conditionalFormatting>
  <conditionalFormatting sqref="E32">
    <cfRule type="cellIs" dxfId="46924" priority="7" operator="lessThan">
      <formula>0.8</formula>
    </cfRule>
  </conditionalFormatting>
  <conditionalFormatting sqref="D15:P15">
    <cfRule type="cellIs" dxfId="46923" priority="6" operator="lessThan">
      <formula>0.8</formula>
    </cfRule>
  </conditionalFormatting>
  <conditionalFormatting sqref="Q15">
    <cfRule type="cellIs" dxfId="46922" priority="5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240</v>
      </c>
      <c r="B1" s="336"/>
      <c r="C1" s="337"/>
      <c r="D1" s="338" t="s">
        <v>175</v>
      </c>
      <c r="E1" s="339">
        <f>SUM(G5:G124)</f>
        <v>89213</v>
      </c>
      <c r="F1" s="340" t="s">
        <v>3</v>
      </c>
      <c r="G1" s="341">
        <f>SUM(H5:H124)</f>
        <v>1703091.0062245433</v>
      </c>
      <c r="H1" s="342" t="s">
        <v>357</v>
      </c>
      <c r="I1" s="343">
        <f>+J16+J64+J24+J38+J51+J81+J100+J91+J57+J124+J111</f>
        <v>41.68333333333333</v>
      </c>
      <c r="J1" s="601" t="s">
        <v>205</v>
      </c>
      <c r="K1" s="602"/>
      <c r="L1" s="603"/>
      <c r="M1" s="601" t="s">
        <v>335</v>
      </c>
      <c r="N1" s="602"/>
      <c r="O1" s="602"/>
      <c r="P1" s="602"/>
      <c r="Q1" s="602"/>
      <c r="R1" s="603"/>
    </row>
    <row r="2" spans="1:18" ht="26.25" customHeight="1" thickBot="1">
      <c r="A2" s="607" t="s">
        <v>358</v>
      </c>
      <c r="B2" s="608"/>
      <c r="C2" s="345"/>
      <c r="D2" s="346" t="s">
        <v>181</v>
      </c>
      <c r="E2" s="347">
        <f>AVERAGE(L16,L24,L38,L51,L100,L111,L91)</f>
        <v>621.20847414357081</v>
      </c>
      <c r="F2" s="348" t="s">
        <v>80</v>
      </c>
      <c r="G2" s="349">
        <f>G1/E1</f>
        <v>19.090166301150543</v>
      </c>
      <c r="H2" s="350" t="s">
        <v>206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182</v>
      </c>
      <c r="B3" s="611" t="s">
        <v>241</v>
      </c>
      <c r="C3" s="352"/>
      <c r="D3" s="612" t="s">
        <v>183</v>
      </c>
      <c r="E3" s="612"/>
      <c r="F3" s="613" t="s">
        <v>83</v>
      </c>
      <c r="G3" s="614" t="s">
        <v>207</v>
      </c>
      <c r="H3" s="615" t="s">
        <v>208</v>
      </c>
      <c r="I3" s="616" t="s">
        <v>338</v>
      </c>
      <c r="J3" s="582" t="s">
        <v>185</v>
      </c>
      <c r="K3" s="594" t="s">
        <v>184</v>
      </c>
      <c r="L3" s="596" t="s">
        <v>181</v>
      </c>
      <c r="M3" s="598" t="s">
        <v>88</v>
      </c>
      <c r="N3" s="598"/>
      <c r="O3" s="582" t="s">
        <v>209</v>
      </c>
      <c r="P3" s="599" t="s">
        <v>186</v>
      </c>
      <c r="Q3" s="582" t="s">
        <v>187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343</v>
      </c>
      <c r="R4" s="354" t="s">
        <v>210</v>
      </c>
    </row>
    <row r="5" spans="1:18">
      <c r="A5" s="583" t="s">
        <v>211</v>
      </c>
      <c r="B5" s="355" t="s">
        <v>246</v>
      </c>
      <c r="C5" s="355"/>
      <c r="D5" s="356" t="s">
        <v>212</v>
      </c>
      <c r="E5" s="356"/>
      <c r="F5" s="357">
        <v>29.965493443754308</v>
      </c>
      <c r="G5" s="352">
        <v>2010</v>
      </c>
      <c r="H5" s="358">
        <f>F5*G5</f>
        <v>60230.641821946163</v>
      </c>
      <c r="I5" s="359"/>
      <c r="J5" s="360">
        <v>13</v>
      </c>
      <c r="K5" s="361">
        <f t="shared" ref="K5:K12" si="0">G5/P5*60</f>
        <v>1340</v>
      </c>
      <c r="L5" s="362">
        <f t="shared" ref="L5:L12" si="1">K5/J5</f>
        <v>103.07692307692308</v>
      </c>
      <c r="M5" s="363">
        <v>0.17361111111111113</v>
      </c>
      <c r="N5" s="363">
        <v>0.23611111111111113</v>
      </c>
      <c r="O5" s="354">
        <v>10</v>
      </c>
      <c r="P5" s="364">
        <f t="shared" ref="P5:P14" si="2">(N5-M5)*24*60</f>
        <v>90</v>
      </c>
      <c r="Q5" s="365"/>
      <c r="R5" s="365"/>
    </row>
    <row r="6" spans="1:18">
      <c r="A6" s="583"/>
      <c r="B6" s="355">
        <v>0</v>
      </c>
      <c r="C6" s="355"/>
      <c r="D6" s="356" t="s">
        <v>213</v>
      </c>
      <c r="E6" s="356"/>
      <c r="F6" s="357" t="s">
        <v>248</v>
      </c>
      <c r="G6" s="352">
        <v>1337</v>
      </c>
      <c r="H6" s="358">
        <f t="shared" ref="H6:H113" si="3">F6*G6</f>
        <v>0</v>
      </c>
      <c r="I6" s="359"/>
      <c r="J6" s="360">
        <v>9</v>
      </c>
      <c r="K6" s="361">
        <f t="shared" si="0"/>
        <v>1604.4000000000019</v>
      </c>
      <c r="L6" s="362">
        <f t="shared" si="1"/>
        <v>178.26666666666688</v>
      </c>
      <c r="M6" s="363">
        <v>0.23958333333333334</v>
      </c>
      <c r="N6" s="363">
        <v>0.27430555555555552</v>
      </c>
      <c r="O6" s="354">
        <v>5</v>
      </c>
      <c r="P6" s="364">
        <f t="shared" si="2"/>
        <v>49.999999999999943</v>
      </c>
      <c r="Q6" s="354"/>
      <c r="R6" s="354"/>
    </row>
    <row r="7" spans="1:18">
      <c r="A7" s="583"/>
      <c r="B7" s="355">
        <v>0</v>
      </c>
      <c r="C7" s="355"/>
      <c r="D7" s="356" t="s">
        <v>214</v>
      </c>
      <c r="E7" s="356"/>
      <c r="F7" s="357" t="s">
        <v>248</v>
      </c>
      <c r="G7" s="352">
        <v>1391</v>
      </c>
      <c r="H7" s="358">
        <f t="shared" si="3"/>
        <v>0</v>
      </c>
      <c r="I7" s="359"/>
      <c r="J7" s="360">
        <v>9</v>
      </c>
      <c r="K7" s="361">
        <f t="shared" si="0"/>
        <v>1517.4545454545464</v>
      </c>
      <c r="L7" s="362">
        <f t="shared" si="1"/>
        <v>168.60606060606071</v>
      </c>
      <c r="M7" s="363">
        <v>0.27777777777777779</v>
      </c>
      <c r="N7" s="363">
        <v>0.31597222222222221</v>
      </c>
      <c r="O7" s="354">
        <v>5</v>
      </c>
      <c r="P7" s="364">
        <f t="shared" si="2"/>
        <v>54.999999999999964</v>
      </c>
      <c r="Q7" s="365"/>
      <c r="R7" s="365"/>
    </row>
    <row r="8" spans="1:18">
      <c r="A8" s="583"/>
      <c r="B8" s="355" t="s">
        <v>249</v>
      </c>
      <c r="C8" s="355"/>
      <c r="D8" s="356" t="s">
        <v>359</v>
      </c>
      <c r="E8" s="356"/>
      <c r="F8" s="357">
        <v>36.450000000000003</v>
      </c>
      <c r="G8" s="352">
        <v>1947</v>
      </c>
      <c r="H8" s="358">
        <f t="shared" si="3"/>
        <v>70968.150000000009</v>
      </c>
      <c r="I8" s="359"/>
      <c r="J8" s="360">
        <v>10</v>
      </c>
      <c r="K8" s="361">
        <f t="shared" si="0"/>
        <v>1460.2500000000007</v>
      </c>
      <c r="L8" s="362">
        <f t="shared" si="1"/>
        <v>146.02500000000006</v>
      </c>
      <c r="M8" s="363">
        <v>0.31944444444444448</v>
      </c>
      <c r="N8" s="363">
        <v>0.375</v>
      </c>
      <c r="O8" s="354">
        <v>5</v>
      </c>
      <c r="P8" s="364">
        <f t="shared" si="2"/>
        <v>79.999999999999957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574</v>
      </c>
      <c r="H9" s="358">
        <f t="shared" si="3"/>
        <v>15526.7</v>
      </c>
      <c r="I9" s="359"/>
      <c r="J9" s="360">
        <v>13</v>
      </c>
      <c r="K9" s="361">
        <f t="shared" si="0"/>
        <v>1377.6000000000049</v>
      </c>
      <c r="L9" s="362">
        <f t="shared" si="1"/>
        <v>105.96923076923115</v>
      </c>
      <c r="M9" s="363">
        <v>0.37847222222222227</v>
      </c>
      <c r="N9" s="363">
        <v>0.39583333333333331</v>
      </c>
      <c r="O9" s="354">
        <v>5</v>
      </c>
      <c r="P9" s="364">
        <f t="shared" si="2"/>
        <v>24.999999999999911</v>
      </c>
      <c r="Q9" s="365">
        <v>0.39583333333333331</v>
      </c>
      <c r="R9" s="365">
        <v>0.4375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3270</v>
      </c>
      <c r="H10" s="358">
        <f t="shared" si="3"/>
        <v>58434.9</v>
      </c>
      <c r="I10" s="359"/>
      <c r="J10" s="360">
        <v>12</v>
      </c>
      <c r="K10" s="361">
        <f t="shared" si="0"/>
        <v>1189.0909090909088</v>
      </c>
      <c r="L10" s="362">
        <f t="shared" si="1"/>
        <v>99.090909090909065</v>
      </c>
      <c r="M10" s="363">
        <v>0.4375</v>
      </c>
      <c r="N10" s="363">
        <v>0.55208333333333337</v>
      </c>
      <c r="O10" s="354">
        <v>5</v>
      </c>
      <c r="P10" s="364">
        <f t="shared" si="2"/>
        <v>165.00000000000006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702</v>
      </c>
      <c r="H11" s="358">
        <f t="shared" si="3"/>
        <v>17999.28</v>
      </c>
      <c r="I11" s="359"/>
      <c r="J11" s="360">
        <v>10</v>
      </c>
      <c r="K11" s="361">
        <f t="shared" si="0"/>
        <v>1403.9999999999975</v>
      </c>
      <c r="L11" s="362">
        <f t="shared" si="1"/>
        <v>140.39999999999975</v>
      </c>
      <c r="M11" s="363">
        <v>0.55555555555555558</v>
      </c>
      <c r="N11" s="363">
        <v>0.57638888888888895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1337</v>
      </c>
      <c r="H12" s="358">
        <f t="shared" si="3"/>
        <v>39468.239999999998</v>
      </c>
      <c r="I12" s="359"/>
      <c r="J12" s="360">
        <v>13</v>
      </c>
      <c r="K12" s="361">
        <f t="shared" si="0"/>
        <v>1782.6666666666667</v>
      </c>
      <c r="L12" s="362">
        <f t="shared" si="1"/>
        <v>137.12820512820514</v>
      </c>
      <c r="M12" s="363">
        <v>0.57986111111111105</v>
      </c>
      <c r="N12" s="363">
        <v>0.61111111111111105</v>
      </c>
      <c r="O12" s="354">
        <v>5</v>
      </c>
      <c r="P12" s="364">
        <f t="shared" si="2"/>
        <v>45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1391</v>
      </c>
      <c r="H13" s="358">
        <f t="shared" si="3"/>
        <v>41531.087</v>
      </c>
      <c r="I13" s="359"/>
      <c r="J13" s="360">
        <v>13</v>
      </c>
      <c r="K13" s="361">
        <f>G13/P13*60</f>
        <v>1854.6666666666667</v>
      </c>
      <c r="L13" s="362">
        <f>K13/J13</f>
        <v>142.66666666666669</v>
      </c>
      <c r="M13" s="363">
        <v>0.61458333333333337</v>
      </c>
      <c r="N13" s="363">
        <v>0.64583333333333337</v>
      </c>
      <c r="O13" s="354">
        <v>5</v>
      </c>
      <c r="P13" s="364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1645</v>
      </c>
      <c r="H14" s="358">
        <f t="shared" si="3"/>
        <v>46997.65</v>
      </c>
      <c r="I14" s="359"/>
      <c r="J14" s="360">
        <v>10</v>
      </c>
      <c r="K14" s="361">
        <f>G14/P14*60</f>
        <v>1410.0000000000018</v>
      </c>
      <c r="L14" s="362">
        <f>K14/J14</f>
        <v>141.00000000000017</v>
      </c>
      <c r="M14" s="363">
        <v>0.64930555555555558</v>
      </c>
      <c r="N14" s="363">
        <v>0.69791666666666663</v>
      </c>
      <c r="O14" s="354">
        <v>5</v>
      </c>
      <c r="P14" s="364">
        <f t="shared" si="2"/>
        <v>69.999999999999915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1494.0128787878796</v>
      </c>
      <c r="L16" s="376">
        <f>AVERAGE(L5:L15)</f>
        <v>136.22296620046629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572</v>
      </c>
      <c r="H17" s="377">
        <f t="shared" ref="H17:H23" si="4">F17*G17</f>
        <v>8025.16</v>
      </c>
      <c r="I17" s="378"/>
      <c r="J17" s="360">
        <v>6</v>
      </c>
      <c r="K17" s="361">
        <f>G17/P17*60</f>
        <v>1492.1739130434783</v>
      </c>
      <c r="L17" s="362">
        <f>K17/J17</f>
        <v>248.69565217391303</v>
      </c>
      <c r="M17" s="363">
        <v>0.18055555555555555</v>
      </c>
      <c r="N17" s="363">
        <v>0.19652777777777777</v>
      </c>
      <c r="O17" s="354">
        <v>20</v>
      </c>
      <c r="P17" s="364">
        <f>(N17-M17)*24*60</f>
        <v>23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857</v>
      </c>
      <c r="H18" s="358">
        <f t="shared" si="4"/>
        <v>12417.93</v>
      </c>
      <c r="I18" s="359"/>
      <c r="J18" s="360">
        <v>5</v>
      </c>
      <c r="K18" s="361">
        <f>G18/P18*60</f>
        <v>1469.1428571428589</v>
      </c>
      <c r="L18" s="362">
        <f>K18/J18</f>
        <v>293.82857142857176</v>
      </c>
      <c r="M18" s="363">
        <v>0.21041666666666667</v>
      </c>
      <c r="N18" s="363">
        <v>0.23472222222222219</v>
      </c>
      <c r="O18" s="354">
        <v>20</v>
      </c>
      <c r="P18" s="364">
        <f t="shared" ref="P18" si="5">(N18-M18)*24*60</f>
        <v>34.999999999999957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1480.6583850931686</v>
      </c>
      <c r="L24" s="376">
        <f>AVERAGE(L17:L23)</f>
        <v>271.26211180124238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657</v>
      </c>
      <c r="H25" s="358">
        <f t="shared" ref="H25:H37" si="6">F25*G25</f>
        <v>14639.154545454545</v>
      </c>
      <c r="I25" s="359"/>
      <c r="J25" s="360">
        <v>4</v>
      </c>
      <c r="K25" s="361">
        <f t="shared" ref="K25:K28" si="7">G25/P25*60</f>
        <v>2628.0000000000023</v>
      </c>
      <c r="L25" s="362">
        <f t="shared" ref="L25:L28" si="8">K25/J25</f>
        <v>657.00000000000057</v>
      </c>
      <c r="M25" s="363">
        <v>0.18055555555555555</v>
      </c>
      <c r="N25" s="363">
        <v>0.19097222222222221</v>
      </c>
      <c r="O25" s="354">
        <v>20</v>
      </c>
      <c r="P25" s="364">
        <f t="shared" ref="P25:P28" si="9">(N25-M25)*24*60</f>
        <v>14.999999999999986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3103</v>
      </c>
      <c r="H26" s="358">
        <f t="shared" si="6"/>
        <v>56412.54</v>
      </c>
      <c r="I26" s="359"/>
      <c r="J26" s="360">
        <v>4</v>
      </c>
      <c r="K26" s="361">
        <f t="shared" si="7"/>
        <v>2778.8059701492557</v>
      </c>
      <c r="L26" s="362">
        <f t="shared" si="8"/>
        <v>694.70149253731392</v>
      </c>
      <c r="M26" s="363">
        <v>0.20486111111111113</v>
      </c>
      <c r="N26" s="363">
        <v>0.25138888888888888</v>
      </c>
      <c r="O26" s="354">
        <v>20</v>
      </c>
      <c r="P26" s="364">
        <f t="shared" si="9"/>
        <v>66.999999999999957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1185</v>
      </c>
      <c r="H27" s="358">
        <f t="shared" si="6"/>
        <v>32314.95</v>
      </c>
      <c r="I27" s="359"/>
      <c r="J27" s="360">
        <v>4</v>
      </c>
      <c r="K27" s="361">
        <f t="shared" si="7"/>
        <v>2734.6153846153861</v>
      </c>
      <c r="L27" s="362">
        <f t="shared" si="8"/>
        <v>683.65384615384653</v>
      </c>
      <c r="M27" s="363">
        <v>0.26527777777777778</v>
      </c>
      <c r="N27" s="363">
        <v>0.28333333333333333</v>
      </c>
      <c r="O27" s="354">
        <v>20</v>
      </c>
      <c r="P27" s="364">
        <f t="shared" si="9"/>
        <v>25.999999999999986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3989</v>
      </c>
      <c r="H28" s="358">
        <f t="shared" si="6"/>
        <v>59954.67</v>
      </c>
      <c r="I28" s="359"/>
      <c r="J28" s="360">
        <v>4</v>
      </c>
      <c r="K28" s="361">
        <f t="shared" si="7"/>
        <v>2783.0232558139528</v>
      </c>
      <c r="L28" s="362">
        <f t="shared" si="8"/>
        <v>695.7558139534882</v>
      </c>
      <c r="M28" s="363">
        <v>0.29722222222222222</v>
      </c>
      <c r="N28" s="363">
        <v>0.35694444444444445</v>
      </c>
      <c r="O28" s="354">
        <v>20</v>
      </c>
      <c r="P28" s="364">
        <f t="shared" si="9"/>
        <v>86.000000000000014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2731.1111526446493</v>
      </c>
      <c r="L38" s="376">
        <f>AVERAGE(L25:L37)</f>
        <v>682.77778816116233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961</v>
      </c>
      <c r="H39" s="358">
        <f t="shared" ref="H39:H47" si="10">F39*G39</f>
        <v>20613.45</v>
      </c>
      <c r="I39" s="359"/>
      <c r="J39" s="360">
        <v>3</v>
      </c>
      <c r="K39" s="361">
        <f>G39/P39*60</f>
        <v>2745.7142857142849</v>
      </c>
      <c r="L39" s="362">
        <f>K39/J39</f>
        <v>915.23809523809496</v>
      </c>
      <c r="M39" s="363">
        <v>0.18055555555555555</v>
      </c>
      <c r="N39" s="363">
        <v>0.19513888888888889</v>
      </c>
      <c r="O39" s="354">
        <v>20</v>
      </c>
      <c r="P39" s="391">
        <f t="shared" ref="P39:P40" si="11">(N39-M39)*24*60</f>
        <v>21.000000000000007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2441</v>
      </c>
      <c r="H40" s="358">
        <f t="shared" si="10"/>
        <v>45231.73</v>
      </c>
      <c r="I40" s="359"/>
      <c r="J40" s="360">
        <v>3</v>
      </c>
      <c r="K40" s="361">
        <f>G40/P40*60</f>
        <v>2763.3962264150937</v>
      </c>
      <c r="L40" s="362">
        <f>K40/J40</f>
        <v>921.13207547169793</v>
      </c>
      <c r="M40" s="363">
        <v>0.20902777777777778</v>
      </c>
      <c r="N40" s="363">
        <v>0.24583333333333335</v>
      </c>
      <c r="O40" s="354">
        <v>20</v>
      </c>
      <c r="P40" s="391">
        <f t="shared" si="11"/>
        <v>53.000000000000014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2754.5552560646893</v>
      </c>
      <c r="L51" s="376">
        <f>AVERAGE(L39:L50)</f>
        <v>918.1850853548965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778</v>
      </c>
      <c r="H52" s="358">
        <f>F52*G52</f>
        <v>19473.34</v>
      </c>
      <c r="I52" s="359"/>
      <c r="J52" s="360">
        <v>4</v>
      </c>
      <c r="K52" s="361">
        <f>G52/P52*60</f>
        <v>3334.2857142857165</v>
      </c>
      <c r="L52" s="362">
        <f>K52/J52</f>
        <v>833.57142857142912</v>
      </c>
      <c r="M52" s="363">
        <v>0.18055555555555555</v>
      </c>
      <c r="N52" s="363">
        <v>0.19027777777777777</v>
      </c>
      <c r="O52" s="361">
        <v>20</v>
      </c>
      <c r="P52" s="364">
        <f>(N52-M52)*24*60</f>
        <v>13.999999999999989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995</v>
      </c>
      <c r="H53" s="358">
        <f t="shared" ref="H53:H62" si="12">F53*G53</f>
        <v>24695.9</v>
      </c>
      <c r="I53" s="359"/>
      <c r="J53" s="360">
        <v>4</v>
      </c>
      <c r="K53" s="361">
        <f t="shared" ref="K53:K55" si="13">G53/P53*60</f>
        <v>3316.6666666666715</v>
      </c>
      <c r="L53" s="362">
        <f t="shared" ref="L53:L55" si="14">K53/J53</f>
        <v>829.16666666666788</v>
      </c>
      <c r="M53" s="363">
        <v>0.20416666666666669</v>
      </c>
      <c r="N53" s="363">
        <v>0.21666666666666667</v>
      </c>
      <c r="O53" s="361">
        <v>20</v>
      </c>
      <c r="P53" s="364">
        <f t="shared" ref="P53:P63" si="15">(N53-M53)*24*60</f>
        <v>17.999999999999975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1706</v>
      </c>
      <c r="H54" s="358">
        <f t="shared" si="12"/>
        <v>51180</v>
      </c>
      <c r="I54" s="359"/>
      <c r="J54" s="360">
        <v>4</v>
      </c>
      <c r="K54" s="361">
        <f t="shared" si="13"/>
        <v>3198.7499999999991</v>
      </c>
      <c r="L54" s="362">
        <f t="shared" si="14"/>
        <v>799.68749999999977</v>
      </c>
      <c r="M54" s="363">
        <v>0.23055555555555554</v>
      </c>
      <c r="N54" s="363">
        <v>0.25277777777777777</v>
      </c>
      <c r="O54" s="361">
        <v>20</v>
      </c>
      <c r="P54" s="364">
        <f t="shared" si="15"/>
        <v>32.000000000000007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2967</v>
      </c>
      <c r="H55" s="358">
        <f t="shared" si="12"/>
        <v>41627.009999999995</v>
      </c>
      <c r="I55" s="359"/>
      <c r="J55" s="360">
        <v>3</v>
      </c>
      <c r="K55" s="361">
        <f t="shared" si="13"/>
        <v>3178.9285714285738</v>
      </c>
      <c r="L55" s="362">
        <f t="shared" si="14"/>
        <v>1059.642857142858</v>
      </c>
      <c r="M55" s="363">
        <v>0.26666666666666666</v>
      </c>
      <c r="N55" s="363">
        <v>0.30555555555555552</v>
      </c>
      <c r="O55" s="361">
        <v>20</v>
      </c>
      <c r="P55" s="364">
        <f t="shared" si="15"/>
        <v>55.999999999999957</v>
      </c>
      <c r="Q55" s="365">
        <v>0.30555555555555552</v>
      </c>
      <c r="R55" s="365">
        <v>0.34722222222222227</v>
      </c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3257.1577380952403</v>
      </c>
      <c r="L64" s="376">
        <f>AVERAGE(L52:L63)</f>
        <v>880.51711309523876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870</v>
      </c>
      <c r="H65" s="358">
        <f>F65*G65</f>
        <v>15816.6</v>
      </c>
      <c r="I65" s="359"/>
      <c r="J65" s="360">
        <v>3</v>
      </c>
      <c r="K65" s="361">
        <f t="shared" ref="K65:K69" si="16">G65/P65*60</f>
        <v>3070.5882352941139</v>
      </c>
      <c r="L65" s="362">
        <f t="shared" ref="L65:L69" si="17">K65/J65</f>
        <v>1023.5294117647046</v>
      </c>
      <c r="M65" s="363">
        <v>0.18055555555555555</v>
      </c>
      <c r="N65" s="363">
        <v>0.19236111111111112</v>
      </c>
      <c r="O65" s="361">
        <v>20</v>
      </c>
      <c r="P65" s="364">
        <f>(N65-M65)*24*60</f>
        <v>17.000000000000021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2955</v>
      </c>
      <c r="H66" s="358">
        <f t="shared" ref="H66:H74" si="18">F66*G66</f>
        <v>49230.3</v>
      </c>
      <c r="I66" s="359"/>
      <c r="J66" s="360">
        <v>4</v>
      </c>
      <c r="K66" s="361">
        <f t="shared" si="16"/>
        <v>2955.0000000000009</v>
      </c>
      <c r="L66" s="362">
        <f t="shared" si="17"/>
        <v>738.75000000000023</v>
      </c>
      <c r="M66" s="363">
        <v>0.20625000000000002</v>
      </c>
      <c r="N66" s="363">
        <v>0.24791666666666667</v>
      </c>
      <c r="O66" s="361">
        <v>20</v>
      </c>
      <c r="P66" s="364">
        <f t="shared" ref="P66:P69" si="19">(N66-M66)*24*60</f>
        <v>59.999999999999986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1829</v>
      </c>
      <c r="H67" s="358">
        <f t="shared" si="18"/>
        <v>32722.472727272725</v>
      </c>
      <c r="I67" s="359"/>
      <c r="J67" s="360">
        <v>3</v>
      </c>
      <c r="K67" s="361">
        <f t="shared" si="16"/>
        <v>2965.9459459459435</v>
      </c>
      <c r="L67" s="362">
        <f t="shared" si="17"/>
        <v>988.64864864864785</v>
      </c>
      <c r="M67" s="363">
        <v>0.26180555555555557</v>
      </c>
      <c r="N67" s="363">
        <v>0.28750000000000003</v>
      </c>
      <c r="O67" s="361">
        <v>20</v>
      </c>
      <c r="P67" s="364">
        <f t="shared" si="19"/>
        <v>37.000000000000028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1618</v>
      </c>
      <c r="H68" s="358">
        <f t="shared" si="18"/>
        <v>29415.239999999998</v>
      </c>
      <c r="I68" s="359"/>
      <c r="J68" s="360">
        <v>3</v>
      </c>
      <c r="K68" s="361">
        <f t="shared" si="16"/>
        <v>2941.8181818181779</v>
      </c>
      <c r="L68" s="362">
        <f t="shared" si="17"/>
        <v>980.60606060605926</v>
      </c>
      <c r="M68" s="363">
        <v>0.30138888888888887</v>
      </c>
      <c r="N68" s="363">
        <v>0.32430555555555557</v>
      </c>
      <c r="O68" s="361">
        <v>20</v>
      </c>
      <c r="P68" s="364">
        <f t="shared" si="19"/>
        <v>33.000000000000043</v>
      </c>
      <c r="Q68" s="365">
        <v>0.32430555555555557</v>
      </c>
      <c r="R68" s="365">
        <v>0.3659722222222222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4566</v>
      </c>
      <c r="H69" s="358">
        <f t="shared" si="18"/>
        <v>65228.571428571413</v>
      </c>
      <c r="I69" s="359"/>
      <c r="J69" s="360">
        <v>3</v>
      </c>
      <c r="K69" s="361">
        <f t="shared" si="16"/>
        <v>3044</v>
      </c>
      <c r="L69" s="362">
        <f t="shared" si="17"/>
        <v>1014.6666666666666</v>
      </c>
      <c r="M69" s="363">
        <v>0.37986111111111115</v>
      </c>
      <c r="N69" s="363">
        <v>0.44236111111111115</v>
      </c>
      <c r="O69" s="361">
        <v>20</v>
      </c>
      <c r="P69" s="364">
        <f t="shared" si="19"/>
        <v>90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2995.4704726116474</v>
      </c>
      <c r="L75" s="376">
        <f>AVERAGE(L65:L74)</f>
        <v>949.24015753721574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456</v>
      </c>
      <c r="H82" s="414">
        <f t="shared" ref="H82:H90" si="20">F82*G82</f>
        <v>8290.08</v>
      </c>
      <c r="I82" s="359"/>
      <c r="J82" s="360">
        <v>4</v>
      </c>
      <c r="K82" s="361">
        <f t="shared" ref="K82:K84" si="21">G82/P82*60</f>
        <v>2736.00000000001</v>
      </c>
      <c r="L82" s="362">
        <f t="shared" ref="L82:L84" si="22">K82/J82</f>
        <v>684.0000000000025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1226</v>
      </c>
      <c r="H83" s="414">
        <f t="shared" si="20"/>
        <v>20474.2</v>
      </c>
      <c r="I83" s="359"/>
      <c r="J83" s="360">
        <v>3</v>
      </c>
      <c r="K83" s="361">
        <f t="shared" si="21"/>
        <v>2942.3999999999919</v>
      </c>
      <c r="L83" s="362">
        <f t="shared" si="22"/>
        <v>980.79999999999734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1072</v>
      </c>
      <c r="H84" s="414">
        <f t="shared" si="20"/>
        <v>23886.109090909089</v>
      </c>
      <c r="I84" s="359"/>
      <c r="J84" s="360">
        <v>4</v>
      </c>
      <c r="K84" s="361">
        <f t="shared" si="21"/>
        <v>2923.636363636374</v>
      </c>
      <c r="L84" s="362">
        <f t="shared" si="22"/>
        <v>730.90909090909349</v>
      </c>
      <c r="M84" s="363">
        <v>0.81597222222222221</v>
      </c>
      <c r="N84" s="363">
        <v>0.83124999999999993</v>
      </c>
      <c r="O84" s="361">
        <v>20</v>
      </c>
      <c r="P84" s="391">
        <f t="shared" ref="P84" si="23">(N84-M84)*24*60</f>
        <v>21.999999999999922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2867.3454545454588</v>
      </c>
      <c r="L91" s="376">
        <f>AVERAGE(L82:L90)</f>
        <v>798.5696969696977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1790</v>
      </c>
      <c r="H92" s="358">
        <f t="shared" ref="H92:H97" si="24">F92*G92</f>
        <v>43926.6</v>
      </c>
      <c r="I92" s="359"/>
      <c r="J92" s="360">
        <v>3</v>
      </c>
      <c r="K92" s="361">
        <f>G92/P92*60</f>
        <v>2386.6666666666665</v>
      </c>
      <c r="L92" s="362">
        <f t="shared" ref="L92:L94" si="25">K92/J92</f>
        <v>795.55555555555554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1083</v>
      </c>
      <c r="H93" s="358">
        <f t="shared" si="24"/>
        <v>24345.84</v>
      </c>
      <c r="I93" s="359"/>
      <c r="J93" s="360">
        <v>4</v>
      </c>
      <c r="K93" s="361">
        <f t="shared" ref="K93:K94" si="26">G93/P93*60</f>
        <v>2165.9999999999964</v>
      </c>
      <c r="L93" s="362">
        <f t="shared" si="25"/>
        <v>541.49999999999909</v>
      </c>
      <c r="M93" s="363">
        <v>0.76736111111111116</v>
      </c>
      <c r="N93" s="363">
        <v>0.78819444444444453</v>
      </c>
      <c r="O93" s="354">
        <v>20</v>
      </c>
      <c r="P93" s="364">
        <f>(N93-M93)*24*60</f>
        <v>30.000000000000053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3581</v>
      </c>
      <c r="H94" s="358">
        <f t="shared" si="24"/>
        <v>79534.010000000009</v>
      </c>
      <c r="I94" s="359"/>
      <c r="J94" s="360">
        <v>4</v>
      </c>
      <c r="K94" s="361">
        <f t="shared" si="26"/>
        <v>2261.6842105263195</v>
      </c>
      <c r="L94" s="362">
        <f t="shared" si="25"/>
        <v>565.42105263157987</v>
      </c>
      <c r="M94" s="363">
        <v>0.80208333333333337</v>
      </c>
      <c r="N94" s="363">
        <v>0.86805555555555547</v>
      </c>
      <c r="O94" s="354">
        <v>20</v>
      </c>
      <c r="P94" s="364">
        <f>(N94-M94)*24*60</f>
        <v>94.999999999999829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2271.4502923976606</v>
      </c>
      <c r="L100" s="376">
        <f>AVERAGE(L92:L99)</f>
        <v>634.15886939571158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1194</v>
      </c>
      <c r="H101" s="358">
        <f t="shared" ref="H101:H110" si="27">F101*G101</f>
        <v>29885.82</v>
      </c>
      <c r="I101" s="359"/>
      <c r="J101" s="360">
        <v>4</v>
      </c>
      <c r="K101" s="361">
        <f>G101/P101*60</f>
        <v>2865.5999999999917</v>
      </c>
      <c r="L101" s="362">
        <f t="shared" ref="L101:L105" si="28">K101/J101</f>
        <v>716.39999999999793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1815</v>
      </c>
      <c r="H102" s="358">
        <f t="shared" si="27"/>
        <v>45048.3</v>
      </c>
      <c r="I102" s="359"/>
      <c r="J102" s="360">
        <v>4</v>
      </c>
      <c r="K102" s="361">
        <f t="shared" ref="K102:K105" si="30">G102/P102*60</f>
        <v>3111.4285714285684</v>
      </c>
      <c r="L102" s="362">
        <f t="shared" si="28"/>
        <v>777.85714285714209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3089</v>
      </c>
      <c r="H103" s="358">
        <f t="shared" si="27"/>
        <v>88252.73</v>
      </c>
      <c r="I103" s="359"/>
      <c r="J103" s="360">
        <v>3</v>
      </c>
      <c r="K103" s="361">
        <f t="shared" si="30"/>
        <v>3089.0000000000032</v>
      </c>
      <c r="L103" s="362">
        <f t="shared" si="28"/>
        <v>1029.6666666666677</v>
      </c>
      <c r="M103" s="363">
        <v>0.79513888888888884</v>
      </c>
      <c r="N103" s="363">
        <v>0.83680555555555547</v>
      </c>
      <c r="O103" s="354">
        <v>25</v>
      </c>
      <c r="P103" s="361">
        <f t="shared" si="29"/>
        <v>59.999999999999943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6070</v>
      </c>
      <c r="H104" s="358">
        <f t="shared" si="27"/>
        <v>85162.099999999991</v>
      </c>
      <c r="I104" s="359"/>
      <c r="J104" s="360">
        <v>3</v>
      </c>
      <c r="K104" s="361">
        <f t="shared" si="30"/>
        <v>3035.0000000000027</v>
      </c>
      <c r="L104" s="362">
        <f t="shared" si="28"/>
        <v>1011.6666666666675</v>
      </c>
      <c r="M104" s="363">
        <v>0.85069444444444453</v>
      </c>
      <c r="N104" s="363">
        <v>0.93402777777777779</v>
      </c>
      <c r="O104" s="354">
        <v>20</v>
      </c>
      <c r="P104" s="361">
        <f>(N104-M104)*24*60</f>
        <v>119.99999999999989</v>
      </c>
      <c r="Q104" s="365">
        <v>0.93402777777777779</v>
      </c>
      <c r="R104" s="365">
        <v>0.97569444444444453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8507</v>
      </c>
      <c r="H105" s="358">
        <f t="shared" si="27"/>
        <v>121528.57142857141</v>
      </c>
      <c r="I105" s="359"/>
      <c r="J105" s="360">
        <v>3</v>
      </c>
      <c r="K105" s="361">
        <f t="shared" si="30"/>
        <v>3002.4705882558546</v>
      </c>
      <c r="L105" s="362">
        <f t="shared" si="28"/>
        <v>1000.8235294186183</v>
      </c>
      <c r="M105" s="363">
        <v>46084.989583333336</v>
      </c>
      <c r="N105" s="363">
        <v>46085.107638888891</v>
      </c>
      <c r="O105" s="354">
        <v>20</v>
      </c>
      <c r="P105" s="361">
        <f>(N105-M105)*24*60</f>
        <v>169.99999999883585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3020.6998319368845</v>
      </c>
      <c r="L111" s="376">
        <f>AVERAGE(L101:L110)</f>
        <v>907.28280112181869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1031</v>
      </c>
      <c r="H112" s="414">
        <f t="shared" si="3"/>
        <v>18743.579999999998</v>
      </c>
      <c r="I112" s="359"/>
      <c r="J112" s="360">
        <v>4</v>
      </c>
      <c r="K112" s="361">
        <f t="shared" ref="K112:K115" si="31">G112/P112*60</f>
        <v>3092.9999999999864</v>
      </c>
      <c r="L112" s="362">
        <f t="shared" ref="L112:L115" si="32">K112/J112</f>
        <v>773.24999999999659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1148</v>
      </c>
      <c r="H113" s="414">
        <f t="shared" si="3"/>
        <v>20870.64</v>
      </c>
      <c r="I113" s="359"/>
      <c r="J113" s="360">
        <v>3</v>
      </c>
      <c r="K113" s="361">
        <f t="shared" si="31"/>
        <v>3444.0000000000123</v>
      </c>
      <c r="L113" s="362">
        <f t="shared" si="32"/>
        <v>1148.0000000000041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5639</v>
      </c>
      <c r="H114" s="414">
        <f>F114*G114</f>
        <v>93945.74</v>
      </c>
      <c r="I114" s="359"/>
      <c r="J114" s="360">
        <v>4</v>
      </c>
      <c r="K114" s="361">
        <f t="shared" si="31"/>
        <v>2819.4999999999986</v>
      </c>
      <c r="L114" s="362">
        <f t="shared" si="32"/>
        <v>704.87499999999966</v>
      </c>
      <c r="M114" s="363">
        <v>0.77777777777777779</v>
      </c>
      <c r="N114" s="363">
        <v>0.86111111111111116</v>
      </c>
      <c r="O114" s="354">
        <v>20</v>
      </c>
      <c r="P114" s="364">
        <f t="shared" si="33"/>
        <v>120.00000000000006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3859</v>
      </c>
      <c r="H115" s="414">
        <f t="shared" ref="H115:H123" si="34">F115*G115</f>
        <v>69041.018181818174</v>
      </c>
      <c r="I115" s="359"/>
      <c r="J115" s="360">
        <v>3</v>
      </c>
      <c r="K115" s="361">
        <f t="shared" si="31"/>
        <v>2894.2500000000045</v>
      </c>
      <c r="L115" s="362">
        <f t="shared" si="32"/>
        <v>964.75000000000148</v>
      </c>
      <c r="M115" s="363">
        <v>0.875</v>
      </c>
      <c r="N115" s="363">
        <v>0.93055555555555547</v>
      </c>
      <c r="O115" s="354">
        <v>20</v>
      </c>
      <c r="P115" s="364">
        <f t="shared" si="33"/>
        <v>79.999999999999872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3062.6875</v>
      </c>
      <c r="L124" s="376">
        <f>AVERAGE(L112:L123)</f>
        <v>897.71875000000045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98" activePane="bottomLeft" state="frozen"/>
      <selection activeCell="Q96" sqref="Q9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69" t="s">
        <v>269</v>
      </c>
      <c r="E1" s="63">
        <f>SUM(G5:G173)</f>
        <v>171134.6</v>
      </c>
      <c r="F1" s="75" t="s">
        <v>3</v>
      </c>
      <c r="G1" s="64">
        <f>SUM(H5:H173)</f>
        <v>6954778.4161163829</v>
      </c>
      <c r="H1" s="67" t="s">
        <v>77</v>
      </c>
      <c r="I1" s="65">
        <f>M17+M30+M43+M56+M69+M82+M95+M108+M121+M134+M147+M160+M173</f>
        <v>199.3011904761905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270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272</v>
      </c>
      <c r="AA1" s="66" t="s">
        <v>273</v>
      </c>
      <c r="AB1" s="686" t="s">
        <v>274</v>
      </c>
      <c r="AC1" s="687"/>
      <c r="AD1" s="66" t="s">
        <v>272</v>
      </c>
      <c r="AE1" s="66" t="s">
        <v>275</v>
      </c>
      <c r="AF1" s="685" t="s">
        <v>276</v>
      </c>
      <c r="AG1" s="690"/>
      <c r="AH1" s="690"/>
    </row>
    <row r="2" spans="1:34" ht="26.25" customHeight="1">
      <c r="A2" s="684" t="s">
        <v>277</v>
      </c>
      <c r="B2" s="684"/>
      <c r="C2" s="69"/>
      <c r="D2" s="69" t="s">
        <v>278</v>
      </c>
      <c r="E2" s="70">
        <f>AVERAGE(O17,O30,O43,O56,O69,O82,O95,O108,O121,O134,O147,O160,O173)</f>
        <v>123.10187996142096</v>
      </c>
      <c r="F2" s="71" t="s">
        <v>80</v>
      </c>
      <c r="G2" s="72">
        <f>G1/E1</f>
        <v>40.639230267382416</v>
      </c>
      <c r="H2" s="67" t="s">
        <v>81</v>
      </c>
      <c r="I2" s="67">
        <f>COUNT(I5:I173)</f>
        <v>4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3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280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282</v>
      </c>
      <c r="O3" s="652" t="s">
        <v>278</v>
      </c>
      <c r="P3" s="681" t="s">
        <v>283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286</v>
      </c>
      <c r="X3" s="676" t="s">
        <v>287</v>
      </c>
      <c r="Y3" s="676"/>
      <c r="Z3" s="679" t="s">
        <v>288</v>
      </c>
      <c r="AA3" s="680"/>
      <c r="AB3" s="667" t="s">
        <v>289</v>
      </c>
      <c r="AC3" s="668"/>
      <c r="AD3" s="669" t="s">
        <v>290</v>
      </c>
      <c r="AE3" s="670"/>
      <c r="AF3" s="671" t="s">
        <v>282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291</v>
      </c>
      <c r="Y4" s="75" t="s">
        <v>76</v>
      </c>
      <c r="Z4" s="76" t="s">
        <v>292</v>
      </c>
      <c r="AA4" s="76" t="s">
        <v>293</v>
      </c>
      <c r="AB4" s="668"/>
      <c r="AC4" s="668"/>
      <c r="AD4" s="76" t="s">
        <v>294</v>
      </c>
      <c r="AE4" s="77" t="s">
        <v>295</v>
      </c>
      <c r="AF4" s="671"/>
      <c r="AG4" s="672"/>
      <c r="AH4" s="649"/>
    </row>
    <row r="5" spans="1:34" ht="18.75" customHeight="1">
      <c r="A5" s="673" t="s">
        <v>296</v>
      </c>
      <c r="B5" s="78" t="s">
        <v>242</v>
      </c>
      <c r="C5" s="79"/>
      <c r="D5" s="80" t="s">
        <v>95</v>
      </c>
      <c r="E5" s="81"/>
      <c r="F5" s="458">
        <v>37.94</v>
      </c>
      <c r="G5" s="82">
        <v>2917.2000000000003</v>
      </c>
      <c r="H5" s="83">
        <f t="shared" ref="H5:H16" si="0">F5*G5</f>
        <v>110678.568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4" si="1">G5/W5*60</f>
        <v>2244.0000000000018</v>
      </c>
      <c r="O5" s="86">
        <f t="shared" ref="O5:O14" si="2">N5/M5</f>
        <v>112.20000000000009</v>
      </c>
      <c r="P5" s="88">
        <f t="shared" ref="P5:P14" si="3">M5-J5</f>
        <v>0</v>
      </c>
      <c r="Q5" s="89">
        <f t="shared" ref="Q5:Q14" si="4">O5-L5</f>
        <v>-7.7999999999999119</v>
      </c>
      <c r="R5" s="90">
        <f t="shared" ref="R5:R14" si="5">O5/L5</f>
        <v>0.93500000000000072</v>
      </c>
      <c r="S5" s="637">
        <f>R17</f>
        <v>0.93350559237928443</v>
      </c>
      <c r="T5" s="91">
        <v>0.29166666666666669</v>
      </c>
      <c r="U5" s="91">
        <v>0.34583333333333333</v>
      </c>
      <c r="V5" s="75">
        <v>5</v>
      </c>
      <c r="W5" s="84">
        <f>(U5-T5)*24*60</f>
        <v>77.999999999999957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-155.99999999999818</v>
      </c>
      <c r="AG5" s="90">
        <f t="shared" ref="AG5:AG70" si="7">N5/K5</f>
        <v>0.93500000000000072</v>
      </c>
      <c r="AH5" s="637">
        <f>AG17</f>
        <v>0.97933059330810868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1828.45</v>
      </c>
      <c r="H6" s="83">
        <f t="shared" si="0"/>
        <v>57168.558717218781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2612.071428571428</v>
      </c>
      <c r="O6" s="86">
        <f t="shared" si="2"/>
        <v>137.47744360902252</v>
      </c>
      <c r="P6" s="88">
        <f t="shared" si="3"/>
        <v>1</v>
      </c>
      <c r="Q6" s="89">
        <f t="shared" si="4"/>
        <v>-6.9670008354219419</v>
      </c>
      <c r="R6" s="90">
        <f t="shared" si="5"/>
        <v>0.95176691729323271</v>
      </c>
      <c r="S6" s="637"/>
      <c r="T6" s="91">
        <v>0.35</v>
      </c>
      <c r="U6" s="91">
        <v>0.37916666666666665</v>
      </c>
      <c r="V6" s="75">
        <v>6</v>
      </c>
      <c r="W6" s="84">
        <f t="shared" ref="W6:W17" si="8">(U6-T6)*24*60</f>
        <v>42.000000000000014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12.071428571427987</v>
      </c>
      <c r="AG6" s="90">
        <f t="shared" si="7"/>
        <v>1.0046428571428569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2608.4500000000003</v>
      </c>
      <c r="H7" s="83">
        <f t="shared" si="0"/>
        <v>100766.90773809522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2652.6610169491514</v>
      </c>
      <c r="O7" s="86">
        <f t="shared" si="2"/>
        <v>139.61373773416585</v>
      </c>
      <c r="P7" s="88">
        <f t="shared" si="3"/>
        <v>1</v>
      </c>
      <c r="Q7" s="89">
        <f t="shared" si="4"/>
        <v>-4.830706710278605</v>
      </c>
      <c r="R7" s="90">
        <f t="shared" si="5"/>
        <v>0.96655664585191736</v>
      </c>
      <c r="S7" s="637"/>
      <c r="T7" s="91">
        <v>0.39444444444444443</v>
      </c>
      <c r="U7" s="91">
        <v>0.43541666666666667</v>
      </c>
      <c r="V7" s="75">
        <v>22</v>
      </c>
      <c r="W7" s="84">
        <f t="shared" si="8"/>
        <v>59.000000000000028</v>
      </c>
      <c r="X7" s="94">
        <v>0.38263888888888892</v>
      </c>
      <c r="Y7" s="94">
        <v>0.39166666666666666</v>
      </c>
      <c r="Z7" s="95"/>
      <c r="AA7" s="95"/>
      <c r="AB7" s="618"/>
      <c r="AC7" s="618"/>
      <c r="AD7" s="332"/>
      <c r="AE7" s="332"/>
      <c r="AF7" s="88">
        <f t="shared" si="6"/>
        <v>52.661016949151417</v>
      </c>
      <c r="AG7" s="90">
        <f t="shared" si="7"/>
        <v>1.0202542372881351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3771.6</v>
      </c>
      <c r="H8" s="83">
        <f t="shared" si="0"/>
        <v>143320.79999999999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2631.348837209302</v>
      </c>
      <c r="O8" s="86">
        <f t="shared" si="2"/>
        <v>131.5674418604651</v>
      </c>
      <c r="P8" s="88">
        <f t="shared" si="3"/>
        <v>1</v>
      </c>
      <c r="Q8" s="89">
        <f t="shared" si="4"/>
        <v>-5.274663402692795</v>
      </c>
      <c r="R8" s="90">
        <f t="shared" si="5"/>
        <v>0.96145438282647577</v>
      </c>
      <c r="S8" s="637"/>
      <c r="T8" s="91">
        <v>0.43958333333333333</v>
      </c>
      <c r="U8" s="91">
        <v>0.49930555555555556</v>
      </c>
      <c r="V8" s="75">
        <v>6</v>
      </c>
      <c r="W8" s="84">
        <f t="shared" si="8"/>
        <v>86.000000000000014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31.348837209302019</v>
      </c>
      <c r="AG8" s="90">
        <f t="shared" si="7"/>
        <v>1.0120572450805008</v>
      </c>
      <c r="AH8" s="637"/>
    </row>
    <row r="9" spans="1:34" ht="19.2" customHeight="1">
      <c r="A9" s="674"/>
      <c r="B9" s="78" t="s">
        <v>244</v>
      </c>
      <c r="C9" s="96"/>
      <c r="D9" s="80" t="s">
        <v>297</v>
      </c>
      <c r="E9" s="97"/>
      <c r="F9" s="458">
        <v>38.1</v>
      </c>
      <c r="G9" s="98">
        <v>1389.3</v>
      </c>
      <c r="H9" s="83">
        <f t="shared" si="0"/>
        <v>52932.33</v>
      </c>
      <c r="I9" s="332"/>
      <c r="J9" s="85">
        <v>17</v>
      </c>
      <c r="K9" s="82">
        <v>1500</v>
      </c>
      <c r="L9" s="86">
        <v>88.235294117647058</v>
      </c>
      <c r="M9" s="87">
        <v>17</v>
      </c>
      <c r="N9" s="82">
        <f t="shared" si="1"/>
        <v>1323.1428571428585</v>
      </c>
      <c r="O9" s="86">
        <f t="shared" si="2"/>
        <v>77.831932773109315</v>
      </c>
      <c r="P9" s="88">
        <f t="shared" si="3"/>
        <v>0</v>
      </c>
      <c r="Q9" s="89">
        <f t="shared" si="4"/>
        <v>-10.403361344537743</v>
      </c>
      <c r="R9" s="90">
        <f t="shared" si="5"/>
        <v>0.88209523809523893</v>
      </c>
      <c r="S9" s="637"/>
      <c r="T9" s="91">
        <v>0.54097222222222219</v>
      </c>
      <c r="U9" s="91">
        <v>0.58472222222222214</v>
      </c>
      <c r="V9" s="75">
        <v>7</v>
      </c>
      <c r="W9" s="84">
        <f t="shared" si="8"/>
        <v>62.999999999999936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-176.85714285714153</v>
      </c>
      <c r="AG9" s="90">
        <f t="shared" si="7"/>
        <v>0.88209523809523893</v>
      </c>
      <c r="AH9" s="637"/>
    </row>
    <row r="10" spans="1:34" ht="19.2" customHeight="1">
      <c r="A10" s="675"/>
      <c r="B10" s="78" t="s">
        <v>242</v>
      </c>
      <c r="C10" s="79"/>
      <c r="D10" s="80" t="s">
        <v>98</v>
      </c>
      <c r="E10" s="81"/>
      <c r="F10" s="458">
        <v>38</v>
      </c>
      <c r="G10" s="82">
        <v>1616.3999999999999</v>
      </c>
      <c r="H10" s="83">
        <f t="shared" si="0"/>
        <v>61423.199999999997</v>
      </c>
      <c r="I10" s="84"/>
      <c r="J10" s="85">
        <v>19</v>
      </c>
      <c r="K10" s="82">
        <v>2600</v>
      </c>
      <c r="L10" s="86">
        <v>136.84210526315789</v>
      </c>
      <c r="M10" s="87">
        <v>20</v>
      </c>
      <c r="N10" s="82">
        <f t="shared" si="1"/>
        <v>2621.1891891891869</v>
      </c>
      <c r="O10" s="86">
        <f t="shared" si="2"/>
        <v>131.05945945945933</v>
      </c>
      <c r="P10" s="88">
        <f t="shared" si="3"/>
        <v>1</v>
      </c>
      <c r="Q10" s="89">
        <f t="shared" si="4"/>
        <v>-5.7826458036985571</v>
      </c>
      <c r="R10" s="90">
        <f t="shared" si="5"/>
        <v>0.95774220374220287</v>
      </c>
      <c r="S10" s="640"/>
      <c r="T10" s="91">
        <v>0.5888888888888888</v>
      </c>
      <c r="U10" s="91">
        <v>0.61458333333333326</v>
      </c>
      <c r="V10" s="75">
        <v>6</v>
      </c>
      <c r="W10" s="84">
        <f t="shared" si="8"/>
        <v>37.000000000000028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21.189189189186891</v>
      </c>
      <c r="AG10" s="90">
        <f t="shared" si="7"/>
        <v>1.0081496881496872</v>
      </c>
      <c r="AH10" s="640"/>
    </row>
    <row r="11" spans="1:34" ht="19.2" customHeight="1">
      <c r="A11" s="675"/>
      <c r="B11" s="78" t="s">
        <v>242</v>
      </c>
      <c r="C11" s="79"/>
      <c r="D11" s="80" t="s">
        <v>97</v>
      </c>
      <c r="E11" s="81"/>
      <c r="F11" s="458">
        <v>38.630952380952372</v>
      </c>
      <c r="G11" s="82">
        <v>1404.55</v>
      </c>
      <c r="H11" s="83">
        <f t="shared" si="0"/>
        <v>54259.10416666665</v>
      </c>
      <c r="I11" s="84"/>
      <c r="J11" s="85">
        <v>18</v>
      </c>
      <c r="K11" s="82">
        <v>2600</v>
      </c>
      <c r="L11" s="86">
        <v>144.44444444444446</v>
      </c>
      <c r="M11" s="87">
        <v>20</v>
      </c>
      <c r="N11" s="82">
        <f t="shared" si="1"/>
        <v>2633.5312499999964</v>
      </c>
      <c r="O11" s="86">
        <f t="shared" si="2"/>
        <v>131.67656249999982</v>
      </c>
      <c r="P11" s="88">
        <f t="shared" si="3"/>
        <v>2</v>
      </c>
      <c r="Q11" s="89">
        <f t="shared" si="4"/>
        <v>-12.767881944444639</v>
      </c>
      <c r="R11" s="90">
        <f t="shared" si="5"/>
        <v>0.91160697115384481</v>
      </c>
      <c r="S11" s="640"/>
      <c r="T11" s="91">
        <v>0.6201388888888888</v>
      </c>
      <c r="U11" s="91">
        <v>0.64236111111111105</v>
      </c>
      <c r="V11" s="75">
        <v>8</v>
      </c>
      <c r="W11" s="84">
        <f t="shared" si="8"/>
        <v>32.000000000000043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33.531249999996362</v>
      </c>
      <c r="AG11" s="90">
        <f t="shared" si="7"/>
        <v>1.0128966346153832</v>
      </c>
      <c r="AH11" s="640"/>
    </row>
    <row r="12" spans="1:34" ht="19.2" customHeight="1">
      <c r="A12" s="675"/>
      <c r="B12" s="78" t="s">
        <v>242</v>
      </c>
      <c r="C12" s="79"/>
      <c r="D12" s="80" t="s">
        <v>96</v>
      </c>
      <c r="E12" s="81"/>
      <c r="F12" s="458">
        <v>31.266131815044861</v>
      </c>
      <c r="G12" s="82">
        <v>984.55</v>
      </c>
      <c r="H12" s="83">
        <f t="shared" si="0"/>
        <v>30783.070078502416</v>
      </c>
      <c r="I12" s="84"/>
      <c r="J12" s="85">
        <v>18</v>
      </c>
      <c r="K12" s="82">
        <v>2600</v>
      </c>
      <c r="L12" s="86">
        <v>144.44444444444446</v>
      </c>
      <c r="M12" s="87">
        <v>20</v>
      </c>
      <c r="N12" s="82">
        <f t="shared" si="1"/>
        <v>2568.3913043478174</v>
      </c>
      <c r="O12" s="86">
        <f t="shared" si="2"/>
        <v>128.41956521739087</v>
      </c>
      <c r="P12" s="88">
        <f t="shared" si="3"/>
        <v>2</v>
      </c>
      <c r="Q12" s="89">
        <f t="shared" si="4"/>
        <v>-16.024879227053589</v>
      </c>
      <c r="R12" s="90">
        <f t="shared" si="5"/>
        <v>0.88905852842809052</v>
      </c>
      <c r="S12" s="640"/>
      <c r="T12" s="91">
        <v>0.65833333333333321</v>
      </c>
      <c r="U12" s="91">
        <v>0.67430555555555549</v>
      </c>
      <c r="V12" s="75">
        <v>23</v>
      </c>
      <c r="W12" s="84">
        <f t="shared" si="8"/>
        <v>23.000000000000078</v>
      </c>
      <c r="X12" s="94">
        <v>0.64583333333333337</v>
      </c>
      <c r="Y12" s="94">
        <v>0.65555555555555556</v>
      </c>
      <c r="Z12" s="95"/>
      <c r="AA12" s="95"/>
      <c r="AB12" s="618"/>
      <c r="AC12" s="618"/>
      <c r="AD12" s="332"/>
      <c r="AE12" s="332"/>
      <c r="AF12" s="88">
        <f t="shared" si="6"/>
        <v>-31.608695652182632</v>
      </c>
      <c r="AG12" s="90">
        <f t="shared" si="7"/>
        <v>0.98784280936454516</v>
      </c>
      <c r="AH12" s="640"/>
    </row>
    <row r="13" spans="1:34" ht="19.2" customHeight="1">
      <c r="A13" s="675"/>
      <c r="B13" s="78" t="s">
        <v>242</v>
      </c>
      <c r="C13" s="99"/>
      <c r="D13" s="100" t="s">
        <v>95</v>
      </c>
      <c r="E13" s="101"/>
      <c r="F13" s="458">
        <v>37.94</v>
      </c>
      <c r="G13" s="102">
        <v>1570.8</v>
      </c>
      <c r="H13" s="83">
        <f t="shared" si="0"/>
        <v>59596.151999999995</v>
      </c>
      <c r="I13" s="103"/>
      <c r="J13" s="85">
        <v>20</v>
      </c>
      <c r="K13" s="82">
        <v>2400</v>
      </c>
      <c r="L13" s="86">
        <v>120</v>
      </c>
      <c r="M13" s="104">
        <v>20</v>
      </c>
      <c r="N13" s="82">
        <f t="shared" si="1"/>
        <v>2243.9999999999991</v>
      </c>
      <c r="O13" s="86">
        <f t="shared" si="2"/>
        <v>112.19999999999996</v>
      </c>
      <c r="P13" s="88">
        <f t="shared" si="3"/>
        <v>0</v>
      </c>
      <c r="Q13" s="89">
        <f t="shared" si="4"/>
        <v>-7.8000000000000398</v>
      </c>
      <c r="R13" s="90">
        <f t="shared" si="5"/>
        <v>0.93499999999999972</v>
      </c>
      <c r="S13" s="640"/>
      <c r="T13" s="105">
        <v>0.67847222222222214</v>
      </c>
      <c r="U13" s="105">
        <v>0.70763888888888882</v>
      </c>
      <c r="V13" s="103">
        <v>6</v>
      </c>
      <c r="W13" s="84">
        <f t="shared" si="8"/>
        <v>42.000000000000014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-156.00000000000091</v>
      </c>
      <c r="AG13" s="90">
        <f t="shared" si="7"/>
        <v>0.93499999999999961</v>
      </c>
      <c r="AH13" s="640"/>
    </row>
    <row r="14" spans="1:34" ht="19.2" customHeight="1">
      <c r="A14" s="675"/>
      <c r="B14" s="78" t="s">
        <v>247</v>
      </c>
      <c r="C14" s="109"/>
      <c r="D14" s="80" t="s">
        <v>298</v>
      </c>
      <c r="E14" s="81"/>
      <c r="F14" s="458">
        <v>50.67</v>
      </c>
      <c r="G14" s="102">
        <v>1801.8</v>
      </c>
      <c r="H14" s="83">
        <f t="shared" si="0"/>
        <v>91297.206000000006</v>
      </c>
      <c r="I14" s="103"/>
      <c r="J14" s="85">
        <v>18</v>
      </c>
      <c r="K14" s="82">
        <v>1500</v>
      </c>
      <c r="L14" s="86">
        <v>83.333333333333329</v>
      </c>
      <c r="M14" s="104">
        <v>18</v>
      </c>
      <c r="N14" s="82">
        <f t="shared" si="1"/>
        <v>1385.9999999999993</v>
      </c>
      <c r="O14" s="86">
        <f t="shared" si="2"/>
        <v>76.999999999999957</v>
      </c>
      <c r="P14" s="88">
        <f t="shared" si="3"/>
        <v>0</v>
      </c>
      <c r="Q14" s="89">
        <f t="shared" si="4"/>
        <v>-6.3333333333333712</v>
      </c>
      <c r="R14" s="90">
        <f t="shared" si="5"/>
        <v>0.92399999999999949</v>
      </c>
      <c r="S14" s="640"/>
      <c r="T14" s="105">
        <v>0.7222222222222221</v>
      </c>
      <c r="U14" s="105">
        <v>0.7763888888888888</v>
      </c>
      <c r="V14" s="103">
        <v>21</v>
      </c>
      <c r="W14" s="84">
        <f t="shared" si="8"/>
        <v>78.000000000000043</v>
      </c>
      <c r="X14" s="106">
        <v>0.71111111111111114</v>
      </c>
      <c r="Y14" s="106">
        <v>0.71944444444444444</v>
      </c>
      <c r="Z14" s="95"/>
      <c r="AA14" s="95"/>
      <c r="AB14" s="618"/>
      <c r="AC14" s="618"/>
      <c r="AD14" s="332">
        <v>1</v>
      </c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300</v>
      </c>
      <c r="E17" s="624"/>
      <c r="F17" s="459"/>
      <c r="G17" s="113"/>
      <c r="H17" s="114"/>
      <c r="I17" s="115"/>
      <c r="J17" s="113">
        <v>18.5</v>
      </c>
      <c r="K17" s="113">
        <v>2340</v>
      </c>
      <c r="L17" s="116">
        <v>126.3030615755074</v>
      </c>
      <c r="M17" s="113">
        <f t="shared" ref="M17:O17" si="9">AVERAGE(M5:M16)</f>
        <v>19.3</v>
      </c>
      <c r="N17" s="113">
        <f t="shared" si="9"/>
        <v>2291.6335883409743</v>
      </c>
      <c r="O17" s="116">
        <f t="shared" si="9"/>
        <v>117.90461431536127</v>
      </c>
      <c r="P17" s="107">
        <f t="shared" ref="P17:P22" si="10">M17-J17</f>
        <v>0.80000000000000071</v>
      </c>
      <c r="Q17" s="117">
        <f t="shared" ref="Q17:Q22" si="11">O17-L17</f>
        <v>-8.3984472601461277</v>
      </c>
      <c r="R17" s="118">
        <f>O17/L17</f>
        <v>0.93350559237928443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1</v>
      </c>
      <c r="AE17" s="122">
        <f>SUM(AE5:AE16)</f>
        <v>0</v>
      </c>
      <c r="AF17" s="107">
        <f t="shared" si="6"/>
        <v>-48.366411659025744</v>
      </c>
      <c r="AG17" s="108">
        <f t="shared" si="7"/>
        <v>0.97933059330810868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2710</v>
      </c>
      <c r="H18" s="127">
        <f t="shared" ref="H18:H29" si="12">F18*G18</f>
        <v>99890.599999999991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2167.9999999999995</v>
      </c>
      <c r="O18" s="129">
        <f t="shared" ref="O18:O22" si="14">N18/M18</f>
        <v>120.44444444444441</v>
      </c>
      <c r="P18" s="95">
        <f t="shared" si="10"/>
        <v>1</v>
      </c>
      <c r="Q18" s="131">
        <f t="shared" si="11"/>
        <v>-11.908496732026165</v>
      </c>
      <c r="R18" s="132">
        <f t="shared" ref="R18:R22" si="15">O18/L18</f>
        <v>0.91002469135802455</v>
      </c>
      <c r="S18" s="622">
        <f>R30</f>
        <v>0.89487511449602775</v>
      </c>
      <c r="T18" s="133">
        <v>0.16666666666666666</v>
      </c>
      <c r="U18" s="133">
        <v>0.21875</v>
      </c>
      <c r="V18" s="332">
        <v>5</v>
      </c>
      <c r="W18" s="134">
        <f>(U18-T18)*24*60</f>
        <v>75.000000000000014</v>
      </c>
      <c r="X18" s="129"/>
      <c r="Y18" s="129"/>
      <c r="Z18" s="95"/>
      <c r="AA18" s="95"/>
      <c r="AB18" s="618"/>
      <c r="AC18" s="618"/>
      <c r="AD18" s="332"/>
      <c r="AE18" s="332">
        <v>1</v>
      </c>
      <c r="AF18" s="135">
        <f t="shared" si="6"/>
        <v>-82.000000000000455</v>
      </c>
      <c r="AG18" s="136">
        <f t="shared" si="7"/>
        <v>0.96355555555555539</v>
      </c>
      <c r="AH18" s="663">
        <f>AG30</f>
        <v>0.91958067189701176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2277.7999999999997</v>
      </c>
      <c r="H19" s="127">
        <f t="shared" si="12"/>
        <v>87444.741999999984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1438.610526315789</v>
      </c>
      <c r="O19" s="139">
        <f t="shared" si="14"/>
        <v>84.624148606811119</v>
      </c>
      <c r="P19" s="95">
        <f t="shared" si="10"/>
        <v>1</v>
      </c>
      <c r="Q19" s="131">
        <f t="shared" si="11"/>
        <v>-17.625851393188881</v>
      </c>
      <c r="R19" s="132">
        <f t="shared" si="15"/>
        <v>0.82762003527443639</v>
      </c>
      <c r="S19" s="622"/>
      <c r="T19" s="133">
        <v>0.22361111111111112</v>
      </c>
      <c r="U19" s="133">
        <v>0.28958333333333336</v>
      </c>
      <c r="V19" s="332">
        <v>7</v>
      </c>
      <c r="W19" s="134">
        <f>(U19-T19)*24*60</f>
        <v>95.000000000000028</v>
      </c>
      <c r="X19" s="140"/>
      <c r="Y19" s="140"/>
      <c r="Z19" s="95"/>
      <c r="AA19" s="95"/>
      <c r="AB19" s="618"/>
      <c r="AC19" s="618"/>
      <c r="AD19" s="332"/>
      <c r="AE19" s="332"/>
      <c r="AF19" s="88">
        <f t="shared" si="6"/>
        <v>-197.389473684211</v>
      </c>
      <c r="AG19" s="90">
        <f t="shared" si="7"/>
        <v>0.87934628747908861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2106</v>
      </c>
      <c r="H20" s="127">
        <f t="shared" si="12"/>
        <v>90852.84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1388.5714285714284</v>
      </c>
      <c r="O20" s="139">
        <f t="shared" si="14"/>
        <v>86.785714285714278</v>
      </c>
      <c r="P20" s="95">
        <f t="shared" si="10"/>
        <v>0</v>
      </c>
      <c r="Q20" s="131">
        <f t="shared" si="11"/>
        <v>-3.2142857142857224</v>
      </c>
      <c r="R20" s="132">
        <f t="shared" si="15"/>
        <v>0.96428571428571419</v>
      </c>
      <c r="S20" s="622"/>
      <c r="T20" s="133">
        <v>0.30486111111111114</v>
      </c>
      <c r="U20" s="133">
        <v>0.36805555555555558</v>
      </c>
      <c r="V20" s="332">
        <v>22</v>
      </c>
      <c r="W20" s="134">
        <f t="shared" ref="W20:W29" si="16">(U20-T20)*24*60</f>
        <v>91</v>
      </c>
      <c r="X20" s="140">
        <v>0.29305555555555557</v>
      </c>
      <c r="Y20" s="140">
        <v>0.30208333333333331</v>
      </c>
      <c r="Z20" s="95"/>
      <c r="AA20" s="95"/>
      <c r="AB20" s="618"/>
      <c r="AC20" s="618"/>
      <c r="AD20" s="332"/>
      <c r="AE20" s="332"/>
      <c r="AF20" s="135">
        <f t="shared" si="6"/>
        <v>-51.428571428571558</v>
      </c>
      <c r="AG20" s="136">
        <f t="shared" si="7"/>
        <v>0.96428571428571419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3704.8</v>
      </c>
      <c r="H21" s="127">
        <f t="shared" si="12"/>
        <v>141152.88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1331.0658682634726</v>
      </c>
      <c r="O21" s="139">
        <f t="shared" si="14"/>
        <v>78.297992250792504</v>
      </c>
      <c r="P21" s="95">
        <f t="shared" si="10"/>
        <v>0</v>
      </c>
      <c r="Q21" s="131">
        <f t="shared" si="11"/>
        <v>-9.9373018668545541</v>
      </c>
      <c r="R21" s="132">
        <f t="shared" si="15"/>
        <v>0.88737724550898167</v>
      </c>
      <c r="S21" s="622"/>
      <c r="T21" s="133">
        <v>0.37291666666666667</v>
      </c>
      <c r="U21" s="133">
        <v>0.48888888888888893</v>
      </c>
      <c r="V21" s="332">
        <v>7</v>
      </c>
      <c r="W21" s="134">
        <f t="shared" si="16"/>
        <v>167.00000000000006</v>
      </c>
      <c r="X21" s="140"/>
      <c r="Y21" s="140"/>
      <c r="Z21" s="95"/>
      <c r="AA21" s="95"/>
      <c r="AB21" s="618"/>
      <c r="AC21" s="618"/>
      <c r="AD21" s="332"/>
      <c r="AE21" s="332"/>
      <c r="AF21" s="88">
        <f t="shared" si="6"/>
        <v>-168.93413173652743</v>
      </c>
      <c r="AG21" s="90">
        <f t="shared" si="7"/>
        <v>0.88737724550898167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4167.9000000000005</v>
      </c>
      <c r="H22" s="127">
        <f t="shared" si="12"/>
        <v>158796.99000000002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1330.1808510638302</v>
      </c>
      <c r="O22" s="139">
        <f t="shared" si="14"/>
        <v>78.24593241551942</v>
      </c>
      <c r="P22" s="95">
        <f t="shared" si="10"/>
        <v>0</v>
      </c>
      <c r="Q22" s="131">
        <f t="shared" si="11"/>
        <v>-9.9893617021276384</v>
      </c>
      <c r="R22" s="132">
        <f t="shared" si="15"/>
        <v>0.88678723404255344</v>
      </c>
      <c r="S22" s="622"/>
      <c r="T22" s="133">
        <v>0.52986111111111112</v>
      </c>
      <c r="U22" s="133">
        <v>0.66041666666666665</v>
      </c>
      <c r="V22" s="332">
        <v>6</v>
      </c>
      <c r="W22" s="134">
        <f t="shared" si="16"/>
        <v>187.99999999999997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-169.81914893616977</v>
      </c>
      <c r="AG22" s="136">
        <f t="shared" si="7"/>
        <v>0.88678723404255344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/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303</v>
      </c>
      <c r="D30" s="662" t="s">
        <v>300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1531.285734842904</v>
      </c>
      <c r="O30" s="148">
        <f t="shared" si="17"/>
        <v>89.679646400656338</v>
      </c>
      <c r="P30" s="95">
        <f t="shared" ref="P30:P38" si="18">M30-J30</f>
        <v>0.39999999999999858</v>
      </c>
      <c r="Q30" s="131">
        <f t="shared" ref="Q30:Q38" si="19">O30-L30</f>
        <v>-10.535059481696607</v>
      </c>
      <c r="R30" s="149">
        <f t="shared" ref="R30:R38" si="20">O30/L30</f>
        <v>0.89487511449602775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1</v>
      </c>
      <c r="AF30" s="152">
        <f t="shared" si="6"/>
        <v>-133.914265157096</v>
      </c>
      <c r="AG30" s="153">
        <f t="shared" ref="AG30" si="21">N30/K30</f>
        <v>0.91958067189701176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2166</v>
      </c>
      <c r="H31" s="157">
        <f t="shared" ref="H31:H40" si="22">F31*G31</f>
        <v>74142.179999999993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2096.1290322580649</v>
      </c>
      <c r="O31" s="160">
        <f t="shared" ref="O31:O38" si="24">N31/M31</f>
        <v>161.24069478908191</v>
      </c>
      <c r="P31" s="161">
        <f t="shared" si="18"/>
        <v>0</v>
      </c>
      <c r="Q31" s="162">
        <f t="shared" si="19"/>
        <v>-11.836228287841152</v>
      </c>
      <c r="R31" s="166">
        <f t="shared" si="20"/>
        <v>0.9316129032258067</v>
      </c>
      <c r="S31" s="661">
        <f>R43</f>
        <v>0.88790220571870226</v>
      </c>
      <c r="T31" s="163">
        <v>0.16666666666666666</v>
      </c>
      <c r="U31" s="163">
        <v>0.2097222222222222</v>
      </c>
      <c r="V31" s="93">
        <v>5</v>
      </c>
      <c r="W31" s="164">
        <f t="shared" ref="W31:W42" si="25">(U31-T31)*24*60</f>
        <v>61.999999999999979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-153.87096774193515</v>
      </c>
      <c r="AG31" s="165">
        <f t="shared" si="7"/>
        <v>0.93161290322580659</v>
      </c>
      <c r="AH31" s="639">
        <f>AG43</f>
        <v>0.88855107381306808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2242</v>
      </c>
      <c r="H32" s="127">
        <f t="shared" si="22"/>
        <v>79209.86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2101.8749999999982</v>
      </c>
      <c r="O32" s="86">
        <f t="shared" si="24"/>
        <v>175.15624999999986</v>
      </c>
      <c r="P32" s="88">
        <f t="shared" si="18"/>
        <v>0</v>
      </c>
      <c r="Q32" s="89">
        <f t="shared" si="19"/>
        <v>-1.3437500000001421</v>
      </c>
      <c r="R32" s="90">
        <f t="shared" si="20"/>
        <v>0.99238668555240717</v>
      </c>
      <c r="S32" s="622"/>
      <c r="T32" s="133">
        <v>0.21458333333333332</v>
      </c>
      <c r="U32" s="133">
        <v>0.2590277777777778</v>
      </c>
      <c r="V32" s="332">
        <v>7</v>
      </c>
      <c r="W32" s="134">
        <f t="shared" si="25"/>
        <v>64.000000000000057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-16.125000000001819</v>
      </c>
      <c r="AG32" s="90">
        <f t="shared" si="7"/>
        <v>0.99238668555240706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2388.0499999999997</v>
      </c>
      <c r="H33" s="127">
        <f t="shared" si="22"/>
        <v>86948.900499999989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2274.3333333333298</v>
      </c>
      <c r="O33" s="86">
        <f t="shared" si="24"/>
        <v>227.433333333333</v>
      </c>
      <c r="P33" s="88">
        <f t="shared" si="18"/>
        <v>0</v>
      </c>
      <c r="Q33" s="89">
        <f t="shared" si="19"/>
        <v>-49.466666666666981</v>
      </c>
      <c r="R33" s="90">
        <f t="shared" si="20"/>
        <v>0.82135548332731312</v>
      </c>
      <c r="S33" s="622"/>
      <c r="T33" s="133">
        <v>0.27499999999999997</v>
      </c>
      <c r="U33" s="133">
        <v>0.31875000000000003</v>
      </c>
      <c r="V33" s="332">
        <v>23</v>
      </c>
      <c r="W33" s="134">
        <f t="shared" si="25"/>
        <v>63.000000000000099</v>
      </c>
      <c r="X33" s="169">
        <v>0.26250000000000001</v>
      </c>
      <c r="Y33" s="169">
        <v>0.2722222222222222</v>
      </c>
      <c r="Z33" s="170"/>
      <c r="AA33" s="170"/>
      <c r="AB33" s="618"/>
      <c r="AC33" s="618"/>
      <c r="AD33" s="332"/>
      <c r="AE33" s="332"/>
      <c r="AF33" s="88">
        <f t="shared" si="6"/>
        <v>-494.66666666667015</v>
      </c>
      <c r="AG33" s="171">
        <f t="shared" si="7"/>
        <v>0.82135548332731301</v>
      </c>
      <c r="AH33" s="637"/>
    </row>
    <row r="34" spans="1:34" ht="19.2" customHeight="1">
      <c r="A34" s="660"/>
      <c r="B34" s="167" t="s">
        <v>247</v>
      </c>
      <c r="C34" s="172"/>
      <c r="D34" s="125" t="s">
        <v>109</v>
      </c>
      <c r="E34" s="126"/>
      <c r="F34" s="458">
        <v>49.91</v>
      </c>
      <c r="G34" s="98">
        <v>832</v>
      </c>
      <c r="H34" s="127">
        <f t="shared" si="22"/>
        <v>41525.119999999995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1313.6842105263177</v>
      </c>
      <c r="O34" s="86">
        <f t="shared" si="24"/>
        <v>77.275541795665745</v>
      </c>
      <c r="P34" s="88">
        <f t="shared" si="18"/>
        <v>0</v>
      </c>
      <c r="Q34" s="89">
        <f t="shared" si="19"/>
        <v>-10.959752321981313</v>
      </c>
      <c r="R34" s="90">
        <f t="shared" si="20"/>
        <v>0.87578947368421178</v>
      </c>
      <c r="S34" s="622"/>
      <c r="T34" s="133">
        <v>0.32291666666666669</v>
      </c>
      <c r="U34" s="133">
        <v>0.34930555555555554</v>
      </c>
      <c r="V34" s="332">
        <v>6</v>
      </c>
      <c r="W34" s="134">
        <f t="shared" si="25"/>
        <v>37.999999999999943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-186.31578947368234</v>
      </c>
      <c r="AG34" s="171">
        <f t="shared" si="7"/>
        <v>0.87578947368421178</v>
      </c>
      <c r="AH34" s="637"/>
    </row>
    <row r="35" spans="1:34" ht="19.2" customHeight="1">
      <c r="A35" s="660"/>
      <c r="B35" s="167" t="s">
        <v>247</v>
      </c>
      <c r="C35" s="79"/>
      <c r="D35" s="80" t="s">
        <v>110</v>
      </c>
      <c r="E35" s="81"/>
      <c r="F35" s="458">
        <v>53.27</v>
      </c>
      <c r="G35" s="173">
        <v>1443</v>
      </c>
      <c r="H35" s="127">
        <f t="shared" si="22"/>
        <v>76868.61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1331.9999999999998</v>
      </c>
      <c r="O35" s="86">
        <f t="shared" si="24"/>
        <v>73.999999999999986</v>
      </c>
      <c r="P35" s="88">
        <f t="shared" si="18"/>
        <v>0</v>
      </c>
      <c r="Q35" s="89">
        <f t="shared" si="19"/>
        <v>-9.3333333333333428</v>
      </c>
      <c r="R35" s="90">
        <f t="shared" si="20"/>
        <v>0.8879999999999999</v>
      </c>
      <c r="S35" s="622"/>
      <c r="T35" s="133">
        <v>0.36736111111111108</v>
      </c>
      <c r="U35" s="133">
        <v>0.41249999999999998</v>
      </c>
      <c r="V35" s="332">
        <v>22</v>
      </c>
      <c r="W35" s="134">
        <f t="shared" si="25"/>
        <v>65.000000000000014</v>
      </c>
      <c r="X35" s="169">
        <v>0.3527777777777778</v>
      </c>
      <c r="Y35" s="169">
        <v>0.36180555555555555</v>
      </c>
      <c r="Z35" s="170"/>
      <c r="AA35" s="170"/>
      <c r="AB35" s="618"/>
      <c r="AC35" s="618"/>
      <c r="AD35" s="332"/>
      <c r="AE35" s="332"/>
      <c r="AF35" s="161">
        <f t="shared" si="6"/>
        <v>-168.00000000000023</v>
      </c>
      <c r="AG35" s="165">
        <f t="shared" si="7"/>
        <v>0.8879999999999999</v>
      </c>
      <c r="AH35" s="640"/>
    </row>
    <row r="36" spans="1:34" ht="19.2" customHeight="1">
      <c r="A36" s="660"/>
      <c r="B36" s="167" t="s">
        <v>245</v>
      </c>
      <c r="C36" s="175"/>
      <c r="D36" s="80" t="s">
        <v>111</v>
      </c>
      <c r="E36" s="126"/>
      <c r="F36" s="458">
        <v>29.113149847094796</v>
      </c>
      <c r="G36" s="98">
        <v>2724.54</v>
      </c>
      <c r="H36" s="127">
        <f t="shared" si="22"/>
        <v>79319.941284403656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1329.0439024390248</v>
      </c>
      <c r="O36" s="86">
        <f t="shared" si="24"/>
        <v>66.452195121951235</v>
      </c>
      <c r="P36" s="88">
        <f t="shared" si="18"/>
        <v>0</v>
      </c>
      <c r="Q36" s="89">
        <f t="shared" si="19"/>
        <v>-8.5478048780487654</v>
      </c>
      <c r="R36" s="90">
        <f t="shared" si="20"/>
        <v>0.88602926829268314</v>
      </c>
      <c r="S36" s="622"/>
      <c r="T36" s="133">
        <v>0.42708333333333331</v>
      </c>
      <c r="U36" s="133">
        <v>0.51249999999999996</v>
      </c>
      <c r="V36" s="332">
        <v>21</v>
      </c>
      <c r="W36" s="134">
        <f t="shared" si="25"/>
        <v>122.99999999999996</v>
      </c>
      <c r="X36" s="169">
        <v>0.41597222222222219</v>
      </c>
      <c r="Y36" s="169">
        <v>0.42430555555555555</v>
      </c>
      <c r="Z36" s="170"/>
      <c r="AA36" s="170"/>
      <c r="AB36" s="618"/>
      <c r="AC36" s="618"/>
      <c r="AD36" s="332"/>
      <c r="AE36" s="332"/>
      <c r="AF36" s="88">
        <f t="shared" si="6"/>
        <v>-170.95609756097519</v>
      </c>
      <c r="AG36" s="90">
        <f t="shared" si="7"/>
        <v>0.88602926829268325</v>
      </c>
      <c r="AH36" s="640"/>
    </row>
    <row r="37" spans="1:34" ht="19.2" customHeight="1">
      <c r="A37" s="660"/>
      <c r="B37" s="167" t="s">
        <v>244</v>
      </c>
      <c r="C37" s="175"/>
      <c r="D37" s="125" t="s">
        <v>105</v>
      </c>
      <c r="E37" s="126"/>
      <c r="F37" s="458">
        <v>38.39</v>
      </c>
      <c r="G37" s="98">
        <v>976.19999999999993</v>
      </c>
      <c r="H37" s="127">
        <f t="shared" si="22"/>
        <v>37476.317999999999</v>
      </c>
      <c r="I37" s="332">
        <v>2</v>
      </c>
      <c r="J37" s="85">
        <v>16</v>
      </c>
      <c r="K37" s="82">
        <v>1636</v>
      </c>
      <c r="L37" s="86">
        <v>102.25</v>
      </c>
      <c r="M37" s="85">
        <v>16</v>
      </c>
      <c r="N37" s="82">
        <f t="shared" si="23"/>
        <v>1362.1395348837204</v>
      </c>
      <c r="O37" s="86">
        <f t="shared" si="24"/>
        <v>85.133720930232528</v>
      </c>
      <c r="P37" s="88">
        <f t="shared" si="18"/>
        <v>0</v>
      </c>
      <c r="Q37" s="89">
        <f t="shared" si="19"/>
        <v>-17.116279069767472</v>
      </c>
      <c r="R37" s="90">
        <f t="shared" si="20"/>
        <v>0.83260362767953577</v>
      </c>
      <c r="S37" s="622"/>
      <c r="T37" s="133">
        <v>0.55347222222222214</v>
      </c>
      <c r="U37" s="133">
        <v>0.58333333333333326</v>
      </c>
      <c r="V37" s="332">
        <v>6</v>
      </c>
      <c r="W37" s="134">
        <f t="shared" si="25"/>
        <v>43.000000000000007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-273.86046511627956</v>
      </c>
      <c r="AG37" s="171">
        <f t="shared" si="7"/>
        <v>0.83260362767953577</v>
      </c>
      <c r="AH37" s="640"/>
    </row>
    <row r="38" spans="1:34" ht="19.2" customHeight="1">
      <c r="A38" s="660"/>
      <c r="B38" s="167" t="s">
        <v>245</v>
      </c>
      <c r="C38" s="175"/>
      <c r="D38" s="125" t="s">
        <v>111</v>
      </c>
      <c r="E38" s="126"/>
      <c r="F38" s="458">
        <v>29.113149847094796</v>
      </c>
      <c r="G38" s="98">
        <v>768.46</v>
      </c>
      <c r="H38" s="127">
        <f t="shared" si="22"/>
        <v>22372.291131498467</v>
      </c>
      <c r="I38" s="332"/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1317.3599999999988</v>
      </c>
      <c r="O38" s="86">
        <f t="shared" si="24"/>
        <v>65.867999999999938</v>
      </c>
      <c r="P38" s="88">
        <f t="shared" si="18"/>
        <v>0</v>
      </c>
      <c r="Q38" s="89">
        <f t="shared" si="19"/>
        <v>-9.1320000000000618</v>
      </c>
      <c r="R38" s="90">
        <f t="shared" si="20"/>
        <v>0.87823999999999913</v>
      </c>
      <c r="S38" s="622"/>
      <c r="T38" s="133">
        <v>0.58819444444444435</v>
      </c>
      <c r="U38" s="133">
        <v>0.61249999999999993</v>
      </c>
      <c r="V38" s="332">
        <v>7</v>
      </c>
      <c r="W38" s="134">
        <f t="shared" si="25"/>
        <v>35.000000000000036</v>
      </c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-182.64000000000124</v>
      </c>
      <c r="AG38" s="171">
        <f t="shared" si="7"/>
        <v>0.87823999999999913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306</v>
      </c>
      <c r="D43" s="619" t="s">
        <v>300</v>
      </c>
      <c r="E43" s="619"/>
      <c r="F43" s="462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M43:O43" si="26">AVERAGE(M31:M42)</f>
        <v>15.75</v>
      </c>
      <c r="N43" s="145">
        <f t="shared" si="26"/>
        <v>1640.8206266800569</v>
      </c>
      <c r="O43" s="148">
        <f t="shared" si="26"/>
        <v>116.56996699628303</v>
      </c>
      <c r="P43" s="95">
        <f>M43-J43</f>
        <v>0</v>
      </c>
      <c r="Q43" s="131">
        <f>N43-K43</f>
        <v>-205.80437331994312</v>
      </c>
      <c r="R43" s="149">
        <f t="shared" ref="R43:R51" si="27">O43/L43</f>
        <v>0.88790220571870226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-205.80437331994312</v>
      </c>
      <c r="AG43" s="108">
        <f t="shared" si="7"/>
        <v>0.88855107381306808</v>
      </c>
      <c r="AH43" s="640"/>
    </row>
    <row r="44" spans="1:34" s="195" customFormat="1" ht="19.2" customHeight="1">
      <c r="A44" s="655" t="s">
        <v>307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690</v>
      </c>
      <c r="H44" s="83">
        <f>F44*G44</f>
        <v>15366.3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2069.9999999999991</v>
      </c>
      <c r="O44" s="187">
        <f>N44/M44</f>
        <v>413.99999999999983</v>
      </c>
      <c r="P44" s="92">
        <f t="shared" ref="P44:P51" si="29">M44-J44</f>
        <v>1</v>
      </c>
      <c r="Q44" s="188">
        <f t="shared" ref="Q44:Q51" si="30">O44-L44</f>
        <v>-86.000000000000171</v>
      </c>
      <c r="R44" s="189">
        <f t="shared" si="27"/>
        <v>0.82799999999999963</v>
      </c>
      <c r="S44" s="637">
        <f>R56</f>
        <v>0.88036319281688791</v>
      </c>
      <c r="T44" s="190">
        <v>0.16666666666666666</v>
      </c>
      <c r="U44" s="190">
        <v>0.18055555555555555</v>
      </c>
      <c r="V44" s="191">
        <v>5</v>
      </c>
      <c r="W44" s="192">
        <f t="shared" ref="W44:W56" si="31">(U44-T44)*24*60</f>
        <v>20.000000000000007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69.999999999999091</v>
      </c>
      <c r="AG44" s="194">
        <f t="shared" si="7"/>
        <v>1.0349999999999995</v>
      </c>
      <c r="AH44" s="658">
        <f>AG56</f>
        <v>1.0108532564338404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2453</v>
      </c>
      <c r="H45" s="83">
        <f>F45*G45</f>
        <v>60662.69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2133.0434782608695</v>
      </c>
      <c r="O45" s="187">
        <f>N45/M45</f>
        <v>426.60869565217388</v>
      </c>
      <c r="P45" s="92">
        <f t="shared" si="29"/>
        <v>1</v>
      </c>
      <c r="Q45" s="188">
        <f t="shared" si="30"/>
        <v>-73.391304347826122</v>
      </c>
      <c r="R45" s="189">
        <f t="shared" si="27"/>
        <v>0.85321739130434771</v>
      </c>
      <c r="S45" s="637"/>
      <c r="T45" s="190">
        <v>0.18402777777777776</v>
      </c>
      <c r="U45" s="190">
        <v>0.23194444444444443</v>
      </c>
      <c r="V45" s="191">
        <v>5</v>
      </c>
      <c r="W45" s="192">
        <f t="shared" si="31"/>
        <v>69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133.04347826086951</v>
      </c>
      <c r="AG45" s="194">
        <f t="shared" si="7"/>
        <v>1.0665217391304347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2241</v>
      </c>
      <c r="H46" s="83">
        <f t="shared" ref="H46:H51" si="32">F46*G46</f>
        <v>55419.93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2134.2857142857151</v>
      </c>
      <c r="O46" s="187">
        <f>N46/M46</f>
        <v>426.857142857143</v>
      </c>
      <c r="P46" s="92">
        <f t="shared" si="29"/>
        <v>1</v>
      </c>
      <c r="Q46" s="188">
        <f t="shared" si="30"/>
        <v>-73.142857142856997</v>
      </c>
      <c r="R46" s="189">
        <f t="shared" si="27"/>
        <v>0.85371428571428598</v>
      </c>
      <c r="S46" s="637"/>
      <c r="T46" s="190">
        <v>0.23541666666666664</v>
      </c>
      <c r="U46" s="190">
        <v>0.27916666666666662</v>
      </c>
      <c r="V46" s="191">
        <v>5</v>
      </c>
      <c r="W46" s="192">
        <f t="shared" si="31"/>
        <v>62.999999999999979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134.28571428571513</v>
      </c>
      <c r="AG46" s="194">
        <f t="shared" si="7"/>
        <v>1.0671428571428576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2836</v>
      </c>
      <c r="H47" s="83">
        <f t="shared" si="32"/>
        <v>89135.48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1466.8965517241381</v>
      </c>
      <c r="O47" s="187">
        <f>N47/M47</f>
        <v>209.55665024630545</v>
      </c>
      <c r="P47" s="92">
        <f t="shared" si="29"/>
        <v>0</v>
      </c>
      <c r="Q47" s="188">
        <f t="shared" si="30"/>
        <v>-4.7290640394088257</v>
      </c>
      <c r="R47" s="189">
        <f t="shared" si="27"/>
        <v>0.97793103448275887</v>
      </c>
      <c r="S47" s="637"/>
      <c r="T47" s="190">
        <v>0.29652777777777772</v>
      </c>
      <c r="U47" s="190">
        <v>0.37708333333333327</v>
      </c>
      <c r="V47" s="186">
        <v>25</v>
      </c>
      <c r="W47" s="192">
        <f t="shared" si="31"/>
        <v>115.99999999999999</v>
      </c>
      <c r="X47" s="169">
        <v>0.28263888888888888</v>
      </c>
      <c r="Y47" s="169">
        <v>0.29375000000000001</v>
      </c>
      <c r="Z47" s="170"/>
      <c r="AA47" s="170"/>
      <c r="AB47" s="618"/>
      <c r="AC47" s="618"/>
      <c r="AD47" s="332"/>
      <c r="AE47" s="332"/>
      <c r="AF47" s="193">
        <f t="shared" si="28"/>
        <v>-33.103448275861865</v>
      </c>
      <c r="AG47" s="194">
        <f t="shared" si="7"/>
        <v>0.97793103448275875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2387</v>
      </c>
      <c r="H48" s="83">
        <f t="shared" si="32"/>
        <v>27689.200000000001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1446.666666666667</v>
      </c>
      <c r="O48" s="187">
        <f t="shared" ref="O48:O51" si="34">N48/M48</f>
        <v>206.66666666666671</v>
      </c>
      <c r="P48" s="92">
        <f t="shared" si="29"/>
        <v>0</v>
      </c>
      <c r="Q48" s="188">
        <f t="shared" si="30"/>
        <v>-27.047619047619008</v>
      </c>
      <c r="R48" s="189">
        <f t="shared" si="27"/>
        <v>0.8842705786471069</v>
      </c>
      <c r="S48" s="637"/>
      <c r="T48" s="201">
        <v>0.39444444444444438</v>
      </c>
      <c r="U48" s="201">
        <v>0.46319444444444435</v>
      </c>
      <c r="V48" s="183">
        <v>25</v>
      </c>
      <c r="W48" s="192">
        <f t="shared" si="31"/>
        <v>98.999999999999972</v>
      </c>
      <c r="X48" s="169">
        <v>0.38055555555555554</v>
      </c>
      <c r="Y48" s="169">
        <v>0.39166666666666666</v>
      </c>
      <c r="Z48" s="170"/>
      <c r="AA48" s="170"/>
      <c r="AB48" s="618"/>
      <c r="AC48" s="618"/>
      <c r="AD48" s="332"/>
      <c r="AE48" s="332"/>
      <c r="AF48" s="193">
        <f t="shared" si="28"/>
        <v>-189.33333333333303</v>
      </c>
      <c r="AG48" s="194">
        <f t="shared" si="7"/>
        <v>0.8842705786471069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2847.6000000000004</v>
      </c>
      <c r="H49" s="83">
        <f t="shared" si="32"/>
        <v>28732.284000000003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1435.7647058823525</v>
      </c>
      <c r="O49" s="187">
        <f t="shared" si="34"/>
        <v>239.29411764705875</v>
      </c>
      <c r="P49" s="92">
        <f t="shared" si="29"/>
        <v>0</v>
      </c>
      <c r="Q49" s="188">
        <f t="shared" si="30"/>
        <v>-10.705882352941245</v>
      </c>
      <c r="R49" s="189">
        <f t="shared" si="27"/>
        <v>0.95717647058823507</v>
      </c>
      <c r="S49" s="637"/>
      <c r="T49" s="201">
        <v>0.47013888888888877</v>
      </c>
      <c r="U49" s="201">
        <v>0.5527777777777777</v>
      </c>
      <c r="V49" s="183">
        <v>10</v>
      </c>
      <c r="W49" s="192">
        <f t="shared" si="31"/>
        <v>119.00000000000006</v>
      </c>
      <c r="X49" s="202"/>
      <c r="Y49" s="202"/>
      <c r="Z49" s="203"/>
      <c r="AA49" s="170"/>
      <c r="AB49" s="618"/>
      <c r="AC49" s="618"/>
      <c r="AD49" s="332"/>
      <c r="AE49" s="332">
        <v>1</v>
      </c>
      <c r="AF49" s="193">
        <f t="shared" si="28"/>
        <v>-64.235294117647527</v>
      </c>
      <c r="AG49" s="194">
        <f t="shared" si="7"/>
        <v>0.95717647058823496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2989.98</v>
      </c>
      <c r="H50" s="83">
        <f t="shared" si="32"/>
        <v>30168.8982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1446.7645161290318</v>
      </c>
      <c r="O50" s="187">
        <f t="shared" si="34"/>
        <v>241.12741935483862</v>
      </c>
      <c r="P50" s="92">
        <f t="shared" si="29"/>
        <v>0</v>
      </c>
      <c r="Q50" s="188">
        <f t="shared" si="30"/>
        <v>-8.8725806451613778</v>
      </c>
      <c r="R50" s="189">
        <f t="shared" si="27"/>
        <v>0.96450967741935445</v>
      </c>
      <c r="S50" s="637"/>
      <c r="T50" s="201">
        <v>0.57361111111111107</v>
      </c>
      <c r="U50" s="201">
        <v>0.65972222222222221</v>
      </c>
      <c r="V50" s="183">
        <v>30</v>
      </c>
      <c r="W50" s="192">
        <f t="shared" si="31"/>
        <v>124.00000000000004</v>
      </c>
      <c r="X50" s="202">
        <v>0.55625000000000002</v>
      </c>
      <c r="Y50" s="202">
        <v>0.5708333333333333</v>
      </c>
      <c r="Z50" s="203"/>
      <c r="AA50" s="203"/>
      <c r="AB50" s="618"/>
      <c r="AC50" s="618"/>
      <c r="AD50" s="332"/>
      <c r="AE50" s="332">
        <v>1</v>
      </c>
      <c r="AF50" s="193">
        <f t="shared" si="28"/>
        <v>-53.23548387096821</v>
      </c>
      <c r="AG50" s="194">
        <f t="shared" si="7"/>
        <v>0.96450967741935456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1078</v>
      </c>
      <c r="H51" s="83">
        <f t="shared" si="32"/>
        <v>23629.760000000002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2155.9999999999959</v>
      </c>
      <c r="O51" s="187">
        <f t="shared" si="34"/>
        <v>431.19999999999919</v>
      </c>
      <c r="P51" s="92">
        <f t="shared" si="29"/>
        <v>1</v>
      </c>
      <c r="Q51" s="188">
        <f t="shared" si="30"/>
        <v>-68.800000000000807</v>
      </c>
      <c r="R51" s="189">
        <f t="shared" si="27"/>
        <v>0.86239999999999839</v>
      </c>
      <c r="S51" s="637"/>
      <c r="T51" s="201">
        <v>0.66666666666666663</v>
      </c>
      <c r="U51" s="201">
        <v>0.6875</v>
      </c>
      <c r="V51" s="183">
        <v>10</v>
      </c>
      <c r="W51" s="192">
        <f t="shared" si="31"/>
        <v>30.000000000000053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155.99999999999591</v>
      </c>
      <c r="AG51" s="194">
        <f t="shared" si="7"/>
        <v>1.0779999999999978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310</v>
      </c>
      <c r="D56" s="619" t="s">
        <v>300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1786.177704118596</v>
      </c>
      <c r="O56" s="148">
        <f t="shared" si="35"/>
        <v>324.4138365530232</v>
      </c>
      <c r="P56" s="208">
        <f>M56-J56</f>
        <v>0.5</v>
      </c>
      <c r="Q56" s="162">
        <f>N56-K56</f>
        <v>19.177704118596012</v>
      </c>
      <c r="R56" s="209">
        <f t="shared" ref="R56:R61" si="36">O56/L56</f>
        <v>0.88036319281688791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2</v>
      </c>
      <c r="AF56" s="213">
        <f>N56-K56</f>
        <v>19.177704118596012</v>
      </c>
      <c r="AG56" s="132">
        <f>N56/K56</f>
        <v>1.0108532564338404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1757</v>
      </c>
      <c r="H57" s="127">
        <f t="shared" ref="H57:H66" si="37">F57*G57</f>
        <v>49652.82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1464.1666666666661</v>
      </c>
      <c r="O57" s="129">
        <f t="shared" ref="O57:O61" si="39">N57/M57</f>
        <v>209.16666666666657</v>
      </c>
      <c r="P57" s="216">
        <f t="shared" ref="P57:P61" si="40">M57-J57</f>
        <v>0</v>
      </c>
      <c r="Q57" s="89">
        <f t="shared" ref="Q57:Q61" si="41">O57-L57</f>
        <v>-5.1190476190477057</v>
      </c>
      <c r="R57" s="90">
        <f t="shared" si="36"/>
        <v>0.97611111111111071</v>
      </c>
      <c r="S57" s="637">
        <f>R69</f>
        <v>0.97653176547725229</v>
      </c>
      <c r="T57" s="190">
        <v>0.16666666666666666</v>
      </c>
      <c r="U57" s="190">
        <v>0.21666666666666667</v>
      </c>
      <c r="V57" s="75">
        <v>5</v>
      </c>
      <c r="W57" s="84">
        <f>(U57-T57)*24*60</f>
        <v>72.000000000000028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-35.83333333333394</v>
      </c>
      <c r="AG57" s="166">
        <f t="shared" si="7"/>
        <v>0.97611111111111071</v>
      </c>
      <c r="AH57" s="639">
        <f>AG69</f>
        <v>0.97641323100182276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2762</v>
      </c>
      <c r="H58" s="83">
        <f t="shared" si="37"/>
        <v>77004.56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1466.5486725663711</v>
      </c>
      <c r="O58" s="86">
        <f t="shared" si="39"/>
        <v>209.50695322376731</v>
      </c>
      <c r="P58" s="216">
        <f t="shared" si="40"/>
        <v>0</v>
      </c>
      <c r="Q58" s="89">
        <f t="shared" si="41"/>
        <v>-4.778761061946966</v>
      </c>
      <c r="R58" s="90">
        <f t="shared" si="36"/>
        <v>0.97769911504424745</v>
      </c>
      <c r="S58" s="637"/>
      <c r="T58" s="217">
        <v>0.22361111111111112</v>
      </c>
      <c r="U58" s="217">
        <v>0.30208333333333337</v>
      </c>
      <c r="V58" s="75">
        <v>10</v>
      </c>
      <c r="W58" s="84">
        <f>(U58-T58)*24*60</f>
        <v>113.00000000000004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-33.451327433628876</v>
      </c>
      <c r="AG58" s="90">
        <f t="shared" si="7"/>
        <v>0.97769911504424745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2672</v>
      </c>
      <c r="H59" s="83">
        <f t="shared" si="37"/>
        <v>74816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1457.4545454545453</v>
      </c>
      <c r="O59" s="86">
        <f t="shared" si="39"/>
        <v>208.20779220779218</v>
      </c>
      <c r="P59" s="216">
        <f t="shared" si="40"/>
        <v>0</v>
      </c>
      <c r="Q59" s="89">
        <f t="shared" si="41"/>
        <v>-6.0779220779220964</v>
      </c>
      <c r="R59" s="90">
        <f t="shared" si="36"/>
        <v>0.97163636363636352</v>
      </c>
      <c r="S59" s="637"/>
      <c r="T59" s="217">
        <v>0.31944444444444448</v>
      </c>
      <c r="U59" s="217">
        <v>0.39583333333333337</v>
      </c>
      <c r="V59" s="191">
        <v>25</v>
      </c>
      <c r="W59" s="84">
        <f>(U59-T59)*24*60</f>
        <v>110.00000000000001</v>
      </c>
      <c r="X59" s="94">
        <v>0.30555555555555552</v>
      </c>
      <c r="Y59" s="94">
        <v>0.31666666666666665</v>
      </c>
      <c r="Z59" s="95"/>
      <c r="AA59" s="95"/>
      <c r="AB59" s="618"/>
      <c r="AC59" s="618"/>
      <c r="AD59" s="332"/>
      <c r="AE59" s="332"/>
      <c r="AF59" s="88">
        <f t="shared" si="6"/>
        <v>-42.545454545454731</v>
      </c>
      <c r="AG59" s="90">
        <f t="shared" si="7"/>
        <v>0.97163636363636352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2705.2200000000003</v>
      </c>
      <c r="H60" s="83">
        <f t="shared" si="37"/>
        <v>27295.669800000003</v>
      </c>
      <c r="I60" s="75"/>
      <c r="J60" s="85">
        <v>6</v>
      </c>
      <c r="K60" s="82">
        <v>1500</v>
      </c>
      <c r="L60" s="129">
        <v>250</v>
      </c>
      <c r="M60" s="104">
        <v>6</v>
      </c>
      <c r="N60" s="82">
        <f t="shared" si="38"/>
        <v>1449.2250000000001</v>
      </c>
      <c r="O60" s="86">
        <f t="shared" si="39"/>
        <v>241.53750000000002</v>
      </c>
      <c r="P60" s="216">
        <f t="shared" si="40"/>
        <v>0</v>
      </c>
      <c r="Q60" s="89">
        <f t="shared" si="41"/>
        <v>-8.4624999999999773</v>
      </c>
      <c r="R60" s="90">
        <f t="shared" si="36"/>
        <v>0.96615000000000006</v>
      </c>
      <c r="S60" s="637"/>
      <c r="T60" s="217">
        <v>0.41319444444444448</v>
      </c>
      <c r="U60" s="217">
        <v>0.49097222222222225</v>
      </c>
      <c r="V60" s="191">
        <v>25</v>
      </c>
      <c r="W60" s="84">
        <f>(U60-T60)*24*60</f>
        <v>112</v>
      </c>
      <c r="X60" s="94">
        <v>0.39930555555555558</v>
      </c>
      <c r="Y60" s="94">
        <v>0.41041666666666665</v>
      </c>
      <c r="Z60" s="95"/>
      <c r="AA60" s="95"/>
      <c r="AB60" s="618"/>
      <c r="AC60" s="618"/>
      <c r="AD60" s="332"/>
      <c r="AE60" s="332"/>
      <c r="AF60" s="88">
        <f t="shared" si="6"/>
        <v>-50.774999999999864</v>
      </c>
      <c r="AG60" s="166">
        <f t="shared" si="7"/>
        <v>0.96615000000000006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5695.2000000000007</v>
      </c>
      <c r="H61" s="83">
        <f t="shared" si="37"/>
        <v>57464.568000000007</v>
      </c>
      <c r="I61" s="75"/>
      <c r="J61" s="85">
        <v>6</v>
      </c>
      <c r="K61" s="82">
        <v>1500</v>
      </c>
      <c r="L61" s="129">
        <v>250</v>
      </c>
      <c r="M61" s="104">
        <v>6</v>
      </c>
      <c r="N61" s="82">
        <f t="shared" si="38"/>
        <v>1485.7043478260875</v>
      </c>
      <c r="O61" s="86">
        <f t="shared" si="39"/>
        <v>247.61739130434793</v>
      </c>
      <c r="P61" s="216">
        <f t="shared" si="40"/>
        <v>0</v>
      </c>
      <c r="Q61" s="89">
        <f t="shared" si="41"/>
        <v>-2.3826086956520669</v>
      </c>
      <c r="R61" s="90">
        <f t="shared" si="36"/>
        <v>0.99046956521739171</v>
      </c>
      <c r="S61" s="637"/>
      <c r="T61" s="217">
        <v>0.51180555555555562</v>
      </c>
      <c r="U61" s="217">
        <v>0.67152777777777783</v>
      </c>
      <c r="V61" s="191">
        <v>30</v>
      </c>
      <c r="W61" s="84">
        <f>(U61-T61)*24*60</f>
        <v>229.99999999999997</v>
      </c>
      <c r="X61" s="94">
        <v>0.49444444444444446</v>
      </c>
      <c r="Y61" s="94">
        <v>0.50902777777777775</v>
      </c>
      <c r="Z61" s="95"/>
      <c r="AA61" s="95"/>
      <c r="AB61" s="618"/>
      <c r="AC61" s="618"/>
      <c r="AD61" s="332"/>
      <c r="AE61" s="332"/>
      <c r="AF61" s="88">
        <f t="shared" si="6"/>
        <v>-14.295652173912458</v>
      </c>
      <c r="AG61" s="90">
        <f t="shared" si="7"/>
        <v>0.99046956521739171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312</v>
      </c>
      <c r="D69" s="619" t="s">
        <v>300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6.6</v>
      </c>
      <c r="N69" s="113">
        <f t="shared" si="43"/>
        <v>1464.6198465027342</v>
      </c>
      <c r="O69" s="116">
        <f t="shared" si="43"/>
        <v>223.20726068051482</v>
      </c>
      <c r="P69" s="88">
        <f>M69-J69</f>
        <v>0</v>
      </c>
      <c r="Q69" s="89">
        <f>N69-K69</f>
        <v>-35.380153497265837</v>
      </c>
      <c r="R69" s="225">
        <f t="shared" ref="R69:R70" si="44">O69/L69</f>
        <v>0.97653176547725229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-35.380153497265837</v>
      </c>
      <c r="AG69" s="90">
        <f t="shared" si="7"/>
        <v>0.97641323100182276</v>
      </c>
      <c r="AH69" s="637"/>
    </row>
    <row r="70" spans="1:34" ht="19.2" customHeight="1">
      <c r="A70" s="649" t="s">
        <v>313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507</v>
      </c>
      <c r="H70" s="83">
        <f>F70*G70</f>
        <v>31499.91</v>
      </c>
      <c r="I70" s="75"/>
      <c r="J70" s="85">
        <v>14</v>
      </c>
      <c r="K70" s="82">
        <v>1500</v>
      </c>
      <c r="L70" s="86">
        <v>107.14285714285714</v>
      </c>
      <c r="M70" s="87">
        <v>13</v>
      </c>
      <c r="N70" s="82">
        <f t="shared" ref="N70:N76" si="45">G70/W70*60</f>
        <v>1216.8000000000002</v>
      </c>
      <c r="O70" s="86">
        <f t="shared" ref="O70:O76" si="46">N70/M70</f>
        <v>93.600000000000009</v>
      </c>
      <c r="P70" s="88">
        <f t="shared" ref="P70:P76" si="47">M70-J70</f>
        <v>-1</v>
      </c>
      <c r="Q70" s="89">
        <f t="shared" ref="Q70" si="48">O70-L70</f>
        <v>-13.54285714285713</v>
      </c>
      <c r="R70" s="90">
        <f t="shared" si="44"/>
        <v>0.87360000000000015</v>
      </c>
      <c r="S70" s="637">
        <f>R82</f>
        <v>0.87577746865117934</v>
      </c>
      <c r="T70" s="91">
        <v>0.29166666666666669</v>
      </c>
      <c r="U70" s="91">
        <v>0.30902777777777779</v>
      </c>
      <c r="V70" s="75">
        <v>5</v>
      </c>
      <c r="W70" s="84">
        <f>(U70-T70)*24*60</f>
        <v>24.999999999999993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-283.19999999999982</v>
      </c>
      <c r="AG70" s="90">
        <f t="shared" si="7"/>
        <v>0.81120000000000014</v>
      </c>
      <c r="AH70" s="637">
        <f>AG82</f>
        <v>0.87807154575097257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2593.5</v>
      </c>
      <c r="H71" s="83">
        <f>F71*G71</f>
        <v>123580.27499999999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1341.4655172413795</v>
      </c>
      <c r="O71" s="86">
        <f t="shared" si="46"/>
        <v>74.525862068965523</v>
      </c>
      <c r="P71" s="88">
        <f t="shared" si="47"/>
        <v>0</v>
      </c>
      <c r="Q71" s="89">
        <f>O71-L71</f>
        <v>-5.4741379310344769</v>
      </c>
      <c r="R71" s="90">
        <f>O71/L71</f>
        <v>0.93157327586206906</v>
      </c>
      <c r="S71" s="637"/>
      <c r="T71" s="91">
        <v>0.31319444444444444</v>
      </c>
      <c r="U71" s="91">
        <v>0.39374999999999999</v>
      </c>
      <c r="V71" s="75">
        <v>6</v>
      </c>
      <c r="W71" s="84">
        <f t="shared" ref="W71:W81" si="49">(U71-T71)*24*60</f>
        <v>115.99999999999999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-98.53448275862047</v>
      </c>
      <c r="AG71" s="90">
        <f>N71/K71</f>
        <v>0.93157327586206917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2543.5200000000004</v>
      </c>
      <c r="H72" s="83">
        <f t="shared" ref="H72:H80" si="50">F72*G72</f>
        <v>144599.11200000002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1387.3745454545456</v>
      </c>
      <c r="O72" s="86">
        <f t="shared" si="46"/>
        <v>77.076363636363638</v>
      </c>
      <c r="P72" s="88">
        <f t="shared" si="47"/>
        <v>0</v>
      </c>
      <c r="Q72" s="89">
        <f>O72-L72</f>
        <v>-13.812525252525248</v>
      </c>
      <c r="R72" s="90">
        <f>O72/L72</f>
        <v>0.84802845076683708</v>
      </c>
      <c r="S72" s="637"/>
      <c r="T72" s="91">
        <v>0.40902777777777777</v>
      </c>
      <c r="U72" s="91">
        <v>0.48541666666666666</v>
      </c>
      <c r="V72" s="75">
        <v>22</v>
      </c>
      <c r="W72" s="84">
        <f t="shared" si="49"/>
        <v>110.00000000000001</v>
      </c>
      <c r="X72" s="94">
        <v>0.3972222222222222</v>
      </c>
      <c r="Y72" s="94">
        <v>0.40625</v>
      </c>
      <c r="Z72" s="95"/>
      <c r="AA72" s="95"/>
      <c r="AB72" s="618"/>
      <c r="AC72" s="618"/>
      <c r="AD72" s="332"/>
      <c r="AE72" s="332"/>
      <c r="AF72" s="88">
        <f>N72-K72</f>
        <v>-248.62545454545443</v>
      </c>
      <c r="AG72" s="90">
        <f>N72/K72</f>
        <v>0.84802845076683719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2807</v>
      </c>
      <c r="H73" s="83">
        <f t="shared" si="50"/>
        <v>150904.32000000001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1336.6666666666663</v>
      </c>
      <c r="O73" s="86">
        <f t="shared" si="46"/>
        <v>83.541666666666643</v>
      </c>
      <c r="P73" s="88">
        <f t="shared" si="47"/>
        <v>0</v>
      </c>
      <c r="Q73" s="89">
        <f>O73-L73</f>
        <v>-6.458333333333357</v>
      </c>
      <c r="R73" s="90">
        <f>O73/L73</f>
        <v>0.92824074074074048</v>
      </c>
      <c r="S73" s="637"/>
      <c r="T73" s="91">
        <v>0.5263888888888888</v>
      </c>
      <c r="U73" s="91">
        <v>0.61388888888888882</v>
      </c>
      <c r="V73" s="75">
        <v>6</v>
      </c>
      <c r="W73" s="84">
        <f t="shared" si="49"/>
        <v>126.00000000000003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-103.33333333333371</v>
      </c>
      <c r="AG73" s="90">
        <f>N73/K73</f>
        <v>0.92824074074074048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2791</v>
      </c>
      <c r="H74" s="83">
        <f t="shared" si="50"/>
        <v>132600.41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1350.4838709677415</v>
      </c>
      <c r="O74" s="86">
        <f t="shared" si="46"/>
        <v>79.440227703984789</v>
      </c>
      <c r="P74" s="88">
        <f t="shared" si="47"/>
        <v>0</v>
      </c>
      <c r="Q74" s="89">
        <f>O74-L74</f>
        <v>-5.2656546489563851</v>
      </c>
      <c r="R74" s="90">
        <f>O74/L74</f>
        <v>0.93783602150537604</v>
      </c>
      <c r="S74" s="637"/>
      <c r="T74" s="91">
        <v>0.62986111111111098</v>
      </c>
      <c r="U74" s="91">
        <v>0.71597222222222212</v>
      </c>
      <c r="V74" s="75">
        <v>23</v>
      </c>
      <c r="W74" s="84">
        <f t="shared" si="49"/>
        <v>124.00000000000004</v>
      </c>
      <c r="X74" s="233">
        <v>0.61736111111111114</v>
      </c>
      <c r="Y74" s="233">
        <v>0.62708333333333333</v>
      </c>
      <c r="Z74" s="170"/>
      <c r="AA74" s="170"/>
      <c r="AB74" s="618"/>
      <c r="AC74" s="618"/>
      <c r="AD74" s="332"/>
      <c r="AE74" s="332"/>
      <c r="AF74" s="88">
        <f t="shared" ref="AF74:AF80" si="51">N74-K74</f>
        <v>-89.516129032258505</v>
      </c>
      <c r="AG74" s="90">
        <f t="shared" ref="AG74:AG80" si="52">N74/K74</f>
        <v>0.93783602150537604</v>
      </c>
      <c r="AH74" s="637"/>
    </row>
    <row r="75" spans="1:34" ht="19.2" customHeight="1">
      <c r="A75" s="649"/>
      <c r="B75" s="75" t="s">
        <v>243</v>
      </c>
      <c r="C75" s="109"/>
      <c r="D75" s="226" t="s">
        <v>121</v>
      </c>
      <c r="E75" s="81"/>
      <c r="F75" s="458">
        <v>47.65</v>
      </c>
      <c r="G75" s="98">
        <v>864.5</v>
      </c>
      <c r="H75" s="83">
        <f t="shared" si="50"/>
        <v>41193.424999999996</v>
      </c>
      <c r="I75" s="75">
        <v>2</v>
      </c>
      <c r="J75" s="231">
        <v>18</v>
      </c>
      <c r="K75" s="232">
        <v>1440</v>
      </c>
      <c r="L75" s="129">
        <v>80</v>
      </c>
      <c r="M75" s="87">
        <v>18</v>
      </c>
      <c r="N75" s="82">
        <f t="shared" si="45"/>
        <v>1296.7499999999995</v>
      </c>
      <c r="O75" s="86">
        <f t="shared" si="46"/>
        <v>72.041666666666643</v>
      </c>
      <c r="P75" s="88">
        <f t="shared" si="47"/>
        <v>0</v>
      </c>
      <c r="Q75" s="89">
        <f t="shared" ref="Q75:Q76" si="53">O75-L75</f>
        <v>-7.958333333333357</v>
      </c>
      <c r="R75" s="90">
        <f t="shared" ref="R75:R76" si="54">O75/L75</f>
        <v>0.90052083333333299</v>
      </c>
      <c r="S75" s="637"/>
      <c r="T75" s="91">
        <v>0.73124999999999984</v>
      </c>
      <c r="U75" s="91">
        <v>0.75902777777777763</v>
      </c>
      <c r="V75" s="75">
        <v>22</v>
      </c>
      <c r="W75" s="84">
        <f t="shared" si="49"/>
        <v>40.000000000000014</v>
      </c>
      <c r="X75" s="233">
        <v>0.71944444444444444</v>
      </c>
      <c r="Y75" s="233">
        <v>0.7284722222222223</v>
      </c>
      <c r="Z75" s="170"/>
      <c r="AA75" s="170"/>
      <c r="AB75" s="618"/>
      <c r="AC75" s="618"/>
      <c r="AD75" s="332"/>
      <c r="AE75" s="332"/>
      <c r="AF75" s="88">
        <f t="shared" si="51"/>
        <v>-143.25000000000045</v>
      </c>
      <c r="AG75" s="90">
        <f t="shared" si="52"/>
        <v>0.90052083333333299</v>
      </c>
      <c r="AH75" s="637"/>
    </row>
    <row r="76" spans="1:34" ht="19.2" customHeight="1">
      <c r="A76" s="649"/>
      <c r="B76" s="75" t="s">
        <v>247</v>
      </c>
      <c r="C76" s="228"/>
      <c r="D76" s="229" t="s">
        <v>136</v>
      </c>
      <c r="E76" s="230"/>
      <c r="F76" s="458">
        <v>55.32</v>
      </c>
      <c r="G76" s="227">
        <v>554</v>
      </c>
      <c r="H76" s="83">
        <f t="shared" si="50"/>
        <v>30647.279999999999</v>
      </c>
      <c r="I76" s="75"/>
      <c r="J76" s="85">
        <v>14</v>
      </c>
      <c r="K76" s="227">
        <v>1440</v>
      </c>
      <c r="L76" s="86">
        <v>102.85714285714286</v>
      </c>
      <c r="M76" s="174">
        <v>15</v>
      </c>
      <c r="N76" s="82">
        <f t="shared" si="45"/>
        <v>1146.2068965517219</v>
      </c>
      <c r="O76" s="86">
        <f t="shared" si="46"/>
        <v>76.413793103448128</v>
      </c>
      <c r="P76" s="88">
        <f t="shared" si="47"/>
        <v>1</v>
      </c>
      <c r="Q76" s="89">
        <f t="shared" si="53"/>
        <v>-26.443349753694733</v>
      </c>
      <c r="R76" s="90">
        <f t="shared" si="54"/>
        <v>0.7429118773946346</v>
      </c>
      <c r="S76" s="637"/>
      <c r="T76" s="91">
        <v>0.76319444444444429</v>
      </c>
      <c r="U76" s="91">
        <v>0.78333333333333321</v>
      </c>
      <c r="V76" s="75">
        <v>6</v>
      </c>
      <c r="W76" s="84">
        <f t="shared" si="49"/>
        <v>29.000000000000057</v>
      </c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-293.79310344827809</v>
      </c>
      <c r="AG76" s="90">
        <f t="shared" si="52"/>
        <v>0.79597701149425137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/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315</v>
      </c>
      <c r="D82" s="619" t="s">
        <v>300</v>
      </c>
      <c r="E82" s="619"/>
      <c r="F82" s="468"/>
      <c r="G82" s="145"/>
      <c r="H82" s="146"/>
      <c r="I82" s="147"/>
      <c r="J82" s="145">
        <v>16.428571428571427</v>
      </c>
      <c r="K82" s="145">
        <v>1476.5714285714287</v>
      </c>
      <c r="L82" s="148">
        <v>90.799253034547164</v>
      </c>
      <c r="M82" s="145">
        <f t="shared" ref="M82:O82" si="55">AVERAGE(M70:M81)</f>
        <v>16.428571428571427</v>
      </c>
      <c r="N82" s="145">
        <f t="shared" si="55"/>
        <v>1296.5353566974361</v>
      </c>
      <c r="O82" s="237">
        <f t="shared" si="55"/>
        <v>79.519939978013625</v>
      </c>
      <c r="P82" s="161">
        <f>M82-J82</f>
        <v>0</v>
      </c>
      <c r="Q82" s="162">
        <f>N82-K82</f>
        <v>-180.03607187399257</v>
      </c>
      <c r="R82" s="225">
        <f>O82/L82</f>
        <v>0.87577746865117934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-180.03607187399257</v>
      </c>
      <c r="AG82" s="90">
        <f>N82/K82</f>
        <v>0.87807154575097257</v>
      </c>
      <c r="AH82" s="637"/>
    </row>
    <row r="83" spans="1:34" ht="19.2" customHeight="1">
      <c r="A83" s="647" t="s">
        <v>316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2382.04</v>
      </c>
      <c r="H83" s="127">
        <f t="shared" ref="H83:H94" si="56">F83*G83</f>
        <v>127105.6544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1232.0896551724138</v>
      </c>
      <c r="O83" s="236">
        <f t="shared" ref="O83:O89" si="58">N83/M83</f>
        <v>64.846823956442833</v>
      </c>
      <c r="P83" s="95">
        <f t="shared" ref="P83:P89" si="59">M83-J83</f>
        <v>0</v>
      </c>
      <c r="Q83" s="131">
        <f t="shared" ref="Q83:Q89" si="60">O83-L83</f>
        <v>-10.942649727767687</v>
      </c>
      <c r="R83" s="239">
        <f t="shared" ref="R83:R89" si="61">O83/L83</f>
        <v>0.85561781609195409</v>
      </c>
      <c r="S83" s="637">
        <f>R95</f>
        <v>0.84854986948638012</v>
      </c>
      <c r="T83" s="91">
        <v>0.33333333333333331</v>
      </c>
      <c r="U83" s="91">
        <v>0.41388888888888886</v>
      </c>
      <c r="V83" s="75">
        <v>5</v>
      </c>
      <c r="W83" s="84">
        <f t="shared" ref="W83:W93" si="62">(U83-T83)*24*60</f>
        <v>115.99999999999999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-207.91034482758619</v>
      </c>
      <c r="AG83" s="90">
        <f t="shared" ref="AG83:AG173" si="64">N83/K83</f>
        <v>0.85561781609195409</v>
      </c>
      <c r="AH83" s="637">
        <f>AG95</f>
        <v>0.84788451378903207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2919.92</v>
      </c>
      <c r="H84" s="127">
        <f t="shared" si="56"/>
        <v>155806.93119999999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1208.2427586206891</v>
      </c>
      <c r="O84" s="236">
        <f t="shared" si="58"/>
        <v>63.591724137931003</v>
      </c>
      <c r="P84" s="95">
        <f t="shared" si="59"/>
        <v>0</v>
      </c>
      <c r="Q84" s="131">
        <f t="shared" si="60"/>
        <v>-12.197749546279518</v>
      </c>
      <c r="R84" s="239">
        <f t="shared" si="61"/>
        <v>0.83905747126436747</v>
      </c>
      <c r="S84" s="637"/>
      <c r="T84" s="91">
        <v>0.42986111111111108</v>
      </c>
      <c r="U84" s="91">
        <v>0.53055555555555556</v>
      </c>
      <c r="V84" s="75">
        <v>23</v>
      </c>
      <c r="W84" s="84">
        <f t="shared" si="62"/>
        <v>145.00000000000006</v>
      </c>
      <c r="X84" s="94">
        <v>0.41736111111111113</v>
      </c>
      <c r="Y84" s="94">
        <v>0.42708333333333331</v>
      </c>
      <c r="Z84" s="95"/>
      <c r="AA84" s="95"/>
      <c r="AB84" s="618"/>
      <c r="AC84" s="618"/>
      <c r="AD84" s="332"/>
      <c r="AE84" s="332"/>
      <c r="AF84" s="88">
        <f t="shared" si="63"/>
        <v>-231.75724137931093</v>
      </c>
      <c r="AG84" s="90">
        <f t="shared" si="64"/>
        <v>0.83905747126436736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1173</v>
      </c>
      <c r="H85" s="127">
        <f t="shared" si="56"/>
        <v>60702.75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1327.9245283018877</v>
      </c>
      <c r="O85" s="236">
        <f t="shared" si="58"/>
        <v>63.234501347708935</v>
      </c>
      <c r="P85" s="95">
        <f t="shared" si="59"/>
        <v>0</v>
      </c>
      <c r="Q85" s="131">
        <f t="shared" si="60"/>
        <v>-8.1940700808624953</v>
      </c>
      <c r="R85" s="239">
        <f t="shared" si="61"/>
        <v>0.88528301886792504</v>
      </c>
      <c r="S85" s="637"/>
      <c r="T85" s="91">
        <v>0.57152777777777775</v>
      </c>
      <c r="U85" s="91">
        <v>0.60833333333333328</v>
      </c>
      <c r="V85" s="75">
        <v>6</v>
      </c>
      <c r="W85" s="84">
        <f t="shared" si="62"/>
        <v>52.999999999999972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-172.07547169811232</v>
      </c>
      <c r="AG85" s="90">
        <f t="shared" si="64"/>
        <v>0.88528301886792515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660</v>
      </c>
      <c r="H86" s="127">
        <f t="shared" si="56"/>
        <v>39164.400000000001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1277.4193548387077</v>
      </c>
      <c r="O86" s="236">
        <f t="shared" si="58"/>
        <v>75.142314990512219</v>
      </c>
      <c r="P86" s="95">
        <f t="shared" si="59"/>
        <v>0</v>
      </c>
      <c r="Q86" s="131">
        <f t="shared" si="60"/>
        <v>-9.5635673624289552</v>
      </c>
      <c r="R86" s="239">
        <f t="shared" si="61"/>
        <v>0.88709677419354704</v>
      </c>
      <c r="S86" s="637"/>
      <c r="T86" s="91">
        <v>0.61388888888888882</v>
      </c>
      <c r="U86" s="91">
        <v>0.63541666666666663</v>
      </c>
      <c r="V86" s="75">
        <v>8</v>
      </c>
      <c r="W86" s="84">
        <f t="shared" si="62"/>
        <v>31.00000000000005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-162.5806451612923</v>
      </c>
      <c r="AG86" s="90">
        <f t="shared" si="64"/>
        <v>0.88709677419354704</v>
      </c>
      <c r="AH86" s="637"/>
    </row>
    <row r="87" spans="1:34" ht="19.2" customHeight="1">
      <c r="A87" s="648"/>
      <c r="B87" s="154" t="s">
        <v>243</v>
      </c>
      <c r="C87" s="141"/>
      <c r="D87" s="240" t="s">
        <v>122</v>
      </c>
      <c r="E87" s="81"/>
      <c r="F87" s="465">
        <v>53.36</v>
      </c>
      <c r="G87" s="82">
        <v>2382.04</v>
      </c>
      <c r="H87" s="127">
        <f t="shared" si="56"/>
        <v>127105.6544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1253.705263157894</v>
      </c>
      <c r="O87" s="236">
        <f t="shared" si="58"/>
        <v>65.984487534625998</v>
      </c>
      <c r="P87" s="95">
        <f t="shared" si="59"/>
        <v>0</v>
      </c>
      <c r="Q87" s="131">
        <f t="shared" si="60"/>
        <v>-9.8049861495845221</v>
      </c>
      <c r="R87" s="239">
        <f t="shared" si="61"/>
        <v>0.87062865497075981</v>
      </c>
      <c r="S87" s="637"/>
      <c r="T87" s="91">
        <v>0.65069444444444435</v>
      </c>
      <c r="U87" s="91">
        <v>0.72986111111111107</v>
      </c>
      <c r="V87" s="75">
        <v>22</v>
      </c>
      <c r="W87" s="84">
        <f t="shared" si="62"/>
        <v>114.00000000000007</v>
      </c>
      <c r="X87" s="94">
        <v>0.63888888888888895</v>
      </c>
      <c r="Y87" s="94">
        <v>0.6479166666666667</v>
      </c>
      <c r="Z87" s="95"/>
      <c r="AA87" s="95"/>
      <c r="AB87" s="618"/>
      <c r="AC87" s="618"/>
      <c r="AD87" s="332"/>
      <c r="AE87" s="332"/>
      <c r="AF87" s="88">
        <f t="shared" si="63"/>
        <v>-186.29473684210598</v>
      </c>
      <c r="AG87" s="90">
        <f t="shared" si="64"/>
        <v>0.8706286549707597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1063</v>
      </c>
      <c r="H88" s="127">
        <f t="shared" si="56"/>
        <v>61834.71</v>
      </c>
      <c r="I88" s="75"/>
      <c r="J88" s="130">
        <v>19</v>
      </c>
      <c r="K88" s="98">
        <v>1385</v>
      </c>
      <c r="L88" s="129">
        <v>72.89473684210526</v>
      </c>
      <c r="M88" s="174">
        <v>19</v>
      </c>
      <c r="N88" s="98">
        <f t="shared" si="57"/>
        <v>1138.9285714285722</v>
      </c>
      <c r="O88" s="236">
        <f t="shared" si="58"/>
        <v>59.943609022556437</v>
      </c>
      <c r="P88" s="95">
        <f t="shared" si="59"/>
        <v>0</v>
      </c>
      <c r="Q88" s="131">
        <f t="shared" si="60"/>
        <v>-12.951127819548823</v>
      </c>
      <c r="R88" s="239">
        <f t="shared" si="61"/>
        <v>0.82233109850438435</v>
      </c>
      <c r="S88" s="637"/>
      <c r="T88" s="91">
        <v>0.74583333333333335</v>
      </c>
      <c r="U88" s="91">
        <v>0.78472222222222221</v>
      </c>
      <c r="V88" s="75">
        <v>23</v>
      </c>
      <c r="W88" s="84">
        <f t="shared" si="62"/>
        <v>55.999999999999957</v>
      </c>
      <c r="X88" s="94">
        <v>0.73333333333333339</v>
      </c>
      <c r="Y88" s="94">
        <v>0.74305555555555547</v>
      </c>
      <c r="Z88" s="95"/>
      <c r="AA88" s="95"/>
      <c r="AB88" s="618"/>
      <c r="AC88" s="618"/>
      <c r="AD88" s="332"/>
      <c r="AE88" s="332"/>
      <c r="AF88" s="88">
        <f t="shared" si="63"/>
        <v>-246.07142857142776</v>
      </c>
      <c r="AG88" s="90">
        <f t="shared" si="64"/>
        <v>0.82233109850438424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1338</v>
      </c>
      <c r="H89" s="127">
        <f t="shared" si="56"/>
        <v>71823.839999999997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1163.4782608695641</v>
      </c>
      <c r="O89" s="236">
        <f t="shared" si="58"/>
        <v>58.173913043478208</v>
      </c>
      <c r="P89" s="95">
        <f t="shared" si="59"/>
        <v>0</v>
      </c>
      <c r="Q89" s="131">
        <f t="shared" si="60"/>
        <v>-16.826086956521792</v>
      </c>
      <c r="R89" s="239">
        <f t="shared" si="61"/>
        <v>0.77565217391304275</v>
      </c>
      <c r="S89" s="637"/>
      <c r="T89" s="91">
        <v>0.78888888888888886</v>
      </c>
      <c r="U89" s="91">
        <v>0.83680555555555558</v>
      </c>
      <c r="V89" s="75">
        <v>6</v>
      </c>
      <c r="W89" s="84">
        <f t="shared" si="62"/>
        <v>69.000000000000071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-336.52173913043589</v>
      </c>
      <c r="AG89" s="90">
        <f t="shared" si="64"/>
        <v>0.77565217391304275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317</v>
      </c>
      <c r="D95" s="619" t="s">
        <v>300</v>
      </c>
      <c r="E95" s="619"/>
      <c r="F95" s="459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M95:O95" si="65">AVERAGE(M83:M94)</f>
        <v>19.142857142857142</v>
      </c>
      <c r="N95" s="257">
        <f t="shared" si="65"/>
        <v>1228.8269131985328</v>
      </c>
      <c r="O95" s="258">
        <f t="shared" si="65"/>
        <v>64.416767719036514</v>
      </c>
      <c r="P95" s="259">
        <f>M95-J95</f>
        <v>0</v>
      </c>
      <c r="Q95" s="260">
        <f t="shared" ref="Q95:Q102" si="66">O95-L95</f>
        <v>-11.497176806141979</v>
      </c>
      <c r="R95" s="261">
        <f>O95/L95</f>
        <v>0.84854986948638012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-220.45880108718143</v>
      </c>
      <c r="AG95" s="108">
        <f t="shared" si="64"/>
        <v>0.84788451378903207</v>
      </c>
      <c r="AH95" s="640"/>
    </row>
    <row r="96" spans="1:34" ht="19.2" customHeight="1">
      <c r="A96" s="645" t="s">
        <v>318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385</v>
      </c>
      <c r="H96" s="83">
        <f t="shared" ref="H96:H106" si="67">F96*G96</f>
        <v>14214.2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1358.823529411763</v>
      </c>
      <c r="O96" s="86">
        <f t="shared" ref="O96:O102" si="69">N96/M96</f>
        <v>226.47058823529383</v>
      </c>
      <c r="P96" s="88">
        <f t="shared" ref="P96:P102" si="70">M96-J96</f>
        <v>0</v>
      </c>
      <c r="Q96" s="89">
        <f t="shared" si="66"/>
        <v>-46.196078431372854</v>
      </c>
      <c r="R96" s="90">
        <f t="shared" ref="R96:R102" si="71">O96/L96</f>
        <v>0.83057672946929273</v>
      </c>
      <c r="S96" s="637">
        <f>R108</f>
        <v>0.86350347347989909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-277.17647058823695</v>
      </c>
      <c r="AG96" s="132">
        <f t="shared" si="64"/>
        <v>0.83057672946929284</v>
      </c>
      <c r="AH96" s="622">
        <f>AG108</f>
        <v>0.87107647123153842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3633.6000000000004</v>
      </c>
      <c r="H97" s="265">
        <f t="shared" si="67"/>
        <v>206570.16000000003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1313.3493975903611</v>
      </c>
      <c r="O97" s="86">
        <f t="shared" si="69"/>
        <v>72.963855421686731</v>
      </c>
      <c r="P97" s="88">
        <f t="shared" si="70"/>
        <v>0</v>
      </c>
      <c r="Q97" s="89">
        <f t="shared" si="66"/>
        <v>-17.925033467202155</v>
      </c>
      <c r="R97" s="90">
        <f t="shared" si="71"/>
        <v>0.80278080537308139</v>
      </c>
      <c r="S97" s="637"/>
      <c r="T97" s="266">
        <v>0.35</v>
      </c>
      <c r="U97" s="266">
        <v>0.46527777777777779</v>
      </c>
      <c r="V97" s="267">
        <v>7</v>
      </c>
      <c r="W97" s="134">
        <f t="shared" si="72"/>
        <v>166.00000000000006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-322.65060240963885</v>
      </c>
      <c r="AG97" s="269">
        <f t="shared" si="64"/>
        <v>0.80278080537308139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1398</v>
      </c>
      <c r="H98" s="265">
        <f t="shared" si="67"/>
        <v>100026.9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1270.9090909090924</v>
      </c>
      <c r="O98" s="86">
        <f t="shared" si="69"/>
        <v>70.60606060606068</v>
      </c>
      <c r="P98" s="88">
        <f t="shared" si="70"/>
        <v>0</v>
      </c>
      <c r="Q98" s="89">
        <f t="shared" si="66"/>
        <v>-6.3383838383837627</v>
      </c>
      <c r="R98" s="90">
        <f t="shared" si="71"/>
        <v>0.91762389235313524</v>
      </c>
      <c r="S98" s="637"/>
      <c r="T98" s="133">
        <v>0.50624999999999998</v>
      </c>
      <c r="U98" s="133">
        <v>0.55208333333333326</v>
      </c>
      <c r="V98" s="332">
        <v>6</v>
      </c>
      <c r="W98" s="134">
        <f t="shared" si="72"/>
        <v>65.999999999999929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-114.09090909090764</v>
      </c>
      <c r="AG98" s="132">
        <f t="shared" si="64"/>
        <v>0.91762389235313524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2003</v>
      </c>
      <c r="H99" s="265">
        <f t="shared" si="67"/>
        <v>119258.62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1292.2580645161293</v>
      </c>
      <c r="O99" s="86">
        <f t="shared" si="69"/>
        <v>71.792114695340516</v>
      </c>
      <c r="P99" s="88">
        <f t="shared" si="70"/>
        <v>0</v>
      </c>
      <c r="Q99" s="89">
        <f t="shared" si="66"/>
        <v>-5.1523297491039273</v>
      </c>
      <c r="R99" s="90">
        <f t="shared" si="71"/>
        <v>0.9330383137300573</v>
      </c>
      <c r="S99" s="637"/>
      <c r="T99" s="133">
        <v>0.5576388888888888</v>
      </c>
      <c r="U99" s="133">
        <v>0.62222222222222212</v>
      </c>
      <c r="V99" s="332">
        <v>8</v>
      </c>
      <c r="W99" s="134">
        <f t="shared" si="72"/>
        <v>92.999999999999986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-92.741935483870748</v>
      </c>
      <c r="AG99" s="269">
        <f t="shared" si="64"/>
        <v>0.93303831373005719</v>
      </c>
      <c r="AH99" s="622"/>
    </row>
    <row r="100" spans="1:34" s="274" customFormat="1" ht="19.2" customHeight="1">
      <c r="A100" s="645"/>
      <c r="B100" s="75" t="s">
        <v>247</v>
      </c>
      <c r="C100" s="96"/>
      <c r="D100" s="80" t="s">
        <v>314</v>
      </c>
      <c r="E100" s="126"/>
      <c r="F100" s="469">
        <v>56.85</v>
      </c>
      <c r="G100" s="98">
        <v>2906.88</v>
      </c>
      <c r="H100" s="265">
        <f t="shared" si="67"/>
        <v>165256.128</v>
      </c>
      <c r="I100" s="332"/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1311.3744360902256</v>
      </c>
      <c r="O100" s="86">
        <f t="shared" si="69"/>
        <v>72.85413533834587</v>
      </c>
      <c r="P100" s="88">
        <f t="shared" si="70"/>
        <v>0</v>
      </c>
      <c r="Q100" s="89">
        <f t="shared" si="66"/>
        <v>-18.034753550543016</v>
      </c>
      <c r="R100" s="90">
        <f t="shared" si="71"/>
        <v>0.80157361619206946</v>
      </c>
      <c r="S100" s="637"/>
      <c r="T100" s="266">
        <v>0.63749999999999984</v>
      </c>
      <c r="U100" s="266">
        <v>0.72986111111111096</v>
      </c>
      <c r="V100" s="267">
        <v>22</v>
      </c>
      <c r="W100" s="134">
        <f t="shared" si="72"/>
        <v>133</v>
      </c>
      <c r="X100" s="275">
        <v>0.62569444444444444</v>
      </c>
      <c r="Y100" s="275">
        <v>0.63472222222222219</v>
      </c>
      <c r="Z100" s="272"/>
      <c r="AA100" s="272"/>
      <c r="AB100" s="618"/>
      <c r="AC100" s="618"/>
      <c r="AD100" s="332"/>
      <c r="AE100" s="332"/>
      <c r="AF100" s="95">
        <f t="shared" si="63"/>
        <v>-324.62556390977443</v>
      </c>
      <c r="AG100" s="132">
        <f t="shared" si="64"/>
        <v>0.80157361619206946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984</v>
      </c>
      <c r="H101" s="265">
        <f t="shared" si="67"/>
        <v>53421.36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1341.8181818181818</v>
      </c>
      <c r="O101" s="86">
        <f t="shared" si="69"/>
        <v>89.454545454545453</v>
      </c>
      <c r="P101" s="88">
        <f t="shared" si="70"/>
        <v>0</v>
      </c>
      <c r="Q101" s="89">
        <f t="shared" si="66"/>
        <v>-6.5454545454545467</v>
      </c>
      <c r="R101" s="90">
        <f t="shared" si="71"/>
        <v>0.93181818181818177</v>
      </c>
      <c r="S101" s="637"/>
      <c r="T101" s="266">
        <v>0.74583333333333313</v>
      </c>
      <c r="U101" s="133">
        <v>0.77638888888888868</v>
      </c>
      <c r="V101" s="267">
        <v>23</v>
      </c>
      <c r="W101" s="134">
        <f t="shared" si="72"/>
        <v>44</v>
      </c>
      <c r="X101" s="276">
        <v>0.73333333333333339</v>
      </c>
      <c r="Y101" s="276">
        <v>0.74305555555555547</v>
      </c>
      <c r="Z101" s="272"/>
      <c r="AA101" s="272"/>
      <c r="AB101" s="618"/>
      <c r="AC101" s="618"/>
      <c r="AD101" s="332"/>
      <c r="AE101" s="332"/>
      <c r="AF101" s="268">
        <f t="shared" si="63"/>
        <v>-98.181818181818244</v>
      </c>
      <c r="AG101" s="269">
        <f t="shared" si="64"/>
        <v>0.93181818181818177</v>
      </c>
      <c r="AH101" s="622"/>
    </row>
    <row r="102" spans="1:34" s="274" customFormat="1" ht="19.2" customHeight="1">
      <c r="A102" s="645"/>
      <c r="B102" s="75" t="s">
        <v>247</v>
      </c>
      <c r="C102" s="228"/>
      <c r="D102" s="229" t="s">
        <v>137</v>
      </c>
      <c r="E102" s="230"/>
      <c r="F102" s="469">
        <v>55.56</v>
      </c>
      <c r="G102" s="98">
        <v>894</v>
      </c>
      <c r="H102" s="265">
        <f t="shared" si="67"/>
        <v>49670.64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1308.2926829268288</v>
      </c>
      <c r="O102" s="86">
        <f t="shared" si="69"/>
        <v>81.768292682926798</v>
      </c>
      <c r="P102" s="88">
        <f t="shared" si="70"/>
        <v>0</v>
      </c>
      <c r="Q102" s="89">
        <f t="shared" si="66"/>
        <v>-8.2317073170732016</v>
      </c>
      <c r="R102" s="90">
        <f t="shared" si="71"/>
        <v>0.90853658536585336</v>
      </c>
      <c r="S102" s="637"/>
      <c r="T102" s="266">
        <v>0.78055555555555534</v>
      </c>
      <c r="U102" s="266">
        <v>0.80902777777777757</v>
      </c>
      <c r="V102" s="267">
        <v>6</v>
      </c>
      <c r="W102" s="134">
        <f t="shared" si="72"/>
        <v>41.000000000000014</v>
      </c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-131.70731707317123</v>
      </c>
      <c r="AG102" s="132">
        <f t="shared" si="64"/>
        <v>0.90853658536585336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319</v>
      </c>
      <c r="D108" s="619" t="s">
        <v>300</v>
      </c>
      <c r="E108" s="619"/>
      <c r="F108" s="470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M108:O108" si="73">AVERAGE(M96:M107)</f>
        <v>15.571428571428571</v>
      </c>
      <c r="N108" s="145">
        <f t="shared" si="73"/>
        <v>1313.8321976089403</v>
      </c>
      <c r="O108" s="148">
        <f t="shared" si="73"/>
        <v>97.98708463345713</v>
      </c>
      <c r="P108" s="95">
        <f t="shared" ref="P108:P116" si="74">M108-J108</f>
        <v>0</v>
      </c>
      <c r="Q108" s="131">
        <f t="shared" ref="Q108:Q116" si="75">O108-L108</f>
        <v>-15.489105842733352</v>
      </c>
      <c r="R108" s="149">
        <f t="shared" ref="R108:R116" si="76">O108/L108</f>
        <v>0.86350347347989909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-194.45351667677392</v>
      </c>
      <c r="AG108" s="132">
        <f t="shared" si="64"/>
        <v>0.87107647123153842</v>
      </c>
      <c r="AH108" s="622"/>
    </row>
    <row r="109" spans="1:34" ht="19.2" customHeight="1">
      <c r="A109" s="641" t="s">
        <v>321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1026</v>
      </c>
      <c r="H109" s="83">
        <f t="shared" ref="H109:H118" si="77">F109*G109</f>
        <v>79350.84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1309.7872340425533</v>
      </c>
      <c r="O109" s="86">
        <f t="shared" ref="O109:O116" si="79">N109/M109</f>
        <v>72.765957446808514</v>
      </c>
      <c r="P109" s="88">
        <f t="shared" si="74"/>
        <v>0</v>
      </c>
      <c r="Q109" s="89">
        <f t="shared" si="75"/>
        <v>-7.234042553191486</v>
      </c>
      <c r="R109" s="90">
        <f t="shared" si="76"/>
        <v>0.90957446808510645</v>
      </c>
      <c r="S109" s="644">
        <f>R121</f>
        <v>0.8666529809347524</v>
      </c>
      <c r="T109" s="283">
        <v>0.5</v>
      </c>
      <c r="U109" s="283">
        <v>0.53263888888888888</v>
      </c>
      <c r="V109" s="284">
        <v>5</v>
      </c>
      <c r="W109" s="84">
        <f t="shared" si="72"/>
        <v>46.999999999999993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-130.21276595744666</v>
      </c>
      <c r="AG109" s="171">
        <f t="shared" si="64"/>
        <v>0.90957446808510645</v>
      </c>
      <c r="AH109" s="622">
        <f>AG121</f>
        <v>0.87138353766590049</v>
      </c>
    </row>
    <row r="110" spans="1:34" ht="19.2" customHeight="1">
      <c r="A110" s="642"/>
      <c r="B110" s="75" t="s">
        <v>247</v>
      </c>
      <c r="C110" s="228"/>
      <c r="D110" s="80" t="s">
        <v>133</v>
      </c>
      <c r="E110" s="230"/>
      <c r="F110" s="458">
        <v>56.43</v>
      </c>
      <c r="G110" s="227">
        <v>1113</v>
      </c>
      <c r="H110" s="83">
        <f t="shared" si="77"/>
        <v>62806.59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1391.2500000000005</v>
      </c>
      <c r="O110" s="86">
        <f t="shared" si="79"/>
        <v>77.291666666666686</v>
      </c>
      <c r="P110" s="88">
        <f t="shared" si="74"/>
        <v>0</v>
      </c>
      <c r="Q110" s="89">
        <f t="shared" si="75"/>
        <v>-6.041666666666643</v>
      </c>
      <c r="R110" s="90">
        <f t="shared" si="76"/>
        <v>0.92750000000000032</v>
      </c>
      <c r="S110" s="633"/>
      <c r="T110" s="283">
        <v>0.53680555555555554</v>
      </c>
      <c r="U110" s="283">
        <v>0.57013888888888886</v>
      </c>
      <c r="V110" s="284">
        <v>6</v>
      </c>
      <c r="W110" s="84">
        <f t="shared" si="72"/>
        <v>47.999999999999986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-108.74999999999955</v>
      </c>
      <c r="AG110" s="171">
        <f t="shared" si="64"/>
        <v>0.92750000000000032</v>
      </c>
      <c r="AH110" s="622"/>
    </row>
    <row r="111" spans="1:34" ht="19.2" customHeight="1">
      <c r="A111" s="642"/>
      <c r="B111" s="75" t="s">
        <v>247</v>
      </c>
      <c r="C111" s="228"/>
      <c r="D111" s="80" t="s">
        <v>131</v>
      </c>
      <c r="E111" s="230"/>
      <c r="F111" s="458">
        <v>53.68</v>
      </c>
      <c r="G111" s="98">
        <v>1038</v>
      </c>
      <c r="H111" s="83">
        <f t="shared" si="77"/>
        <v>55719.839999999997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1384</v>
      </c>
      <c r="O111" s="86">
        <f t="shared" si="79"/>
        <v>86.5</v>
      </c>
      <c r="P111" s="88">
        <f t="shared" si="74"/>
        <v>0</v>
      </c>
      <c r="Q111" s="89">
        <f t="shared" si="75"/>
        <v>-7.25</v>
      </c>
      <c r="R111" s="90">
        <f t="shared" si="76"/>
        <v>0.92266666666666663</v>
      </c>
      <c r="S111" s="633"/>
      <c r="T111" s="283">
        <v>0.58541666666666659</v>
      </c>
      <c r="U111" s="283">
        <v>0.61666666666666659</v>
      </c>
      <c r="V111" s="284">
        <v>22</v>
      </c>
      <c r="W111" s="84">
        <f t="shared" si="72"/>
        <v>45</v>
      </c>
      <c r="X111" s="94">
        <v>0.57361111111111118</v>
      </c>
      <c r="Y111" s="94">
        <v>0.58333333333333337</v>
      </c>
      <c r="Z111" s="95"/>
      <c r="AA111" s="95"/>
      <c r="AB111" s="618"/>
      <c r="AC111" s="618"/>
      <c r="AD111" s="332"/>
      <c r="AE111" s="332"/>
      <c r="AF111" s="88">
        <f t="shared" si="63"/>
        <v>-116</v>
      </c>
      <c r="AG111" s="171">
        <f t="shared" si="64"/>
        <v>0.92266666666666663</v>
      </c>
      <c r="AH111" s="622"/>
    </row>
    <row r="112" spans="1:34" ht="19.2" customHeight="1">
      <c r="A112" s="642"/>
      <c r="B112" s="75" t="s">
        <v>247</v>
      </c>
      <c r="C112" s="228"/>
      <c r="D112" s="229" t="s">
        <v>132</v>
      </c>
      <c r="E112" s="230"/>
      <c r="F112" s="458">
        <v>57.734999999999999</v>
      </c>
      <c r="G112" s="98">
        <v>1814.75</v>
      </c>
      <c r="H112" s="83">
        <f t="shared" si="77"/>
        <v>104774.59125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1361.0624999999995</v>
      </c>
      <c r="O112" s="86">
        <f t="shared" si="79"/>
        <v>85.066406249999972</v>
      </c>
      <c r="P112" s="88">
        <f t="shared" si="74"/>
        <v>0</v>
      </c>
      <c r="Q112" s="89">
        <f t="shared" si="75"/>
        <v>-12.746093750000028</v>
      </c>
      <c r="R112" s="90">
        <f t="shared" si="76"/>
        <v>0.86968849840255558</v>
      </c>
      <c r="S112" s="633"/>
      <c r="T112" s="283">
        <v>0.62083333333333324</v>
      </c>
      <c r="U112" s="283">
        <v>0.67638888888888882</v>
      </c>
      <c r="V112" s="284">
        <v>6</v>
      </c>
      <c r="W112" s="84">
        <f t="shared" si="72"/>
        <v>80.000000000000028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-203.93750000000045</v>
      </c>
      <c r="AG112" s="171">
        <f t="shared" si="64"/>
        <v>0.86968849840255558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322</v>
      </c>
      <c r="E113" s="230"/>
      <c r="F113" s="458">
        <v>44.98</v>
      </c>
      <c r="G113" s="98">
        <v>3184</v>
      </c>
      <c r="H113" s="83">
        <f t="shared" si="77"/>
        <v>143216.31999999998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1240.5194805194808</v>
      </c>
      <c r="O113" s="86">
        <f t="shared" si="79"/>
        <v>65.290498974709521</v>
      </c>
      <c r="P113" s="88">
        <f t="shared" si="74"/>
        <v>0</v>
      </c>
      <c r="Q113" s="89">
        <f t="shared" si="75"/>
        <v>-13.656869446343109</v>
      </c>
      <c r="R113" s="90">
        <f t="shared" si="76"/>
        <v>0.82701298701298731</v>
      </c>
      <c r="S113" s="633"/>
      <c r="T113" s="283">
        <v>0.71805555555555545</v>
      </c>
      <c r="U113" s="283">
        <v>0.82499999999999984</v>
      </c>
      <c r="V113" s="284">
        <v>7</v>
      </c>
      <c r="W113" s="84">
        <f t="shared" si="72"/>
        <v>153.99999999999994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3"/>
        <v>-259.48051948051921</v>
      </c>
      <c r="AG113" s="171">
        <f t="shared" si="64"/>
        <v>0.8270129870129872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298</v>
      </c>
      <c r="E114" s="230"/>
      <c r="F114" s="458">
        <v>50.67</v>
      </c>
      <c r="G114" s="98">
        <v>1201.2</v>
      </c>
      <c r="H114" s="83">
        <f t="shared" si="77"/>
        <v>60864.804000000004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1386.0000000000007</v>
      </c>
      <c r="O114" s="86">
        <f t="shared" si="79"/>
        <v>77.000000000000043</v>
      </c>
      <c r="P114" s="88">
        <f t="shared" si="74"/>
        <v>0</v>
      </c>
      <c r="Q114" s="89">
        <f t="shared" si="75"/>
        <v>-6.333333333333286</v>
      </c>
      <c r="R114" s="90">
        <f t="shared" si="76"/>
        <v>0.9240000000000006</v>
      </c>
      <c r="S114" s="633"/>
      <c r="T114" s="283">
        <v>0.84097222222222201</v>
      </c>
      <c r="U114" s="283">
        <v>0.8770833333333331</v>
      </c>
      <c r="V114" s="284">
        <v>23</v>
      </c>
      <c r="W114" s="84">
        <f t="shared" si="72"/>
        <v>51.999999999999972</v>
      </c>
      <c r="X114" s="271">
        <v>0.82847222222222217</v>
      </c>
      <c r="Y114" s="271">
        <v>0.83819444444444446</v>
      </c>
      <c r="Z114" s="272"/>
      <c r="AA114" s="272"/>
      <c r="AB114" s="618"/>
      <c r="AC114" s="618"/>
      <c r="AD114" s="277"/>
      <c r="AE114" s="277"/>
      <c r="AF114" s="88">
        <f t="shared" si="63"/>
        <v>-113.99999999999932</v>
      </c>
      <c r="AG114" s="171">
        <f t="shared" si="64"/>
        <v>0.92400000000000049</v>
      </c>
      <c r="AH114" s="622"/>
    </row>
    <row r="115" spans="1:34" s="274" customFormat="1" ht="19.2" customHeight="1">
      <c r="A115" s="642"/>
      <c r="B115" s="75" t="s">
        <v>247</v>
      </c>
      <c r="C115" s="228"/>
      <c r="D115" s="229" t="s">
        <v>138</v>
      </c>
      <c r="E115" s="230"/>
      <c r="F115" s="458">
        <v>57.73</v>
      </c>
      <c r="G115" s="227">
        <v>991</v>
      </c>
      <c r="H115" s="83">
        <f t="shared" si="77"/>
        <v>57210.43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1189.2000000000005</v>
      </c>
      <c r="O115" s="86">
        <f t="shared" si="79"/>
        <v>69.952941176470617</v>
      </c>
      <c r="P115" s="88">
        <f t="shared" si="74"/>
        <v>1</v>
      </c>
      <c r="Q115" s="89">
        <f t="shared" si="75"/>
        <v>-20.047058823529383</v>
      </c>
      <c r="R115" s="90">
        <f t="shared" si="76"/>
        <v>0.77725490196078462</v>
      </c>
      <c r="S115" s="633"/>
      <c r="T115" s="283">
        <v>0.8819444444444442</v>
      </c>
      <c r="U115" s="283">
        <v>0.91666666666666641</v>
      </c>
      <c r="V115" s="284">
        <v>7</v>
      </c>
      <c r="W115" s="84">
        <f t="shared" si="72"/>
        <v>49.999999999999986</v>
      </c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-250.7999999999995</v>
      </c>
      <c r="AG115" s="171">
        <f t="shared" si="64"/>
        <v>0.82583333333333364</v>
      </c>
      <c r="AH115" s="622"/>
    </row>
    <row r="116" spans="1:34" s="274" customFormat="1" ht="19.2" customHeight="1">
      <c r="A116" s="642"/>
      <c r="B116" s="75" t="s">
        <v>247</v>
      </c>
      <c r="C116" s="96"/>
      <c r="D116" s="125" t="s">
        <v>126</v>
      </c>
      <c r="E116" s="126"/>
      <c r="F116" s="458">
        <v>53.68</v>
      </c>
      <c r="G116" s="98">
        <v>267.60000000000002</v>
      </c>
      <c r="H116" s="83">
        <f t="shared" si="77"/>
        <v>14364.768000000002</v>
      </c>
      <c r="I116" s="332">
        <v>2</v>
      </c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1146.8571428571472</v>
      </c>
      <c r="O116" s="86">
        <f t="shared" si="79"/>
        <v>57.342857142857362</v>
      </c>
      <c r="P116" s="88">
        <f t="shared" si="74"/>
        <v>0</v>
      </c>
      <c r="Q116" s="89">
        <f t="shared" si="75"/>
        <v>-17.657142857142638</v>
      </c>
      <c r="R116" s="90">
        <f t="shared" si="76"/>
        <v>0.76457142857143146</v>
      </c>
      <c r="S116" s="633"/>
      <c r="T116" s="283">
        <v>0.92083333333333306</v>
      </c>
      <c r="U116" s="283">
        <v>0.93055555555555525</v>
      </c>
      <c r="V116" s="284">
        <v>6</v>
      </c>
      <c r="W116" s="84">
        <f t="shared" si="72"/>
        <v>13.99999999999995</v>
      </c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-353.14285714285279</v>
      </c>
      <c r="AG116" s="171">
        <f t="shared" si="64"/>
        <v>0.76457142857143146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323</v>
      </c>
      <c r="D121" s="289" t="s">
        <v>300</v>
      </c>
      <c r="E121" s="290"/>
      <c r="F121" s="467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M121:O121" si="80">AVERAGE(M109:M120)</f>
        <v>17.75</v>
      </c>
      <c r="N121" s="257">
        <f t="shared" si="80"/>
        <v>1301.0845446773976</v>
      </c>
      <c r="O121" s="258">
        <f t="shared" si="80"/>
        <v>73.90129095718909</v>
      </c>
      <c r="P121" s="88">
        <f t="shared" ref="P121:P129" si="81">M121-J121</f>
        <v>0.125</v>
      </c>
      <c r="Q121" s="89">
        <f t="shared" ref="Q121:Q129" si="82">O121-L121</f>
        <v>-11.370775928775828</v>
      </c>
      <c r="R121" s="225">
        <f t="shared" ref="R121:R129" si="83">O121/L121</f>
        <v>0.8666529809347524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-192.04045532260238</v>
      </c>
      <c r="AG121" s="171">
        <f>N121/K121</f>
        <v>0.87138353766590049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2075</v>
      </c>
      <c r="H122" s="83">
        <f t="shared" ref="H122:H132" si="84">F122*G122</f>
        <v>121740.25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1324.4680851063831</v>
      </c>
      <c r="O122" s="294">
        <f t="shared" ref="O122:O129" si="86">N122/M122</f>
        <v>69.708846584546478</v>
      </c>
      <c r="P122" s="152">
        <f t="shared" si="81"/>
        <v>0</v>
      </c>
      <c r="Q122" s="235">
        <f t="shared" si="82"/>
        <v>-6.0806270996640421</v>
      </c>
      <c r="R122" s="153">
        <f t="shared" si="83"/>
        <v>0.91976950354609943</v>
      </c>
      <c r="S122" s="637">
        <f>R134</f>
        <v>0.88760357014996971</v>
      </c>
      <c r="T122" s="91">
        <v>0.5</v>
      </c>
      <c r="U122" s="91">
        <v>0.56527777777777777</v>
      </c>
      <c r="V122" s="284">
        <v>5</v>
      </c>
      <c r="W122" s="84">
        <f t="shared" si="72"/>
        <v>93.999999999999986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-115.53191489361689</v>
      </c>
      <c r="AG122" s="90">
        <f t="shared" si="64"/>
        <v>0.91976950354609943</v>
      </c>
      <c r="AH122" s="639">
        <f>AG134</f>
        <v>0.90483789809057102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2540</v>
      </c>
      <c r="H123" s="83">
        <f t="shared" si="84"/>
        <v>151180.80000000002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1291.5254237288129</v>
      </c>
      <c r="O123" s="129">
        <f t="shared" si="86"/>
        <v>61.501210653752999</v>
      </c>
      <c r="P123" s="95">
        <f t="shared" si="81"/>
        <v>0</v>
      </c>
      <c r="Q123" s="131">
        <f t="shared" si="82"/>
        <v>-4.4511702986279502</v>
      </c>
      <c r="R123" s="132">
        <f t="shared" si="83"/>
        <v>0.93250933121213941</v>
      </c>
      <c r="S123" s="637"/>
      <c r="T123" s="91">
        <v>0.5708333333333333</v>
      </c>
      <c r="U123" s="91">
        <v>0.65277777777777779</v>
      </c>
      <c r="V123" s="284">
        <v>8</v>
      </c>
      <c r="W123" s="84">
        <f>(U123-T123)*24*60</f>
        <v>118.00000000000006</v>
      </c>
      <c r="X123" s="94"/>
      <c r="Y123" s="94"/>
      <c r="Z123" s="95"/>
      <c r="AA123" s="95"/>
      <c r="AB123" s="618"/>
      <c r="AC123" s="618"/>
      <c r="AD123" s="332"/>
      <c r="AE123" s="332"/>
      <c r="AF123" s="88">
        <f t="shared" si="63"/>
        <v>-93.474576271187061</v>
      </c>
      <c r="AG123" s="90">
        <f t="shared" si="64"/>
        <v>0.9325093312121393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1405</v>
      </c>
      <c r="H124" s="83">
        <f t="shared" si="84"/>
        <v>79789.95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1505.357142857144</v>
      </c>
      <c r="O124" s="294">
        <f t="shared" si="86"/>
        <v>83.630952380952451</v>
      </c>
      <c r="P124" s="152">
        <f t="shared" si="81"/>
        <v>0</v>
      </c>
      <c r="Q124" s="235">
        <f t="shared" si="82"/>
        <v>-7.2579365079364351</v>
      </c>
      <c r="R124" s="153">
        <f t="shared" si="83"/>
        <v>0.92014495284666509</v>
      </c>
      <c r="S124" s="638"/>
      <c r="T124" s="91">
        <v>0.70833333333333337</v>
      </c>
      <c r="U124" s="91">
        <v>0.74722222222222223</v>
      </c>
      <c r="V124" s="284">
        <v>5</v>
      </c>
      <c r="W124" s="297">
        <f>(U124-T124)*24*60</f>
        <v>55.999999999999957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-130.64285714285597</v>
      </c>
      <c r="AG124" s="153">
        <f t="shared" si="64"/>
        <v>0.92014495284666509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1086</v>
      </c>
      <c r="H125" s="83">
        <f t="shared" si="84"/>
        <v>61760.82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1515.348837209302</v>
      </c>
      <c r="O125" s="129">
        <f t="shared" si="86"/>
        <v>84.186046511627893</v>
      </c>
      <c r="P125" s="95">
        <f t="shared" si="81"/>
        <v>0</v>
      </c>
      <c r="Q125" s="131">
        <f t="shared" si="82"/>
        <v>-6.7028423772609926</v>
      </c>
      <c r="R125" s="132">
        <f t="shared" si="83"/>
        <v>0.92625234548245849</v>
      </c>
      <c r="S125" s="638"/>
      <c r="T125" s="91">
        <v>0.75277777777777777</v>
      </c>
      <c r="U125" s="91">
        <v>0.78263888888888888</v>
      </c>
      <c r="V125" s="284">
        <v>8</v>
      </c>
      <c r="W125" s="297">
        <f t="shared" ref="W125:W133" si="87">(U125-T125)*24*60</f>
        <v>43.000000000000007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-120.65116279069798</v>
      </c>
      <c r="AG125" s="90">
        <f t="shared" si="64"/>
        <v>0.92625234548245849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1383</v>
      </c>
      <c r="H126" s="83">
        <f t="shared" si="84"/>
        <v>74806.47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1383.0000000000014</v>
      </c>
      <c r="O126" s="129">
        <f t="shared" si="86"/>
        <v>69.150000000000063</v>
      </c>
      <c r="P126" s="95">
        <f t="shared" si="81"/>
        <v>3</v>
      </c>
      <c r="Q126" s="131">
        <f t="shared" si="82"/>
        <v>-22.908823529411706</v>
      </c>
      <c r="R126" s="132">
        <f t="shared" si="83"/>
        <v>0.75115015974440957</v>
      </c>
      <c r="S126" s="638"/>
      <c r="T126" s="91">
        <v>0.78749999999999998</v>
      </c>
      <c r="U126" s="91">
        <v>0.82916666666666661</v>
      </c>
      <c r="V126" s="284">
        <v>7</v>
      </c>
      <c r="W126" s="297">
        <f t="shared" si="87"/>
        <v>59.999999999999943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-181.99999999999864</v>
      </c>
      <c r="AG126" s="153">
        <f t="shared" si="64"/>
        <v>0.88370607028754078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1488</v>
      </c>
      <c r="H127" s="83">
        <f t="shared" si="84"/>
        <v>70828.800000000003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1352.7272727272741</v>
      </c>
      <c r="O127" s="294">
        <f t="shared" si="86"/>
        <v>71.196172248803904</v>
      </c>
      <c r="P127" s="152">
        <f t="shared" si="81"/>
        <v>0</v>
      </c>
      <c r="Q127" s="235">
        <f t="shared" si="82"/>
        <v>-4.593301435406616</v>
      </c>
      <c r="R127" s="153">
        <f t="shared" si="83"/>
        <v>0.93939393939394045</v>
      </c>
      <c r="S127" s="638"/>
      <c r="T127" s="91">
        <v>0.84444444444444433</v>
      </c>
      <c r="U127" s="91">
        <v>0.89027777777777761</v>
      </c>
      <c r="V127" s="75">
        <v>22</v>
      </c>
      <c r="W127" s="297">
        <f t="shared" si="87"/>
        <v>65.999999999999929</v>
      </c>
      <c r="X127" s="106">
        <v>0.83263888888888893</v>
      </c>
      <c r="Y127" s="106">
        <v>0.84166666666666667</v>
      </c>
      <c r="Z127" s="95"/>
      <c r="AA127" s="95"/>
      <c r="AB127" s="618"/>
      <c r="AC127" s="618"/>
      <c r="AD127" s="332"/>
      <c r="AE127" s="332"/>
      <c r="AF127" s="152">
        <f t="shared" si="63"/>
        <v>-87.272727272725888</v>
      </c>
      <c r="AG127" s="153">
        <f t="shared" si="64"/>
        <v>0.93939393939394034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1040</v>
      </c>
      <c r="H128" s="83">
        <f t="shared" si="84"/>
        <v>59592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1300.0000000000002</v>
      </c>
      <c r="O128" s="129">
        <f t="shared" si="86"/>
        <v>76.47058823529413</v>
      </c>
      <c r="P128" s="95">
        <f t="shared" si="81"/>
        <v>0</v>
      </c>
      <c r="Q128" s="131">
        <f t="shared" si="82"/>
        <v>-4.9999999999999858</v>
      </c>
      <c r="R128" s="132">
        <f t="shared" si="83"/>
        <v>0.93862815884476547</v>
      </c>
      <c r="S128" s="638"/>
      <c r="T128" s="91">
        <v>0.89444444444444426</v>
      </c>
      <c r="U128" s="91">
        <v>0.92777777777777759</v>
      </c>
      <c r="V128" s="75">
        <v>6</v>
      </c>
      <c r="W128" s="297">
        <f t="shared" si="87"/>
        <v>47.999999999999986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-84.999999999999773</v>
      </c>
      <c r="AG128" s="153">
        <f t="shared" si="64"/>
        <v>0.93862815884476547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562</v>
      </c>
      <c r="H129" s="83">
        <f t="shared" si="84"/>
        <v>28476.54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1296.9230769230735</v>
      </c>
      <c r="O129" s="129">
        <f t="shared" si="86"/>
        <v>61.758241758241596</v>
      </c>
      <c r="P129" s="95">
        <f t="shared" si="81"/>
        <v>0</v>
      </c>
      <c r="Q129" s="131">
        <f t="shared" si="82"/>
        <v>-16.146520146520302</v>
      </c>
      <c r="R129" s="132">
        <f t="shared" si="83"/>
        <v>0.79274026706789347</v>
      </c>
      <c r="S129" s="638"/>
      <c r="T129" s="91">
        <v>0.93333333333333313</v>
      </c>
      <c r="U129" s="91">
        <v>0.95138888888888873</v>
      </c>
      <c r="V129" s="75">
        <v>8</v>
      </c>
      <c r="W129" s="297">
        <f t="shared" si="87"/>
        <v>26.000000000000068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325</v>
      </c>
      <c r="D134" s="619" t="s">
        <v>300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19.125</v>
      </c>
      <c r="N134" s="300">
        <f t="shared" si="88"/>
        <v>1371.1687298189991</v>
      </c>
      <c r="O134" s="301">
        <f t="shared" si="88"/>
        <v>72.200257296652453</v>
      </c>
      <c r="P134" s="92">
        <f t="shared" ref="P134:P140" si="89">M134-J134</f>
        <v>0.375</v>
      </c>
      <c r="Q134" s="188">
        <f t="shared" ref="Q134:Q140" si="90">O134-L134</f>
        <v>-9.1426526743534993</v>
      </c>
      <c r="R134" s="302">
        <f t="shared" ref="R134:R140" si="91">O134/L134</f>
        <v>0.88760357014996971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-144.20627018100095</v>
      </c>
      <c r="AG134" s="90">
        <f t="shared" si="64"/>
        <v>0.90483789809057102</v>
      </c>
      <c r="AH134" s="640"/>
    </row>
    <row r="135" spans="1:34" ht="19.2" customHeight="1">
      <c r="A135" s="629" t="s">
        <v>326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901</v>
      </c>
      <c r="H135" s="303">
        <f t="shared" ref="H135:H146" si="92">F135*G135</f>
        <v>45653.67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1386.1538461538455</v>
      </c>
      <c r="O135" s="160">
        <f t="shared" ref="O135:O140" si="94">N135/M135</f>
        <v>81.538461538461505</v>
      </c>
      <c r="P135" s="95">
        <f t="shared" si="89"/>
        <v>0</v>
      </c>
      <c r="Q135" s="131">
        <f t="shared" si="90"/>
        <v>-6.6968325791855534</v>
      </c>
      <c r="R135" s="132">
        <f t="shared" si="91"/>
        <v>0.92410256410256375</v>
      </c>
      <c r="S135" s="633">
        <f>R147</f>
        <v>0.90897417375934375</v>
      </c>
      <c r="T135" s="304">
        <v>0.70833333333333337</v>
      </c>
      <c r="U135" s="91">
        <v>0.73541666666666672</v>
      </c>
      <c r="V135" s="191">
        <v>5</v>
      </c>
      <c r="W135" s="305">
        <f t="shared" ref="W135:W147" si="95">(U135-T135)*24*60</f>
        <v>39.000000000000021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-113.84615384615449</v>
      </c>
      <c r="AG135" s="165">
        <f t="shared" si="64"/>
        <v>0.92410256410256364</v>
      </c>
      <c r="AH135" s="622">
        <f>AG147</f>
        <v>0.92216642854744157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1681</v>
      </c>
      <c r="H136" s="127">
        <f t="shared" si="92"/>
        <v>85697.37999999999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1344.799999999999</v>
      </c>
      <c r="O136" s="129">
        <f t="shared" si="94"/>
        <v>67.239999999999952</v>
      </c>
      <c r="P136" s="95">
        <f t="shared" si="89"/>
        <v>0</v>
      </c>
      <c r="Q136" s="131">
        <f t="shared" si="90"/>
        <v>-4.7600000000000477</v>
      </c>
      <c r="R136" s="132">
        <f t="shared" si="91"/>
        <v>0.93388888888888821</v>
      </c>
      <c r="S136" s="633"/>
      <c r="T136" s="304">
        <v>0.73958333333333337</v>
      </c>
      <c r="U136" s="91">
        <v>0.79166666666666674</v>
      </c>
      <c r="V136" s="191">
        <v>6</v>
      </c>
      <c r="W136" s="84">
        <f t="shared" si="95"/>
        <v>75.000000000000057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-95.200000000000955</v>
      </c>
      <c r="AG136" s="171">
        <f t="shared" si="64"/>
        <v>0.93388888888888821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991</v>
      </c>
      <c r="H137" s="127">
        <f t="shared" si="92"/>
        <v>53603.19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1382.7906976744184</v>
      </c>
      <c r="O137" s="129">
        <f t="shared" si="94"/>
        <v>72.778457772337816</v>
      </c>
      <c r="P137" s="95">
        <f t="shared" si="89"/>
        <v>0</v>
      </c>
      <c r="Q137" s="131">
        <f t="shared" si="90"/>
        <v>-6.1689106487148138</v>
      </c>
      <c r="R137" s="132">
        <f t="shared" si="91"/>
        <v>0.92186046511627906</v>
      </c>
      <c r="S137" s="633"/>
      <c r="T137" s="91">
        <v>0.79652777777777783</v>
      </c>
      <c r="U137" s="91">
        <v>0.82638888888888895</v>
      </c>
      <c r="V137" s="307">
        <v>7</v>
      </c>
      <c r="W137" s="84">
        <f t="shared" si="95"/>
        <v>43.000000000000007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-117.20930232558158</v>
      </c>
      <c r="AG137" s="171">
        <f t="shared" si="64"/>
        <v>0.92186046511627895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1907</v>
      </c>
      <c r="H138" s="127">
        <f t="shared" si="92"/>
        <v>97104.44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1330.4651162790694</v>
      </c>
      <c r="O138" s="129">
        <f t="shared" si="94"/>
        <v>70.024479804161544</v>
      </c>
      <c r="P138" s="95">
        <f t="shared" si="89"/>
        <v>0</v>
      </c>
      <c r="Q138" s="131">
        <f t="shared" si="90"/>
        <v>-5.7649938800489764</v>
      </c>
      <c r="R138" s="296">
        <f t="shared" si="91"/>
        <v>0.92393410852713154</v>
      </c>
      <c r="S138" s="633"/>
      <c r="T138" s="91">
        <v>0.84236111111111112</v>
      </c>
      <c r="U138" s="91">
        <v>0.90208333333333335</v>
      </c>
      <c r="V138" s="307">
        <v>23</v>
      </c>
      <c r="W138" s="84">
        <f t="shared" si="95"/>
        <v>86.000000000000014</v>
      </c>
      <c r="X138" s="94">
        <v>0.82986111111111116</v>
      </c>
      <c r="Y138" s="94">
        <v>0.83958333333333324</v>
      </c>
      <c r="Z138" s="95"/>
      <c r="AA138" s="95"/>
      <c r="AB138" s="618"/>
      <c r="AC138" s="618"/>
      <c r="AD138" s="332"/>
      <c r="AE138" s="332"/>
      <c r="AF138" s="88">
        <f t="shared" si="63"/>
        <v>-109.53488372093057</v>
      </c>
      <c r="AG138" s="171">
        <f t="shared" si="64"/>
        <v>0.92393410852713154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1192</v>
      </c>
      <c r="H139" s="127">
        <f t="shared" si="92"/>
        <v>60398.64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1324.4444444444453</v>
      </c>
      <c r="O139" s="129">
        <f t="shared" si="94"/>
        <v>77.908496732026194</v>
      </c>
      <c r="P139" s="95">
        <f t="shared" si="89"/>
        <v>0</v>
      </c>
      <c r="Q139" s="131">
        <f t="shared" si="90"/>
        <v>-6.7973856209149801</v>
      </c>
      <c r="R139" s="132">
        <f t="shared" si="91"/>
        <v>0.91975308641975373</v>
      </c>
      <c r="S139" s="633"/>
      <c r="T139" s="91">
        <v>0.90625</v>
      </c>
      <c r="U139" s="91">
        <v>0.94374999999999998</v>
      </c>
      <c r="V139" s="308">
        <v>6</v>
      </c>
      <c r="W139" s="84">
        <f t="shared" si="95"/>
        <v>53.999999999999972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-115.55555555555475</v>
      </c>
      <c r="AG139" s="171">
        <f t="shared" si="64"/>
        <v>0.91975308641975362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1375</v>
      </c>
      <c r="H140" s="127">
        <f t="shared" si="92"/>
        <v>69423.75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1309.5238095238108</v>
      </c>
      <c r="O140" s="129">
        <f t="shared" si="94"/>
        <v>87.301587301587389</v>
      </c>
      <c r="P140" s="95">
        <f t="shared" si="89"/>
        <v>1</v>
      </c>
      <c r="Q140" s="131">
        <f t="shared" si="90"/>
        <v>-15.555555555555472</v>
      </c>
      <c r="R140" s="132">
        <f t="shared" si="91"/>
        <v>0.8487654320987662</v>
      </c>
      <c r="S140" s="634"/>
      <c r="T140" s="105">
        <v>0.94861111111111107</v>
      </c>
      <c r="U140" s="310">
        <v>0.99236111111111103</v>
      </c>
      <c r="V140" s="311">
        <v>7</v>
      </c>
      <c r="W140" s="84">
        <f t="shared" si="95"/>
        <v>62.999999999999936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-130.47619047618923</v>
      </c>
      <c r="AG140" s="171">
        <f t="shared" si="64"/>
        <v>0.90939153439153531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327</v>
      </c>
      <c r="D147" s="619" t="s">
        <v>300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1346.3629856792647</v>
      </c>
      <c r="O147" s="301">
        <f t="shared" si="96"/>
        <v>76.131913858095729</v>
      </c>
      <c r="P147" s="92">
        <f t="shared" ref="P147:P151" si="97">M147-J147</f>
        <v>0.1666666666666643</v>
      </c>
      <c r="Q147" s="188">
        <f t="shared" ref="Q147:Q151" si="98">O147-L147</f>
        <v>-7.6239463807366405</v>
      </c>
      <c r="R147" s="316">
        <f t="shared" ref="R147:R151" si="99">O147/L147</f>
        <v>0.90897417375934375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-113.63701432073526</v>
      </c>
      <c r="AG147" s="317">
        <f t="shared" si="64"/>
        <v>0.92216642854744157</v>
      </c>
      <c r="AH147" s="622"/>
    </row>
    <row r="148" spans="1:34" ht="19.2" customHeight="1">
      <c r="A148" s="625" t="s">
        <v>328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605</v>
      </c>
      <c r="H148" s="127">
        <f t="shared" ref="H148:H172" si="100">F148*G148</f>
        <v>30655.350000000002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1296.4285714285686</v>
      </c>
      <c r="O148" s="86">
        <f>N148/M148</f>
        <v>76.260504201680504</v>
      </c>
      <c r="P148" s="88">
        <f t="shared" si="97"/>
        <v>1</v>
      </c>
      <c r="Q148" s="89">
        <f t="shared" si="98"/>
        <v>-13.739495798319496</v>
      </c>
      <c r="R148" s="90">
        <f t="shared" si="99"/>
        <v>0.84733893557422779</v>
      </c>
      <c r="S148" s="626">
        <f>R160</f>
        <v>0.83889546573242968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-143.5714285714314</v>
      </c>
      <c r="AG148" s="171">
        <f t="shared" si="64"/>
        <v>0.90029761904761707</v>
      </c>
      <c r="AH148" s="622">
        <f>AG160</f>
        <v>0.85213761966246548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1627</v>
      </c>
      <c r="H149" s="127">
        <f t="shared" si="100"/>
        <v>93227.099999999991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1374.9295774647874</v>
      </c>
      <c r="O149" s="86">
        <f>N149/M149</f>
        <v>76.384976525821514</v>
      </c>
      <c r="P149" s="88">
        <f t="shared" si="97"/>
        <v>0</v>
      </c>
      <c r="Q149" s="89">
        <f t="shared" si="98"/>
        <v>-6.9483568075118143</v>
      </c>
      <c r="R149" s="90">
        <f t="shared" si="99"/>
        <v>0.91661971830985822</v>
      </c>
      <c r="S149" s="627"/>
      <c r="T149" s="304">
        <v>0.73194444444444451</v>
      </c>
      <c r="U149" s="91">
        <v>0.78125000000000011</v>
      </c>
      <c r="V149" s="75">
        <v>6</v>
      </c>
      <c r="W149" s="84">
        <f t="shared" ref="W149:W159" si="101">(U149-T149)*24*60</f>
        <v>71.000000000000071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-125.07042253521263</v>
      </c>
      <c r="AG149" s="171">
        <f t="shared" si="64"/>
        <v>0.91661971830985822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320.25</v>
      </c>
      <c r="H150" s="127">
        <f t="shared" si="100"/>
        <v>18489.633750000001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1281.0000000000045</v>
      </c>
      <c r="O150" s="86">
        <f>N150/M150</f>
        <v>80.062500000000284</v>
      </c>
      <c r="P150" s="88">
        <f t="shared" si="97"/>
        <v>0</v>
      </c>
      <c r="Q150" s="89">
        <f t="shared" si="98"/>
        <v>-17.749999999999716</v>
      </c>
      <c r="R150" s="90">
        <f t="shared" si="99"/>
        <v>0.81853035143770259</v>
      </c>
      <c r="S150" s="627"/>
      <c r="T150" s="304">
        <v>0.79652777777777783</v>
      </c>
      <c r="U150" s="91">
        <v>0.80694444444444446</v>
      </c>
      <c r="V150" s="75">
        <v>22</v>
      </c>
      <c r="W150" s="84">
        <f t="shared" si="101"/>
        <v>14.999999999999947</v>
      </c>
      <c r="X150" s="271">
        <v>0.78472222222222221</v>
      </c>
      <c r="Y150" s="271">
        <v>0.79375000000000007</v>
      </c>
      <c r="Z150" s="272"/>
      <c r="AA150" s="272"/>
      <c r="AB150" s="618"/>
      <c r="AC150" s="618"/>
      <c r="AD150" s="332"/>
      <c r="AE150" s="332"/>
      <c r="AF150" s="88">
        <f t="shared" si="63"/>
        <v>-283.99999999999545</v>
      </c>
      <c r="AG150" s="171">
        <f t="shared" si="64"/>
        <v>0.81853035143770259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464</v>
      </c>
      <c r="H151" s="127">
        <f t="shared" si="100"/>
        <v>23334.560000000001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1113.599999999997</v>
      </c>
      <c r="O151" s="86">
        <f>N151/M151</f>
        <v>61.866666666666497</v>
      </c>
      <c r="P151" s="88">
        <f t="shared" si="97"/>
        <v>0</v>
      </c>
      <c r="Q151" s="89">
        <f t="shared" si="98"/>
        <v>-18.133333333333503</v>
      </c>
      <c r="R151" s="90">
        <f t="shared" si="99"/>
        <v>0.77333333333333121</v>
      </c>
      <c r="S151" s="627"/>
      <c r="T151" s="304">
        <v>0.8125</v>
      </c>
      <c r="U151" s="91">
        <v>0.82986111111111116</v>
      </c>
      <c r="V151" s="75">
        <v>8</v>
      </c>
      <c r="W151" s="84">
        <f t="shared" si="101"/>
        <v>25.000000000000071</v>
      </c>
      <c r="X151" s="271"/>
      <c r="Y151" s="271"/>
      <c r="Z151" s="272"/>
      <c r="AA151" s="272"/>
      <c r="AB151" s="618"/>
      <c r="AC151" s="618"/>
      <c r="AD151" s="277"/>
      <c r="AE151" s="277"/>
      <c r="AF151" s="88">
        <f t="shared" si="63"/>
        <v>-326.40000000000305</v>
      </c>
      <c r="AG151" s="171">
        <f t="shared" si="64"/>
        <v>0.77333333333333121</v>
      </c>
      <c r="AH151" s="628"/>
    </row>
    <row r="152" spans="1:34" s="274" customFormat="1" ht="19.2" customHeight="1">
      <c r="A152" s="625"/>
      <c r="B152" s="332">
        <v>0</v>
      </c>
      <c r="C152" s="277"/>
      <c r="D152" s="309"/>
      <c r="E152" s="101"/>
      <c r="F152" s="465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627"/>
      <c r="T152" s="319"/>
      <c r="U152" s="105"/>
      <c r="V152" s="103"/>
      <c r="W152" s="84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0</v>
      </c>
      <c r="AG152" s="171" t="e">
        <f t="shared" si="64"/>
        <v>#DIV/0!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329</v>
      </c>
      <c r="D160" s="623" t="s">
        <v>300</v>
      </c>
      <c r="E160" s="624"/>
      <c r="F160" s="459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M160:O160" si="102">AVERAGE(M148:M159)</f>
        <v>17.25</v>
      </c>
      <c r="N160" s="327">
        <f t="shared" si="102"/>
        <v>1266.4895372233393</v>
      </c>
      <c r="O160" s="328">
        <f t="shared" si="102"/>
        <v>73.643661848542195</v>
      </c>
      <c r="P160" s="107">
        <f t="shared" ref="P160:P165" si="103">M160-J160</f>
        <v>0.25</v>
      </c>
      <c r="Q160" s="117">
        <f t="shared" ref="Q160:Q165" si="104">O160-L160</f>
        <v>-14.142796484791134</v>
      </c>
      <c r="R160" s="329">
        <f>O160/L160</f>
        <v>0.83889546573242968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-219.76046277666069</v>
      </c>
      <c r="AG160" s="176">
        <f t="shared" si="64"/>
        <v>0.85213761966246548</v>
      </c>
      <c r="AH160" s="628"/>
    </row>
    <row r="161" spans="1:36" ht="19.2" customHeight="1">
      <c r="A161" s="621" t="s">
        <v>330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3022</v>
      </c>
      <c r="H161" s="127">
        <f t="shared" ref="H161:H170" si="105">F161*G161</f>
        <v>103443.06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2184.5783132530128</v>
      </c>
      <c r="O161" s="129">
        <f t="shared" ref="O161:O165" si="107">N161/M161</f>
        <v>168.04448563484715</v>
      </c>
      <c r="P161" s="95">
        <f t="shared" si="103"/>
        <v>0</v>
      </c>
      <c r="Q161" s="131">
        <f t="shared" si="104"/>
        <v>-5.032437442075917</v>
      </c>
      <c r="R161" s="132">
        <f t="shared" ref="R161:R165" si="108">O161/L161</f>
        <v>0.97092369477911689</v>
      </c>
      <c r="S161" s="622">
        <f>R173</f>
        <v>0.94984728168220689</v>
      </c>
      <c r="T161" s="133">
        <v>0.16666666666666666</v>
      </c>
      <c r="U161" s="133">
        <v>0.22430555555555554</v>
      </c>
      <c r="V161" s="332">
        <v>5</v>
      </c>
      <c r="W161" s="134">
        <f t="shared" ref="W161:W165" si="109">(U161-T161)*24*60</f>
        <v>82.999999999999986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-65.421686746987234</v>
      </c>
      <c r="AG161" s="132">
        <f t="shared" si="64"/>
        <v>0.97092369477911677</v>
      </c>
      <c r="AH161" s="622">
        <f>AG173</f>
        <v>0.95369291151203273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3864</v>
      </c>
      <c r="H162" s="127">
        <f t="shared" si="105"/>
        <v>132264.72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2208.0000000000005</v>
      </c>
      <c r="O162" s="129">
        <f t="shared" si="107"/>
        <v>169.84615384615387</v>
      </c>
      <c r="P162" s="95">
        <f t="shared" si="103"/>
        <v>0</v>
      </c>
      <c r="Q162" s="131">
        <f t="shared" si="104"/>
        <v>-3.230769230769198</v>
      </c>
      <c r="R162" s="132">
        <f t="shared" si="108"/>
        <v>0.9813333333333335</v>
      </c>
      <c r="S162" s="622"/>
      <c r="T162" s="133">
        <v>0.22916666666666666</v>
      </c>
      <c r="U162" s="133">
        <v>0.30208333333333331</v>
      </c>
      <c r="V162" s="332">
        <v>7</v>
      </c>
      <c r="W162" s="134">
        <f t="shared" si="109"/>
        <v>104.99999999999999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-41.999999999999545</v>
      </c>
      <c r="AG162" s="132">
        <f t="shared" si="64"/>
        <v>0.9813333333333335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2458</v>
      </c>
      <c r="H163" s="127">
        <f t="shared" si="105"/>
        <v>84137.34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2077.1830985915494</v>
      </c>
      <c r="O163" s="129">
        <f t="shared" si="107"/>
        <v>173.09859154929578</v>
      </c>
      <c r="P163" s="95">
        <f t="shared" si="103"/>
        <v>0</v>
      </c>
      <c r="Q163" s="131">
        <f t="shared" si="104"/>
        <v>-3.4014084507042242</v>
      </c>
      <c r="R163" s="132">
        <f t="shared" si="108"/>
        <v>0.98072856401867292</v>
      </c>
      <c r="S163" s="622"/>
      <c r="T163" s="133">
        <v>0.3430555555555555</v>
      </c>
      <c r="U163" s="133">
        <v>0.39236111111111105</v>
      </c>
      <c r="V163" s="332">
        <v>6</v>
      </c>
      <c r="W163" s="134">
        <f t="shared" si="109"/>
        <v>70.999999999999986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-40.816901408450576</v>
      </c>
      <c r="AG163" s="132">
        <f t="shared" si="64"/>
        <v>0.98072856401867303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5781</v>
      </c>
      <c r="H164" s="127">
        <f t="shared" si="105"/>
        <v>207133.22999999998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2209.2993630573246</v>
      </c>
      <c r="O164" s="129">
        <f t="shared" si="107"/>
        <v>200.84539664157498</v>
      </c>
      <c r="P164" s="95">
        <f t="shared" si="103"/>
        <v>0</v>
      </c>
      <c r="Q164" s="131">
        <f t="shared" si="104"/>
        <v>-3.7000579038795536</v>
      </c>
      <c r="R164" s="132">
        <f t="shared" si="108"/>
        <v>0.98191082802547769</v>
      </c>
      <c r="S164" s="622"/>
      <c r="T164" s="133">
        <v>0.40763888888888883</v>
      </c>
      <c r="U164" s="133">
        <v>0.51666666666666661</v>
      </c>
      <c r="V164" s="332">
        <v>22</v>
      </c>
      <c r="W164" s="134">
        <f t="shared" si="109"/>
        <v>157</v>
      </c>
      <c r="X164" s="140">
        <v>0.39583333333333331</v>
      </c>
      <c r="Y164" s="140">
        <v>0.40486111111111112</v>
      </c>
      <c r="Z164" s="95"/>
      <c r="AA164" s="95"/>
      <c r="AB164" s="618"/>
      <c r="AC164" s="618"/>
      <c r="AD164" s="332"/>
      <c r="AE164" s="332"/>
      <c r="AF164" s="95">
        <f t="shared" si="63"/>
        <v>-40.700636942675374</v>
      </c>
      <c r="AG164" s="132">
        <f t="shared" si="64"/>
        <v>0.98191082802547758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4434.95</v>
      </c>
      <c r="H165" s="127">
        <f t="shared" si="105"/>
        <v>161476.52949999998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2419.0636363636377</v>
      </c>
      <c r="O165" s="129">
        <f t="shared" si="107"/>
        <v>241.90636363636378</v>
      </c>
      <c r="P165" s="95">
        <f t="shared" si="103"/>
        <v>0</v>
      </c>
      <c r="Q165" s="131">
        <f t="shared" si="104"/>
        <v>-34.993636363636199</v>
      </c>
      <c r="R165" s="132">
        <f t="shared" si="108"/>
        <v>0.87362355953905313</v>
      </c>
      <c r="S165" s="622"/>
      <c r="T165" s="133">
        <v>0.53263888888888888</v>
      </c>
      <c r="U165" s="133">
        <v>0.60902777777777772</v>
      </c>
      <c r="V165" s="332">
        <v>23</v>
      </c>
      <c r="W165" s="134">
        <f t="shared" si="109"/>
        <v>109.99999999999993</v>
      </c>
      <c r="X165" s="140">
        <v>0.52013888888888882</v>
      </c>
      <c r="Y165" s="140">
        <v>0.52986111111111112</v>
      </c>
      <c r="Z165" s="95"/>
      <c r="AA165" s="95"/>
      <c r="AB165" s="618"/>
      <c r="AC165" s="618"/>
      <c r="AD165" s="332"/>
      <c r="AE165" s="332"/>
      <c r="AF165" s="95">
        <f t="shared" si="63"/>
        <v>-349.93636363636233</v>
      </c>
      <c r="AG165" s="132">
        <f t="shared" si="64"/>
        <v>0.87362355953905302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331</v>
      </c>
      <c r="D173" s="619" t="s">
        <v>300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2219.6248822531052</v>
      </c>
      <c r="O173" s="148">
        <f t="shared" si="110"/>
        <v>190.74819826164713</v>
      </c>
      <c r="P173" s="95">
        <f>M173-J173</f>
        <v>0</v>
      </c>
      <c r="Q173" s="131">
        <f>O173-L173</f>
        <v>-10.071661878213007</v>
      </c>
      <c r="R173" s="149">
        <f>O173/L173</f>
        <v>0.94984728168220689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-107.77511774689492</v>
      </c>
      <c r="AG173" s="132">
        <f t="shared" si="64"/>
        <v>0.95369291151203273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332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333</v>
      </c>
    </row>
    <row r="186" spans="23:36">
      <c r="W186" s="68"/>
      <c r="AJ186" s="334" t="s">
        <v>334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46921" priority="3346" operator="lessThan">
      <formula>0</formula>
    </cfRule>
  </conditionalFormatting>
  <conditionalFormatting sqref="AH57 AH70 S43 S123 S95 AH95 S5:S9 AH5:AH9 S134 AH17:AH18 S17:S18 S32 S82 AH82 S57:S70">
    <cfRule type="cellIs" dxfId="46920" priority="3345" operator="lessThan">
      <formula>0.8</formula>
    </cfRule>
  </conditionalFormatting>
  <conditionalFormatting sqref="R147 R173 R30 R121 R95 R43 R134 R82 R154:R159 R17:R18 R57:R70">
    <cfRule type="cellIs" dxfId="46919" priority="3343" operator="lessThan">
      <formula>0.8</formula>
    </cfRule>
    <cfRule type="cellIs" dxfId="4691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46917" priority="3341" operator="greaterThan">
      <formula>1</formula>
    </cfRule>
    <cfRule type="cellIs" dxfId="46916" priority="3342" operator="lessThan">
      <formula>0.8</formula>
    </cfRule>
  </conditionalFormatting>
  <conditionalFormatting sqref="P147 P30 P121 P95 P43 P134 P82 P154:P159 P17:P18 P57:P70">
    <cfRule type="cellIs" dxfId="46915" priority="3340" operator="greaterThan">
      <formula>0</formula>
    </cfRule>
  </conditionalFormatting>
  <conditionalFormatting sqref="S161">
    <cfRule type="cellIs" dxfId="46914" priority="3339" operator="lessThan">
      <formula>0.8</formula>
    </cfRule>
  </conditionalFormatting>
  <conditionalFormatting sqref="Q161:Q166">
    <cfRule type="cellIs" dxfId="46913" priority="3338" operator="lessThan">
      <formula>0</formula>
    </cfRule>
  </conditionalFormatting>
  <conditionalFormatting sqref="R161:R166">
    <cfRule type="cellIs" dxfId="46912" priority="3336" operator="lessThan">
      <formula>0.8</formula>
    </cfRule>
    <cfRule type="cellIs" dxfId="46911" priority="3337" operator="greaterThan">
      <formula>1</formula>
    </cfRule>
  </conditionalFormatting>
  <conditionalFormatting sqref="R161:R166">
    <cfRule type="cellIs" dxfId="46910" priority="3334" operator="greaterThan">
      <formula>1</formula>
    </cfRule>
    <cfRule type="cellIs" dxfId="46909" priority="3335" operator="lessThan">
      <formula>0.8</formula>
    </cfRule>
  </conditionalFormatting>
  <conditionalFormatting sqref="P161:P166">
    <cfRule type="cellIs" dxfId="46908" priority="3333" operator="greaterThan">
      <formula>0</formula>
    </cfRule>
  </conditionalFormatting>
  <conditionalFormatting sqref="Q169:Q172 AF161:AF172">
    <cfRule type="cellIs" dxfId="46907" priority="3332" operator="lessThan">
      <formula>0</formula>
    </cfRule>
  </conditionalFormatting>
  <conditionalFormatting sqref="R169:R172">
    <cfRule type="cellIs" dxfId="46906" priority="3330" operator="lessThan">
      <formula>0.8</formula>
    </cfRule>
    <cfRule type="cellIs" dxfId="46905" priority="3331" operator="greaterThan">
      <formula>1</formula>
    </cfRule>
  </conditionalFormatting>
  <conditionalFormatting sqref="R169:R172 AG161:AG172">
    <cfRule type="cellIs" dxfId="46904" priority="3328" operator="greaterThan">
      <formula>1</formula>
    </cfRule>
    <cfRule type="cellIs" dxfId="46903" priority="3329" operator="lessThan">
      <formula>0.8</formula>
    </cfRule>
  </conditionalFormatting>
  <conditionalFormatting sqref="P169:P172">
    <cfRule type="cellIs" dxfId="46902" priority="3327" operator="greaterThan">
      <formula>0</formula>
    </cfRule>
  </conditionalFormatting>
  <conditionalFormatting sqref="AF145">
    <cfRule type="cellIs" dxfId="46901" priority="3326" operator="lessThan">
      <formula>0</formula>
    </cfRule>
  </conditionalFormatting>
  <conditionalFormatting sqref="AG145">
    <cfRule type="cellIs" dxfId="46900" priority="3324" operator="greaterThan">
      <formula>1</formula>
    </cfRule>
    <cfRule type="cellIs" dxfId="46899" priority="3325" operator="lessThan">
      <formula>0.8</formula>
    </cfRule>
  </conditionalFormatting>
  <conditionalFormatting sqref="AF44:AF54">
    <cfRule type="cellIs" dxfId="46898" priority="3323" operator="lessThan">
      <formula>0</formula>
    </cfRule>
  </conditionalFormatting>
  <conditionalFormatting sqref="AG44:AG54">
    <cfRule type="cellIs" dxfId="46897" priority="3321" operator="greaterThan">
      <formula>1</formula>
    </cfRule>
    <cfRule type="cellIs" dxfId="46896" priority="3322" operator="lessThan">
      <formula>0.8</formula>
    </cfRule>
  </conditionalFormatting>
  <conditionalFormatting sqref="AF83:AF94">
    <cfRule type="cellIs" dxfId="46895" priority="3320" operator="lessThan">
      <formula>0</formula>
    </cfRule>
  </conditionalFormatting>
  <conditionalFormatting sqref="AH83">
    <cfRule type="cellIs" dxfId="46894" priority="3319" operator="lessThan">
      <formula>0.8</formula>
    </cfRule>
  </conditionalFormatting>
  <conditionalFormatting sqref="AG83:AG94">
    <cfRule type="cellIs" dxfId="46893" priority="3317" operator="greaterThan">
      <formula>1</formula>
    </cfRule>
    <cfRule type="cellIs" dxfId="46892" priority="3318" operator="lessThan">
      <formula>0.8</formula>
    </cfRule>
  </conditionalFormatting>
  <conditionalFormatting sqref="S83">
    <cfRule type="cellIs" dxfId="46891" priority="3316" operator="lessThan">
      <formula>0.8</formula>
    </cfRule>
  </conditionalFormatting>
  <conditionalFormatting sqref="AH84">
    <cfRule type="cellIs" dxfId="46890" priority="3315" operator="lessThan">
      <formula>0.8</formula>
    </cfRule>
  </conditionalFormatting>
  <conditionalFormatting sqref="S84">
    <cfRule type="cellIs" dxfId="46889" priority="3314" operator="lessThan">
      <formula>0.8</formula>
    </cfRule>
  </conditionalFormatting>
  <conditionalFormatting sqref="S90">
    <cfRule type="cellIs" dxfId="46888" priority="3313" operator="lessThan">
      <formula>0.8</formula>
    </cfRule>
  </conditionalFormatting>
  <conditionalFormatting sqref="AH90">
    <cfRule type="cellIs" dxfId="46887" priority="3312" operator="lessThan">
      <formula>0.8</formula>
    </cfRule>
  </conditionalFormatting>
  <conditionalFormatting sqref="AF122">
    <cfRule type="cellIs" dxfId="46886" priority="3311" operator="lessThan">
      <formula>0</formula>
    </cfRule>
  </conditionalFormatting>
  <conditionalFormatting sqref="S122">
    <cfRule type="cellIs" dxfId="46885" priority="3310" operator="lessThan">
      <formula>0.8</formula>
    </cfRule>
  </conditionalFormatting>
  <conditionalFormatting sqref="AG122">
    <cfRule type="cellIs" dxfId="46884" priority="3308" operator="greaterThan">
      <formula>1</formula>
    </cfRule>
    <cfRule type="cellIs" dxfId="46883" priority="3309" operator="lessThan">
      <formula>0.8</formula>
    </cfRule>
  </conditionalFormatting>
  <conditionalFormatting sqref="P162:P168">
    <cfRule type="cellIs" dxfId="46882" priority="3302" operator="greaterThan">
      <formula>0</formula>
    </cfRule>
  </conditionalFormatting>
  <conditionalFormatting sqref="R162:R168">
    <cfRule type="cellIs" dxfId="46881" priority="3305" operator="lessThan">
      <formula>0.8</formula>
    </cfRule>
    <cfRule type="cellIs" dxfId="46880" priority="3306" operator="greaterThan">
      <formula>1</formula>
    </cfRule>
  </conditionalFormatting>
  <conditionalFormatting sqref="R162:R168">
    <cfRule type="cellIs" dxfId="46879" priority="3303" operator="greaterThan">
      <formula>1</formula>
    </cfRule>
    <cfRule type="cellIs" dxfId="46878" priority="3304" operator="lessThan">
      <formula>0.8</formula>
    </cfRule>
  </conditionalFormatting>
  <conditionalFormatting sqref="Q162:Q168">
    <cfRule type="cellIs" dxfId="46877" priority="3307" operator="lessThan">
      <formula>0</formula>
    </cfRule>
  </conditionalFormatting>
  <conditionalFormatting sqref="P132:P133">
    <cfRule type="cellIs" dxfId="46876" priority="3295" operator="greaterThan">
      <formula>0</formula>
    </cfRule>
  </conditionalFormatting>
  <conditionalFormatting sqref="AF124 Q132:Q133 AF126:AF133">
    <cfRule type="cellIs" dxfId="46875" priority="3301" operator="lessThan">
      <formula>0</formula>
    </cfRule>
  </conditionalFormatting>
  <conditionalFormatting sqref="S124:S133">
    <cfRule type="cellIs" dxfId="46874" priority="3300" operator="lessThan">
      <formula>0.8</formula>
    </cfRule>
  </conditionalFormatting>
  <conditionalFormatting sqref="R132:R133">
    <cfRule type="cellIs" dxfId="46873" priority="3298" operator="lessThan">
      <formula>0.8</formula>
    </cfRule>
    <cfRule type="cellIs" dxfId="46872" priority="3299" operator="greaterThan">
      <formula>1</formula>
    </cfRule>
  </conditionalFormatting>
  <conditionalFormatting sqref="AG124 R132:R133 AG126:AG133">
    <cfRule type="cellIs" dxfId="46871" priority="3296" operator="greaterThan">
      <formula>1</formula>
    </cfRule>
    <cfRule type="cellIs" dxfId="46870" priority="3297" operator="lessThan">
      <formula>0.8</formula>
    </cfRule>
  </conditionalFormatting>
  <conditionalFormatting sqref="AF112 AF115">
    <cfRule type="cellIs" dxfId="46869" priority="3294" operator="lessThan">
      <formula>0</formula>
    </cfRule>
  </conditionalFormatting>
  <conditionalFormatting sqref="AG112 AG115">
    <cfRule type="cellIs" dxfId="46868" priority="3292" operator="greaterThan">
      <formula>1</formula>
    </cfRule>
    <cfRule type="cellIs" dxfId="46867" priority="3293" operator="lessThan">
      <formula>0.8</formula>
    </cfRule>
  </conditionalFormatting>
  <conditionalFormatting sqref="AF111 AF114 AF117">
    <cfRule type="cellIs" dxfId="46866" priority="3291" operator="lessThan">
      <formula>0</formula>
    </cfRule>
  </conditionalFormatting>
  <conditionalFormatting sqref="AH109">
    <cfRule type="cellIs" dxfId="46865" priority="3290" operator="lessThan">
      <formula>0.8</formula>
    </cfRule>
  </conditionalFormatting>
  <conditionalFormatting sqref="AG111 AG114 AG117">
    <cfRule type="cellIs" dxfId="46864" priority="3288" operator="greaterThan">
      <formula>1</formula>
    </cfRule>
    <cfRule type="cellIs" dxfId="46863" priority="3289" operator="lessThan">
      <formula>0.8</formula>
    </cfRule>
  </conditionalFormatting>
  <conditionalFormatting sqref="R160 AG160">
    <cfRule type="cellIs" dxfId="46862" priority="3283" operator="greaterThan">
      <formula>1</formula>
    </cfRule>
    <cfRule type="cellIs" dxfId="46861" priority="3284" operator="lessThan">
      <formula>0.8</formula>
    </cfRule>
  </conditionalFormatting>
  <conditionalFormatting sqref="R160">
    <cfRule type="cellIs" dxfId="46860" priority="3285" operator="lessThan">
      <formula>0.8</formula>
    </cfRule>
    <cfRule type="cellIs" dxfId="46859" priority="3286" operator="greaterThan">
      <formula>1</formula>
    </cfRule>
  </conditionalFormatting>
  <conditionalFormatting sqref="P160">
    <cfRule type="cellIs" dxfId="46858" priority="3282" operator="greaterThan">
      <formula>0</formula>
    </cfRule>
  </conditionalFormatting>
  <conditionalFormatting sqref="AH148">
    <cfRule type="cellIs" dxfId="46857" priority="3281" operator="lessThan">
      <formula>0.8</formula>
    </cfRule>
  </conditionalFormatting>
  <conditionalFormatting sqref="Q160 AF160">
    <cfRule type="cellIs" dxfId="46856" priority="3287" operator="lessThan">
      <formula>0</formula>
    </cfRule>
  </conditionalFormatting>
  <conditionalFormatting sqref="AF148:AF154">
    <cfRule type="cellIs" dxfId="46855" priority="3280" operator="lessThan">
      <formula>0</formula>
    </cfRule>
  </conditionalFormatting>
  <conditionalFormatting sqref="S148">
    <cfRule type="cellIs" dxfId="46854" priority="3279" operator="lessThan">
      <formula>0.8</formula>
    </cfRule>
  </conditionalFormatting>
  <conditionalFormatting sqref="AG148:AG154">
    <cfRule type="cellIs" dxfId="46853" priority="3277" operator="greaterThan">
      <formula>1</formula>
    </cfRule>
    <cfRule type="cellIs" dxfId="46852" priority="3278" operator="lessThan">
      <formula>0.8</formula>
    </cfRule>
  </conditionalFormatting>
  <conditionalFormatting sqref="S86">
    <cfRule type="cellIs" dxfId="46851" priority="3276" operator="lessThan">
      <formula>0.8</formula>
    </cfRule>
  </conditionalFormatting>
  <conditionalFormatting sqref="S88 AH88">
    <cfRule type="cellIs" dxfId="46850" priority="3271" operator="lessThan">
      <formula>0.8</formula>
    </cfRule>
  </conditionalFormatting>
  <conditionalFormatting sqref="AH86">
    <cfRule type="cellIs" dxfId="46849" priority="3275" operator="lessThan">
      <formula>0.8</formula>
    </cfRule>
  </conditionalFormatting>
  <conditionalFormatting sqref="S87">
    <cfRule type="cellIs" dxfId="46848" priority="3274" operator="lessThan">
      <formula>0.8</formula>
    </cfRule>
  </conditionalFormatting>
  <conditionalFormatting sqref="AH87">
    <cfRule type="cellIs" dxfId="46847" priority="3273" operator="lessThan">
      <formula>0.8</formula>
    </cfRule>
  </conditionalFormatting>
  <conditionalFormatting sqref="S89 AH89">
    <cfRule type="cellIs" dxfId="46846" priority="3272" operator="lessThan">
      <formula>0.8</formula>
    </cfRule>
  </conditionalFormatting>
  <conditionalFormatting sqref="AF31 AF35 AF39">
    <cfRule type="cellIs" dxfId="46845" priority="3270" operator="lessThan">
      <formula>0</formula>
    </cfRule>
  </conditionalFormatting>
  <conditionalFormatting sqref="AH31 S31">
    <cfRule type="cellIs" dxfId="46844" priority="3269" operator="lessThan">
      <formula>0.8</formula>
    </cfRule>
  </conditionalFormatting>
  <conditionalFormatting sqref="AG31 AG35 AG39">
    <cfRule type="cellIs" dxfId="46843" priority="3267" operator="greaterThan">
      <formula>1</formula>
    </cfRule>
    <cfRule type="cellIs" dxfId="46842" priority="3268" operator="lessThan">
      <formula>0.8</formula>
    </cfRule>
  </conditionalFormatting>
  <conditionalFormatting sqref="AF135">
    <cfRule type="cellIs" dxfId="46841" priority="3266" operator="lessThan">
      <formula>0</formula>
    </cfRule>
  </conditionalFormatting>
  <conditionalFormatting sqref="AH135 S135">
    <cfRule type="cellIs" dxfId="46840" priority="3265" operator="lessThan">
      <formula>0.8</formula>
    </cfRule>
  </conditionalFormatting>
  <conditionalFormatting sqref="AG135">
    <cfRule type="cellIs" dxfId="46839" priority="3263" operator="greaterThan">
      <formula>1</formula>
    </cfRule>
    <cfRule type="cellIs" dxfId="46838" priority="3264" operator="lessThan">
      <formula>0.8</formula>
    </cfRule>
  </conditionalFormatting>
  <conditionalFormatting sqref="AF110 AF113 AF116">
    <cfRule type="cellIs" dxfId="46837" priority="3262" operator="lessThan">
      <formula>0</formula>
    </cfRule>
  </conditionalFormatting>
  <conditionalFormatting sqref="AG110 AG113 AG116">
    <cfRule type="cellIs" dxfId="46836" priority="3260" operator="greaterThan">
      <formula>1</formula>
    </cfRule>
    <cfRule type="cellIs" dxfId="46835" priority="3261" operator="lessThan">
      <formula>0.8</formula>
    </cfRule>
  </conditionalFormatting>
  <conditionalFormatting sqref="AF108 Q108">
    <cfRule type="cellIs" dxfId="46834" priority="3259" operator="lessThan">
      <formula>0</formula>
    </cfRule>
  </conditionalFormatting>
  <conditionalFormatting sqref="R108">
    <cfRule type="cellIs" dxfId="46833" priority="3257" operator="lessThan">
      <formula>0.8</formula>
    </cfRule>
    <cfRule type="cellIs" dxfId="46832" priority="3258" operator="greaterThan">
      <formula>1</formula>
    </cfRule>
  </conditionalFormatting>
  <conditionalFormatting sqref="AG108 R108">
    <cfRule type="cellIs" dxfId="46831" priority="3255" operator="greaterThan">
      <formula>1</formula>
    </cfRule>
    <cfRule type="cellIs" dxfId="46830" priority="3256" operator="lessThan">
      <formula>0.8</formula>
    </cfRule>
  </conditionalFormatting>
  <conditionalFormatting sqref="P108">
    <cfRule type="cellIs" dxfId="46829" priority="3254" operator="greaterThan">
      <formula>0</formula>
    </cfRule>
  </conditionalFormatting>
  <conditionalFormatting sqref="AH97">
    <cfRule type="cellIs" dxfId="46828" priority="3249" operator="lessThan">
      <formula>0.8</formula>
    </cfRule>
  </conditionalFormatting>
  <conditionalFormatting sqref="AG96 AG98 AG100 AG102 AG104">
    <cfRule type="cellIs" dxfId="46827" priority="3251" operator="greaterThan">
      <formula>1</formula>
    </cfRule>
    <cfRule type="cellIs" dxfId="46826" priority="3252" operator="lessThan">
      <formula>0.8</formula>
    </cfRule>
  </conditionalFormatting>
  <conditionalFormatting sqref="AF96 AF98 AF100 AF102 AF104">
    <cfRule type="cellIs" dxfId="46825" priority="3253" operator="lessThan">
      <formula>0</formula>
    </cfRule>
  </conditionalFormatting>
  <conditionalFormatting sqref="AG97 AG99 AG101 AG103 AG105">
    <cfRule type="cellIs" dxfId="46824" priority="3247" operator="greaterThan">
      <formula>1</formula>
    </cfRule>
    <cfRule type="cellIs" dxfId="46823" priority="3248" operator="lessThan">
      <formula>0.8</formula>
    </cfRule>
  </conditionalFormatting>
  <conditionalFormatting sqref="AF97 AF99 AF101 AF103 AF105">
    <cfRule type="cellIs" dxfId="46822" priority="3250" operator="lessThan">
      <formula>0</formula>
    </cfRule>
  </conditionalFormatting>
  <conditionalFormatting sqref="AF71 AF73 AF75 AF79 AF77">
    <cfRule type="cellIs" dxfId="46821" priority="3244" operator="lessThan">
      <formula>0</formula>
    </cfRule>
  </conditionalFormatting>
  <conditionalFormatting sqref="S71 AH71">
    <cfRule type="cellIs" dxfId="46820" priority="3243" operator="lessThan">
      <formula>0.8</formula>
    </cfRule>
  </conditionalFormatting>
  <conditionalFormatting sqref="AG71 AG73 AG75 AG79 AG77">
    <cfRule type="cellIs" dxfId="46819" priority="3241" operator="greaterThan">
      <formula>1</formula>
    </cfRule>
    <cfRule type="cellIs" dxfId="46818" priority="3242" operator="lessThan">
      <formula>0.8</formula>
    </cfRule>
  </conditionalFormatting>
  <conditionalFormatting sqref="AF72 AF76 AF80">
    <cfRule type="cellIs" dxfId="46817" priority="3240" operator="lessThan">
      <formula>0</formula>
    </cfRule>
  </conditionalFormatting>
  <conditionalFormatting sqref="S72 AH72">
    <cfRule type="cellIs" dxfId="46816" priority="3239" operator="lessThan">
      <formula>0.8</formula>
    </cfRule>
  </conditionalFormatting>
  <conditionalFormatting sqref="S11">
    <cfRule type="cellIs" dxfId="46815" priority="3246" operator="lessThan">
      <formula>0.8</formula>
    </cfRule>
  </conditionalFormatting>
  <conditionalFormatting sqref="S10">
    <cfRule type="cellIs" dxfId="46814" priority="3245" operator="lessThan">
      <formula>0.8</formula>
    </cfRule>
  </conditionalFormatting>
  <conditionalFormatting sqref="AG72 AG76 AG80">
    <cfRule type="cellIs" dxfId="46813" priority="3237" operator="greaterThan">
      <formula>1</formula>
    </cfRule>
    <cfRule type="cellIs" dxfId="46812" priority="3238" operator="lessThan">
      <formula>0.8</formula>
    </cfRule>
  </conditionalFormatting>
  <conditionalFormatting sqref="AF14:AF16 Q15:Q16">
    <cfRule type="cellIs" dxfId="46811" priority="3236" operator="lessThan">
      <formula>0</formula>
    </cfRule>
  </conditionalFormatting>
  <conditionalFormatting sqref="R15:R16">
    <cfRule type="cellIs" dxfId="46810" priority="3234" operator="lessThan">
      <formula>0.8</formula>
    </cfRule>
    <cfRule type="cellIs" dxfId="46809" priority="3235" operator="greaterThan">
      <formula>1</formula>
    </cfRule>
  </conditionalFormatting>
  <conditionalFormatting sqref="AG14:AG16 R15:R16">
    <cfRule type="cellIs" dxfId="46808" priority="3232" operator="greaterThan">
      <formula>1</formula>
    </cfRule>
    <cfRule type="cellIs" dxfId="46807" priority="3233" operator="lessThan">
      <formula>0.8</formula>
    </cfRule>
  </conditionalFormatting>
  <conditionalFormatting sqref="P15:P16">
    <cfRule type="cellIs" dxfId="46806" priority="3231" operator="greaterThan">
      <formula>0</formula>
    </cfRule>
  </conditionalFormatting>
  <conditionalFormatting sqref="AH98">
    <cfRule type="cellIs" dxfId="46805" priority="3230" operator="lessThan">
      <formula>0.8</formula>
    </cfRule>
  </conditionalFormatting>
  <conditionalFormatting sqref="AF33 AF37">
    <cfRule type="cellIs" dxfId="46804" priority="3229" operator="lessThan">
      <formula>0</formula>
    </cfRule>
  </conditionalFormatting>
  <conditionalFormatting sqref="AG33 AG37">
    <cfRule type="cellIs" dxfId="46803" priority="3227" operator="greaterThan">
      <formula>1</formula>
    </cfRule>
    <cfRule type="cellIs" dxfId="46802" priority="3228" operator="lessThan">
      <formula>0.8</formula>
    </cfRule>
  </conditionalFormatting>
  <conditionalFormatting sqref="P41:P42">
    <cfRule type="cellIs" dxfId="46801" priority="3221" operator="greaterThan">
      <formula>0</formula>
    </cfRule>
  </conditionalFormatting>
  <conditionalFormatting sqref="Q41:Q42 AF34 AF41:AF42 AF38">
    <cfRule type="cellIs" dxfId="46800" priority="3226" operator="lessThan">
      <formula>0</formula>
    </cfRule>
  </conditionalFormatting>
  <conditionalFormatting sqref="R41:R42">
    <cfRule type="cellIs" dxfId="46799" priority="3224" operator="lessThan">
      <formula>0.8</formula>
    </cfRule>
    <cfRule type="cellIs" dxfId="46798" priority="3225" operator="greaterThan">
      <formula>1</formula>
    </cfRule>
  </conditionalFormatting>
  <conditionalFormatting sqref="R41:R42 AG34 AG41:AG42 AG38">
    <cfRule type="cellIs" dxfId="46797" priority="3222" operator="greaterThan">
      <formula>1</formula>
    </cfRule>
    <cfRule type="cellIs" dxfId="46796" priority="3223" operator="lessThan">
      <formula>0.8</formula>
    </cfRule>
  </conditionalFormatting>
  <conditionalFormatting sqref="AF137:AF144">
    <cfRule type="cellIs" dxfId="46795" priority="3220" operator="lessThan">
      <formula>0</formula>
    </cfRule>
  </conditionalFormatting>
  <conditionalFormatting sqref="AH137 S137">
    <cfRule type="cellIs" dxfId="46794" priority="3219" operator="lessThan">
      <formula>0.8</formula>
    </cfRule>
  </conditionalFormatting>
  <conditionalFormatting sqref="AG137:AG144">
    <cfRule type="cellIs" dxfId="46793" priority="3217" operator="greaterThan">
      <formula>1</formula>
    </cfRule>
    <cfRule type="cellIs" dxfId="46792" priority="3218" operator="lessThan">
      <formula>0.8</formula>
    </cfRule>
  </conditionalFormatting>
  <conditionalFormatting sqref="AF55">
    <cfRule type="cellIs" dxfId="46791" priority="3216" operator="lessThan">
      <formula>0</formula>
    </cfRule>
  </conditionalFormatting>
  <conditionalFormatting sqref="AG55">
    <cfRule type="cellIs" dxfId="46790" priority="3214" operator="greaterThan">
      <formula>1</formula>
    </cfRule>
    <cfRule type="cellIs" dxfId="46789" priority="3215" operator="lessThan">
      <formula>0.8</formula>
    </cfRule>
  </conditionalFormatting>
  <conditionalFormatting sqref="AF56 Q56">
    <cfRule type="cellIs" dxfId="46788" priority="3213" operator="lessThan">
      <formula>0</formula>
    </cfRule>
  </conditionalFormatting>
  <conditionalFormatting sqref="R56">
    <cfRule type="cellIs" dxfId="46787" priority="3211" operator="lessThan">
      <formula>0.8</formula>
    </cfRule>
    <cfRule type="cellIs" dxfId="46786" priority="3212" operator="greaterThan">
      <formula>1</formula>
    </cfRule>
  </conditionalFormatting>
  <conditionalFormatting sqref="AG56 R56">
    <cfRule type="cellIs" dxfId="46785" priority="3209" operator="greaterThan">
      <formula>1</formula>
    </cfRule>
    <cfRule type="cellIs" dxfId="46784" priority="3210" operator="lessThan">
      <formula>0.8</formula>
    </cfRule>
  </conditionalFormatting>
  <conditionalFormatting sqref="P56">
    <cfRule type="cellIs" dxfId="46783" priority="3208" operator="greaterThan">
      <formula>0</formula>
    </cfRule>
  </conditionalFormatting>
  <conditionalFormatting sqref="P52:P55">
    <cfRule type="cellIs" dxfId="46782" priority="3202" operator="greaterThan">
      <formula>0</formula>
    </cfRule>
  </conditionalFormatting>
  <conditionalFormatting sqref="Q52:Q55">
    <cfRule type="cellIs" dxfId="46781" priority="3207" operator="lessThan">
      <formula>0</formula>
    </cfRule>
  </conditionalFormatting>
  <conditionalFormatting sqref="R52:R55">
    <cfRule type="cellIs" dxfId="46780" priority="3205" operator="lessThan">
      <formula>0.8</formula>
    </cfRule>
    <cfRule type="cellIs" dxfId="46779" priority="3206" operator="greaterThan">
      <formula>1</formula>
    </cfRule>
  </conditionalFormatting>
  <conditionalFormatting sqref="R52:R55">
    <cfRule type="cellIs" dxfId="46778" priority="3203" operator="greaterThan">
      <formula>1</formula>
    </cfRule>
    <cfRule type="cellIs" dxfId="46777" priority="3204" operator="lessThan">
      <formula>0.8</formula>
    </cfRule>
  </conditionalFormatting>
  <conditionalFormatting sqref="P80:P81">
    <cfRule type="cellIs" dxfId="46776" priority="3196" operator="greaterThan">
      <formula>0</formula>
    </cfRule>
  </conditionalFormatting>
  <conditionalFormatting sqref="AF81 Q80:Q81">
    <cfRule type="cellIs" dxfId="46775" priority="3201" operator="lessThan">
      <formula>0</formula>
    </cfRule>
  </conditionalFormatting>
  <conditionalFormatting sqref="R80:R81">
    <cfRule type="cellIs" dxfId="46774" priority="3199" operator="lessThan">
      <formula>0.8</formula>
    </cfRule>
    <cfRule type="cellIs" dxfId="46773" priority="3200" operator="greaterThan">
      <formula>1</formula>
    </cfRule>
  </conditionalFormatting>
  <conditionalFormatting sqref="AG81 R80:R81">
    <cfRule type="cellIs" dxfId="46772" priority="3197" operator="greaterThan">
      <formula>1</formula>
    </cfRule>
    <cfRule type="cellIs" dxfId="46771" priority="3198" operator="lessThan">
      <formula>0.8</formula>
    </cfRule>
  </conditionalFormatting>
  <conditionalFormatting sqref="AH85">
    <cfRule type="cellIs" dxfId="46770" priority="3195" operator="lessThan">
      <formula>0.8</formula>
    </cfRule>
  </conditionalFormatting>
  <conditionalFormatting sqref="S85">
    <cfRule type="cellIs" dxfId="46769" priority="3194" operator="lessThan">
      <formula>0.8</formula>
    </cfRule>
  </conditionalFormatting>
  <conditionalFormatting sqref="AF106:AF107">
    <cfRule type="cellIs" dxfId="46768" priority="3193" operator="lessThan">
      <formula>0</formula>
    </cfRule>
  </conditionalFormatting>
  <conditionalFormatting sqref="AH100:AH107">
    <cfRule type="cellIs" dxfId="46767" priority="3192" operator="lessThan">
      <formula>0.8</formula>
    </cfRule>
  </conditionalFormatting>
  <conditionalFormatting sqref="AG106:AG107">
    <cfRule type="cellIs" dxfId="46766" priority="3190" operator="greaterThan">
      <formula>1</formula>
    </cfRule>
    <cfRule type="cellIs" dxfId="46765" priority="3191" operator="lessThan">
      <formula>0.8</formula>
    </cfRule>
  </conditionalFormatting>
  <conditionalFormatting sqref="P106:P107">
    <cfRule type="cellIs" dxfId="46764" priority="3184" operator="greaterThan">
      <formula>0</formula>
    </cfRule>
  </conditionalFormatting>
  <conditionalFormatting sqref="Q106:Q107">
    <cfRule type="cellIs" dxfId="46763" priority="3189" operator="lessThan">
      <formula>0</formula>
    </cfRule>
  </conditionalFormatting>
  <conditionalFormatting sqref="R106:R107">
    <cfRule type="cellIs" dxfId="46762" priority="3187" operator="lessThan">
      <formula>0.8</formula>
    </cfRule>
    <cfRule type="cellIs" dxfId="46761" priority="3188" operator="greaterThan">
      <formula>1</formula>
    </cfRule>
  </conditionalFormatting>
  <conditionalFormatting sqref="R106:R107">
    <cfRule type="cellIs" dxfId="46760" priority="3185" operator="greaterThan">
      <formula>1</formula>
    </cfRule>
    <cfRule type="cellIs" dxfId="46759" priority="3186" operator="lessThan">
      <formula>0.8</formula>
    </cfRule>
  </conditionalFormatting>
  <conditionalFormatting sqref="AF109">
    <cfRule type="cellIs" dxfId="46758" priority="3183" operator="lessThan">
      <formula>0</formula>
    </cfRule>
  </conditionalFormatting>
  <conditionalFormatting sqref="S109">
    <cfRule type="cellIs" dxfId="46757" priority="3182" operator="lessThan">
      <formula>0.8</formula>
    </cfRule>
  </conditionalFormatting>
  <conditionalFormatting sqref="AG109">
    <cfRule type="cellIs" dxfId="46756" priority="3180" operator="greaterThan">
      <formula>1</formula>
    </cfRule>
    <cfRule type="cellIs" dxfId="46755" priority="3181" operator="lessThan">
      <formula>0.8</formula>
    </cfRule>
  </conditionalFormatting>
  <conditionalFormatting sqref="S150">
    <cfRule type="cellIs" dxfId="46754" priority="3179" operator="lessThan">
      <formula>0.8</formula>
    </cfRule>
  </conditionalFormatting>
  <conditionalFormatting sqref="AH150">
    <cfRule type="cellIs" dxfId="46753" priority="3178" operator="lessThan">
      <formula>0.8</formula>
    </cfRule>
  </conditionalFormatting>
  <conditionalFormatting sqref="S149">
    <cfRule type="cellIs" dxfId="46752" priority="3177" operator="lessThan">
      <formula>0.8</formula>
    </cfRule>
  </conditionalFormatting>
  <conditionalFormatting sqref="Q26:Q29">
    <cfRule type="cellIs" dxfId="46751" priority="3176" operator="lessThan">
      <formula>0</formula>
    </cfRule>
  </conditionalFormatting>
  <conditionalFormatting sqref="S21:S29 AH21:AH29">
    <cfRule type="cellIs" dxfId="46750" priority="3175" operator="lessThan">
      <formula>0.8</formula>
    </cfRule>
  </conditionalFormatting>
  <conditionalFormatting sqref="R26:R29">
    <cfRule type="cellIs" dxfId="46749" priority="3173" operator="lessThan">
      <formula>0.8</formula>
    </cfRule>
    <cfRule type="cellIs" dxfId="46748" priority="3174" operator="greaterThan">
      <formula>1</formula>
    </cfRule>
  </conditionalFormatting>
  <conditionalFormatting sqref="R26:R29">
    <cfRule type="cellIs" dxfId="46747" priority="3171" operator="greaterThan">
      <formula>1</formula>
    </cfRule>
    <cfRule type="cellIs" dxfId="46746" priority="3172" operator="lessThan">
      <formula>0.8</formula>
    </cfRule>
  </conditionalFormatting>
  <conditionalFormatting sqref="P26:P29">
    <cfRule type="cellIs" dxfId="46745" priority="3170" operator="greaterThan">
      <formula>0</formula>
    </cfRule>
  </conditionalFormatting>
  <conditionalFormatting sqref="AH91 S91">
    <cfRule type="cellIs" dxfId="46744" priority="3169" operator="lessThan">
      <formula>0.8</formula>
    </cfRule>
  </conditionalFormatting>
  <conditionalFormatting sqref="P92:P94">
    <cfRule type="cellIs" dxfId="46743" priority="3163" operator="greaterThan">
      <formula>0</formula>
    </cfRule>
  </conditionalFormatting>
  <conditionalFormatting sqref="Q92:Q94">
    <cfRule type="cellIs" dxfId="46742" priority="3168" operator="lessThan">
      <formula>0</formula>
    </cfRule>
  </conditionalFormatting>
  <conditionalFormatting sqref="R92:R94">
    <cfRule type="cellIs" dxfId="46741" priority="3166" operator="lessThan">
      <formula>0.8</formula>
    </cfRule>
    <cfRule type="cellIs" dxfId="46740" priority="3167" operator="greaterThan">
      <formula>1</formula>
    </cfRule>
  </conditionalFormatting>
  <conditionalFormatting sqref="R92:R94">
    <cfRule type="cellIs" dxfId="46739" priority="3164" operator="greaterThan">
      <formula>1</formula>
    </cfRule>
    <cfRule type="cellIs" dxfId="46738" priority="3165" operator="lessThan">
      <formula>0.8</formula>
    </cfRule>
  </conditionalFormatting>
  <conditionalFormatting sqref="AF146 Q145:Q146">
    <cfRule type="cellIs" dxfId="46737" priority="3162" operator="lessThan">
      <formula>0</formula>
    </cfRule>
  </conditionalFormatting>
  <conditionalFormatting sqref="AH139:AH146 S139:S146">
    <cfRule type="cellIs" dxfId="46736" priority="3161" operator="lessThan">
      <formula>0.8</formula>
    </cfRule>
  </conditionalFormatting>
  <conditionalFormatting sqref="R145:R146">
    <cfRule type="cellIs" dxfId="46735" priority="3159" operator="lessThan">
      <formula>0.8</formula>
    </cfRule>
    <cfRule type="cellIs" dxfId="46734" priority="3160" operator="greaterThan">
      <formula>1</formula>
    </cfRule>
  </conditionalFormatting>
  <conditionalFormatting sqref="AG146 R145:R146">
    <cfRule type="cellIs" dxfId="46733" priority="3157" operator="greaterThan">
      <formula>1</formula>
    </cfRule>
    <cfRule type="cellIs" dxfId="46732" priority="3158" operator="lessThan">
      <formula>0.8</formula>
    </cfRule>
  </conditionalFormatting>
  <conditionalFormatting sqref="P145:P146">
    <cfRule type="cellIs" dxfId="46731" priority="3156" operator="greaterThan">
      <formula>0</formula>
    </cfRule>
  </conditionalFormatting>
  <conditionalFormatting sqref="Q119:Q120">
    <cfRule type="cellIs" dxfId="46730" priority="3155" operator="lessThan">
      <formula>0</formula>
    </cfRule>
  </conditionalFormatting>
  <conditionalFormatting sqref="R119:R120">
    <cfRule type="cellIs" dxfId="46729" priority="3153" operator="lessThan">
      <formula>0.8</formula>
    </cfRule>
    <cfRule type="cellIs" dxfId="46728" priority="3154" operator="greaterThan">
      <formula>1</formula>
    </cfRule>
  </conditionalFormatting>
  <conditionalFormatting sqref="R119:R120">
    <cfRule type="cellIs" dxfId="46727" priority="3151" operator="greaterThan">
      <formula>1</formula>
    </cfRule>
    <cfRule type="cellIs" dxfId="46726" priority="3152" operator="lessThan">
      <formula>0.8</formula>
    </cfRule>
  </conditionalFormatting>
  <conditionalFormatting sqref="P119:P120">
    <cfRule type="cellIs" dxfId="46725" priority="3150" operator="greaterThan">
      <formula>0</formula>
    </cfRule>
  </conditionalFormatting>
  <conditionalFormatting sqref="AF118:AF120">
    <cfRule type="cellIs" dxfId="46724" priority="3149" operator="lessThan">
      <formula>0</formula>
    </cfRule>
  </conditionalFormatting>
  <conditionalFormatting sqref="AG118:AG120">
    <cfRule type="cellIs" dxfId="46723" priority="3147" operator="greaterThan">
      <formula>1</formula>
    </cfRule>
    <cfRule type="cellIs" dxfId="46722" priority="3148" operator="lessThan">
      <formula>0.8</formula>
    </cfRule>
  </conditionalFormatting>
  <conditionalFormatting sqref="S44:S56">
    <cfRule type="cellIs" dxfId="46721" priority="3146" operator="lessThan">
      <formula>0.8</formula>
    </cfRule>
  </conditionalFormatting>
  <conditionalFormatting sqref="S108">
    <cfRule type="cellIs" dxfId="46720" priority="3145" operator="lessThan">
      <formula>0.8</formula>
    </cfRule>
  </conditionalFormatting>
  <conditionalFormatting sqref="S96">
    <cfRule type="cellIs" dxfId="46719" priority="3144" operator="lessThan">
      <formula>0.8</formula>
    </cfRule>
  </conditionalFormatting>
  <conditionalFormatting sqref="S97">
    <cfRule type="cellIs" dxfId="46718" priority="3143" operator="lessThan">
      <formula>0.8</formula>
    </cfRule>
  </conditionalFormatting>
  <conditionalFormatting sqref="S103">
    <cfRule type="cellIs" dxfId="46717" priority="3142" operator="lessThan">
      <formula>0.8</formula>
    </cfRule>
  </conditionalFormatting>
  <conditionalFormatting sqref="S99">
    <cfRule type="cellIs" dxfId="46716" priority="3141" operator="lessThan">
      <formula>0.8</formula>
    </cfRule>
  </conditionalFormatting>
  <conditionalFormatting sqref="S101">
    <cfRule type="cellIs" dxfId="46715" priority="3138" operator="lessThan">
      <formula>0.8</formula>
    </cfRule>
  </conditionalFormatting>
  <conditionalFormatting sqref="S100">
    <cfRule type="cellIs" dxfId="46714" priority="3140" operator="lessThan">
      <formula>0.8</formula>
    </cfRule>
  </conditionalFormatting>
  <conditionalFormatting sqref="S102">
    <cfRule type="cellIs" dxfId="46713" priority="3139" operator="lessThan">
      <formula>0.8</formula>
    </cfRule>
  </conditionalFormatting>
  <conditionalFormatting sqref="S98">
    <cfRule type="cellIs" dxfId="46712" priority="3137" operator="lessThan">
      <formula>0.8</formula>
    </cfRule>
  </conditionalFormatting>
  <conditionalFormatting sqref="S104">
    <cfRule type="cellIs" dxfId="46711" priority="3136" operator="lessThan">
      <formula>0.8</formula>
    </cfRule>
  </conditionalFormatting>
  <conditionalFormatting sqref="P118">
    <cfRule type="cellIs" dxfId="46710" priority="3130" operator="greaterThan">
      <formula>0</formula>
    </cfRule>
  </conditionalFormatting>
  <conditionalFormatting sqref="Q118">
    <cfRule type="cellIs" dxfId="46709" priority="3135" operator="lessThan">
      <formula>0</formula>
    </cfRule>
  </conditionalFormatting>
  <conditionalFormatting sqref="R118">
    <cfRule type="cellIs" dxfId="46708" priority="3133" operator="lessThan">
      <formula>0.8</formula>
    </cfRule>
    <cfRule type="cellIs" dxfId="46707" priority="3134" operator="greaterThan">
      <formula>1</formula>
    </cfRule>
  </conditionalFormatting>
  <conditionalFormatting sqref="R118">
    <cfRule type="cellIs" dxfId="46706" priority="3131" operator="greaterThan">
      <formula>1</formula>
    </cfRule>
    <cfRule type="cellIs" dxfId="46705" priority="3132" operator="lessThan">
      <formula>0.8</formula>
    </cfRule>
  </conditionalFormatting>
  <conditionalFormatting sqref="Q162:Q166">
    <cfRule type="cellIs" dxfId="46704" priority="3129" operator="lessThan">
      <formula>0</formula>
    </cfRule>
  </conditionalFormatting>
  <conditionalFormatting sqref="R162:R166">
    <cfRule type="cellIs" dxfId="46703" priority="3127" operator="lessThan">
      <formula>0.8</formula>
    </cfRule>
    <cfRule type="cellIs" dxfId="46702" priority="3128" operator="greaterThan">
      <formula>1</formula>
    </cfRule>
  </conditionalFormatting>
  <conditionalFormatting sqref="R162:R166">
    <cfRule type="cellIs" dxfId="46701" priority="3125" operator="greaterThan">
      <formula>1</formula>
    </cfRule>
    <cfRule type="cellIs" dxfId="46700" priority="3126" operator="lessThan">
      <formula>0.8</formula>
    </cfRule>
  </conditionalFormatting>
  <conditionalFormatting sqref="P162:P166">
    <cfRule type="cellIs" dxfId="46699" priority="3124" operator="greaterThan">
      <formula>0</formula>
    </cfRule>
  </conditionalFormatting>
  <conditionalFormatting sqref="P167:P168">
    <cfRule type="cellIs" dxfId="46698" priority="3118" operator="greaterThan">
      <formula>0</formula>
    </cfRule>
  </conditionalFormatting>
  <conditionalFormatting sqref="R167:R168">
    <cfRule type="cellIs" dxfId="46697" priority="3121" operator="lessThan">
      <formula>0.8</formula>
    </cfRule>
    <cfRule type="cellIs" dxfId="46696" priority="3122" operator="greaterThan">
      <formula>1</formula>
    </cfRule>
  </conditionalFormatting>
  <conditionalFormatting sqref="R167:R168">
    <cfRule type="cellIs" dxfId="46695" priority="3119" operator="greaterThan">
      <formula>1</formula>
    </cfRule>
    <cfRule type="cellIs" dxfId="46694" priority="3120" operator="lessThan">
      <formula>0.8</formula>
    </cfRule>
  </conditionalFormatting>
  <conditionalFormatting sqref="Q167:Q168">
    <cfRule type="cellIs" dxfId="46693" priority="3123" operator="lessThan">
      <formula>0</formula>
    </cfRule>
  </conditionalFormatting>
  <conditionalFormatting sqref="Q117">
    <cfRule type="cellIs" dxfId="46692" priority="3117" operator="lessThan">
      <formula>0</formula>
    </cfRule>
  </conditionalFormatting>
  <conditionalFormatting sqref="R117">
    <cfRule type="cellIs" dxfId="46691" priority="3115" operator="lessThan">
      <formula>0.8</formula>
    </cfRule>
    <cfRule type="cellIs" dxfId="46690" priority="3116" operator="greaterThan">
      <formula>1</formula>
    </cfRule>
  </conditionalFormatting>
  <conditionalFormatting sqref="R117">
    <cfRule type="cellIs" dxfId="46689" priority="3113" operator="greaterThan">
      <formula>1</formula>
    </cfRule>
    <cfRule type="cellIs" dxfId="46688" priority="3114" operator="lessThan">
      <formula>0.8</formula>
    </cfRule>
  </conditionalFormatting>
  <conditionalFormatting sqref="P117">
    <cfRule type="cellIs" dxfId="46687" priority="3112" operator="greaterThan">
      <formula>0</formula>
    </cfRule>
  </conditionalFormatting>
  <conditionalFormatting sqref="Q117">
    <cfRule type="cellIs" dxfId="46686" priority="3111" operator="lessThan">
      <formula>0</formula>
    </cfRule>
  </conditionalFormatting>
  <conditionalFormatting sqref="R117">
    <cfRule type="cellIs" dxfId="46685" priority="3109" operator="lessThan">
      <formula>0.8</formula>
    </cfRule>
    <cfRule type="cellIs" dxfId="46684" priority="3110" operator="greaterThan">
      <formula>1</formula>
    </cfRule>
  </conditionalFormatting>
  <conditionalFormatting sqref="R117">
    <cfRule type="cellIs" dxfId="46683" priority="3107" operator="greaterThan">
      <formula>1</formula>
    </cfRule>
    <cfRule type="cellIs" dxfId="46682" priority="3108" operator="lessThan">
      <formula>0.8</formula>
    </cfRule>
  </conditionalFormatting>
  <conditionalFormatting sqref="P117">
    <cfRule type="cellIs" dxfId="46681" priority="3106" operator="greaterThan">
      <formula>0</formula>
    </cfRule>
  </conditionalFormatting>
  <conditionalFormatting sqref="P117">
    <cfRule type="cellIs" dxfId="46680" priority="3100" operator="greaterThan">
      <formula>0</formula>
    </cfRule>
  </conditionalFormatting>
  <conditionalFormatting sqref="Q117">
    <cfRule type="cellIs" dxfId="46679" priority="3105" operator="lessThan">
      <formula>0</formula>
    </cfRule>
  </conditionalFormatting>
  <conditionalFormatting sqref="R117">
    <cfRule type="cellIs" dxfId="46678" priority="3103" operator="lessThan">
      <formula>0.8</formula>
    </cfRule>
    <cfRule type="cellIs" dxfId="46677" priority="3104" operator="greaterThan">
      <formula>1</formula>
    </cfRule>
  </conditionalFormatting>
  <conditionalFormatting sqref="R117">
    <cfRule type="cellIs" dxfId="46676" priority="3101" operator="greaterThan">
      <formula>1</formula>
    </cfRule>
    <cfRule type="cellIs" dxfId="46675" priority="3102" operator="lessThan">
      <formula>0.8</formula>
    </cfRule>
  </conditionalFormatting>
  <conditionalFormatting sqref="P117">
    <cfRule type="cellIs" dxfId="46674" priority="3094" operator="greaterThan">
      <formula>0</formula>
    </cfRule>
  </conditionalFormatting>
  <conditionalFormatting sqref="Q117">
    <cfRule type="cellIs" dxfId="46673" priority="3099" operator="lessThan">
      <formula>0</formula>
    </cfRule>
  </conditionalFormatting>
  <conditionalFormatting sqref="R117">
    <cfRule type="cellIs" dxfId="46672" priority="3097" operator="lessThan">
      <formula>0.8</formula>
    </cfRule>
    <cfRule type="cellIs" dxfId="46671" priority="3098" operator="greaterThan">
      <formula>1</formula>
    </cfRule>
  </conditionalFormatting>
  <conditionalFormatting sqref="R117">
    <cfRule type="cellIs" dxfId="46670" priority="3095" operator="greaterThan">
      <formula>1</formula>
    </cfRule>
    <cfRule type="cellIs" dxfId="46669" priority="3096" operator="lessThan">
      <formula>0.8</formula>
    </cfRule>
  </conditionalFormatting>
  <conditionalFormatting sqref="P117">
    <cfRule type="cellIs" dxfId="46668" priority="3088" operator="greaterThan">
      <formula>0</formula>
    </cfRule>
  </conditionalFormatting>
  <conditionalFormatting sqref="Q117">
    <cfRule type="cellIs" dxfId="46667" priority="3093" operator="lessThan">
      <formula>0</formula>
    </cfRule>
  </conditionalFormatting>
  <conditionalFormatting sqref="R117">
    <cfRule type="cellIs" dxfId="46666" priority="3091" operator="lessThan">
      <formula>0.8</formula>
    </cfRule>
    <cfRule type="cellIs" dxfId="46665" priority="3092" operator="greaterThan">
      <formula>1</formula>
    </cfRule>
  </conditionalFormatting>
  <conditionalFormatting sqref="R117">
    <cfRule type="cellIs" dxfId="46664" priority="3089" operator="greaterThan">
      <formula>1</formula>
    </cfRule>
    <cfRule type="cellIs" dxfId="46663" priority="3090" operator="lessThan">
      <formula>0.8</formula>
    </cfRule>
  </conditionalFormatting>
  <conditionalFormatting sqref="Q117">
    <cfRule type="cellIs" dxfId="46662" priority="3087" operator="lessThan">
      <formula>0</formula>
    </cfRule>
  </conditionalFormatting>
  <conditionalFormatting sqref="R117">
    <cfRule type="cellIs" dxfId="46661" priority="3085" operator="lessThan">
      <formula>0.8</formula>
    </cfRule>
    <cfRule type="cellIs" dxfId="46660" priority="3086" operator="greaterThan">
      <formula>1</formula>
    </cfRule>
  </conditionalFormatting>
  <conditionalFormatting sqref="R117">
    <cfRule type="cellIs" dxfId="46659" priority="3083" operator="greaterThan">
      <formula>1</formula>
    </cfRule>
    <cfRule type="cellIs" dxfId="46658" priority="3084" operator="lessThan">
      <formula>0.8</formula>
    </cfRule>
  </conditionalFormatting>
  <conditionalFormatting sqref="P117">
    <cfRule type="cellIs" dxfId="46657" priority="3082" operator="greaterThan">
      <formula>0</formula>
    </cfRule>
  </conditionalFormatting>
  <conditionalFormatting sqref="P117">
    <cfRule type="cellIs" dxfId="46656" priority="3076" operator="greaterThan">
      <formula>0</formula>
    </cfRule>
  </conditionalFormatting>
  <conditionalFormatting sqref="Q117">
    <cfRule type="cellIs" dxfId="46655" priority="3081" operator="lessThan">
      <formula>0</formula>
    </cfRule>
  </conditionalFormatting>
  <conditionalFormatting sqref="R117">
    <cfRule type="cellIs" dxfId="46654" priority="3079" operator="lessThan">
      <formula>0.8</formula>
    </cfRule>
    <cfRule type="cellIs" dxfId="46653" priority="3080" operator="greaterThan">
      <formula>1</formula>
    </cfRule>
  </conditionalFormatting>
  <conditionalFormatting sqref="R117">
    <cfRule type="cellIs" dxfId="46652" priority="3077" operator="greaterThan">
      <formula>1</formula>
    </cfRule>
    <cfRule type="cellIs" dxfId="46651" priority="3078" operator="lessThan">
      <formula>0.8</formula>
    </cfRule>
  </conditionalFormatting>
  <conditionalFormatting sqref="P117">
    <cfRule type="cellIs" dxfId="46650" priority="3070" operator="greaterThan">
      <formula>0</formula>
    </cfRule>
  </conditionalFormatting>
  <conditionalFormatting sqref="Q117">
    <cfRule type="cellIs" dxfId="46649" priority="3075" operator="lessThan">
      <formula>0</formula>
    </cfRule>
  </conditionalFormatting>
  <conditionalFormatting sqref="R117">
    <cfRule type="cellIs" dxfId="46648" priority="3073" operator="lessThan">
      <formula>0.8</formula>
    </cfRule>
    <cfRule type="cellIs" dxfId="46647" priority="3074" operator="greaterThan">
      <formula>1</formula>
    </cfRule>
  </conditionalFormatting>
  <conditionalFormatting sqref="R117">
    <cfRule type="cellIs" dxfId="46646" priority="3071" operator="greaterThan">
      <formula>1</formula>
    </cfRule>
    <cfRule type="cellIs" dxfId="46645" priority="3072" operator="lessThan">
      <formula>0.8</formula>
    </cfRule>
  </conditionalFormatting>
  <conditionalFormatting sqref="Q117">
    <cfRule type="cellIs" dxfId="46644" priority="3069" operator="lessThan">
      <formula>0</formula>
    </cfRule>
  </conditionalFormatting>
  <conditionalFormatting sqref="R117">
    <cfRule type="cellIs" dxfId="46643" priority="3067" operator="lessThan">
      <formula>0.8</formula>
    </cfRule>
    <cfRule type="cellIs" dxfId="46642" priority="3068" operator="greaterThan">
      <formula>1</formula>
    </cfRule>
  </conditionalFormatting>
  <conditionalFormatting sqref="R117">
    <cfRule type="cellIs" dxfId="46641" priority="3065" operator="greaterThan">
      <formula>1</formula>
    </cfRule>
    <cfRule type="cellIs" dxfId="46640" priority="3066" operator="lessThan">
      <formula>0.8</formula>
    </cfRule>
  </conditionalFormatting>
  <conditionalFormatting sqref="P117">
    <cfRule type="cellIs" dxfId="46639" priority="3064" operator="greaterThan">
      <formula>0</formula>
    </cfRule>
  </conditionalFormatting>
  <conditionalFormatting sqref="P117">
    <cfRule type="cellIs" dxfId="46638" priority="3058" operator="greaterThan">
      <formula>0</formula>
    </cfRule>
  </conditionalFormatting>
  <conditionalFormatting sqref="Q117">
    <cfRule type="cellIs" dxfId="46637" priority="3063" operator="lessThan">
      <formula>0</formula>
    </cfRule>
  </conditionalFormatting>
  <conditionalFormatting sqref="R117">
    <cfRule type="cellIs" dxfId="46636" priority="3061" operator="lessThan">
      <formula>0.8</formula>
    </cfRule>
    <cfRule type="cellIs" dxfId="46635" priority="3062" operator="greaterThan">
      <formula>1</formula>
    </cfRule>
  </conditionalFormatting>
  <conditionalFormatting sqref="R117">
    <cfRule type="cellIs" dxfId="46634" priority="3059" operator="greaterThan">
      <formula>1</formula>
    </cfRule>
    <cfRule type="cellIs" dxfId="46633" priority="3060" operator="lessThan">
      <formula>0.8</formula>
    </cfRule>
  </conditionalFormatting>
  <conditionalFormatting sqref="Q117">
    <cfRule type="cellIs" dxfId="46632" priority="3057" operator="lessThan">
      <formula>0</formula>
    </cfRule>
  </conditionalFormatting>
  <conditionalFormatting sqref="R117">
    <cfRule type="cellIs" dxfId="46631" priority="3055" operator="lessThan">
      <formula>0.8</formula>
    </cfRule>
    <cfRule type="cellIs" dxfId="46630" priority="3056" operator="greaterThan">
      <formula>1</formula>
    </cfRule>
  </conditionalFormatting>
  <conditionalFormatting sqref="R117">
    <cfRule type="cellIs" dxfId="46629" priority="3053" operator="greaterThan">
      <formula>1</formula>
    </cfRule>
    <cfRule type="cellIs" dxfId="46628" priority="3054" operator="lessThan">
      <formula>0.8</formula>
    </cfRule>
  </conditionalFormatting>
  <conditionalFormatting sqref="P117">
    <cfRule type="cellIs" dxfId="46627" priority="3052" operator="greaterThan">
      <formula>0</formula>
    </cfRule>
  </conditionalFormatting>
  <conditionalFormatting sqref="Q117">
    <cfRule type="cellIs" dxfId="46626" priority="3051" operator="lessThan">
      <formula>0</formula>
    </cfRule>
  </conditionalFormatting>
  <conditionalFormatting sqref="R117">
    <cfRule type="cellIs" dxfId="46625" priority="3049" operator="lessThan">
      <formula>0.8</formula>
    </cfRule>
    <cfRule type="cellIs" dxfId="46624" priority="3050" operator="greaterThan">
      <formula>1</formula>
    </cfRule>
  </conditionalFormatting>
  <conditionalFormatting sqref="R117">
    <cfRule type="cellIs" dxfId="46623" priority="3047" operator="greaterThan">
      <formula>1</formula>
    </cfRule>
    <cfRule type="cellIs" dxfId="46622" priority="3048" operator="lessThan">
      <formula>0.8</formula>
    </cfRule>
  </conditionalFormatting>
  <conditionalFormatting sqref="P117">
    <cfRule type="cellIs" dxfId="46621" priority="3046" operator="greaterThan">
      <formula>0</formula>
    </cfRule>
  </conditionalFormatting>
  <conditionalFormatting sqref="Q83">
    <cfRule type="cellIs" dxfId="46620" priority="3045" operator="lessThan">
      <formula>0</formula>
    </cfRule>
  </conditionalFormatting>
  <conditionalFormatting sqref="R83">
    <cfRule type="cellIs" dxfId="46619" priority="3043" operator="lessThan">
      <formula>0.8</formula>
    </cfRule>
    <cfRule type="cellIs" dxfId="46618" priority="3044" operator="greaterThan">
      <formula>1</formula>
    </cfRule>
  </conditionalFormatting>
  <conditionalFormatting sqref="R83">
    <cfRule type="cellIs" dxfId="46617" priority="3041" operator="greaterThan">
      <formula>1</formula>
    </cfRule>
    <cfRule type="cellIs" dxfId="46616" priority="3042" operator="lessThan">
      <formula>0.8</formula>
    </cfRule>
  </conditionalFormatting>
  <conditionalFormatting sqref="P83">
    <cfRule type="cellIs" dxfId="46615" priority="3040" operator="greaterThan">
      <formula>0</formula>
    </cfRule>
  </conditionalFormatting>
  <conditionalFormatting sqref="Q83">
    <cfRule type="cellIs" dxfId="46614" priority="3039" operator="lessThan">
      <formula>0</formula>
    </cfRule>
  </conditionalFormatting>
  <conditionalFormatting sqref="R83">
    <cfRule type="cellIs" dxfId="46613" priority="3037" operator="lessThan">
      <formula>0.8</formula>
    </cfRule>
    <cfRule type="cellIs" dxfId="46612" priority="3038" operator="greaterThan">
      <formula>1</formula>
    </cfRule>
  </conditionalFormatting>
  <conditionalFormatting sqref="R83">
    <cfRule type="cellIs" dxfId="46611" priority="3035" operator="greaterThan">
      <formula>1</formula>
    </cfRule>
    <cfRule type="cellIs" dxfId="46610" priority="3036" operator="lessThan">
      <formula>0.8</formula>
    </cfRule>
  </conditionalFormatting>
  <conditionalFormatting sqref="P83">
    <cfRule type="cellIs" dxfId="46609" priority="3034" operator="greaterThan">
      <formula>0</formula>
    </cfRule>
  </conditionalFormatting>
  <conditionalFormatting sqref="Q83">
    <cfRule type="cellIs" dxfId="46608" priority="3033" operator="lessThan">
      <formula>0</formula>
    </cfRule>
  </conditionalFormatting>
  <conditionalFormatting sqref="R83">
    <cfRule type="cellIs" dxfId="46607" priority="3031" operator="lessThan">
      <formula>0.8</formula>
    </cfRule>
    <cfRule type="cellIs" dxfId="46606" priority="3032" operator="greaterThan">
      <formula>1</formula>
    </cfRule>
  </conditionalFormatting>
  <conditionalFormatting sqref="R83">
    <cfRule type="cellIs" dxfId="46605" priority="3029" operator="greaterThan">
      <formula>1</formula>
    </cfRule>
    <cfRule type="cellIs" dxfId="46604" priority="3030" operator="lessThan">
      <formula>0.8</formula>
    </cfRule>
  </conditionalFormatting>
  <conditionalFormatting sqref="P83">
    <cfRule type="cellIs" dxfId="46603" priority="3028" operator="greaterThan">
      <formula>0</formula>
    </cfRule>
  </conditionalFormatting>
  <conditionalFormatting sqref="Q83">
    <cfRule type="cellIs" dxfId="46602" priority="3027" operator="lessThan">
      <formula>0</formula>
    </cfRule>
  </conditionalFormatting>
  <conditionalFormatting sqref="R83">
    <cfRule type="cellIs" dxfId="46601" priority="3025" operator="lessThan">
      <formula>0.8</formula>
    </cfRule>
    <cfRule type="cellIs" dxfId="46600" priority="3026" operator="greaterThan">
      <formula>1</formula>
    </cfRule>
  </conditionalFormatting>
  <conditionalFormatting sqref="R83">
    <cfRule type="cellIs" dxfId="46599" priority="3023" operator="greaterThan">
      <formula>1</formula>
    </cfRule>
    <cfRule type="cellIs" dxfId="46598" priority="3024" operator="lessThan">
      <formula>0.8</formula>
    </cfRule>
  </conditionalFormatting>
  <conditionalFormatting sqref="P83">
    <cfRule type="cellIs" dxfId="46597" priority="3022" operator="greaterThan">
      <formula>0</formula>
    </cfRule>
  </conditionalFormatting>
  <conditionalFormatting sqref="P83">
    <cfRule type="cellIs" dxfId="46596" priority="3016" operator="greaterThan">
      <formula>0</formula>
    </cfRule>
  </conditionalFormatting>
  <conditionalFormatting sqref="Q83">
    <cfRule type="cellIs" dxfId="46595" priority="3021" operator="lessThan">
      <formula>0</formula>
    </cfRule>
  </conditionalFormatting>
  <conditionalFormatting sqref="R83">
    <cfRule type="cellIs" dxfId="46594" priority="3019" operator="lessThan">
      <formula>0.8</formula>
    </cfRule>
    <cfRule type="cellIs" dxfId="46593" priority="3020" operator="greaterThan">
      <formula>1</formula>
    </cfRule>
  </conditionalFormatting>
  <conditionalFormatting sqref="R83">
    <cfRule type="cellIs" dxfId="46592" priority="3017" operator="greaterThan">
      <formula>1</formula>
    </cfRule>
    <cfRule type="cellIs" dxfId="46591" priority="3018" operator="lessThan">
      <formula>0.8</formula>
    </cfRule>
  </conditionalFormatting>
  <conditionalFormatting sqref="P83">
    <cfRule type="cellIs" dxfId="46590" priority="3010" operator="greaterThan">
      <formula>0</formula>
    </cfRule>
  </conditionalFormatting>
  <conditionalFormatting sqref="Q83">
    <cfRule type="cellIs" dxfId="46589" priority="3015" operator="lessThan">
      <formula>0</formula>
    </cfRule>
  </conditionalFormatting>
  <conditionalFormatting sqref="R83">
    <cfRule type="cellIs" dxfId="46588" priority="3013" operator="lessThan">
      <formula>0.8</formula>
    </cfRule>
    <cfRule type="cellIs" dxfId="46587" priority="3014" operator="greaterThan">
      <formula>1</formula>
    </cfRule>
  </conditionalFormatting>
  <conditionalFormatting sqref="R83">
    <cfRule type="cellIs" dxfId="46586" priority="3011" operator="greaterThan">
      <formula>1</formula>
    </cfRule>
    <cfRule type="cellIs" dxfId="46585" priority="3012" operator="lessThan">
      <formula>0.8</formula>
    </cfRule>
  </conditionalFormatting>
  <conditionalFormatting sqref="R83">
    <cfRule type="cellIs" dxfId="46584" priority="3007" operator="lessThan">
      <formula>0.8</formula>
    </cfRule>
    <cfRule type="cellIs" dxfId="46583" priority="3008" operator="greaterThan">
      <formula>1</formula>
    </cfRule>
  </conditionalFormatting>
  <conditionalFormatting sqref="R83">
    <cfRule type="cellIs" dxfId="46582" priority="3005" operator="greaterThan">
      <formula>1</formula>
    </cfRule>
    <cfRule type="cellIs" dxfId="46581" priority="3006" operator="lessThan">
      <formula>0.8</formula>
    </cfRule>
  </conditionalFormatting>
  <conditionalFormatting sqref="P83">
    <cfRule type="cellIs" dxfId="46580" priority="3004" operator="greaterThan">
      <formula>0</formula>
    </cfRule>
  </conditionalFormatting>
  <conditionalFormatting sqref="Q83">
    <cfRule type="cellIs" dxfId="46579" priority="3009" operator="lessThan">
      <formula>0</formula>
    </cfRule>
  </conditionalFormatting>
  <conditionalFormatting sqref="Q83">
    <cfRule type="cellIs" dxfId="46578" priority="3003" operator="lessThan">
      <formula>0</formula>
    </cfRule>
  </conditionalFormatting>
  <conditionalFormatting sqref="R83">
    <cfRule type="cellIs" dxfId="46577" priority="3001" operator="lessThan">
      <formula>0.8</formula>
    </cfRule>
    <cfRule type="cellIs" dxfId="46576" priority="3002" operator="greaterThan">
      <formula>1</formula>
    </cfRule>
  </conditionalFormatting>
  <conditionalFormatting sqref="R83">
    <cfRule type="cellIs" dxfId="46575" priority="2999" operator="greaterThan">
      <formula>1</formula>
    </cfRule>
    <cfRule type="cellIs" dxfId="46574" priority="3000" operator="lessThan">
      <formula>0.8</formula>
    </cfRule>
  </conditionalFormatting>
  <conditionalFormatting sqref="P83">
    <cfRule type="cellIs" dxfId="46573" priority="2998" operator="greaterThan">
      <formula>0</formula>
    </cfRule>
  </conditionalFormatting>
  <conditionalFormatting sqref="P83">
    <cfRule type="cellIs" dxfId="46572" priority="2992" operator="greaterThan">
      <formula>0</formula>
    </cfRule>
  </conditionalFormatting>
  <conditionalFormatting sqref="Q83">
    <cfRule type="cellIs" dxfId="46571" priority="2997" operator="lessThan">
      <formula>0</formula>
    </cfRule>
  </conditionalFormatting>
  <conditionalFormatting sqref="R83">
    <cfRule type="cellIs" dxfId="46570" priority="2995" operator="lessThan">
      <formula>0.8</formula>
    </cfRule>
    <cfRule type="cellIs" dxfId="46569" priority="2996" operator="greaterThan">
      <formula>1</formula>
    </cfRule>
  </conditionalFormatting>
  <conditionalFormatting sqref="R83">
    <cfRule type="cellIs" dxfId="46568" priority="2993" operator="greaterThan">
      <formula>1</formula>
    </cfRule>
    <cfRule type="cellIs" dxfId="46567" priority="2994" operator="lessThan">
      <formula>0.8</formula>
    </cfRule>
  </conditionalFormatting>
  <conditionalFormatting sqref="P83">
    <cfRule type="cellIs" dxfId="46566" priority="2986" operator="greaterThan">
      <formula>0</formula>
    </cfRule>
  </conditionalFormatting>
  <conditionalFormatting sqref="Q83">
    <cfRule type="cellIs" dxfId="46565" priority="2991" operator="lessThan">
      <formula>0</formula>
    </cfRule>
  </conditionalFormatting>
  <conditionalFormatting sqref="R83">
    <cfRule type="cellIs" dxfId="46564" priority="2989" operator="lessThan">
      <formula>0.8</formula>
    </cfRule>
    <cfRule type="cellIs" dxfId="46563" priority="2990" operator="greaterThan">
      <formula>1</formula>
    </cfRule>
  </conditionalFormatting>
  <conditionalFormatting sqref="R83">
    <cfRule type="cellIs" dxfId="46562" priority="2987" operator="greaterThan">
      <formula>1</formula>
    </cfRule>
    <cfRule type="cellIs" dxfId="46561" priority="2988" operator="lessThan">
      <formula>0.8</formula>
    </cfRule>
  </conditionalFormatting>
  <conditionalFormatting sqref="R83">
    <cfRule type="cellIs" dxfId="46560" priority="2983" operator="lessThan">
      <formula>0.8</formula>
    </cfRule>
    <cfRule type="cellIs" dxfId="46559" priority="2984" operator="greaterThan">
      <formula>1</formula>
    </cfRule>
  </conditionalFormatting>
  <conditionalFormatting sqref="R83">
    <cfRule type="cellIs" dxfId="46558" priority="2981" operator="greaterThan">
      <formula>1</formula>
    </cfRule>
    <cfRule type="cellIs" dxfId="46557" priority="2982" operator="lessThan">
      <formula>0.8</formula>
    </cfRule>
  </conditionalFormatting>
  <conditionalFormatting sqref="P83">
    <cfRule type="cellIs" dxfId="46556" priority="2980" operator="greaterThan">
      <formula>0</formula>
    </cfRule>
  </conditionalFormatting>
  <conditionalFormatting sqref="Q83">
    <cfRule type="cellIs" dxfId="46555" priority="2985" operator="lessThan">
      <formula>0</formula>
    </cfRule>
  </conditionalFormatting>
  <conditionalFormatting sqref="P83">
    <cfRule type="cellIs" dxfId="46554" priority="2974" operator="greaterThan">
      <formula>0</formula>
    </cfRule>
  </conditionalFormatting>
  <conditionalFormatting sqref="Q83">
    <cfRule type="cellIs" dxfId="46553" priority="2979" operator="lessThan">
      <formula>0</formula>
    </cfRule>
  </conditionalFormatting>
  <conditionalFormatting sqref="R83">
    <cfRule type="cellIs" dxfId="46552" priority="2977" operator="lessThan">
      <formula>0.8</formula>
    </cfRule>
    <cfRule type="cellIs" dxfId="46551" priority="2978" operator="greaterThan">
      <formula>1</formula>
    </cfRule>
  </conditionalFormatting>
  <conditionalFormatting sqref="R83">
    <cfRule type="cellIs" dxfId="46550" priority="2975" operator="greaterThan">
      <formula>1</formula>
    </cfRule>
    <cfRule type="cellIs" dxfId="46549" priority="2976" operator="lessThan">
      <formula>0.8</formula>
    </cfRule>
  </conditionalFormatting>
  <conditionalFormatting sqref="R83">
    <cfRule type="cellIs" dxfId="46548" priority="2971" operator="lessThan">
      <formula>0.8</formula>
    </cfRule>
    <cfRule type="cellIs" dxfId="46547" priority="2972" operator="greaterThan">
      <formula>1</formula>
    </cfRule>
  </conditionalFormatting>
  <conditionalFormatting sqref="R83">
    <cfRule type="cellIs" dxfId="46546" priority="2969" operator="greaterThan">
      <formula>1</formula>
    </cfRule>
    <cfRule type="cellIs" dxfId="46545" priority="2970" operator="lessThan">
      <formula>0.8</formula>
    </cfRule>
  </conditionalFormatting>
  <conditionalFormatting sqref="P83">
    <cfRule type="cellIs" dxfId="46544" priority="2968" operator="greaterThan">
      <formula>0</formula>
    </cfRule>
  </conditionalFormatting>
  <conditionalFormatting sqref="Q83">
    <cfRule type="cellIs" dxfId="46543" priority="2973" operator="lessThan">
      <formula>0</formula>
    </cfRule>
  </conditionalFormatting>
  <conditionalFormatting sqref="R83">
    <cfRule type="cellIs" dxfId="46542" priority="2965" operator="lessThan">
      <formula>0.8</formula>
    </cfRule>
    <cfRule type="cellIs" dxfId="46541" priority="2966" operator="greaterThan">
      <formula>1</formula>
    </cfRule>
  </conditionalFormatting>
  <conditionalFormatting sqref="R83">
    <cfRule type="cellIs" dxfId="46540" priority="2963" operator="greaterThan">
      <formula>1</formula>
    </cfRule>
    <cfRule type="cellIs" dxfId="46539" priority="2964" operator="lessThan">
      <formula>0.8</formula>
    </cfRule>
  </conditionalFormatting>
  <conditionalFormatting sqref="P83">
    <cfRule type="cellIs" dxfId="46538" priority="2962" operator="greaterThan">
      <formula>0</formula>
    </cfRule>
  </conditionalFormatting>
  <conditionalFormatting sqref="Q83">
    <cfRule type="cellIs" dxfId="46537" priority="2967" operator="lessThan">
      <formula>0</formula>
    </cfRule>
  </conditionalFormatting>
  <conditionalFormatting sqref="Q83">
    <cfRule type="cellIs" dxfId="46536" priority="2961" operator="lessThan">
      <formula>0</formula>
    </cfRule>
  </conditionalFormatting>
  <conditionalFormatting sqref="R83">
    <cfRule type="cellIs" dxfId="46535" priority="2959" operator="lessThan">
      <formula>0.8</formula>
    </cfRule>
    <cfRule type="cellIs" dxfId="46534" priority="2960" operator="greaterThan">
      <formula>1</formula>
    </cfRule>
  </conditionalFormatting>
  <conditionalFormatting sqref="R83">
    <cfRule type="cellIs" dxfId="46533" priority="2957" operator="greaterThan">
      <formula>1</formula>
    </cfRule>
    <cfRule type="cellIs" dxfId="46532" priority="2958" operator="lessThan">
      <formula>0.8</formula>
    </cfRule>
  </conditionalFormatting>
  <conditionalFormatting sqref="P83">
    <cfRule type="cellIs" dxfId="46531" priority="2956" operator="greaterThan">
      <formula>0</formula>
    </cfRule>
  </conditionalFormatting>
  <conditionalFormatting sqref="Q83">
    <cfRule type="cellIs" dxfId="46530" priority="2950" operator="lessThan">
      <formula>0</formula>
    </cfRule>
  </conditionalFormatting>
  <conditionalFormatting sqref="R83">
    <cfRule type="cellIs" dxfId="46529" priority="2954" operator="lessThan">
      <formula>0.8</formula>
    </cfRule>
    <cfRule type="cellIs" dxfId="46528" priority="2955" operator="greaterThan">
      <formula>1</formula>
    </cfRule>
  </conditionalFormatting>
  <conditionalFormatting sqref="R83">
    <cfRule type="cellIs" dxfId="46527" priority="2952" operator="greaterThan">
      <formula>1</formula>
    </cfRule>
    <cfRule type="cellIs" dxfId="46526" priority="2953" operator="lessThan">
      <formula>0.8</formula>
    </cfRule>
  </conditionalFormatting>
  <conditionalFormatting sqref="P83">
    <cfRule type="cellIs" dxfId="46525" priority="2951" operator="greaterThan">
      <formula>0</formula>
    </cfRule>
  </conditionalFormatting>
  <conditionalFormatting sqref="Q83">
    <cfRule type="cellIs" dxfId="46524" priority="2949" operator="lessThan">
      <formula>0</formula>
    </cfRule>
  </conditionalFormatting>
  <conditionalFormatting sqref="R83">
    <cfRule type="cellIs" dxfId="46523" priority="2947" operator="lessThan">
      <formula>0.8</formula>
    </cfRule>
    <cfRule type="cellIs" dxfId="46522" priority="2948" operator="greaterThan">
      <formula>1</formula>
    </cfRule>
  </conditionalFormatting>
  <conditionalFormatting sqref="R83">
    <cfRule type="cellIs" dxfId="46521" priority="2945" operator="greaterThan">
      <formula>1</formula>
    </cfRule>
    <cfRule type="cellIs" dxfId="46520" priority="2946" operator="lessThan">
      <formula>0.8</formula>
    </cfRule>
  </conditionalFormatting>
  <conditionalFormatting sqref="P83">
    <cfRule type="cellIs" dxfId="46519" priority="2944" operator="greaterThan">
      <formula>0</formula>
    </cfRule>
  </conditionalFormatting>
  <conditionalFormatting sqref="Q83">
    <cfRule type="cellIs" dxfId="46518" priority="2943" operator="lessThan">
      <formula>0</formula>
    </cfRule>
  </conditionalFormatting>
  <conditionalFormatting sqref="R83">
    <cfRule type="cellIs" dxfId="46517" priority="2941" operator="lessThan">
      <formula>0.8</formula>
    </cfRule>
    <cfRule type="cellIs" dxfId="46516" priority="2942" operator="greaterThan">
      <formula>1</formula>
    </cfRule>
  </conditionalFormatting>
  <conditionalFormatting sqref="R83">
    <cfRule type="cellIs" dxfId="46515" priority="2939" operator="greaterThan">
      <formula>1</formula>
    </cfRule>
    <cfRule type="cellIs" dxfId="46514" priority="2940" operator="lessThan">
      <formula>0.8</formula>
    </cfRule>
  </conditionalFormatting>
  <conditionalFormatting sqref="P83">
    <cfRule type="cellIs" dxfId="46513" priority="2938" operator="greaterThan">
      <formula>0</formula>
    </cfRule>
  </conditionalFormatting>
  <conditionalFormatting sqref="Q83">
    <cfRule type="cellIs" dxfId="46512" priority="2937" operator="lessThan">
      <formula>0</formula>
    </cfRule>
  </conditionalFormatting>
  <conditionalFormatting sqref="R83">
    <cfRule type="cellIs" dxfId="46511" priority="2935" operator="lessThan">
      <formula>0.8</formula>
    </cfRule>
    <cfRule type="cellIs" dxfId="46510" priority="2936" operator="greaterThan">
      <formula>1</formula>
    </cfRule>
  </conditionalFormatting>
  <conditionalFormatting sqref="R83">
    <cfRule type="cellIs" dxfId="46509" priority="2933" operator="greaterThan">
      <formula>1</formula>
    </cfRule>
    <cfRule type="cellIs" dxfId="46508" priority="2934" operator="lessThan">
      <formula>0.8</formula>
    </cfRule>
  </conditionalFormatting>
  <conditionalFormatting sqref="P83">
    <cfRule type="cellIs" dxfId="46507" priority="2932" operator="greaterThan">
      <formula>0</formula>
    </cfRule>
  </conditionalFormatting>
  <conditionalFormatting sqref="Q83">
    <cfRule type="cellIs" dxfId="46506" priority="2931" operator="lessThan">
      <formula>0</formula>
    </cfRule>
  </conditionalFormatting>
  <conditionalFormatting sqref="R83">
    <cfRule type="cellIs" dxfId="46505" priority="2929" operator="lessThan">
      <formula>0.8</formula>
    </cfRule>
    <cfRule type="cellIs" dxfId="46504" priority="2930" operator="greaterThan">
      <formula>1</formula>
    </cfRule>
  </conditionalFormatting>
  <conditionalFormatting sqref="R83">
    <cfRule type="cellIs" dxfId="46503" priority="2927" operator="greaterThan">
      <formula>1</formula>
    </cfRule>
    <cfRule type="cellIs" dxfId="46502" priority="2928" operator="lessThan">
      <formula>0.8</formula>
    </cfRule>
  </conditionalFormatting>
  <conditionalFormatting sqref="P83">
    <cfRule type="cellIs" dxfId="46501" priority="2926" operator="greaterThan">
      <formula>0</formula>
    </cfRule>
  </conditionalFormatting>
  <conditionalFormatting sqref="Q83">
    <cfRule type="cellIs" dxfId="46500" priority="2925" operator="lessThan">
      <formula>0</formula>
    </cfRule>
  </conditionalFormatting>
  <conditionalFormatting sqref="R83">
    <cfRule type="cellIs" dxfId="46499" priority="2923" operator="lessThan">
      <formula>0.8</formula>
    </cfRule>
    <cfRule type="cellIs" dxfId="46498" priority="2924" operator="greaterThan">
      <formula>1</formula>
    </cfRule>
  </conditionalFormatting>
  <conditionalFormatting sqref="R83">
    <cfRule type="cellIs" dxfId="46497" priority="2921" operator="greaterThan">
      <formula>1</formula>
    </cfRule>
    <cfRule type="cellIs" dxfId="46496" priority="2922" operator="lessThan">
      <formula>0.8</formula>
    </cfRule>
  </conditionalFormatting>
  <conditionalFormatting sqref="P83">
    <cfRule type="cellIs" dxfId="46495" priority="2920" operator="greaterThan">
      <formula>0</formula>
    </cfRule>
  </conditionalFormatting>
  <conditionalFormatting sqref="P83">
    <cfRule type="cellIs" dxfId="46494" priority="2914" operator="greaterThan">
      <formula>0</formula>
    </cfRule>
  </conditionalFormatting>
  <conditionalFormatting sqref="Q83">
    <cfRule type="cellIs" dxfId="46493" priority="2919" operator="lessThan">
      <formula>0</formula>
    </cfRule>
  </conditionalFormatting>
  <conditionalFormatting sqref="R83">
    <cfRule type="cellIs" dxfId="46492" priority="2917" operator="lessThan">
      <formula>0.8</formula>
    </cfRule>
    <cfRule type="cellIs" dxfId="46491" priority="2918" operator="greaterThan">
      <formula>1</formula>
    </cfRule>
  </conditionalFormatting>
  <conditionalFormatting sqref="R83">
    <cfRule type="cellIs" dxfId="46490" priority="2915" operator="greaterThan">
      <formula>1</formula>
    </cfRule>
    <cfRule type="cellIs" dxfId="46489" priority="2916" operator="lessThan">
      <formula>0.8</formula>
    </cfRule>
  </conditionalFormatting>
  <conditionalFormatting sqref="P83">
    <cfRule type="cellIs" dxfId="46488" priority="2908" operator="greaterThan">
      <formula>0</formula>
    </cfRule>
  </conditionalFormatting>
  <conditionalFormatting sqref="Q83">
    <cfRule type="cellIs" dxfId="46487" priority="2913" operator="lessThan">
      <formula>0</formula>
    </cfRule>
  </conditionalFormatting>
  <conditionalFormatting sqref="R83">
    <cfRule type="cellIs" dxfId="46486" priority="2911" operator="lessThan">
      <formula>0.8</formula>
    </cfRule>
    <cfRule type="cellIs" dxfId="46485" priority="2912" operator="greaterThan">
      <formula>1</formula>
    </cfRule>
  </conditionalFormatting>
  <conditionalFormatting sqref="R83">
    <cfRule type="cellIs" dxfId="46484" priority="2909" operator="greaterThan">
      <formula>1</formula>
    </cfRule>
    <cfRule type="cellIs" dxfId="46483" priority="2910" operator="lessThan">
      <formula>0.8</formula>
    </cfRule>
  </conditionalFormatting>
  <conditionalFormatting sqref="R83">
    <cfRule type="cellIs" dxfId="46482" priority="2905" operator="lessThan">
      <formula>0.8</formula>
    </cfRule>
    <cfRule type="cellIs" dxfId="46481" priority="2906" operator="greaterThan">
      <formula>1</formula>
    </cfRule>
  </conditionalFormatting>
  <conditionalFormatting sqref="R83">
    <cfRule type="cellIs" dxfId="46480" priority="2903" operator="greaterThan">
      <formula>1</formula>
    </cfRule>
    <cfRule type="cellIs" dxfId="46479" priority="2904" operator="lessThan">
      <formula>0.8</formula>
    </cfRule>
  </conditionalFormatting>
  <conditionalFormatting sqref="P83">
    <cfRule type="cellIs" dxfId="46478" priority="2902" operator="greaterThan">
      <formula>0</formula>
    </cfRule>
  </conditionalFormatting>
  <conditionalFormatting sqref="Q83">
    <cfRule type="cellIs" dxfId="46477" priority="2907" operator="lessThan">
      <formula>0</formula>
    </cfRule>
  </conditionalFormatting>
  <conditionalFormatting sqref="Q83">
    <cfRule type="cellIs" dxfId="46476" priority="2901" operator="lessThan">
      <formula>0</formula>
    </cfRule>
  </conditionalFormatting>
  <conditionalFormatting sqref="R83">
    <cfRule type="cellIs" dxfId="46475" priority="2899" operator="lessThan">
      <formula>0.8</formula>
    </cfRule>
    <cfRule type="cellIs" dxfId="46474" priority="2900" operator="greaterThan">
      <formula>1</formula>
    </cfRule>
  </conditionalFormatting>
  <conditionalFormatting sqref="R83">
    <cfRule type="cellIs" dxfId="46473" priority="2897" operator="greaterThan">
      <formula>1</formula>
    </cfRule>
    <cfRule type="cellIs" dxfId="46472" priority="2898" operator="lessThan">
      <formula>0.8</formula>
    </cfRule>
  </conditionalFormatting>
  <conditionalFormatting sqref="P83">
    <cfRule type="cellIs" dxfId="46471" priority="2896" operator="greaterThan">
      <formula>0</formula>
    </cfRule>
  </conditionalFormatting>
  <conditionalFormatting sqref="Q83">
    <cfRule type="cellIs" dxfId="46470" priority="2895" operator="lessThan">
      <formula>0</formula>
    </cfRule>
  </conditionalFormatting>
  <conditionalFormatting sqref="R83">
    <cfRule type="cellIs" dxfId="46469" priority="2893" operator="lessThan">
      <formula>0.8</formula>
    </cfRule>
    <cfRule type="cellIs" dxfId="46468" priority="2894" operator="greaterThan">
      <formula>1</formula>
    </cfRule>
  </conditionalFormatting>
  <conditionalFormatting sqref="R83">
    <cfRule type="cellIs" dxfId="46467" priority="2891" operator="greaterThan">
      <formula>1</formula>
    </cfRule>
    <cfRule type="cellIs" dxfId="46466" priority="2892" operator="lessThan">
      <formula>0.8</formula>
    </cfRule>
  </conditionalFormatting>
  <conditionalFormatting sqref="P83">
    <cfRule type="cellIs" dxfId="46465" priority="2890" operator="greaterThan">
      <formula>0</formula>
    </cfRule>
  </conditionalFormatting>
  <conditionalFormatting sqref="Q83">
    <cfRule type="cellIs" dxfId="46464" priority="2889" operator="lessThan">
      <formula>0</formula>
    </cfRule>
  </conditionalFormatting>
  <conditionalFormatting sqref="R83">
    <cfRule type="cellIs" dxfId="46463" priority="2887" operator="lessThan">
      <formula>0.8</formula>
    </cfRule>
    <cfRule type="cellIs" dxfId="46462" priority="2888" operator="greaterThan">
      <formula>1</formula>
    </cfRule>
  </conditionalFormatting>
  <conditionalFormatting sqref="R83">
    <cfRule type="cellIs" dxfId="46461" priority="2885" operator="greaterThan">
      <formula>1</formula>
    </cfRule>
    <cfRule type="cellIs" dxfId="46460" priority="2886" operator="lessThan">
      <formula>0.8</formula>
    </cfRule>
  </conditionalFormatting>
  <conditionalFormatting sqref="P83">
    <cfRule type="cellIs" dxfId="46459" priority="2884" operator="greaterThan">
      <formula>0</formula>
    </cfRule>
  </conditionalFormatting>
  <conditionalFormatting sqref="Q83">
    <cfRule type="cellIs" dxfId="46458" priority="2883" operator="lessThan">
      <formula>0</formula>
    </cfRule>
  </conditionalFormatting>
  <conditionalFormatting sqref="R83">
    <cfRule type="cellIs" dxfId="46457" priority="2881" operator="lessThan">
      <formula>0.8</formula>
    </cfRule>
    <cfRule type="cellIs" dxfId="46456" priority="2882" operator="greaterThan">
      <formula>1</formula>
    </cfRule>
  </conditionalFormatting>
  <conditionalFormatting sqref="R83">
    <cfRule type="cellIs" dxfId="46455" priority="2879" operator="greaterThan">
      <formula>1</formula>
    </cfRule>
    <cfRule type="cellIs" dxfId="46454" priority="2880" operator="lessThan">
      <formula>0.8</formula>
    </cfRule>
  </conditionalFormatting>
  <conditionalFormatting sqref="P83">
    <cfRule type="cellIs" dxfId="46453" priority="2878" operator="greaterThan">
      <formula>0</formula>
    </cfRule>
  </conditionalFormatting>
  <conditionalFormatting sqref="P83">
    <cfRule type="cellIs" dxfId="46452" priority="2872" operator="greaterThan">
      <formula>0</formula>
    </cfRule>
  </conditionalFormatting>
  <conditionalFormatting sqref="Q83">
    <cfRule type="cellIs" dxfId="46451" priority="2877" operator="lessThan">
      <formula>0</formula>
    </cfRule>
  </conditionalFormatting>
  <conditionalFormatting sqref="R83">
    <cfRule type="cellIs" dxfId="46450" priority="2875" operator="lessThan">
      <formula>0.8</formula>
    </cfRule>
    <cfRule type="cellIs" dxfId="46449" priority="2876" operator="greaterThan">
      <formula>1</formula>
    </cfRule>
  </conditionalFormatting>
  <conditionalFormatting sqref="R83">
    <cfRule type="cellIs" dxfId="46448" priority="2873" operator="greaterThan">
      <formula>1</formula>
    </cfRule>
    <cfRule type="cellIs" dxfId="46447" priority="2874" operator="lessThan">
      <formula>0.8</formula>
    </cfRule>
  </conditionalFormatting>
  <conditionalFormatting sqref="P83">
    <cfRule type="cellIs" dxfId="46446" priority="2866" operator="greaterThan">
      <formula>0</formula>
    </cfRule>
  </conditionalFormatting>
  <conditionalFormatting sqref="Q83">
    <cfRule type="cellIs" dxfId="46445" priority="2871" operator="lessThan">
      <formula>0</formula>
    </cfRule>
  </conditionalFormatting>
  <conditionalFormatting sqref="R83">
    <cfRule type="cellIs" dxfId="46444" priority="2869" operator="lessThan">
      <formula>0.8</formula>
    </cfRule>
    <cfRule type="cellIs" dxfId="46443" priority="2870" operator="greaterThan">
      <formula>1</formula>
    </cfRule>
  </conditionalFormatting>
  <conditionalFormatting sqref="R83">
    <cfRule type="cellIs" dxfId="46442" priority="2867" operator="greaterThan">
      <formula>1</formula>
    </cfRule>
    <cfRule type="cellIs" dxfId="46441" priority="2868" operator="lessThan">
      <formula>0.8</formula>
    </cfRule>
  </conditionalFormatting>
  <conditionalFormatting sqref="R83">
    <cfRule type="cellIs" dxfId="46440" priority="2863" operator="lessThan">
      <formula>0.8</formula>
    </cfRule>
    <cfRule type="cellIs" dxfId="46439" priority="2864" operator="greaterThan">
      <formula>1</formula>
    </cfRule>
  </conditionalFormatting>
  <conditionalFormatting sqref="R83">
    <cfRule type="cellIs" dxfId="46438" priority="2861" operator="greaterThan">
      <formula>1</formula>
    </cfRule>
    <cfRule type="cellIs" dxfId="46437" priority="2862" operator="lessThan">
      <formula>0.8</formula>
    </cfRule>
  </conditionalFormatting>
  <conditionalFormatting sqref="P83">
    <cfRule type="cellIs" dxfId="46436" priority="2860" operator="greaterThan">
      <formula>0</formula>
    </cfRule>
  </conditionalFormatting>
  <conditionalFormatting sqref="Q83">
    <cfRule type="cellIs" dxfId="46435" priority="2865" operator="lessThan">
      <formula>0</formula>
    </cfRule>
  </conditionalFormatting>
  <conditionalFormatting sqref="Q83">
    <cfRule type="cellIs" dxfId="46434" priority="2859" operator="lessThan">
      <formula>0</formula>
    </cfRule>
  </conditionalFormatting>
  <conditionalFormatting sqref="R83">
    <cfRule type="cellIs" dxfId="46433" priority="2857" operator="lessThan">
      <formula>0.8</formula>
    </cfRule>
    <cfRule type="cellIs" dxfId="46432" priority="2858" operator="greaterThan">
      <formula>1</formula>
    </cfRule>
  </conditionalFormatting>
  <conditionalFormatting sqref="R83">
    <cfRule type="cellIs" dxfId="46431" priority="2855" operator="greaterThan">
      <formula>1</formula>
    </cfRule>
    <cfRule type="cellIs" dxfId="46430" priority="2856" operator="lessThan">
      <formula>0.8</formula>
    </cfRule>
  </conditionalFormatting>
  <conditionalFormatting sqref="P83">
    <cfRule type="cellIs" dxfId="46429" priority="2854" operator="greaterThan">
      <formula>0</formula>
    </cfRule>
  </conditionalFormatting>
  <conditionalFormatting sqref="P83">
    <cfRule type="cellIs" dxfId="46428" priority="2848" operator="greaterThan">
      <formula>0</formula>
    </cfRule>
  </conditionalFormatting>
  <conditionalFormatting sqref="Q83">
    <cfRule type="cellIs" dxfId="46427" priority="2853" operator="lessThan">
      <formula>0</formula>
    </cfRule>
  </conditionalFormatting>
  <conditionalFormatting sqref="R83">
    <cfRule type="cellIs" dxfId="46426" priority="2851" operator="lessThan">
      <formula>0.8</formula>
    </cfRule>
    <cfRule type="cellIs" dxfId="46425" priority="2852" operator="greaterThan">
      <formula>1</formula>
    </cfRule>
  </conditionalFormatting>
  <conditionalFormatting sqref="R83">
    <cfRule type="cellIs" dxfId="46424" priority="2849" operator="greaterThan">
      <formula>1</formula>
    </cfRule>
    <cfRule type="cellIs" dxfId="46423" priority="2850" operator="lessThan">
      <formula>0.8</formula>
    </cfRule>
  </conditionalFormatting>
  <conditionalFormatting sqref="P83">
    <cfRule type="cellIs" dxfId="46422" priority="2842" operator="greaterThan">
      <formula>0</formula>
    </cfRule>
  </conditionalFormatting>
  <conditionalFormatting sqref="Q83">
    <cfRule type="cellIs" dxfId="46421" priority="2847" operator="lessThan">
      <formula>0</formula>
    </cfRule>
  </conditionalFormatting>
  <conditionalFormatting sqref="R83">
    <cfRule type="cellIs" dxfId="46420" priority="2845" operator="lessThan">
      <formula>0.8</formula>
    </cfRule>
    <cfRule type="cellIs" dxfId="46419" priority="2846" operator="greaterThan">
      <formula>1</formula>
    </cfRule>
  </conditionalFormatting>
  <conditionalFormatting sqref="R83">
    <cfRule type="cellIs" dxfId="46418" priority="2843" operator="greaterThan">
      <formula>1</formula>
    </cfRule>
    <cfRule type="cellIs" dxfId="46417" priority="2844" operator="lessThan">
      <formula>0.8</formula>
    </cfRule>
  </conditionalFormatting>
  <conditionalFormatting sqref="R83">
    <cfRule type="cellIs" dxfId="46416" priority="2839" operator="lessThan">
      <formula>0.8</formula>
    </cfRule>
    <cfRule type="cellIs" dxfId="46415" priority="2840" operator="greaterThan">
      <formula>1</formula>
    </cfRule>
  </conditionalFormatting>
  <conditionalFormatting sqref="R83">
    <cfRule type="cellIs" dxfId="46414" priority="2837" operator="greaterThan">
      <formula>1</formula>
    </cfRule>
    <cfRule type="cellIs" dxfId="46413" priority="2838" operator="lessThan">
      <formula>0.8</formula>
    </cfRule>
  </conditionalFormatting>
  <conditionalFormatting sqref="P83">
    <cfRule type="cellIs" dxfId="46412" priority="2836" operator="greaterThan">
      <formula>0</formula>
    </cfRule>
  </conditionalFormatting>
  <conditionalFormatting sqref="Q83">
    <cfRule type="cellIs" dxfId="46411" priority="2841" operator="lessThan">
      <formula>0</formula>
    </cfRule>
  </conditionalFormatting>
  <conditionalFormatting sqref="P83">
    <cfRule type="cellIs" dxfId="46410" priority="2830" operator="greaterThan">
      <formula>0</formula>
    </cfRule>
  </conditionalFormatting>
  <conditionalFormatting sqref="Q83">
    <cfRule type="cellIs" dxfId="46409" priority="2835" operator="lessThan">
      <formula>0</formula>
    </cfRule>
  </conditionalFormatting>
  <conditionalFormatting sqref="R83">
    <cfRule type="cellIs" dxfId="46408" priority="2833" operator="lessThan">
      <formula>0.8</formula>
    </cfRule>
    <cfRule type="cellIs" dxfId="46407" priority="2834" operator="greaterThan">
      <formula>1</formula>
    </cfRule>
  </conditionalFormatting>
  <conditionalFormatting sqref="R83">
    <cfRule type="cellIs" dxfId="46406" priority="2831" operator="greaterThan">
      <formula>1</formula>
    </cfRule>
    <cfRule type="cellIs" dxfId="46405" priority="2832" operator="lessThan">
      <formula>0.8</formula>
    </cfRule>
  </conditionalFormatting>
  <conditionalFormatting sqref="R83">
    <cfRule type="cellIs" dxfId="46404" priority="2827" operator="lessThan">
      <formula>0.8</formula>
    </cfRule>
    <cfRule type="cellIs" dxfId="46403" priority="2828" operator="greaterThan">
      <formula>1</formula>
    </cfRule>
  </conditionalFormatting>
  <conditionalFormatting sqref="R83">
    <cfRule type="cellIs" dxfId="46402" priority="2825" operator="greaterThan">
      <formula>1</formula>
    </cfRule>
    <cfRule type="cellIs" dxfId="46401" priority="2826" operator="lessThan">
      <formula>0.8</formula>
    </cfRule>
  </conditionalFormatting>
  <conditionalFormatting sqref="P83">
    <cfRule type="cellIs" dxfId="46400" priority="2824" operator="greaterThan">
      <formula>0</formula>
    </cfRule>
  </conditionalFormatting>
  <conditionalFormatting sqref="Q83">
    <cfRule type="cellIs" dxfId="46399" priority="2829" operator="lessThan">
      <formula>0</formula>
    </cfRule>
  </conditionalFormatting>
  <conditionalFormatting sqref="R83">
    <cfRule type="cellIs" dxfId="46398" priority="2821" operator="lessThan">
      <formula>0.8</formula>
    </cfRule>
    <cfRule type="cellIs" dxfId="46397" priority="2822" operator="greaterThan">
      <formula>1</formula>
    </cfRule>
  </conditionalFormatting>
  <conditionalFormatting sqref="R83">
    <cfRule type="cellIs" dxfId="46396" priority="2819" operator="greaterThan">
      <formula>1</formula>
    </cfRule>
    <cfRule type="cellIs" dxfId="46395" priority="2820" operator="lessThan">
      <formula>0.8</formula>
    </cfRule>
  </conditionalFormatting>
  <conditionalFormatting sqref="P83">
    <cfRule type="cellIs" dxfId="46394" priority="2818" operator="greaterThan">
      <formula>0</formula>
    </cfRule>
  </conditionalFormatting>
  <conditionalFormatting sqref="Q83">
    <cfRule type="cellIs" dxfId="46393" priority="2823" operator="lessThan">
      <formula>0</formula>
    </cfRule>
  </conditionalFormatting>
  <conditionalFormatting sqref="Q83">
    <cfRule type="cellIs" dxfId="46392" priority="2817" operator="lessThan">
      <formula>0</formula>
    </cfRule>
  </conditionalFormatting>
  <conditionalFormatting sqref="R83">
    <cfRule type="cellIs" dxfId="46391" priority="2815" operator="lessThan">
      <formula>0.8</formula>
    </cfRule>
    <cfRule type="cellIs" dxfId="46390" priority="2816" operator="greaterThan">
      <formula>1</formula>
    </cfRule>
  </conditionalFormatting>
  <conditionalFormatting sqref="R83">
    <cfRule type="cellIs" dxfId="46389" priority="2813" operator="greaterThan">
      <formula>1</formula>
    </cfRule>
    <cfRule type="cellIs" dxfId="46388" priority="2814" operator="lessThan">
      <formula>0.8</formula>
    </cfRule>
  </conditionalFormatting>
  <conditionalFormatting sqref="P83">
    <cfRule type="cellIs" dxfId="46387" priority="2812" operator="greaterThan">
      <formula>0</formula>
    </cfRule>
  </conditionalFormatting>
  <conditionalFormatting sqref="Q83">
    <cfRule type="cellIs" dxfId="46386" priority="2806" operator="lessThan">
      <formula>0</formula>
    </cfRule>
  </conditionalFormatting>
  <conditionalFormatting sqref="R83">
    <cfRule type="cellIs" dxfId="46385" priority="2810" operator="lessThan">
      <formula>0.8</formula>
    </cfRule>
    <cfRule type="cellIs" dxfId="46384" priority="2811" operator="greaterThan">
      <formula>1</formula>
    </cfRule>
  </conditionalFormatting>
  <conditionalFormatting sqref="R83">
    <cfRule type="cellIs" dxfId="46383" priority="2808" operator="greaterThan">
      <formula>1</formula>
    </cfRule>
    <cfRule type="cellIs" dxfId="46382" priority="2809" operator="lessThan">
      <formula>0.8</formula>
    </cfRule>
  </conditionalFormatting>
  <conditionalFormatting sqref="P83">
    <cfRule type="cellIs" dxfId="46381" priority="2807" operator="greaterThan">
      <formula>0</formula>
    </cfRule>
  </conditionalFormatting>
  <conditionalFormatting sqref="Q83">
    <cfRule type="cellIs" dxfId="46380" priority="2805" operator="lessThan">
      <formula>0</formula>
    </cfRule>
  </conditionalFormatting>
  <conditionalFormatting sqref="R83">
    <cfRule type="cellIs" dxfId="46379" priority="2803" operator="lessThan">
      <formula>0.8</formula>
    </cfRule>
    <cfRule type="cellIs" dxfId="46378" priority="2804" operator="greaterThan">
      <formula>1</formula>
    </cfRule>
  </conditionalFormatting>
  <conditionalFormatting sqref="R83">
    <cfRule type="cellIs" dxfId="46377" priority="2801" operator="greaterThan">
      <formula>1</formula>
    </cfRule>
    <cfRule type="cellIs" dxfId="46376" priority="2802" operator="lessThan">
      <formula>0.8</formula>
    </cfRule>
  </conditionalFormatting>
  <conditionalFormatting sqref="P83">
    <cfRule type="cellIs" dxfId="46375" priority="2800" operator="greaterThan">
      <formula>0</formula>
    </cfRule>
  </conditionalFormatting>
  <conditionalFormatting sqref="Q83">
    <cfRule type="cellIs" dxfId="46374" priority="2799" operator="lessThan">
      <formula>0</formula>
    </cfRule>
  </conditionalFormatting>
  <conditionalFormatting sqref="R83">
    <cfRule type="cellIs" dxfId="46373" priority="2797" operator="lessThan">
      <formula>0.8</formula>
    </cfRule>
    <cfRule type="cellIs" dxfId="46372" priority="2798" operator="greaterThan">
      <formula>1</formula>
    </cfRule>
  </conditionalFormatting>
  <conditionalFormatting sqref="R83">
    <cfRule type="cellIs" dxfId="46371" priority="2795" operator="greaterThan">
      <formula>1</formula>
    </cfRule>
    <cfRule type="cellIs" dxfId="46370" priority="2796" operator="lessThan">
      <formula>0.8</formula>
    </cfRule>
  </conditionalFormatting>
  <conditionalFormatting sqref="P83">
    <cfRule type="cellIs" dxfId="46369" priority="2794" operator="greaterThan">
      <formula>0</formula>
    </cfRule>
  </conditionalFormatting>
  <conditionalFormatting sqref="Q83">
    <cfRule type="cellIs" dxfId="46368" priority="2793" operator="lessThan">
      <formula>0</formula>
    </cfRule>
  </conditionalFormatting>
  <conditionalFormatting sqref="R83">
    <cfRule type="cellIs" dxfId="46367" priority="2791" operator="lessThan">
      <formula>0.8</formula>
    </cfRule>
    <cfRule type="cellIs" dxfId="46366" priority="2792" operator="greaterThan">
      <formula>1</formula>
    </cfRule>
  </conditionalFormatting>
  <conditionalFormatting sqref="R83">
    <cfRule type="cellIs" dxfId="46365" priority="2789" operator="greaterThan">
      <formula>1</formula>
    </cfRule>
    <cfRule type="cellIs" dxfId="46364" priority="2790" operator="lessThan">
      <formula>0.8</formula>
    </cfRule>
  </conditionalFormatting>
  <conditionalFormatting sqref="P83">
    <cfRule type="cellIs" dxfId="46363" priority="2788" operator="greaterThan">
      <formula>0</formula>
    </cfRule>
  </conditionalFormatting>
  <conditionalFormatting sqref="Q83">
    <cfRule type="cellIs" dxfId="46362" priority="2787" operator="lessThan">
      <formula>0</formula>
    </cfRule>
  </conditionalFormatting>
  <conditionalFormatting sqref="R83">
    <cfRule type="cellIs" dxfId="46361" priority="2785" operator="lessThan">
      <formula>0.8</formula>
    </cfRule>
    <cfRule type="cellIs" dxfId="46360" priority="2786" operator="greaterThan">
      <formula>1</formula>
    </cfRule>
  </conditionalFormatting>
  <conditionalFormatting sqref="R83">
    <cfRule type="cellIs" dxfId="46359" priority="2783" operator="greaterThan">
      <formula>1</formula>
    </cfRule>
    <cfRule type="cellIs" dxfId="46358" priority="2784" operator="lessThan">
      <formula>0.8</formula>
    </cfRule>
  </conditionalFormatting>
  <conditionalFormatting sqref="P83">
    <cfRule type="cellIs" dxfId="46357" priority="2782" operator="greaterThan">
      <formula>0</formula>
    </cfRule>
  </conditionalFormatting>
  <conditionalFormatting sqref="Q83">
    <cfRule type="cellIs" dxfId="46356" priority="2781" operator="lessThan">
      <formula>0</formula>
    </cfRule>
  </conditionalFormatting>
  <conditionalFormatting sqref="R83">
    <cfRule type="cellIs" dxfId="46355" priority="2779" operator="lessThan">
      <formula>0.8</formula>
    </cfRule>
    <cfRule type="cellIs" dxfId="46354" priority="2780" operator="greaterThan">
      <formula>1</formula>
    </cfRule>
  </conditionalFormatting>
  <conditionalFormatting sqref="R83">
    <cfRule type="cellIs" dxfId="46353" priority="2777" operator="greaterThan">
      <formula>1</formula>
    </cfRule>
    <cfRule type="cellIs" dxfId="46352" priority="2778" operator="lessThan">
      <formula>0.8</formula>
    </cfRule>
  </conditionalFormatting>
  <conditionalFormatting sqref="P83">
    <cfRule type="cellIs" dxfId="46351" priority="2776" operator="greaterThan">
      <formula>0</formula>
    </cfRule>
  </conditionalFormatting>
  <conditionalFormatting sqref="P83">
    <cfRule type="cellIs" dxfId="46350" priority="2770" operator="greaterThan">
      <formula>0</formula>
    </cfRule>
  </conditionalFormatting>
  <conditionalFormatting sqref="Q83">
    <cfRule type="cellIs" dxfId="46349" priority="2775" operator="lessThan">
      <formula>0</formula>
    </cfRule>
  </conditionalFormatting>
  <conditionalFormatting sqref="R83">
    <cfRule type="cellIs" dxfId="46348" priority="2773" operator="lessThan">
      <formula>0.8</formula>
    </cfRule>
    <cfRule type="cellIs" dxfId="46347" priority="2774" operator="greaterThan">
      <formula>1</formula>
    </cfRule>
  </conditionalFormatting>
  <conditionalFormatting sqref="R83">
    <cfRule type="cellIs" dxfId="46346" priority="2771" operator="greaterThan">
      <formula>1</formula>
    </cfRule>
    <cfRule type="cellIs" dxfId="46345" priority="2772" operator="lessThan">
      <formula>0.8</formula>
    </cfRule>
  </conditionalFormatting>
  <conditionalFormatting sqref="P83">
    <cfRule type="cellIs" dxfId="46344" priority="2764" operator="greaterThan">
      <formula>0</formula>
    </cfRule>
  </conditionalFormatting>
  <conditionalFormatting sqref="Q83">
    <cfRule type="cellIs" dxfId="46343" priority="2769" operator="lessThan">
      <formula>0</formula>
    </cfRule>
  </conditionalFormatting>
  <conditionalFormatting sqref="R83">
    <cfRule type="cellIs" dxfId="46342" priority="2767" operator="lessThan">
      <formula>0.8</formula>
    </cfRule>
    <cfRule type="cellIs" dxfId="46341" priority="2768" operator="greaterThan">
      <formula>1</formula>
    </cfRule>
  </conditionalFormatting>
  <conditionalFormatting sqref="R83">
    <cfRule type="cellIs" dxfId="46340" priority="2765" operator="greaterThan">
      <formula>1</formula>
    </cfRule>
    <cfRule type="cellIs" dxfId="46339" priority="2766" operator="lessThan">
      <formula>0.8</formula>
    </cfRule>
  </conditionalFormatting>
  <conditionalFormatting sqref="R83">
    <cfRule type="cellIs" dxfId="46338" priority="2761" operator="lessThan">
      <formula>0.8</formula>
    </cfRule>
    <cfRule type="cellIs" dxfId="46337" priority="2762" operator="greaterThan">
      <formula>1</formula>
    </cfRule>
  </conditionalFormatting>
  <conditionalFormatting sqref="R83">
    <cfRule type="cellIs" dxfId="46336" priority="2759" operator="greaterThan">
      <formula>1</formula>
    </cfRule>
    <cfRule type="cellIs" dxfId="46335" priority="2760" operator="lessThan">
      <formula>0.8</formula>
    </cfRule>
  </conditionalFormatting>
  <conditionalFormatting sqref="P83">
    <cfRule type="cellIs" dxfId="46334" priority="2758" operator="greaterThan">
      <formula>0</formula>
    </cfRule>
  </conditionalFormatting>
  <conditionalFormatting sqref="Q83">
    <cfRule type="cellIs" dxfId="46333" priority="2763" operator="lessThan">
      <formula>0</formula>
    </cfRule>
  </conditionalFormatting>
  <conditionalFormatting sqref="Q83">
    <cfRule type="cellIs" dxfId="46332" priority="2752" operator="lessThan">
      <formula>0</formula>
    </cfRule>
  </conditionalFormatting>
  <conditionalFormatting sqref="P83">
    <cfRule type="cellIs" dxfId="46331" priority="2753" operator="greaterThan">
      <formula>0</formula>
    </cfRule>
  </conditionalFormatting>
  <conditionalFormatting sqref="R83">
    <cfRule type="cellIs" dxfId="46330" priority="2756" operator="lessThan">
      <formula>0.8</formula>
    </cfRule>
    <cfRule type="cellIs" dxfId="46329" priority="2757" operator="greaterThan">
      <formula>1</formula>
    </cfRule>
  </conditionalFormatting>
  <conditionalFormatting sqref="R83">
    <cfRule type="cellIs" dxfId="46328" priority="2754" operator="greaterThan">
      <formula>1</formula>
    </cfRule>
    <cfRule type="cellIs" dxfId="46327" priority="2755" operator="lessThan">
      <formula>0.8</formula>
    </cfRule>
  </conditionalFormatting>
  <conditionalFormatting sqref="Q83">
    <cfRule type="cellIs" dxfId="46326" priority="2746" operator="lessThan">
      <formula>0</formula>
    </cfRule>
  </conditionalFormatting>
  <conditionalFormatting sqref="R83">
    <cfRule type="cellIs" dxfId="46325" priority="2750" operator="lessThan">
      <formula>0.8</formula>
    </cfRule>
    <cfRule type="cellIs" dxfId="46324" priority="2751" operator="greaterThan">
      <formula>1</formula>
    </cfRule>
  </conditionalFormatting>
  <conditionalFormatting sqref="R83">
    <cfRule type="cellIs" dxfId="46323" priority="2748" operator="greaterThan">
      <formula>1</formula>
    </cfRule>
    <cfRule type="cellIs" dxfId="46322" priority="2749" operator="lessThan">
      <formula>0.8</formula>
    </cfRule>
  </conditionalFormatting>
  <conditionalFormatting sqref="P83">
    <cfRule type="cellIs" dxfId="46321" priority="2747" operator="greaterThan">
      <formula>0</formula>
    </cfRule>
  </conditionalFormatting>
  <conditionalFormatting sqref="Q83">
    <cfRule type="cellIs" dxfId="46320" priority="2745" operator="lessThan">
      <formula>0</formula>
    </cfRule>
  </conditionalFormatting>
  <conditionalFormatting sqref="R83">
    <cfRule type="cellIs" dxfId="46319" priority="2743" operator="lessThan">
      <formula>0.8</formula>
    </cfRule>
    <cfRule type="cellIs" dxfId="46318" priority="2744" operator="greaterThan">
      <formula>1</formula>
    </cfRule>
  </conditionalFormatting>
  <conditionalFormatting sqref="R83">
    <cfRule type="cellIs" dxfId="46317" priority="2741" operator="greaterThan">
      <formula>1</formula>
    </cfRule>
    <cfRule type="cellIs" dxfId="46316" priority="2742" operator="lessThan">
      <formula>0.8</formula>
    </cfRule>
  </conditionalFormatting>
  <conditionalFormatting sqref="P83">
    <cfRule type="cellIs" dxfId="46315" priority="2740" operator="greaterThan">
      <formula>0</formula>
    </cfRule>
  </conditionalFormatting>
  <conditionalFormatting sqref="Q83">
    <cfRule type="cellIs" dxfId="46314" priority="2739" operator="lessThan">
      <formula>0</formula>
    </cfRule>
  </conditionalFormatting>
  <conditionalFormatting sqref="R83">
    <cfRule type="cellIs" dxfId="46313" priority="2737" operator="lessThan">
      <formula>0.8</formula>
    </cfRule>
    <cfRule type="cellIs" dxfId="46312" priority="2738" operator="greaterThan">
      <formula>1</formula>
    </cfRule>
  </conditionalFormatting>
  <conditionalFormatting sqref="R83">
    <cfRule type="cellIs" dxfId="46311" priority="2735" operator="greaterThan">
      <formula>1</formula>
    </cfRule>
    <cfRule type="cellIs" dxfId="46310" priority="2736" operator="lessThan">
      <formula>0.8</formula>
    </cfRule>
  </conditionalFormatting>
  <conditionalFormatting sqref="P83">
    <cfRule type="cellIs" dxfId="46309" priority="2734" operator="greaterThan">
      <formula>0</formula>
    </cfRule>
  </conditionalFormatting>
  <conditionalFormatting sqref="Q83">
    <cfRule type="cellIs" dxfId="46308" priority="2733" operator="lessThan">
      <formula>0</formula>
    </cfRule>
  </conditionalFormatting>
  <conditionalFormatting sqref="R83">
    <cfRule type="cellIs" dxfId="46307" priority="2731" operator="lessThan">
      <formula>0.8</formula>
    </cfRule>
    <cfRule type="cellIs" dxfId="46306" priority="2732" operator="greaterThan">
      <formula>1</formula>
    </cfRule>
  </conditionalFormatting>
  <conditionalFormatting sqref="R83">
    <cfRule type="cellIs" dxfId="46305" priority="2729" operator="greaterThan">
      <formula>1</formula>
    </cfRule>
    <cfRule type="cellIs" dxfId="46304" priority="2730" operator="lessThan">
      <formula>0.8</formula>
    </cfRule>
  </conditionalFormatting>
  <conditionalFormatting sqref="P83">
    <cfRule type="cellIs" dxfId="46303" priority="2728" operator="greaterThan">
      <formula>0</formula>
    </cfRule>
  </conditionalFormatting>
  <conditionalFormatting sqref="Q83">
    <cfRule type="cellIs" dxfId="46302" priority="2727" operator="lessThan">
      <formula>0</formula>
    </cfRule>
  </conditionalFormatting>
  <conditionalFormatting sqref="R83">
    <cfRule type="cellIs" dxfId="46301" priority="2725" operator="lessThan">
      <formula>0.8</formula>
    </cfRule>
    <cfRule type="cellIs" dxfId="46300" priority="2726" operator="greaterThan">
      <formula>1</formula>
    </cfRule>
  </conditionalFormatting>
  <conditionalFormatting sqref="R83">
    <cfRule type="cellIs" dxfId="46299" priority="2723" operator="greaterThan">
      <formula>1</formula>
    </cfRule>
    <cfRule type="cellIs" dxfId="46298" priority="2724" operator="lessThan">
      <formula>0.8</formula>
    </cfRule>
  </conditionalFormatting>
  <conditionalFormatting sqref="P83">
    <cfRule type="cellIs" dxfId="46297" priority="2722" operator="greaterThan">
      <formula>0</formula>
    </cfRule>
  </conditionalFormatting>
  <conditionalFormatting sqref="Q83">
    <cfRule type="cellIs" dxfId="46296" priority="2721" operator="lessThan">
      <formula>0</formula>
    </cfRule>
  </conditionalFormatting>
  <conditionalFormatting sqref="R83">
    <cfRule type="cellIs" dxfId="46295" priority="2719" operator="lessThan">
      <formula>0.8</formula>
    </cfRule>
    <cfRule type="cellIs" dxfId="46294" priority="2720" operator="greaterThan">
      <formula>1</formula>
    </cfRule>
  </conditionalFormatting>
  <conditionalFormatting sqref="R83">
    <cfRule type="cellIs" dxfId="46293" priority="2717" operator="greaterThan">
      <formula>1</formula>
    </cfRule>
    <cfRule type="cellIs" dxfId="46292" priority="2718" operator="lessThan">
      <formula>0.8</formula>
    </cfRule>
  </conditionalFormatting>
  <conditionalFormatting sqref="P83">
    <cfRule type="cellIs" dxfId="46291" priority="2716" operator="greaterThan">
      <formula>0</formula>
    </cfRule>
  </conditionalFormatting>
  <conditionalFormatting sqref="Q83">
    <cfRule type="cellIs" dxfId="46290" priority="2715" operator="lessThan">
      <formula>0</formula>
    </cfRule>
  </conditionalFormatting>
  <conditionalFormatting sqref="R83">
    <cfRule type="cellIs" dxfId="46289" priority="2713" operator="lessThan">
      <formula>0.8</formula>
    </cfRule>
    <cfRule type="cellIs" dxfId="46288" priority="2714" operator="greaterThan">
      <formula>1</formula>
    </cfRule>
  </conditionalFormatting>
  <conditionalFormatting sqref="R83">
    <cfRule type="cellIs" dxfId="46287" priority="2711" operator="greaterThan">
      <formula>1</formula>
    </cfRule>
    <cfRule type="cellIs" dxfId="46286" priority="2712" operator="lessThan">
      <formula>0.8</formula>
    </cfRule>
  </conditionalFormatting>
  <conditionalFormatting sqref="P83">
    <cfRule type="cellIs" dxfId="46285" priority="2710" operator="greaterThan">
      <formula>0</formula>
    </cfRule>
  </conditionalFormatting>
  <conditionalFormatting sqref="Q83">
    <cfRule type="cellIs" dxfId="46284" priority="2709" operator="lessThan">
      <formula>0</formula>
    </cfRule>
  </conditionalFormatting>
  <conditionalFormatting sqref="R83">
    <cfRule type="cellIs" dxfId="46283" priority="2707" operator="lessThan">
      <formula>0.8</formula>
    </cfRule>
    <cfRule type="cellIs" dxfId="46282" priority="2708" operator="greaterThan">
      <formula>1</formula>
    </cfRule>
  </conditionalFormatting>
  <conditionalFormatting sqref="R83">
    <cfRule type="cellIs" dxfId="46281" priority="2705" operator="greaterThan">
      <formula>1</formula>
    </cfRule>
    <cfRule type="cellIs" dxfId="46280" priority="2706" operator="lessThan">
      <formula>0.8</formula>
    </cfRule>
  </conditionalFormatting>
  <conditionalFormatting sqref="P83">
    <cfRule type="cellIs" dxfId="46279" priority="2704" operator="greaterThan">
      <formula>0</formula>
    </cfRule>
  </conditionalFormatting>
  <conditionalFormatting sqref="P83">
    <cfRule type="cellIs" dxfId="46278" priority="2698" operator="greaterThan">
      <formula>0</formula>
    </cfRule>
  </conditionalFormatting>
  <conditionalFormatting sqref="Q83">
    <cfRule type="cellIs" dxfId="46277" priority="2703" operator="lessThan">
      <formula>0</formula>
    </cfRule>
  </conditionalFormatting>
  <conditionalFormatting sqref="R83">
    <cfRule type="cellIs" dxfId="46276" priority="2701" operator="lessThan">
      <formula>0.8</formula>
    </cfRule>
    <cfRule type="cellIs" dxfId="46275" priority="2702" operator="greaterThan">
      <formula>1</formula>
    </cfRule>
  </conditionalFormatting>
  <conditionalFormatting sqref="R83">
    <cfRule type="cellIs" dxfId="46274" priority="2699" operator="greaterThan">
      <formula>1</formula>
    </cfRule>
    <cfRule type="cellIs" dxfId="46273" priority="2700" operator="lessThan">
      <formula>0.8</formula>
    </cfRule>
  </conditionalFormatting>
  <conditionalFormatting sqref="P83">
    <cfRule type="cellIs" dxfId="46272" priority="2692" operator="greaterThan">
      <formula>0</formula>
    </cfRule>
  </conditionalFormatting>
  <conditionalFormatting sqref="Q83">
    <cfRule type="cellIs" dxfId="46271" priority="2697" operator="lessThan">
      <formula>0</formula>
    </cfRule>
  </conditionalFormatting>
  <conditionalFormatting sqref="R83">
    <cfRule type="cellIs" dxfId="46270" priority="2695" operator="lessThan">
      <formula>0.8</formula>
    </cfRule>
    <cfRule type="cellIs" dxfId="46269" priority="2696" operator="greaterThan">
      <formula>1</formula>
    </cfRule>
  </conditionalFormatting>
  <conditionalFormatting sqref="R83">
    <cfRule type="cellIs" dxfId="46268" priority="2693" operator="greaterThan">
      <formula>1</formula>
    </cfRule>
    <cfRule type="cellIs" dxfId="46267" priority="2694" operator="lessThan">
      <formula>0.8</formula>
    </cfRule>
  </conditionalFormatting>
  <conditionalFormatting sqref="R83">
    <cfRule type="cellIs" dxfId="46266" priority="2689" operator="lessThan">
      <formula>0.8</formula>
    </cfRule>
    <cfRule type="cellIs" dxfId="46265" priority="2690" operator="greaterThan">
      <formula>1</formula>
    </cfRule>
  </conditionalFormatting>
  <conditionalFormatting sqref="R83">
    <cfRule type="cellIs" dxfId="46264" priority="2687" operator="greaterThan">
      <formula>1</formula>
    </cfRule>
    <cfRule type="cellIs" dxfId="46263" priority="2688" operator="lessThan">
      <formula>0.8</formula>
    </cfRule>
  </conditionalFormatting>
  <conditionalFormatting sqref="P83">
    <cfRule type="cellIs" dxfId="46262" priority="2686" operator="greaterThan">
      <formula>0</formula>
    </cfRule>
  </conditionalFormatting>
  <conditionalFormatting sqref="Q83">
    <cfRule type="cellIs" dxfId="46261" priority="2691" operator="lessThan">
      <formula>0</formula>
    </cfRule>
  </conditionalFormatting>
  <conditionalFormatting sqref="Q83">
    <cfRule type="cellIs" dxfId="46260" priority="2685" operator="lessThan">
      <formula>0</formula>
    </cfRule>
  </conditionalFormatting>
  <conditionalFormatting sqref="R83">
    <cfRule type="cellIs" dxfId="46259" priority="2683" operator="lessThan">
      <formula>0.8</formula>
    </cfRule>
    <cfRule type="cellIs" dxfId="46258" priority="2684" operator="greaterThan">
      <formula>1</formula>
    </cfRule>
  </conditionalFormatting>
  <conditionalFormatting sqref="R83">
    <cfRule type="cellIs" dxfId="46257" priority="2681" operator="greaterThan">
      <formula>1</formula>
    </cfRule>
    <cfRule type="cellIs" dxfId="46256" priority="2682" operator="lessThan">
      <formula>0.8</formula>
    </cfRule>
  </conditionalFormatting>
  <conditionalFormatting sqref="P83">
    <cfRule type="cellIs" dxfId="46255" priority="2680" operator="greaterThan">
      <formula>0</formula>
    </cfRule>
  </conditionalFormatting>
  <conditionalFormatting sqref="P83">
    <cfRule type="cellIs" dxfId="46254" priority="2674" operator="greaterThan">
      <formula>0</formula>
    </cfRule>
  </conditionalFormatting>
  <conditionalFormatting sqref="Q83">
    <cfRule type="cellIs" dxfId="46253" priority="2679" operator="lessThan">
      <formula>0</formula>
    </cfRule>
  </conditionalFormatting>
  <conditionalFormatting sqref="R83">
    <cfRule type="cellIs" dxfId="46252" priority="2677" operator="lessThan">
      <formula>0.8</formula>
    </cfRule>
    <cfRule type="cellIs" dxfId="46251" priority="2678" operator="greaterThan">
      <formula>1</formula>
    </cfRule>
  </conditionalFormatting>
  <conditionalFormatting sqref="R83">
    <cfRule type="cellIs" dxfId="46250" priority="2675" operator="greaterThan">
      <formula>1</formula>
    </cfRule>
    <cfRule type="cellIs" dxfId="46249" priority="2676" operator="lessThan">
      <formula>0.8</formula>
    </cfRule>
  </conditionalFormatting>
  <conditionalFormatting sqref="P83">
    <cfRule type="cellIs" dxfId="46248" priority="2668" operator="greaterThan">
      <formula>0</formula>
    </cfRule>
  </conditionalFormatting>
  <conditionalFormatting sqref="Q83">
    <cfRule type="cellIs" dxfId="46247" priority="2673" operator="lessThan">
      <formula>0</formula>
    </cfRule>
  </conditionalFormatting>
  <conditionalFormatting sqref="R83">
    <cfRule type="cellIs" dxfId="46246" priority="2671" operator="lessThan">
      <formula>0.8</formula>
    </cfRule>
    <cfRule type="cellIs" dxfId="46245" priority="2672" operator="greaterThan">
      <formula>1</formula>
    </cfRule>
  </conditionalFormatting>
  <conditionalFormatting sqref="R83">
    <cfRule type="cellIs" dxfId="46244" priority="2669" operator="greaterThan">
      <formula>1</formula>
    </cfRule>
    <cfRule type="cellIs" dxfId="46243" priority="2670" operator="lessThan">
      <formula>0.8</formula>
    </cfRule>
  </conditionalFormatting>
  <conditionalFormatting sqref="R83">
    <cfRule type="cellIs" dxfId="46242" priority="2665" operator="lessThan">
      <formula>0.8</formula>
    </cfRule>
    <cfRule type="cellIs" dxfId="46241" priority="2666" operator="greaterThan">
      <formula>1</formula>
    </cfRule>
  </conditionalFormatting>
  <conditionalFormatting sqref="R83">
    <cfRule type="cellIs" dxfId="46240" priority="2663" operator="greaterThan">
      <formula>1</formula>
    </cfRule>
    <cfRule type="cellIs" dxfId="46239" priority="2664" operator="lessThan">
      <formula>0.8</formula>
    </cfRule>
  </conditionalFormatting>
  <conditionalFormatting sqref="P83">
    <cfRule type="cellIs" dxfId="46238" priority="2662" operator="greaterThan">
      <formula>0</formula>
    </cfRule>
  </conditionalFormatting>
  <conditionalFormatting sqref="Q83">
    <cfRule type="cellIs" dxfId="46237" priority="2667" operator="lessThan">
      <formula>0</formula>
    </cfRule>
  </conditionalFormatting>
  <conditionalFormatting sqref="P83">
    <cfRule type="cellIs" dxfId="46236" priority="2656" operator="greaterThan">
      <formula>0</formula>
    </cfRule>
  </conditionalFormatting>
  <conditionalFormatting sqref="Q83">
    <cfRule type="cellIs" dxfId="46235" priority="2661" operator="lessThan">
      <formula>0</formula>
    </cfRule>
  </conditionalFormatting>
  <conditionalFormatting sqref="R83">
    <cfRule type="cellIs" dxfId="46234" priority="2659" operator="lessThan">
      <formula>0.8</formula>
    </cfRule>
    <cfRule type="cellIs" dxfId="46233" priority="2660" operator="greaterThan">
      <formula>1</formula>
    </cfRule>
  </conditionalFormatting>
  <conditionalFormatting sqref="R83">
    <cfRule type="cellIs" dxfId="46232" priority="2657" operator="greaterThan">
      <formula>1</formula>
    </cfRule>
    <cfRule type="cellIs" dxfId="46231" priority="2658" operator="lessThan">
      <formula>0.8</formula>
    </cfRule>
  </conditionalFormatting>
  <conditionalFormatting sqref="R83">
    <cfRule type="cellIs" dxfId="46230" priority="2653" operator="lessThan">
      <formula>0.8</formula>
    </cfRule>
    <cfRule type="cellIs" dxfId="46229" priority="2654" operator="greaterThan">
      <formula>1</formula>
    </cfRule>
  </conditionalFormatting>
  <conditionalFormatting sqref="R83">
    <cfRule type="cellIs" dxfId="46228" priority="2651" operator="greaterThan">
      <formula>1</formula>
    </cfRule>
    <cfRule type="cellIs" dxfId="46227" priority="2652" operator="lessThan">
      <formula>0.8</formula>
    </cfRule>
  </conditionalFormatting>
  <conditionalFormatting sqref="P83">
    <cfRule type="cellIs" dxfId="46226" priority="2650" operator="greaterThan">
      <formula>0</formula>
    </cfRule>
  </conditionalFormatting>
  <conditionalFormatting sqref="Q83">
    <cfRule type="cellIs" dxfId="46225" priority="2655" operator="lessThan">
      <formula>0</formula>
    </cfRule>
  </conditionalFormatting>
  <conditionalFormatting sqref="R83">
    <cfRule type="cellIs" dxfId="46224" priority="2647" operator="lessThan">
      <formula>0.8</formula>
    </cfRule>
    <cfRule type="cellIs" dxfId="46223" priority="2648" operator="greaterThan">
      <formula>1</formula>
    </cfRule>
  </conditionalFormatting>
  <conditionalFormatting sqref="R83">
    <cfRule type="cellIs" dxfId="46222" priority="2645" operator="greaterThan">
      <formula>1</formula>
    </cfRule>
    <cfRule type="cellIs" dxfId="46221" priority="2646" operator="lessThan">
      <formula>0.8</formula>
    </cfRule>
  </conditionalFormatting>
  <conditionalFormatting sqref="P83">
    <cfRule type="cellIs" dxfId="46220" priority="2644" operator="greaterThan">
      <formula>0</formula>
    </cfRule>
  </conditionalFormatting>
  <conditionalFormatting sqref="Q83">
    <cfRule type="cellIs" dxfId="46219" priority="2649" operator="lessThan">
      <formula>0</formula>
    </cfRule>
  </conditionalFormatting>
  <conditionalFormatting sqref="Q83">
    <cfRule type="cellIs" dxfId="46218" priority="2643" operator="lessThan">
      <formula>0</formula>
    </cfRule>
  </conditionalFormatting>
  <conditionalFormatting sqref="R83">
    <cfRule type="cellIs" dxfId="46217" priority="2641" operator="lessThan">
      <formula>0.8</formula>
    </cfRule>
    <cfRule type="cellIs" dxfId="46216" priority="2642" operator="greaterThan">
      <formula>1</formula>
    </cfRule>
  </conditionalFormatting>
  <conditionalFormatting sqref="R83">
    <cfRule type="cellIs" dxfId="46215" priority="2639" operator="greaterThan">
      <formula>1</formula>
    </cfRule>
    <cfRule type="cellIs" dxfId="46214" priority="2640" operator="lessThan">
      <formula>0.8</formula>
    </cfRule>
  </conditionalFormatting>
  <conditionalFormatting sqref="P83">
    <cfRule type="cellIs" dxfId="46213" priority="2638" operator="greaterThan">
      <formula>0</formula>
    </cfRule>
  </conditionalFormatting>
  <conditionalFormatting sqref="Q83">
    <cfRule type="cellIs" dxfId="46212" priority="2632" operator="lessThan">
      <formula>0</formula>
    </cfRule>
  </conditionalFormatting>
  <conditionalFormatting sqref="R83">
    <cfRule type="cellIs" dxfId="46211" priority="2636" operator="lessThan">
      <formula>0.8</formula>
    </cfRule>
    <cfRule type="cellIs" dxfId="46210" priority="2637" operator="greaterThan">
      <formula>1</formula>
    </cfRule>
  </conditionalFormatting>
  <conditionalFormatting sqref="R83">
    <cfRule type="cellIs" dxfId="46209" priority="2634" operator="greaterThan">
      <formula>1</formula>
    </cfRule>
    <cfRule type="cellIs" dxfId="46208" priority="2635" operator="lessThan">
      <formula>0.8</formula>
    </cfRule>
  </conditionalFormatting>
  <conditionalFormatting sqref="P83">
    <cfRule type="cellIs" dxfId="46207" priority="2633" operator="greaterThan">
      <formula>0</formula>
    </cfRule>
  </conditionalFormatting>
  <conditionalFormatting sqref="Q83">
    <cfRule type="cellIs" dxfId="46206" priority="2631" operator="lessThan">
      <formula>0</formula>
    </cfRule>
  </conditionalFormatting>
  <conditionalFormatting sqref="R83">
    <cfRule type="cellIs" dxfId="46205" priority="2629" operator="lessThan">
      <formula>0.8</formula>
    </cfRule>
    <cfRule type="cellIs" dxfId="46204" priority="2630" operator="greaterThan">
      <formula>1</formula>
    </cfRule>
  </conditionalFormatting>
  <conditionalFormatting sqref="R83">
    <cfRule type="cellIs" dxfId="46203" priority="2627" operator="greaterThan">
      <formula>1</formula>
    </cfRule>
    <cfRule type="cellIs" dxfId="46202" priority="2628" operator="lessThan">
      <formula>0.8</formula>
    </cfRule>
  </conditionalFormatting>
  <conditionalFormatting sqref="P83">
    <cfRule type="cellIs" dxfId="46201" priority="2626" operator="greaterThan">
      <formula>0</formula>
    </cfRule>
  </conditionalFormatting>
  <conditionalFormatting sqref="Q83">
    <cfRule type="cellIs" dxfId="46200" priority="2625" operator="lessThan">
      <formula>0</formula>
    </cfRule>
  </conditionalFormatting>
  <conditionalFormatting sqref="R83">
    <cfRule type="cellIs" dxfId="46199" priority="2623" operator="lessThan">
      <formula>0.8</formula>
    </cfRule>
    <cfRule type="cellIs" dxfId="46198" priority="2624" operator="greaterThan">
      <formula>1</formula>
    </cfRule>
  </conditionalFormatting>
  <conditionalFormatting sqref="R83">
    <cfRule type="cellIs" dxfId="46197" priority="2621" operator="greaterThan">
      <formula>1</formula>
    </cfRule>
    <cfRule type="cellIs" dxfId="46196" priority="2622" operator="lessThan">
      <formula>0.8</formula>
    </cfRule>
  </conditionalFormatting>
  <conditionalFormatting sqref="P83">
    <cfRule type="cellIs" dxfId="46195" priority="2620" operator="greaterThan">
      <formula>0</formula>
    </cfRule>
  </conditionalFormatting>
  <conditionalFormatting sqref="Q83">
    <cfRule type="cellIs" dxfId="46194" priority="2619" operator="lessThan">
      <formula>0</formula>
    </cfRule>
  </conditionalFormatting>
  <conditionalFormatting sqref="R83">
    <cfRule type="cellIs" dxfId="46193" priority="2617" operator="lessThan">
      <formula>0.8</formula>
    </cfRule>
    <cfRule type="cellIs" dxfId="46192" priority="2618" operator="greaterThan">
      <formula>1</formula>
    </cfRule>
  </conditionalFormatting>
  <conditionalFormatting sqref="R83">
    <cfRule type="cellIs" dxfId="46191" priority="2615" operator="greaterThan">
      <formula>1</formula>
    </cfRule>
    <cfRule type="cellIs" dxfId="46190" priority="2616" operator="lessThan">
      <formula>0.8</formula>
    </cfRule>
  </conditionalFormatting>
  <conditionalFormatting sqref="P83">
    <cfRule type="cellIs" dxfId="46189" priority="2614" operator="greaterThan">
      <formula>0</formula>
    </cfRule>
  </conditionalFormatting>
  <conditionalFormatting sqref="Q83">
    <cfRule type="cellIs" dxfId="46188" priority="2613" operator="lessThan">
      <formula>0</formula>
    </cfRule>
  </conditionalFormatting>
  <conditionalFormatting sqref="R83">
    <cfRule type="cellIs" dxfId="46187" priority="2611" operator="lessThan">
      <formula>0.8</formula>
    </cfRule>
    <cfRule type="cellIs" dxfId="46186" priority="2612" operator="greaterThan">
      <formula>1</formula>
    </cfRule>
  </conditionalFormatting>
  <conditionalFormatting sqref="R83">
    <cfRule type="cellIs" dxfId="46185" priority="2609" operator="greaterThan">
      <formula>1</formula>
    </cfRule>
    <cfRule type="cellIs" dxfId="46184" priority="2610" operator="lessThan">
      <formula>0.8</formula>
    </cfRule>
  </conditionalFormatting>
  <conditionalFormatting sqref="P83">
    <cfRule type="cellIs" dxfId="46183" priority="2608" operator="greaterThan">
      <formula>0</formula>
    </cfRule>
  </conditionalFormatting>
  <conditionalFormatting sqref="Q83">
    <cfRule type="cellIs" dxfId="46182" priority="2607" operator="lessThan">
      <formula>0</formula>
    </cfRule>
  </conditionalFormatting>
  <conditionalFormatting sqref="R83">
    <cfRule type="cellIs" dxfId="46181" priority="2605" operator="lessThan">
      <formula>0.8</formula>
    </cfRule>
    <cfRule type="cellIs" dxfId="46180" priority="2606" operator="greaterThan">
      <formula>1</formula>
    </cfRule>
  </conditionalFormatting>
  <conditionalFormatting sqref="R83">
    <cfRule type="cellIs" dxfId="46179" priority="2603" operator="greaterThan">
      <formula>1</formula>
    </cfRule>
    <cfRule type="cellIs" dxfId="46178" priority="2604" operator="lessThan">
      <formula>0.8</formula>
    </cfRule>
  </conditionalFormatting>
  <conditionalFormatting sqref="P83">
    <cfRule type="cellIs" dxfId="46177" priority="2602" operator="greaterThan">
      <formula>0</formula>
    </cfRule>
  </conditionalFormatting>
  <conditionalFormatting sqref="P83">
    <cfRule type="cellIs" dxfId="46176" priority="2596" operator="greaterThan">
      <formula>0</formula>
    </cfRule>
  </conditionalFormatting>
  <conditionalFormatting sqref="Q83">
    <cfRule type="cellIs" dxfId="46175" priority="2601" operator="lessThan">
      <formula>0</formula>
    </cfRule>
  </conditionalFormatting>
  <conditionalFormatting sqref="R83">
    <cfRule type="cellIs" dxfId="46174" priority="2599" operator="lessThan">
      <formula>0.8</formula>
    </cfRule>
    <cfRule type="cellIs" dxfId="46173" priority="2600" operator="greaterThan">
      <formula>1</formula>
    </cfRule>
  </conditionalFormatting>
  <conditionalFormatting sqref="R83">
    <cfRule type="cellIs" dxfId="46172" priority="2597" operator="greaterThan">
      <formula>1</formula>
    </cfRule>
    <cfRule type="cellIs" dxfId="46171" priority="2598" operator="lessThan">
      <formula>0.8</formula>
    </cfRule>
  </conditionalFormatting>
  <conditionalFormatting sqref="P83">
    <cfRule type="cellIs" dxfId="46170" priority="2590" operator="greaterThan">
      <formula>0</formula>
    </cfRule>
  </conditionalFormatting>
  <conditionalFormatting sqref="Q83">
    <cfRule type="cellIs" dxfId="46169" priority="2595" operator="lessThan">
      <formula>0</formula>
    </cfRule>
  </conditionalFormatting>
  <conditionalFormatting sqref="R83">
    <cfRule type="cellIs" dxfId="46168" priority="2593" operator="lessThan">
      <formula>0.8</formula>
    </cfRule>
    <cfRule type="cellIs" dxfId="46167" priority="2594" operator="greaterThan">
      <formula>1</formula>
    </cfRule>
  </conditionalFormatting>
  <conditionalFormatting sqref="R83">
    <cfRule type="cellIs" dxfId="46166" priority="2591" operator="greaterThan">
      <formula>1</formula>
    </cfRule>
    <cfRule type="cellIs" dxfId="46165" priority="2592" operator="lessThan">
      <formula>0.8</formula>
    </cfRule>
  </conditionalFormatting>
  <conditionalFormatting sqref="R83">
    <cfRule type="cellIs" dxfId="46164" priority="2587" operator="lessThan">
      <formula>0.8</formula>
    </cfRule>
    <cfRule type="cellIs" dxfId="46163" priority="2588" operator="greaterThan">
      <formula>1</formula>
    </cfRule>
  </conditionalFormatting>
  <conditionalFormatting sqref="R83">
    <cfRule type="cellIs" dxfId="46162" priority="2585" operator="greaterThan">
      <formula>1</formula>
    </cfRule>
    <cfRule type="cellIs" dxfId="46161" priority="2586" operator="lessThan">
      <formula>0.8</formula>
    </cfRule>
  </conditionalFormatting>
  <conditionalFormatting sqref="P83">
    <cfRule type="cellIs" dxfId="46160" priority="2584" operator="greaterThan">
      <formula>0</formula>
    </cfRule>
  </conditionalFormatting>
  <conditionalFormatting sqref="Q83">
    <cfRule type="cellIs" dxfId="46159" priority="2589" operator="lessThan">
      <formula>0</formula>
    </cfRule>
  </conditionalFormatting>
  <conditionalFormatting sqref="P123 P125:P126 P128:P130">
    <cfRule type="cellIs" dxfId="46158" priority="2578" operator="greaterThan">
      <formula>0</formula>
    </cfRule>
  </conditionalFormatting>
  <conditionalFormatting sqref="Q123 Q125:Q126 Q128:Q130">
    <cfRule type="cellIs" dxfId="46157" priority="2583" operator="lessThan">
      <formula>0</formula>
    </cfRule>
  </conditionalFormatting>
  <conditionalFormatting sqref="R123 R125:R126 R128:R130">
    <cfRule type="cellIs" dxfId="46156" priority="2581" operator="lessThan">
      <formula>0.8</formula>
    </cfRule>
    <cfRule type="cellIs" dxfId="46155" priority="2582" operator="greaterThan">
      <formula>1</formula>
    </cfRule>
  </conditionalFormatting>
  <conditionalFormatting sqref="R123 R125:R126 R128:R130">
    <cfRule type="cellIs" dxfId="46154" priority="2579" operator="greaterThan">
      <formula>1</formula>
    </cfRule>
    <cfRule type="cellIs" dxfId="46153" priority="2580" operator="lessThan">
      <formula>0.8</formula>
    </cfRule>
  </conditionalFormatting>
  <conditionalFormatting sqref="Q123 Q125:Q126 Q128:Q130">
    <cfRule type="cellIs" dxfId="46152" priority="2577" operator="lessThan">
      <formula>0</formula>
    </cfRule>
  </conditionalFormatting>
  <conditionalFormatting sqref="R123 R125:R126 R128:R130">
    <cfRule type="cellIs" dxfId="46151" priority="2575" operator="lessThan">
      <formula>0.8</formula>
    </cfRule>
    <cfRule type="cellIs" dxfId="46150" priority="2576" operator="greaterThan">
      <formula>1</formula>
    </cfRule>
  </conditionalFormatting>
  <conditionalFormatting sqref="R123 R125:R126 R128:R130">
    <cfRule type="cellIs" dxfId="46149" priority="2573" operator="greaterThan">
      <formula>1</formula>
    </cfRule>
    <cfRule type="cellIs" dxfId="46148" priority="2574" operator="lessThan">
      <formula>0.8</formula>
    </cfRule>
  </conditionalFormatting>
  <conditionalFormatting sqref="P123 P125:P126 P128:P130">
    <cfRule type="cellIs" dxfId="46147" priority="2572" operator="greaterThan">
      <formula>0</formula>
    </cfRule>
  </conditionalFormatting>
  <conditionalFormatting sqref="Q31">
    <cfRule type="cellIs" dxfId="46146" priority="2571" operator="lessThan">
      <formula>0</formula>
    </cfRule>
  </conditionalFormatting>
  <conditionalFormatting sqref="R31">
    <cfRule type="cellIs" dxfId="46145" priority="2569" operator="lessThan">
      <formula>0.8</formula>
    </cfRule>
    <cfRule type="cellIs" dxfId="46144" priority="2570" operator="greaterThan">
      <formula>1</formula>
    </cfRule>
  </conditionalFormatting>
  <conditionalFormatting sqref="R31">
    <cfRule type="cellIs" dxfId="46143" priority="2567" operator="greaterThan">
      <formula>1</formula>
    </cfRule>
    <cfRule type="cellIs" dxfId="46142" priority="2568" operator="lessThan">
      <formula>0.8</formula>
    </cfRule>
  </conditionalFormatting>
  <conditionalFormatting sqref="P31">
    <cfRule type="cellIs" dxfId="46141" priority="2566" operator="greaterThan">
      <formula>0</formula>
    </cfRule>
  </conditionalFormatting>
  <conditionalFormatting sqref="Q31">
    <cfRule type="cellIs" dxfId="46140" priority="2565" operator="lessThan">
      <formula>0</formula>
    </cfRule>
  </conditionalFormatting>
  <conditionalFormatting sqref="R31">
    <cfRule type="cellIs" dxfId="46139" priority="2563" operator="lessThan">
      <formula>0.8</formula>
    </cfRule>
    <cfRule type="cellIs" dxfId="46138" priority="2564" operator="greaterThan">
      <formula>1</formula>
    </cfRule>
  </conditionalFormatting>
  <conditionalFormatting sqref="R31">
    <cfRule type="cellIs" dxfId="46137" priority="2561" operator="greaterThan">
      <formula>1</formula>
    </cfRule>
    <cfRule type="cellIs" dxfId="46136" priority="2562" operator="lessThan">
      <formula>0.8</formula>
    </cfRule>
  </conditionalFormatting>
  <conditionalFormatting sqref="P31">
    <cfRule type="cellIs" dxfId="46135" priority="2560" operator="greaterThan">
      <formula>0</formula>
    </cfRule>
  </conditionalFormatting>
  <conditionalFormatting sqref="Q31">
    <cfRule type="cellIs" dxfId="46134" priority="2559" operator="lessThan">
      <formula>0</formula>
    </cfRule>
  </conditionalFormatting>
  <conditionalFormatting sqref="R31">
    <cfRule type="cellIs" dxfId="46133" priority="2557" operator="lessThan">
      <formula>0.8</formula>
    </cfRule>
    <cfRule type="cellIs" dxfId="46132" priority="2558" operator="greaterThan">
      <formula>1</formula>
    </cfRule>
  </conditionalFormatting>
  <conditionalFormatting sqref="R31">
    <cfRule type="cellIs" dxfId="46131" priority="2555" operator="greaterThan">
      <formula>1</formula>
    </cfRule>
    <cfRule type="cellIs" dxfId="46130" priority="2556" operator="lessThan">
      <formula>0.8</formula>
    </cfRule>
  </conditionalFormatting>
  <conditionalFormatting sqref="P31">
    <cfRule type="cellIs" dxfId="46129" priority="2554" operator="greaterThan">
      <formula>0</formula>
    </cfRule>
  </conditionalFormatting>
  <conditionalFormatting sqref="Q31">
    <cfRule type="cellIs" dxfId="46128" priority="2553" operator="lessThan">
      <formula>0</formula>
    </cfRule>
  </conditionalFormatting>
  <conditionalFormatting sqref="R31">
    <cfRule type="cellIs" dxfId="46127" priority="2551" operator="lessThan">
      <formula>0.8</formula>
    </cfRule>
    <cfRule type="cellIs" dxfId="46126" priority="2552" operator="greaterThan">
      <formula>1</formula>
    </cfRule>
  </conditionalFormatting>
  <conditionalFormatting sqref="R31">
    <cfRule type="cellIs" dxfId="46125" priority="2549" operator="greaterThan">
      <formula>1</formula>
    </cfRule>
    <cfRule type="cellIs" dxfId="46124" priority="2550" operator="lessThan">
      <formula>0.8</formula>
    </cfRule>
  </conditionalFormatting>
  <conditionalFormatting sqref="P31">
    <cfRule type="cellIs" dxfId="46123" priority="2548" operator="greaterThan">
      <formula>0</formula>
    </cfRule>
  </conditionalFormatting>
  <conditionalFormatting sqref="P31">
    <cfRule type="cellIs" dxfId="46122" priority="2542" operator="greaterThan">
      <formula>0</formula>
    </cfRule>
  </conditionalFormatting>
  <conditionalFormatting sqref="Q31">
    <cfRule type="cellIs" dxfId="46121" priority="2547" operator="lessThan">
      <formula>0</formula>
    </cfRule>
  </conditionalFormatting>
  <conditionalFormatting sqref="R31">
    <cfRule type="cellIs" dxfId="46120" priority="2545" operator="lessThan">
      <formula>0.8</formula>
    </cfRule>
    <cfRule type="cellIs" dxfId="46119" priority="2546" operator="greaterThan">
      <formula>1</formula>
    </cfRule>
  </conditionalFormatting>
  <conditionalFormatting sqref="R31">
    <cfRule type="cellIs" dxfId="46118" priority="2543" operator="greaterThan">
      <formula>1</formula>
    </cfRule>
    <cfRule type="cellIs" dxfId="46117" priority="2544" operator="lessThan">
      <formula>0.8</formula>
    </cfRule>
  </conditionalFormatting>
  <conditionalFormatting sqref="P31">
    <cfRule type="cellIs" dxfId="46116" priority="2536" operator="greaterThan">
      <formula>0</formula>
    </cfRule>
  </conditionalFormatting>
  <conditionalFormatting sqref="Q31">
    <cfRule type="cellIs" dxfId="46115" priority="2541" operator="lessThan">
      <formula>0</formula>
    </cfRule>
  </conditionalFormatting>
  <conditionalFormatting sqref="R31">
    <cfRule type="cellIs" dxfId="46114" priority="2539" operator="lessThan">
      <formula>0.8</formula>
    </cfRule>
    <cfRule type="cellIs" dxfId="46113" priority="2540" operator="greaterThan">
      <formula>1</formula>
    </cfRule>
  </conditionalFormatting>
  <conditionalFormatting sqref="R31">
    <cfRule type="cellIs" dxfId="46112" priority="2537" operator="greaterThan">
      <formula>1</formula>
    </cfRule>
    <cfRule type="cellIs" dxfId="46111" priority="2538" operator="lessThan">
      <formula>0.8</formula>
    </cfRule>
  </conditionalFormatting>
  <conditionalFormatting sqref="R31">
    <cfRule type="cellIs" dxfId="46110" priority="2533" operator="lessThan">
      <formula>0.8</formula>
    </cfRule>
    <cfRule type="cellIs" dxfId="46109" priority="2534" operator="greaterThan">
      <formula>1</formula>
    </cfRule>
  </conditionalFormatting>
  <conditionalFormatting sqref="R31">
    <cfRule type="cellIs" dxfId="46108" priority="2531" operator="greaterThan">
      <formula>1</formula>
    </cfRule>
    <cfRule type="cellIs" dxfId="46107" priority="2532" operator="lessThan">
      <formula>0.8</formula>
    </cfRule>
  </conditionalFormatting>
  <conditionalFormatting sqref="P31">
    <cfRule type="cellIs" dxfId="46106" priority="2530" operator="greaterThan">
      <formula>0</formula>
    </cfRule>
  </conditionalFormatting>
  <conditionalFormatting sqref="Q31">
    <cfRule type="cellIs" dxfId="46105" priority="2535" operator="lessThan">
      <formula>0</formula>
    </cfRule>
  </conditionalFormatting>
  <conditionalFormatting sqref="Q31">
    <cfRule type="cellIs" dxfId="46104" priority="2529" operator="lessThan">
      <formula>0</formula>
    </cfRule>
  </conditionalFormatting>
  <conditionalFormatting sqref="R31">
    <cfRule type="cellIs" dxfId="46103" priority="2527" operator="lessThan">
      <formula>0.8</formula>
    </cfRule>
    <cfRule type="cellIs" dxfId="46102" priority="2528" operator="greaterThan">
      <formula>1</formula>
    </cfRule>
  </conditionalFormatting>
  <conditionalFormatting sqref="R31">
    <cfRule type="cellIs" dxfId="46101" priority="2525" operator="greaterThan">
      <formula>1</formula>
    </cfRule>
    <cfRule type="cellIs" dxfId="46100" priority="2526" operator="lessThan">
      <formula>0.8</formula>
    </cfRule>
  </conditionalFormatting>
  <conditionalFormatting sqref="P31">
    <cfRule type="cellIs" dxfId="46099" priority="2524" operator="greaterThan">
      <formula>0</formula>
    </cfRule>
  </conditionalFormatting>
  <conditionalFormatting sqref="P31">
    <cfRule type="cellIs" dxfId="46098" priority="2518" operator="greaterThan">
      <formula>0</formula>
    </cfRule>
  </conditionalFormatting>
  <conditionalFormatting sqref="Q31">
    <cfRule type="cellIs" dxfId="46097" priority="2523" operator="lessThan">
      <formula>0</formula>
    </cfRule>
  </conditionalFormatting>
  <conditionalFormatting sqref="R31">
    <cfRule type="cellIs" dxfId="46096" priority="2521" operator="lessThan">
      <formula>0.8</formula>
    </cfRule>
    <cfRule type="cellIs" dxfId="46095" priority="2522" operator="greaterThan">
      <formula>1</formula>
    </cfRule>
  </conditionalFormatting>
  <conditionalFormatting sqref="R31">
    <cfRule type="cellIs" dxfId="46094" priority="2519" operator="greaterThan">
      <formula>1</formula>
    </cfRule>
    <cfRule type="cellIs" dxfId="46093" priority="2520" operator="lessThan">
      <formula>0.8</formula>
    </cfRule>
  </conditionalFormatting>
  <conditionalFormatting sqref="P31">
    <cfRule type="cellIs" dxfId="46092" priority="2512" operator="greaterThan">
      <formula>0</formula>
    </cfRule>
  </conditionalFormatting>
  <conditionalFormatting sqref="Q31">
    <cfRule type="cellIs" dxfId="46091" priority="2517" operator="lessThan">
      <formula>0</formula>
    </cfRule>
  </conditionalFormatting>
  <conditionalFormatting sqref="R31">
    <cfRule type="cellIs" dxfId="46090" priority="2515" operator="lessThan">
      <formula>0.8</formula>
    </cfRule>
    <cfRule type="cellIs" dxfId="46089" priority="2516" operator="greaterThan">
      <formula>1</formula>
    </cfRule>
  </conditionalFormatting>
  <conditionalFormatting sqref="R31">
    <cfRule type="cellIs" dxfId="46088" priority="2513" operator="greaterThan">
      <formula>1</formula>
    </cfRule>
    <cfRule type="cellIs" dxfId="46087" priority="2514" operator="lessThan">
      <formula>0.8</formula>
    </cfRule>
  </conditionalFormatting>
  <conditionalFormatting sqref="R31">
    <cfRule type="cellIs" dxfId="46086" priority="2509" operator="lessThan">
      <formula>0.8</formula>
    </cfRule>
    <cfRule type="cellIs" dxfId="46085" priority="2510" operator="greaterThan">
      <formula>1</formula>
    </cfRule>
  </conditionalFormatting>
  <conditionalFormatting sqref="R31">
    <cfRule type="cellIs" dxfId="46084" priority="2507" operator="greaterThan">
      <formula>1</formula>
    </cfRule>
    <cfRule type="cellIs" dxfId="46083" priority="2508" operator="lessThan">
      <formula>0.8</formula>
    </cfRule>
  </conditionalFormatting>
  <conditionalFormatting sqref="P31">
    <cfRule type="cellIs" dxfId="46082" priority="2506" operator="greaterThan">
      <formula>0</formula>
    </cfRule>
  </conditionalFormatting>
  <conditionalFormatting sqref="Q31">
    <cfRule type="cellIs" dxfId="46081" priority="2511" operator="lessThan">
      <formula>0</formula>
    </cfRule>
  </conditionalFormatting>
  <conditionalFormatting sqref="P31">
    <cfRule type="cellIs" dxfId="46080" priority="2500" operator="greaterThan">
      <formula>0</formula>
    </cfRule>
  </conditionalFormatting>
  <conditionalFormatting sqref="Q31">
    <cfRule type="cellIs" dxfId="46079" priority="2505" operator="lessThan">
      <formula>0</formula>
    </cfRule>
  </conditionalFormatting>
  <conditionalFormatting sqref="R31">
    <cfRule type="cellIs" dxfId="46078" priority="2503" operator="lessThan">
      <formula>0.8</formula>
    </cfRule>
    <cfRule type="cellIs" dxfId="46077" priority="2504" operator="greaterThan">
      <formula>1</formula>
    </cfRule>
  </conditionalFormatting>
  <conditionalFormatting sqref="R31">
    <cfRule type="cellIs" dxfId="46076" priority="2501" operator="greaterThan">
      <formula>1</formula>
    </cfRule>
    <cfRule type="cellIs" dxfId="46075" priority="2502" operator="lessThan">
      <formula>0.8</formula>
    </cfRule>
  </conditionalFormatting>
  <conditionalFormatting sqref="R31">
    <cfRule type="cellIs" dxfId="46074" priority="2497" operator="lessThan">
      <formula>0.8</formula>
    </cfRule>
    <cfRule type="cellIs" dxfId="46073" priority="2498" operator="greaterThan">
      <formula>1</formula>
    </cfRule>
  </conditionalFormatting>
  <conditionalFormatting sqref="R31">
    <cfRule type="cellIs" dxfId="46072" priority="2495" operator="greaterThan">
      <formula>1</formula>
    </cfRule>
    <cfRule type="cellIs" dxfId="46071" priority="2496" operator="lessThan">
      <formula>0.8</formula>
    </cfRule>
  </conditionalFormatting>
  <conditionalFormatting sqref="P31">
    <cfRule type="cellIs" dxfId="46070" priority="2494" operator="greaterThan">
      <formula>0</formula>
    </cfRule>
  </conditionalFormatting>
  <conditionalFormatting sqref="Q31">
    <cfRule type="cellIs" dxfId="46069" priority="2499" operator="lessThan">
      <formula>0</formula>
    </cfRule>
  </conditionalFormatting>
  <conditionalFormatting sqref="R31">
    <cfRule type="cellIs" dxfId="46068" priority="2491" operator="lessThan">
      <formula>0.8</formula>
    </cfRule>
    <cfRule type="cellIs" dxfId="46067" priority="2492" operator="greaterThan">
      <formula>1</formula>
    </cfRule>
  </conditionalFormatting>
  <conditionalFormatting sqref="R31">
    <cfRule type="cellIs" dxfId="46066" priority="2489" operator="greaterThan">
      <formula>1</formula>
    </cfRule>
    <cfRule type="cellIs" dxfId="46065" priority="2490" operator="lessThan">
      <formula>0.8</formula>
    </cfRule>
  </conditionalFormatting>
  <conditionalFormatting sqref="P31">
    <cfRule type="cellIs" dxfId="46064" priority="2488" operator="greaterThan">
      <formula>0</formula>
    </cfRule>
  </conditionalFormatting>
  <conditionalFormatting sqref="Q31">
    <cfRule type="cellIs" dxfId="46063" priority="2493" operator="lessThan">
      <formula>0</formula>
    </cfRule>
  </conditionalFormatting>
  <conditionalFormatting sqref="Q31">
    <cfRule type="cellIs" dxfId="46062" priority="2487" operator="lessThan">
      <formula>0</formula>
    </cfRule>
  </conditionalFormatting>
  <conditionalFormatting sqref="R31">
    <cfRule type="cellIs" dxfId="46061" priority="2485" operator="lessThan">
      <formula>0.8</formula>
    </cfRule>
    <cfRule type="cellIs" dxfId="46060" priority="2486" operator="greaterThan">
      <formula>1</formula>
    </cfRule>
  </conditionalFormatting>
  <conditionalFormatting sqref="R31">
    <cfRule type="cellIs" dxfId="46059" priority="2483" operator="greaterThan">
      <formula>1</formula>
    </cfRule>
    <cfRule type="cellIs" dxfId="46058" priority="2484" operator="lessThan">
      <formula>0.8</formula>
    </cfRule>
  </conditionalFormatting>
  <conditionalFormatting sqref="P31">
    <cfRule type="cellIs" dxfId="46057" priority="2482" operator="greaterThan">
      <formula>0</formula>
    </cfRule>
  </conditionalFormatting>
  <conditionalFormatting sqref="Q31">
    <cfRule type="cellIs" dxfId="46056" priority="2476" operator="lessThan">
      <formula>0</formula>
    </cfRule>
  </conditionalFormatting>
  <conditionalFormatting sqref="R31">
    <cfRule type="cellIs" dxfId="46055" priority="2480" operator="lessThan">
      <formula>0.8</formula>
    </cfRule>
    <cfRule type="cellIs" dxfId="46054" priority="2481" operator="greaterThan">
      <formula>1</formula>
    </cfRule>
  </conditionalFormatting>
  <conditionalFormatting sqref="R31">
    <cfRule type="cellIs" dxfId="46053" priority="2478" operator="greaterThan">
      <formula>1</formula>
    </cfRule>
    <cfRule type="cellIs" dxfId="46052" priority="2479" operator="lessThan">
      <formula>0.8</formula>
    </cfRule>
  </conditionalFormatting>
  <conditionalFormatting sqref="P31">
    <cfRule type="cellIs" dxfId="46051" priority="2477" operator="greaterThan">
      <formula>0</formula>
    </cfRule>
  </conditionalFormatting>
  <conditionalFormatting sqref="Q31">
    <cfRule type="cellIs" dxfId="46050" priority="2475" operator="lessThan">
      <formula>0</formula>
    </cfRule>
  </conditionalFormatting>
  <conditionalFormatting sqref="R31">
    <cfRule type="cellIs" dxfId="46049" priority="2473" operator="lessThan">
      <formula>0.8</formula>
    </cfRule>
    <cfRule type="cellIs" dxfId="46048" priority="2474" operator="greaterThan">
      <formula>1</formula>
    </cfRule>
  </conditionalFormatting>
  <conditionalFormatting sqref="R31">
    <cfRule type="cellIs" dxfId="46047" priority="2471" operator="greaterThan">
      <formula>1</formula>
    </cfRule>
    <cfRule type="cellIs" dxfId="46046" priority="2472" operator="lessThan">
      <formula>0.8</formula>
    </cfRule>
  </conditionalFormatting>
  <conditionalFormatting sqref="P31">
    <cfRule type="cellIs" dxfId="46045" priority="2470" operator="greaterThan">
      <formula>0</formula>
    </cfRule>
  </conditionalFormatting>
  <conditionalFormatting sqref="Q31">
    <cfRule type="cellIs" dxfId="46044" priority="2469" operator="lessThan">
      <formula>0</formula>
    </cfRule>
  </conditionalFormatting>
  <conditionalFormatting sqref="R31">
    <cfRule type="cellIs" dxfId="46043" priority="2467" operator="lessThan">
      <formula>0.8</formula>
    </cfRule>
    <cfRule type="cellIs" dxfId="46042" priority="2468" operator="greaterThan">
      <formula>1</formula>
    </cfRule>
  </conditionalFormatting>
  <conditionalFormatting sqref="R31">
    <cfRule type="cellIs" dxfId="46041" priority="2465" operator="greaterThan">
      <formula>1</formula>
    </cfRule>
    <cfRule type="cellIs" dxfId="46040" priority="2466" operator="lessThan">
      <formula>0.8</formula>
    </cfRule>
  </conditionalFormatting>
  <conditionalFormatting sqref="P31">
    <cfRule type="cellIs" dxfId="46039" priority="2464" operator="greaterThan">
      <formula>0</formula>
    </cfRule>
  </conditionalFormatting>
  <conditionalFormatting sqref="Q31">
    <cfRule type="cellIs" dxfId="46038" priority="2463" operator="lessThan">
      <formula>0</formula>
    </cfRule>
  </conditionalFormatting>
  <conditionalFormatting sqref="R31">
    <cfRule type="cellIs" dxfId="46037" priority="2461" operator="lessThan">
      <formula>0.8</formula>
    </cfRule>
    <cfRule type="cellIs" dxfId="46036" priority="2462" operator="greaterThan">
      <formula>1</formula>
    </cfRule>
  </conditionalFormatting>
  <conditionalFormatting sqref="R31">
    <cfRule type="cellIs" dxfId="46035" priority="2459" operator="greaterThan">
      <formula>1</formula>
    </cfRule>
    <cfRule type="cellIs" dxfId="46034" priority="2460" operator="lessThan">
      <formula>0.8</formula>
    </cfRule>
  </conditionalFormatting>
  <conditionalFormatting sqref="P31">
    <cfRule type="cellIs" dxfId="46033" priority="2458" operator="greaterThan">
      <formula>0</formula>
    </cfRule>
  </conditionalFormatting>
  <conditionalFormatting sqref="Q31">
    <cfRule type="cellIs" dxfId="46032" priority="2457" operator="lessThan">
      <formula>0</formula>
    </cfRule>
  </conditionalFormatting>
  <conditionalFormatting sqref="R31">
    <cfRule type="cellIs" dxfId="46031" priority="2455" operator="lessThan">
      <formula>0.8</formula>
    </cfRule>
    <cfRule type="cellIs" dxfId="46030" priority="2456" operator="greaterThan">
      <formula>1</formula>
    </cfRule>
  </conditionalFormatting>
  <conditionalFormatting sqref="R31">
    <cfRule type="cellIs" dxfId="46029" priority="2453" operator="greaterThan">
      <formula>1</formula>
    </cfRule>
    <cfRule type="cellIs" dxfId="46028" priority="2454" operator="lessThan">
      <formula>0.8</formula>
    </cfRule>
  </conditionalFormatting>
  <conditionalFormatting sqref="P31">
    <cfRule type="cellIs" dxfId="46027" priority="2452" operator="greaterThan">
      <formula>0</formula>
    </cfRule>
  </conditionalFormatting>
  <conditionalFormatting sqref="Q31">
    <cfRule type="cellIs" dxfId="46026" priority="2451" operator="lessThan">
      <formula>0</formula>
    </cfRule>
  </conditionalFormatting>
  <conditionalFormatting sqref="R31">
    <cfRule type="cellIs" dxfId="46025" priority="2449" operator="lessThan">
      <formula>0.8</formula>
    </cfRule>
    <cfRule type="cellIs" dxfId="46024" priority="2450" operator="greaterThan">
      <formula>1</formula>
    </cfRule>
  </conditionalFormatting>
  <conditionalFormatting sqref="R31">
    <cfRule type="cellIs" dxfId="46023" priority="2447" operator="greaterThan">
      <formula>1</formula>
    </cfRule>
    <cfRule type="cellIs" dxfId="46022" priority="2448" operator="lessThan">
      <formula>0.8</formula>
    </cfRule>
  </conditionalFormatting>
  <conditionalFormatting sqref="P31">
    <cfRule type="cellIs" dxfId="46021" priority="2446" operator="greaterThan">
      <formula>0</formula>
    </cfRule>
  </conditionalFormatting>
  <conditionalFormatting sqref="P31">
    <cfRule type="cellIs" dxfId="46020" priority="2440" operator="greaterThan">
      <formula>0</formula>
    </cfRule>
  </conditionalFormatting>
  <conditionalFormatting sqref="Q31">
    <cfRule type="cellIs" dxfId="46019" priority="2445" operator="lessThan">
      <formula>0</formula>
    </cfRule>
  </conditionalFormatting>
  <conditionalFormatting sqref="R31">
    <cfRule type="cellIs" dxfId="46018" priority="2443" operator="lessThan">
      <formula>0.8</formula>
    </cfRule>
    <cfRule type="cellIs" dxfId="46017" priority="2444" operator="greaterThan">
      <formula>1</formula>
    </cfRule>
  </conditionalFormatting>
  <conditionalFormatting sqref="R31">
    <cfRule type="cellIs" dxfId="46016" priority="2441" operator="greaterThan">
      <formula>1</formula>
    </cfRule>
    <cfRule type="cellIs" dxfId="46015" priority="2442" operator="lessThan">
      <formula>0.8</formula>
    </cfRule>
  </conditionalFormatting>
  <conditionalFormatting sqref="P31">
    <cfRule type="cellIs" dxfId="46014" priority="2434" operator="greaterThan">
      <formula>0</formula>
    </cfRule>
  </conditionalFormatting>
  <conditionalFormatting sqref="Q31">
    <cfRule type="cellIs" dxfId="46013" priority="2439" operator="lessThan">
      <formula>0</formula>
    </cfRule>
  </conditionalFormatting>
  <conditionalFormatting sqref="R31">
    <cfRule type="cellIs" dxfId="46012" priority="2437" operator="lessThan">
      <formula>0.8</formula>
    </cfRule>
    <cfRule type="cellIs" dxfId="46011" priority="2438" operator="greaterThan">
      <formula>1</formula>
    </cfRule>
  </conditionalFormatting>
  <conditionalFormatting sqref="R31">
    <cfRule type="cellIs" dxfId="46010" priority="2435" operator="greaterThan">
      <formula>1</formula>
    </cfRule>
    <cfRule type="cellIs" dxfId="46009" priority="2436" operator="lessThan">
      <formula>0.8</formula>
    </cfRule>
  </conditionalFormatting>
  <conditionalFormatting sqref="R31">
    <cfRule type="cellIs" dxfId="46008" priority="2431" operator="lessThan">
      <formula>0.8</formula>
    </cfRule>
    <cfRule type="cellIs" dxfId="46007" priority="2432" operator="greaterThan">
      <formula>1</formula>
    </cfRule>
  </conditionalFormatting>
  <conditionalFormatting sqref="R31">
    <cfRule type="cellIs" dxfId="46006" priority="2429" operator="greaterThan">
      <formula>1</formula>
    </cfRule>
    <cfRule type="cellIs" dxfId="46005" priority="2430" operator="lessThan">
      <formula>0.8</formula>
    </cfRule>
  </conditionalFormatting>
  <conditionalFormatting sqref="P31">
    <cfRule type="cellIs" dxfId="46004" priority="2428" operator="greaterThan">
      <formula>0</formula>
    </cfRule>
  </conditionalFormatting>
  <conditionalFormatting sqref="Q31">
    <cfRule type="cellIs" dxfId="46003" priority="2433" operator="lessThan">
      <formula>0</formula>
    </cfRule>
  </conditionalFormatting>
  <conditionalFormatting sqref="Q31">
    <cfRule type="cellIs" dxfId="46002" priority="2427" operator="lessThan">
      <formula>0</formula>
    </cfRule>
  </conditionalFormatting>
  <conditionalFormatting sqref="R31">
    <cfRule type="cellIs" dxfId="46001" priority="2425" operator="lessThan">
      <formula>0.8</formula>
    </cfRule>
    <cfRule type="cellIs" dxfId="46000" priority="2426" operator="greaterThan">
      <formula>1</formula>
    </cfRule>
  </conditionalFormatting>
  <conditionalFormatting sqref="R31">
    <cfRule type="cellIs" dxfId="45999" priority="2423" operator="greaterThan">
      <formula>1</formula>
    </cfRule>
    <cfRule type="cellIs" dxfId="45998" priority="2424" operator="lessThan">
      <formula>0.8</formula>
    </cfRule>
  </conditionalFormatting>
  <conditionalFormatting sqref="P31">
    <cfRule type="cellIs" dxfId="45997" priority="2422" operator="greaterThan">
      <formula>0</formula>
    </cfRule>
  </conditionalFormatting>
  <conditionalFormatting sqref="Q31">
    <cfRule type="cellIs" dxfId="45996" priority="2421" operator="lessThan">
      <formula>0</formula>
    </cfRule>
  </conditionalFormatting>
  <conditionalFormatting sqref="R31">
    <cfRule type="cellIs" dxfId="45995" priority="2419" operator="lessThan">
      <formula>0.8</formula>
    </cfRule>
    <cfRule type="cellIs" dxfId="45994" priority="2420" operator="greaterThan">
      <formula>1</formula>
    </cfRule>
  </conditionalFormatting>
  <conditionalFormatting sqref="R31">
    <cfRule type="cellIs" dxfId="45993" priority="2417" operator="greaterThan">
      <formula>1</formula>
    </cfRule>
    <cfRule type="cellIs" dxfId="45992" priority="2418" operator="lessThan">
      <formula>0.8</formula>
    </cfRule>
  </conditionalFormatting>
  <conditionalFormatting sqref="P31">
    <cfRule type="cellIs" dxfId="45991" priority="2416" operator="greaterThan">
      <formula>0</formula>
    </cfRule>
  </conditionalFormatting>
  <conditionalFormatting sqref="Q31">
    <cfRule type="cellIs" dxfId="45990" priority="2415" operator="lessThan">
      <formula>0</formula>
    </cfRule>
  </conditionalFormatting>
  <conditionalFormatting sqref="R31">
    <cfRule type="cellIs" dxfId="45989" priority="2413" operator="lessThan">
      <formula>0.8</formula>
    </cfRule>
    <cfRule type="cellIs" dxfId="45988" priority="2414" operator="greaterThan">
      <formula>1</formula>
    </cfRule>
  </conditionalFormatting>
  <conditionalFormatting sqref="R31">
    <cfRule type="cellIs" dxfId="45987" priority="2411" operator="greaterThan">
      <formula>1</formula>
    </cfRule>
    <cfRule type="cellIs" dxfId="45986" priority="2412" operator="lessThan">
      <formula>0.8</formula>
    </cfRule>
  </conditionalFormatting>
  <conditionalFormatting sqref="P31">
    <cfRule type="cellIs" dxfId="45985" priority="2410" operator="greaterThan">
      <formula>0</formula>
    </cfRule>
  </conditionalFormatting>
  <conditionalFormatting sqref="Q31">
    <cfRule type="cellIs" dxfId="45984" priority="2409" operator="lessThan">
      <formula>0</formula>
    </cfRule>
  </conditionalFormatting>
  <conditionalFormatting sqref="R31">
    <cfRule type="cellIs" dxfId="45983" priority="2407" operator="lessThan">
      <formula>0.8</formula>
    </cfRule>
    <cfRule type="cellIs" dxfId="45982" priority="2408" operator="greaterThan">
      <formula>1</formula>
    </cfRule>
  </conditionalFormatting>
  <conditionalFormatting sqref="R31">
    <cfRule type="cellIs" dxfId="45981" priority="2405" operator="greaterThan">
      <formula>1</formula>
    </cfRule>
    <cfRule type="cellIs" dxfId="45980" priority="2406" operator="lessThan">
      <formula>0.8</formula>
    </cfRule>
  </conditionalFormatting>
  <conditionalFormatting sqref="P31">
    <cfRule type="cellIs" dxfId="45979" priority="2404" operator="greaterThan">
      <formula>0</formula>
    </cfRule>
  </conditionalFormatting>
  <conditionalFormatting sqref="P31">
    <cfRule type="cellIs" dxfId="45978" priority="2398" operator="greaterThan">
      <formula>0</formula>
    </cfRule>
  </conditionalFormatting>
  <conditionalFormatting sqref="Q31">
    <cfRule type="cellIs" dxfId="45977" priority="2403" operator="lessThan">
      <formula>0</formula>
    </cfRule>
  </conditionalFormatting>
  <conditionalFormatting sqref="R31">
    <cfRule type="cellIs" dxfId="45976" priority="2401" operator="lessThan">
      <formula>0.8</formula>
    </cfRule>
    <cfRule type="cellIs" dxfId="45975" priority="2402" operator="greaterThan">
      <formula>1</formula>
    </cfRule>
  </conditionalFormatting>
  <conditionalFormatting sqref="R31">
    <cfRule type="cellIs" dxfId="45974" priority="2399" operator="greaterThan">
      <formula>1</formula>
    </cfRule>
    <cfRule type="cellIs" dxfId="45973" priority="2400" operator="lessThan">
      <formula>0.8</formula>
    </cfRule>
  </conditionalFormatting>
  <conditionalFormatting sqref="P31">
    <cfRule type="cellIs" dxfId="45972" priority="2392" operator="greaterThan">
      <formula>0</formula>
    </cfRule>
  </conditionalFormatting>
  <conditionalFormatting sqref="Q31">
    <cfRule type="cellIs" dxfId="45971" priority="2397" operator="lessThan">
      <formula>0</formula>
    </cfRule>
  </conditionalFormatting>
  <conditionalFormatting sqref="R31">
    <cfRule type="cellIs" dxfId="45970" priority="2395" operator="lessThan">
      <formula>0.8</formula>
    </cfRule>
    <cfRule type="cellIs" dxfId="45969" priority="2396" operator="greaterThan">
      <formula>1</formula>
    </cfRule>
  </conditionalFormatting>
  <conditionalFormatting sqref="R31">
    <cfRule type="cellIs" dxfId="45968" priority="2393" operator="greaterThan">
      <formula>1</formula>
    </cfRule>
    <cfRule type="cellIs" dxfId="45967" priority="2394" operator="lessThan">
      <formula>0.8</formula>
    </cfRule>
  </conditionalFormatting>
  <conditionalFormatting sqref="R31">
    <cfRule type="cellIs" dxfId="45966" priority="2389" operator="lessThan">
      <formula>0.8</formula>
    </cfRule>
    <cfRule type="cellIs" dxfId="45965" priority="2390" operator="greaterThan">
      <formula>1</formula>
    </cfRule>
  </conditionalFormatting>
  <conditionalFormatting sqref="R31">
    <cfRule type="cellIs" dxfId="45964" priority="2387" operator="greaterThan">
      <formula>1</formula>
    </cfRule>
    <cfRule type="cellIs" dxfId="45963" priority="2388" operator="lessThan">
      <formula>0.8</formula>
    </cfRule>
  </conditionalFormatting>
  <conditionalFormatting sqref="P31">
    <cfRule type="cellIs" dxfId="45962" priority="2386" operator="greaterThan">
      <formula>0</formula>
    </cfRule>
  </conditionalFormatting>
  <conditionalFormatting sqref="Q31">
    <cfRule type="cellIs" dxfId="45961" priority="2391" operator="lessThan">
      <formula>0</formula>
    </cfRule>
  </conditionalFormatting>
  <conditionalFormatting sqref="Q31">
    <cfRule type="cellIs" dxfId="45960" priority="2385" operator="lessThan">
      <formula>0</formula>
    </cfRule>
  </conditionalFormatting>
  <conditionalFormatting sqref="R31">
    <cfRule type="cellIs" dxfId="45959" priority="2383" operator="lessThan">
      <formula>0.8</formula>
    </cfRule>
    <cfRule type="cellIs" dxfId="45958" priority="2384" operator="greaterThan">
      <formula>1</formula>
    </cfRule>
  </conditionalFormatting>
  <conditionalFormatting sqref="R31">
    <cfRule type="cellIs" dxfId="45957" priority="2381" operator="greaterThan">
      <formula>1</formula>
    </cfRule>
    <cfRule type="cellIs" dxfId="45956" priority="2382" operator="lessThan">
      <formula>0.8</formula>
    </cfRule>
  </conditionalFormatting>
  <conditionalFormatting sqref="P31">
    <cfRule type="cellIs" dxfId="45955" priority="2380" operator="greaterThan">
      <formula>0</formula>
    </cfRule>
  </conditionalFormatting>
  <conditionalFormatting sqref="P31">
    <cfRule type="cellIs" dxfId="45954" priority="2374" operator="greaterThan">
      <formula>0</formula>
    </cfRule>
  </conditionalFormatting>
  <conditionalFormatting sqref="Q31">
    <cfRule type="cellIs" dxfId="45953" priority="2379" operator="lessThan">
      <formula>0</formula>
    </cfRule>
  </conditionalFormatting>
  <conditionalFormatting sqref="R31">
    <cfRule type="cellIs" dxfId="45952" priority="2377" operator="lessThan">
      <formula>0.8</formula>
    </cfRule>
    <cfRule type="cellIs" dxfId="45951" priority="2378" operator="greaterThan">
      <formula>1</formula>
    </cfRule>
  </conditionalFormatting>
  <conditionalFormatting sqref="R31">
    <cfRule type="cellIs" dxfId="45950" priority="2375" operator="greaterThan">
      <formula>1</formula>
    </cfRule>
    <cfRule type="cellIs" dxfId="45949" priority="2376" operator="lessThan">
      <formula>0.8</formula>
    </cfRule>
  </conditionalFormatting>
  <conditionalFormatting sqref="P31">
    <cfRule type="cellIs" dxfId="45948" priority="2368" operator="greaterThan">
      <formula>0</formula>
    </cfRule>
  </conditionalFormatting>
  <conditionalFormatting sqref="Q31">
    <cfRule type="cellIs" dxfId="45947" priority="2373" operator="lessThan">
      <formula>0</formula>
    </cfRule>
  </conditionalFormatting>
  <conditionalFormatting sqref="R31">
    <cfRule type="cellIs" dxfId="45946" priority="2371" operator="lessThan">
      <formula>0.8</formula>
    </cfRule>
    <cfRule type="cellIs" dxfId="45945" priority="2372" operator="greaterThan">
      <formula>1</formula>
    </cfRule>
  </conditionalFormatting>
  <conditionalFormatting sqref="R31">
    <cfRule type="cellIs" dxfId="45944" priority="2369" operator="greaterThan">
      <formula>1</formula>
    </cfRule>
    <cfRule type="cellIs" dxfId="45943" priority="2370" operator="lessThan">
      <formula>0.8</formula>
    </cfRule>
  </conditionalFormatting>
  <conditionalFormatting sqref="R31">
    <cfRule type="cellIs" dxfId="45942" priority="2365" operator="lessThan">
      <formula>0.8</formula>
    </cfRule>
    <cfRule type="cellIs" dxfId="45941" priority="2366" operator="greaterThan">
      <formula>1</formula>
    </cfRule>
  </conditionalFormatting>
  <conditionalFormatting sqref="R31">
    <cfRule type="cellIs" dxfId="45940" priority="2363" operator="greaterThan">
      <formula>1</formula>
    </cfRule>
    <cfRule type="cellIs" dxfId="45939" priority="2364" operator="lessThan">
      <formula>0.8</formula>
    </cfRule>
  </conditionalFormatting>
  <conditionalFormatting sqref="P31">
    <cfRule type="cellIs" dxfId="45938" priority="2362" operator="greaterThan">
      <formula>0</formula>
    </cfRule>
  </conditionalFormatting>
  <conditionalFormatting sqref="Q31">
    <cfRule type="cellIs" dxfId="45937" priority="2367" operator="lessThan">
      <formula>0</formula>
    </cfRule>
  </conditionalFormatting>
  <conditionalFormatting sqref="P31">
    <cfRule type="cellIs" dxfId="45936" priority="2356" operator="greaterThan">
      <formula>0</formula>
    </cfRule>
  </conditionalFormatting>
  <conditionalFormatting sqref="Q31">
    <cfRule type="cellIs" dxfId="45935" priority="2361" operator="lessThan">
      <formula>0</formula>
    </cfRule>
  </conditionalFormatting>
  <conditionalFormatting sqref="R31">
    <cfRule type="cellIs" dxfId="45934" priority="2359" operator="lessThan">
      <formula>0.8</formula>
    </cfRule>
    <cfRule type="cellIs" dxfId="45933" priority="2360" operator="greaterThan">
      <formula>1</formula>
    </cfRule>
  </conditionalFormatting>
  <conditionalFormatting sqref="R31">
    <cfRule type="cellIs" dxfId="45932" priority="2357" operator="greaterThan">
      <formula>1</formula>
    </cfRule>
    <cfRule type="cellIs" dxfId="45931" priority="2358" operator="lessThan">
      <formula>0.8</formula>
    </cfRule>
  </conditionalFormatting>
  <conditionalFormatting sqref="R31">
    <cfRule type="cellIs" dxfId="45930" priority="2353" operator="lessThan">
      <formula>0.8</formula>
    </cfRule>
    <cfRule type="cellIs" dxfId="45929" priority="2354" operator="greaterThan">
      <formula>1</formula>
    </cfRule>
  </conditionalFormatting>
  <conditionalFormatting sqref="R31">
    <cfRule type="cellIs" dxfId="45928" priority="2351" operator="greaterThan">
      <formula>1</formula>
    </cfRule>
    <cfRule type="cellIs" dxfId="45927" priority="2352" operator="lessThan">
      <formula>0.8</formula>
    </cfRule>
  </conditionalFormatting>
  <conditionalFormatting sqref="P31">
    <cfRule type="cellIs" dxfId="45926" priority="2350" operator="greaterThan">
      <formula>0</formula>
    </cfRule>
  </conditionalFormatting>
  <conditionalFormatting sqref="Q31">
    <cfRule type="cellIs" dxfId="45925" priority="2355" operator="lessThan">
      <formula>0</formula>
    </cfRule>
  </conditionalFormatting>
  <conditionalFormatting sqref="R31">
    <cfRule type="cellIs" dxfId="45924" priority="2347" operator="lessThan">
      <formula>0.8</formula>
    </cfRule>
    <cfRule type="cellIs" dxfId="45923" priority="2348" operator="greaterThan">
      <formula>1</formula>
    </cfRule>
  </conditionalFormatting>
  <conditionalFormatting sqref="R31">
    <cfRule type="cellIs" dxfId="45922" priority="2345" operator="greaterThan">
      <formula>1</formula>
    </cfRule>
    <cfRule type="cellIs" dxfId="45921" priority="2346" operator="lessThan">
      <formula>0.8</formula>
    </cfRule>
  </conditionalFormatting>
  <conditionalFormatting sqref="P31">
    <cfRule type="cellIs" dxfId="45920" priority="2344" operator="greaterThan">
      <formula>0</formula>
    </cfRule>
  </conditionalFormatting>
  <conditionalFormatting sqref="Q31">
    <cfRule type="cellIs" dxfId="45919" priority="2349" operator="lessThan">
      <formula>0</formula>
    </cfRule>
  </conditionalFormatting>
  <conditionalFormatting sqref="Q31">
    <cfRule type="cellIs" dxfId="45918" priority="2343" operator="lessThan">
      <formula>0</formula>
    </cfRule>
  </conditionalFormatting>
  <conditionalFormatting sqref="R31">
    <cfRule type="cellIs" dxfId="45917" priority="2341" operator="lessThan">
      <formula>0.8</formula>
    </cfRule>
    <cfRule type="cellIs" dxfId="45916" priority="2342" operator="greaterThan">
      <formula>1</formula>
    </cfRule>
  </conditionalFormatting>
  <conditionalFormatting sqref="R31">
    <cfRule type="cellIs" dxfId="45915" priority="2339" operator="greaterThan">
      <formula>1</formula>
    </cfRule>
    <cfRule type="cellIs" dxfId="45914" priority="2340" operator="lessThan">
      <formula>0.8</formula>
    </cfRule>
  </conditionalFormatting>
  <conditionalFormatting sqref="P31">
    <cfRule type="cellIs" dxfId="45913" priority="2338" operator="greaterThan">
      <formula>0</formula>
    </cfRule>
  </conditionalFormatting>
  <conditionalFormatting sqref="Q31">
    <cfRule type="cellIs" dxfId="45912" priority="2332" operator="lessThan">
      <formula>0</formula>
    </cfRule>
  </conditionalFormatting>
  <conditionalFormatting sqref="R31">
    <cfRule type="cellIs" dxfId="45911" priority="2336" operator="lessThan">
      <formula>0.8</formula>
    </cfRule>
    <cfRule type="cellIs" dxfId="45910" priority="2337" operator="greaterThan">
      <formula>1</formula>
    </cfRule>
  </conditionalFormatting>
  <conditionalFormatting sqref="R31">
    <cfRule type="cellIs" dxfId="45909" priority="2334" operator="greaterThan">
      <formula>1</formula>
    </cfRule>
    <cfRule type="cellIs" dxfId="45908" priority="2335" operator="lessThan">
      <formula>0.8</formula>
    </cfRule>
  </conditionalFormatting>
  <conditionalFormatting sqref="P31">
    <cfRule type="cellIs" dxfId="45907" priority="2333" operator="greaterThan">
      <formula>0</formula>
    </cfRule>
  </conditionalFormatting>
  <conditionalFormatting sqref="Q31">
    <cfRule type="cellIs" dxfId="45906" priority="2331" operator="lessThan">
      <formula>0</formula>
    </cfRule>
  </conditionalFormatting>
  <conditionalFormatting sqref="R31">
    <cfRule type="cellIs" dxfId="45905" priority="2329" operator="lessThan">
      <formula>0.8</formula>
    </cfRule>
    <cfRule type="cellIs" dxfId="45904" priority="2330" operator="greaterThan">
      <formula>1</formula>
    </cfRule>
  </conditionalFormatting>
  <conditionalFormatting sqref="R31">
    <cfRule type="cellIs" dxfId="45903" priority="2327" operator="greaterThan">
      <formula>1</formula>
    </cfRule>
    <cfRule type="cellIs" dxfId="45902" priority="2328" operator="lessThan">
      <formula>0.8</formula>
    </cfRule>
  </conditionalFormatting>
  <conditionalFormatting sqref="P31">
    <cfRule type="cellIs" dxfId="45901" priority="2326" operator="greaterThan">
      <formula>0</formula>
    </cfRule>
  </conditionalFormatting>
  <conditionalFormatting sqref="Q31">
    <cfRule type="cellIs" dxfId="45900" priority="2325" operator="lessThan">
      <formula>0</formula>
    </cfRule>
  </conditionalFormatting>
  <conditionalFormatting sqref="R31">
    <cfRule type="cellIs" dxfId="45899" priority="2323" operator="lessThan">
      <formula>0.8</formula>
    </cfRule>
    <cfRule type="cellIs" dxfId="45898" priority="2324" operator="greaterThan">
      <formula>1</formula>
    </cfRule>
  </conditionalFormatting>
  <conditionalFormatting sqref="R31">
    <cfRule type="cellIs" dxfId="45897" priority="2321" operator="greaterThan">
      <formula>1</formula>
    </cfRule>
    <cfRule type="cellIs" dxfId="45896" priority="2322" operator="lessThan">
      <formula>0.8</formula>
    </cfRule>
  </conditionalFormatting>
  <conditionalFormatting sqref="P31">
    <cfRule type="cellIs" dxfId="45895" priority="2320" operator="greaterThan">
      <formula>0</formula>
    </cfRule>
  </conditionalFormatting>
  <conditionalFormatting sqref="Q31">
    <cfRule type="cellIs" dxfId="45894" priority="2319" operator="lessThan">
      <formula>0</formula>
    </cfRule>
  </conditionalFormatting>
  <conditionalFormatting sqref="R31">
    <cfRule type="cellIs" dxfId="45893" priority="2317" operator="lessThan">
      <formula>0.8</formula>
    </cfRule>
    <cfRule type="cellIs" dxfId="45892" priority="2318" operator="greaterThan">
      <formula>1</formula>
    </cfRule>
  </conditionalFormatting>
  <conditionalFormatting sqref="R31">
    <cfRule type="cellIs" dxfId="45891" priority="2315" operator="greaterThan">
      <formula>1</formula>
    </cfRule>
    <cfRule type="cellIs" dxfId="45890" priority="2316" operator="lessThan">
      <formula>0.8</formula>
    </cfRule>
  </conditionalFormatting>
  <conditionalFormatting sqref="P31">
    <cfRule type="cellIs" dxfId="45889" priority="2314" operator="greaterThan">
      <formula>0</formula>
    </cfRule>
  </conditionalFormatting>
  <conditionalFormatting sqref="Q31">
    <cfRule type="cellIs" dxfId="45888" priority="2313" operator="lessThan">
      <formula>0</formula>
    </cfRule>
  </conditionalFormatting>
  <conditionalFormatting sqref="R31">
    <cfRule type="cellIs" dxfId="45887" priority="2311" operator="lessThan">
      <formula>0.8</formula>
    </cfRule>
    <cfRule type="cellIs" dxfId="45886" priority="2312" operator="greaterThan">
      <formula>1</formula>
    </cfRule>
  </conditionalFormatting>
  <conditionalFormatting sqref="R31">
    <cfRule type="cellIs" dxfId="45885" priority="2309" operator="greaterThan">
      <formula>1</formula>
    </cfRule>
    <cfRule type="cellIs" dxfId="45884" priority="2310" operator="lessThan">
      <formula>0.8</formula>
    </cfRule>
  </conditionalFormatting>
  <conditionalFormatting sqref="P31">
    <cfRule type="cellIs" dxfId="45883" priority="2308" operator="greaterThan">
      <formula>0</formula>
    </cfRule>
  </conditionalFormatting>
  <conditionalFormatting sqref="Q31">
    <cfRule type="cellIs" dxfId="45882" priority="2307" operator="lessThan">
      <formula>0</formula>
    </cfRule>
  </conditionalFormatting>
  <conditionalFormatting sqref="R31">
    <cfRule type="cellIs" dxfId="45881" priority="2305" operator="lessThan">
      <formula>0.8</formula>
    </cfRule>
    <cfRule type="cellIs" dxfId="45880" priority="2306" operator="greaterThan">
      <formula>1</formula>
    </cfRule>
  </conditionalFormatting>
  <conditionalFormatting sqref="R31">
    <cfRule type="cellIs" dxfId="45879" priority="2303" operator="greaterThan">
      <formula>1</formula>
    </cfRule>
    <cfRule type="cellIs" dxfId="45878" priority="2304" operator="lessThan">
      <formula>0.8</formula>
    </cfRule>
  </conditionalFormatting>
  <conditionalFormatting sqref="P31">
    <cfRule type="cellIs" dxfId="45877" priority="2302" operator="greaterThan">
      <formula>0</formula>
    </cfRule>
  </conditionalFormatting>
  <conditionalFormatting sqref="P31">
    <cfRule type="cellIs" dxfId="45876" priority="2296" operator="greaterThan">
      <formula>0</formula>
    </cfRule>
  </conditionalFormatting>
  <conditionalFormatting sqref="Q31">
    <cfRule type="cellIs" dxfId="45875" priority="2301" operator="lessThan">
      <formula>0</formula>
    </cfRule>
  </conditionalFormatting>
  <conditionalFormatting sqref="R31">
    <cfRule type="cellIs" dxfId="45874" priority="2299" operator="lessThan">
      <formula>0.8</formula>
    </cfRule>
    <cfRule type="cellIs" dxfId="45873" priority="2300" operator="greaterThan">
      <formula>1</formula>
    </cfRule>
  </conditionalFormatting>
  <conditionalFormatting sqref="R31">
    <cfRule type="cellIs" dxfId="45872" priority="2297" operator="greaterThan">
      <formula>1</formula>
    </cfRule>
    <cfRule type="cellIs" dxfId="45871" priority="2298" operator="lessThan">
      <formula>0.8</formula>
    </cfRule>
  </conditionalFormatting>
  <conditionalFormatting sqref="P31">
    <cfRule type="cellIs" dxfId="45870" priority="2290" operator="greaterThan">
      <formula>0</formula>
    </cfRule>
  </conditionalFormatting>
  <conditionalFormatting sqref="Q31">
    <cfRule type="cellIs" dxfId="45869" priority="2295" operator="lessThan">
      <formula>0</formula>
    </cfRule>
  </conditionalFormatting>
  <conditionalFormatting sqref="R31">
    <cfRule type="cellIs" dxfId="45868" priority="2293" operator="lessThan">
      <formula>0.8</formula>
    </cfRule>
    <cfRule type="cellIs" dxfId="45867" priority="2294" operator="greaterThan">
      <formula>1</formula>
    </cfRule>
  </conditionalFormatting>
  <conditionalFormatting sqref="R31">
    <cfRule type="cellIs" dxfId="45866" priority="2291" operator="greaterThan">
      <formula>1</formula>
    </cfRule>
    <cfRule type="cellIs" dxfId="45865" priority="2292" operator="lessThan">
      <formula>0.8</formula>
    </cfRule>
  </conditionalFormatting>
  <conditionalFormatting sqref="R31">
    <cfRule type="cellIs" dxfId="45864" priority="2287" operator="lessThan">
      <formula>0.8</formula>
    </cfRule>
    <cfRule type="cellIs" dxfId="45863" priority="2288" operator="greaterThan">
      <formula>1</formula>
    </cfRule>
  </conditionalFormatting>
  <conditionalFormatting sqref="R31">
    <cfRule type="cellIs" dxfId="45862" priority="2285" operator="greaterThan">
      <formula>1</formula>
    </cfRule>
    <cfRule type="cellIs" dxfId="45861" priority="2286" operator="lessThan">
      <formula>0.8</formula>
    </cfRule>
  </conditionalFormatting>
  <conditionalFormatting sqref="P31">
    <cfRule type="cellIs" dxfId="45860" priority="2284" operator="greaterThan">
      <formula>0</formula>
    </cfRule>
  </conditionalFormatting>
  <conditionalFormatting sqref="Q31">
    <cfRule type="cellIs" dxfId="45859" priority="2289" operator="lessThan">
      <formula>0</formula>
    </cfRule>
  </conditionalFormatting>
  <conditionalFormatting sqref="P79">
    <cfRule type="cellIs" dxfId="45858" priority="2278" operator="greaterThan">
      <formula>0</formula>
    </cfRule>
  </conditionalFormatting>
  <conditionalFormatting sqref="Q79">
    <cfRule type="cellIs" dxfId="45857" priority="2283" operator="lessThan">
      <formula>0</formula>
    </cfRule>
  </conditionalFormatting>
  <conditionalFormatting sqref="R79">
    <cfRule type="cellIs" dxfId="45856" priority="2281" operator="lessThan">
      <formula>0.8</formula>
    </cfRule>
    <cfRule type="cellIs" dxfId="45855" priority="2282" operator="greaterThan">
      <formula>1</formula>
    </cfRule>
  </conditionalFormatting>
  <conditionalFormatting sqref="R79">
    <cfRule type="cellIs" dxfId="45854" priority="2279" operator="greaterThan">
      <formula>1</formula>
    </cfRule>
    <cfRule type="cellIs" dxfId="45853" priority="2280" operator="lessThan">
      <formula>0.8</formula>
    </cfRule>
  </conditionalFormatting>
  <conditionalFormatting sqref="Q79">
    <cfRule type="cellIs" dxfId="45852" priority="2277" operator="lessThan">
      <formula>0</formula>
    </cfRule>
  </conditionalFormatting>
  <conditionalFormatting sqref="R79">
    <cfRule type="cellIs" dxfId="45851" priority="2275" operator="lessThan">
      <formula>0.8</formula>
    </cfRule>
    <cfRule type="cellIs" dxfId="45850" priority="2276" operator="greaterThan">
      <formula>1</formula>
    </cfRule>
  </conditionalFormatting>
  <conditionalFormatting sqref="R79">
    <cfRule type="cellIs" dxfId="45849" priority="2273" operator="greaterThan">
      <formula>1</formula>
    </cfRule>
    <cfRule type="cellIs" dxfId="45848" priority="2274" operator="lessThan">
      <formula>0.8</formula>
    </cfRule>
  </conditionalFormatting>
  <conditionalFormatting sqref="P79">
    <cfRule type="cellIs" dxfId="45847" priority="2272" operator="greaterThan">
      <formula>0</formula>
    </cfRule>
  </conditionalFormatting>
  <conditionalFormatting sqref="P79">
    <cfRule type="cellIs" dxfId="45846" priority="2266" operator="greaterThan">
      <formula>0</formula>
    </cfRule>
  </conditionalFormatting>
  <conditionalFormatting sqref="Q79">
    <cfRule type="cellIs" dxfId="45845" priority="2271" operator="lessThan">
      <formula>0</formula>
    </cfRule>
  </conditionalFormatting>
  <conditionalFormatting sqref="R79">
    <cfRule type="cellIs" dxfId="45844" priority="2269" operator="lessThan">
      <formula>0.8</formula>
    </cfRule>
    <cfRule type="cellIs" dxfId="45843" priority="2270" operator="greaterThan">
      <formula>1</formula>
    </cfRule>
  </conditionalFormatting>
  <conditionalFormatting sqref="R79">
    <cfRule type="cellIs" dxfId="45842" priority="2267" operator="greaterThan">
      <formula>1</formula>
    </cfRule>
    <cfRule type="cellIs" dxfId="45841" priority="2268" operator="lessThan">
      <formula>0.8</formula>
    </cfRule>
  </conditionalFormatting>
  <conditionalFormatting sqref="Q79">
    <cfRule type="cellIs" dxfId="45840" priority="2260" operator="lessThan">
      <formula>0</formula>
    </cfRule>
  </conditionalFormatting>
  <conditionalFormatting sqref="P79">
    <cfRule type="cellIs" dxfId="45839" priority="2261" operator="greaterThan">
      <formula>0</formula>
    </cfRule>
  </conditionalFormatting>
  <conditionalFormatting sqref="R79">
    <cfRule type="cellIs" dxfId="45838" priority="2264" operator="lessThan">
      <formula>0.8</formula>
    </cfRule>
    <cfRule type="cellIs" dxfId="45837" priority="2265" operator="greaterThan">
      <formula>1</formula>
    </cfRule>
  </conditionalFormatting>
  <conditionalFormatting sqref="R79">
    <cfRule type="cellIs" dxfId="45836" priority="2262" operator="greaterThan">
      <formula>1</formula>
    </cfRule>
    <cfRule type="cellIs" dxfId="45835" priority="2263" operator="lessThan">
      <formula>0.8</formula>
    </cfRule>
  </conditionalFormatting>
  <conditionalFormatting sqref="Q79">
    <cfRule type="cellIs" dxfId="45834" priority="2254" operator="lessThan">
      <formula>0</formula>
    </cfRule>
  </conditionalFormatting>
  <conditionalFormatting sqref="R79">
    <cfRule type="cellIs" dxfId="45833" priority="2258" operator="lessThan">
      <formula>0.8</formula>
    </cfRule>
    <cfRule type="cellIs" dxfId="45832" priority="2259" operator="greaterThan">
      <formula>1</formula>
    </cfRule>
  </conditionalFormatting>
  <conditionalFormatting sqref="R79">
    <cfRule type="cellIs" dxfId="45831" priority="2256" operator="greaterThan">
      <formula>1</formula>
    </cfRule>
    <cfRule type="cellIs" dxfId="45830" priority="2257" operator="lessThan">
      <formula>0.8</formula>
    </cfRule>
  </conditionalFormatting>
  <conditionalFormatting sqref="P79">
    <cfRule type="cellIs" dxfId="45829" priority="2255" operator="greaterThan">
      <formula>0</formula>
    </cfRule>
  </conditionalFormatting>
  <conditionalFormatting sqref="Q79">
    <cfRule type="cellIs" dxfId="45828" priority="2253" operator="lessThan">
      <formula>0</formula>
    </cfRule>
  </conditionalFormatting>
  <conditionalFormatting sqref="R79">
    <cfRule type="cellIs" dxfId="45827" priority="2251" operator="lessThan">
      <formula>0.8</formula>
    </cfRule>
    <cfRule type="cellIs" dxfId="45826" priority="2252" operator="greaterThan">
      <formula>1</formula>
    </cfRule>
  </conditionalFormatting>
  <conditionalFormatting sqref="R79">
    <cfRule type="cellIs" dxfId="45825" priority="2249" operator="greaterThan">
      <formula>1</formula>
    </cfRule>
    <cfRule type="cellIs" dxfId="45824" priority="2250" operator="lessThan">
      <formula>0.8</formula>
    </cfRule>
  </conditionalFormatting>
  <conditionalFormatting sqref="P79">
    <cfRule type="cellIs" dxfId="45823" priority="2248" operator="greaterThan">
      <formula>0</formula>
    </cfRule>
  </conditionalFormatting>
  <conditionalFormatting sqref="Q79">
    <cfRule type="cellIs" dxfId="45822" priority="2247" operator="lessThan">
      <formula>0</formula>
    </cfRule>
  </conditionalFormatting>
  <conditionalFormatting sqref="R79">
    <cfRule type="cellIs" dxfId="45821" priority="2245" operator="lessThan">
      <formula>0.8</formula>
    </cfRule>
    <cfRule type="cellIs" dxfId="45820" priority="2246" operator="greaterThan">
      <formula>1</formula>
    </cfRule>
  </conditionalFormatting>
  <conditionalFormatting sqref="R79">
    <cfRule type="cellIs" dxfId="45819" priority="2243" operator="greaterThan">
      <formula>1</formula>
    </cfRule>
    <cfRule type="cellIs" dxfId="45818" priority="2244" operator="lessThan">
      <formula>0.8</formula>
    </cfRule>
  </conditionalFormatting>
  <conditionalFormatting sqref="P79">
    <cfRule type="cellIs" dxfId="45817" priority="2242" operator="greaterThan">
      <formula>0</formula>
    </cfRule>
  </conditionalFormatting>
  <conditionalFormatting sqref="P79">
    <cfRule type="cellIs" dxfId="45816" priority="2236" operator="greaterThan">
      <formula>0</formula>
    </cfRule>
  </conditionalFormatting>
  <conditionalFormatting sqref="Q79">
    <cfRule type="cellIs" dxfId="45815" priority="2241" operator="lessThan">
      <formula>0</formula>
    </cfRule>
  </conditionalFormatting>
  <conditionalFormatting sqref="R79">
    <cfRule type="cellIs" dxfId="45814" priority="2239" operator="lessThan">
      <formula>0.8</formula>
    </cfRule>
    <cfRule type="cellIs" dxfId="45813" priority="2240" operator="greaterThan">
      <formula>1</formula>
    </cfRule>
  </conditionalFormatting>
  <conditionalFormatting sqref="R79">
    <cfRule type="cellIs" dxfId="45812" priority="2237" operator="greaterThan">
      <formula>1</formula>
    </cfRule>
    <cfRule type="cellIs" dxfId="45811" priority="2238" operator="lessThan">
      <formula>0.8</formula>
    </cfRule>
  </conditionalFormatting>
  <conditionalFormatting sqref="P71:P78">
    <cfRule type="cellIs" dxfId="45810" priority="2230" operator="greaterThan">
      <formula>0</formula>
    </cfRule>
  </conditionalFormatting>
  <conditionalFormatting sqref="Q71:Q78">
    <cfRule type="cellIs" dxfId="45809" priority="2235" operator="lessThan">
      <formula>0</formula>
    </cfRule>
  </conditionalFormatting>
  <conditionalFormatting sqref="R71:R78">
    <cfRule type="cellIs" dxfId="45808" priority="2233" operator="lessThan">
      <formula>0.8</formula>
    </cfRule>
    <cfRule type="cellIs" dxfId="45807" priority="2234" operator="greaterThan">
      <formula>1</formula>
    </cfRule>
  </conditionalFormatting>
  <conditionalFormatting sqref="R71:R78">
    <cfRule type="cellIs" dxfId="45806" priority="2231" operator="greaterThan">
      <formula>1</formula>
    </cfRule>
    <cfRule type="cellIs" dxfId="45805" priority="2232" operator="lessThan">
      <formula>0.8</formula>
    </cfRule>
  </conditionalFormatting>
  <conditionalFormatting sqref="Q148:Q153">
    <cfRule type="cellIs" dxfId="45804" priority="2229" operator="lessThan">
      <formula>0</formula>
    </cfRule>
  </conditionalFormatting>
  <conditionalFormatting sqref="R148:R153">
    <cfRule type="cellIs" dxfId="45803" priority="2227" operator="lessThan">
      <formula>0.8</formula>
    </cfRule>
    <cfRule type="cellIs" dxfId="45802" priority="2228" operator="greaterThan">
      <formula>1</formula>
    </cfRule>
  </conditionalFormatting>
  <conditionalFormatting sqref="R148:R153">
    <cfRule type="cellIs" dxfId="45801" priority="2225" operator="greaterThan">
      <formula>1</formula>
    </cfRule>
    <cfRule type="cellIs" dxfId="45800" priority="2226" operator="lessThan">
      <formula>0.8</formula>
    </cfRule>
  </conditionalFormatting>
  <conditionalFormatting sqref="P148:P153">
    <cfRule type="cellIs" dxfId="45799" priority="2224" operator="greaterThan">
      <formula>0</formula>
    </cfRule>
  </conditionalFormatting>
  <conditionalFormatting sqref="Q148:Q153">
    <cfRule type="cellIs" dxfId="45798" priority="2223" operator="lessThan">
      <formula>0</formula>
    </cfRule>
  </conditionalFormatting>
  <conditionalFormatting sqref="R148:R153">
    <cfRule type="cellIs" dxfId="45797" priority="2221" operator="lessThan">
      <formula>0.8</formula>
    </cfRule>
    <cfRule type="cellIs" dxfId="45796" priority="2222" operator="greaterThan">
      <formula>1</formula>
    </cfRule>
  </conditionalFormatting>
  <conditionalFormatting sqref="R148:R153">
    <cfRule type="cellIs" dxfId="45795" priority="2219" operator="greaterThan">
      <formula>1</formula>
    </cfRule>
    <cfRule type="cellIs" dxfId="45794" priority="2220" operator="lessThan">
      <formula>0.8</formula>
    </cfRule>
  </conditionalFormatting>
  <conditionalFormatting sqref="P148:P153">
    <cfRule type="cellIs" dxfId="45793" priority="2218" operator="greaterThan">
      <formula>0</formula>
    </cfRule>
  </conditionalFormatting>
  <conditionalFormatting sqref="Q148:Q153">
    <cfRule type="cellIs" dxfId="45792" priority="2217" operator="lessThan">
      <formula>0</formula>
    </cfRule>
  </conditionalFormatting>
  <conditionalFormatting sqref="R148:R153">
    <cfRule type="cellIs" dxfId="45791" priority="2215" operator="lessThan">
      <formula>0.8</formula>
    </cfRule>
    <cfRule type="cellIs" dxfId="45790" priority="2216" operator="greaterThan">
      <formula>1</formula>
    </cfRule>
  </conditionalFormatting>
  <conditionalFormatting sqref="R148:R153">
    <cfRule type="cellIs" dxfId="45789" priority="2213" operator="greaterThan">
      <formula>1</formula>
    </cfRule>
    <cfRule type="cellIs" dxfId="45788" priority="2214" operator="lessThan">
      <formula>0.8</formula>
    </cfRule>
  </conditionalFormatting>
  <conditionalFormatting sqref="P148:P153">
    <cfRule type="cellIs" dxfId="45787" priority="2212" operator="greaterThan">
      <formula>0</formula>
    </cfRule>
  </conditionalFormatting>
  <conditionalFormatting sqref="Q148:Q153">
    <cfRule type="cellIs" dxfId="45786" priority="2211" operator="lessThan">
      <formula>0</formula>
    </cfRule>
  </conditionalFormatting>
  <conditionalFormatting sqref="R148:R153">
    <cfRule type="cellIs" dxfId="45785" priority="2209" operator="lessThan">
      <formula>0.8</formula>
    </cfRule>
    <cfRule type="cellIs" dxfId="45784" priority="2210" operator="greaterThan">
      <formula>1</formula>
    </cfRule>
  </conditionalFormatting>
  <conditionalFormatting sqref="R148:R153">
    <cfRule type="cellIs" dxfId="45783" priority="2207" operator="greaterThan">
      <formula>1</formula>
    </cfRule>
    <cfRule type="cellIs" dxfId="45782" priority="2208" operator="lessThan">
      <formula>0.8</formula>
    </cfRule>
  </conditionalFormatting>
  <conditionalFormatting sqref="P148:P153">
    <cfRule type="cellIs" dxfId="45781" priority="2206" operator="greaterThan">
      <formula>0</formula>
    </cfRule>
  </conditionalFormatting>
  <conditionalFormatting sqref="P148:P153">
    <cfRule type="cellIs" dxfId="45780" priority="2200" operator="greaterThan">
      <formula>0</formula>
    </cfRule>
  </conditionalFormatting>
  <conditionalFormatting sqref="Q148:Q153">
    <cfRule type="cellIs" dxfId="45779" priority="2205" operator="lessThan">
      <formula>0</formula>
    </cfRule>
  </conditionalFormatting>
  <conditionalFormatting sqref="R148:R153">
    <cfRule type="cellIs" dxfId="45778" priority="2203" operator="lessThan">
      <formula>0.8</formula>
    </cfRule>
    <cfRule type="cellIs" dxfId="45777" priority="2204" operator="greaterThan">
      <formula>1</formula>
    </cfRule>
  </conditionalFormatting>
  <conditionalFormatting sqref="R148:R153">
    <cfRule type="cellIs" dxfId="45776" priority="2201" operator="greaterThan">
      <formula>1</formula>
    </cfRule>
    <cfRule type="cellIs" dxfId="45775" priority="2202" operator="lessThan">
      <formula>0.8</formula>
    </cfRule>
  </conditionalFormatting>
  <conditionalFormatting sqref="P148:P153">
    <cfRule type="cellIs" dxfId="45774" priority="2194" operator="greaterThan">
      <formula>0</formula>
    </cfRule>
  </conditionalFormatting>
  <conditionalFormatting sqref="Q148:Q153">
    <cfRule type="cellIs" dxfId="45773" priority="2199" operator="lessThan">
      <formula>0</formula>
    </cfRule>
  </conditionalFormatting>
  <conditionalFormatting sqref="R148:R153">
    <cfRule type="cellIs" dxfId="45772" priority="2197" operator="lessThan">
      <formula>0.8</formula>
    </cfRule>
    <cfRule type="cellIs" dxfId="45771" priority="2198" operator="greaterThan">
      <formula>1</formula>
    </cfRule>
  </conditionalFormatting>
  <conditionalFormatting sqref="R148:R153">
    <cfRule type="cellIs" dxfId="45770" priority="2195" operator="greaterThan">
      <formula>1</formula>
    </cfRule>
    <cfRule type="cellIs" dxfId="45769" priority="2196" operator="lessThan">
      <formula>0.8</formula>
    </cfRule>
  </conditionalFormatting>
  <conditionalFormatting sqref="R148:R153">
    <cfRule type="cellIs" dxfId="45768" priority="2191" operator="lessThan">
      <formula>0.8</formula>
    </cfRule>
    <cfRule type="cellIs" dxfId="45767" priority="2192" operator="greaterThan">
      <formula>1</formula>
    </cfRule>
  </conditionalFormatting>
  <conditionalFormatting sqref="R148:R153">
    <cfRule type="cellIs" dxfId="45766" priority="2189" operator="greaterThan">
      <formula>1</formula>
    </cfRule>
    <cfRule type="cellIs" dxfId="45765" priority="2190" operator="lessThan">
      <formula>0.8</formula>
    </cfRule>
  </conditionalFormatting>
  <conditionalFormatting sqref="P148:P153">
    <cfRule type="cellIs" dxfId="45764" priority="2188" operator="greaterThan">
      <formula>0</formula>
    </cfRule>
  </conditionalFormatting>
  <conditionalFormatting sqref="Q148:Q153">
    <cfRule type="cellIs" dxfId="45763" priority="2193" operator="lessThan">
      <formula>0</formula>
    </cfRule>
  </conditionalFormatting>
  <conditionalFormatting sqref="Q148:Q153">
    <cfRule type="cellIs" dxfId="45762" priority="2187" operator="lessThan">
      <formula>0</formula>
    </cfRule>
  </conditionalFormatting>
  <conditionalFormatting sqref="R148:R153">
    <cfRule type="cellIs" dxfId="45761" priority="2185" operator="lessThan">
      <formula>0.8</formula>
    </cfRule>
    <cfRule type="cellIs" dxfId="45760" priority="2186" operator="greaterThan">
      <formula>1</formula>
    </cfRule>
  </conditionalFormatting>
  <conditionalFormatting sqref="R148:R153">
    <cfRule type="cellIs" dxfId="45759" priority="2183" operator="greaterThan">
      <formula>1</formula>
    </cfRule>
    <cfRule type="cellIs" dxfId="45758" priority="2184" operator="lessThan">
      <formula>0.8</formula>
    </cfRule>
  </conditionalFormatting>
  <conditionalFormatting sqref="P148:P153">
    <cfRule type="cellIs" dxfId="45757" priority="2182" operator="greaterThan">
      <formula>0</formula>
    </cfRule>
  </conditionalFormatting>
  <conditionalFormatting sqref="P148:P153">
    <cfRule type="cellIs" dxfId="45756" priority="2176" operator="greaterThan">
      <formula>0</formula>
    </cfRule>
  </conditionalFormatting>
  <conditionalFormatting sqref="Q148:Q153">
    <cfRule type="cellIs" dxfId="45755" priority="2181" operator="lessThan">
      <formula>0</formula>
    </cfRule>
  </conditionalFormatting>
  <conditionalFormatting sqref="R148:R153">
    <cfRule type="cellIs" dxfId="45754" priority="2179" operator="lessThan">
      <formula>0.8</formula>
    </cfRule>
    <cfRule type="cellIs" dxfId="45753" priority="2180" operator="greaterThan">
      <formula>1</formula>
    </cfRule>
  </conditionalFormatting>
  <conditionalFormatting sqref="R148:R153">
    <cfRule type="cellIs" dxfId="45752" priority="2177" operator="greaterThan">
      <formula>1</formula>
    </cfRule>
    <cfRule type="cellIs" dxfId="45751" priority="2178" operator="lessThan">
      <formula>0.8</formula>
    </cfRule>
  </conditionalFormatting>
  <conditionalFormatting sqref="P148:P153">
    <cfRule type="cellIs" dxfId="45750" priority="2170" operator="greaterThan">
      <formula>0</formula>
    </cfRule>
  </conditionalFormatting>
  <conditionalFormatting sqref="Q148:Q153">
    <cfRule type="cellIs" dxfId="45749" priority="2175" operator="lessThan">
      <formula>0</formula>
    </cfRule>
  </conditionalFormatting>
  <conditionalFormatting sqref="R148:R153">
    <cfRule type="cellIs" dxfId="45748" priority="2173" operator="lessThan">
      <formula>0.8</formula>
    </cfRule>
    <cfRule type="cellIs" dxfId="45747" priority="2174" operator="greaterThan">
      <formula>1</formula>
    </cfRule>
  </conditionalFormatting>
  <conditionalFormatting sqref="R148:R153">
    <cfRule type="cellIs" dxfId="45746" priority="2171" operator="greaterThan">
      <formula>1</formula>
    </cfRule>
    <cfRule type="cellIs" dxfId="45745" priority="2172" operator="lessThan">
      <formula>0.8</formula>
    </cfRule>
  </conditionalFormatting>
  <conditionalFormatting sqref="R148:R153">
    <cfRule type="cellIs" dxfId="45744" priority="2167" operator="lessThan">
      <formula>0.8</formula>
    </cfRule>
    <cfRule type="cellIs" dxfId="45743" priority="2168" operator="greaterThan">
      <formula>1</formula>
    </cfRule>
  </conditionalFormatting>
  <conditionalFormatting sqref="R148:R153">
    <cfRule type="cellIs" dxfId="45742" priority="2165" operator="greaterThan">
      <formula>1</formula>
    </cfRule>
    <cfRule type="cellIs" dxfId="45741" priority="2166" operator="lessThan">
      <formula>0.8</formula>
    </cfRule>
  </conditionalFormatting>
  <conditionalFormatting sqref="P148:P153">
    <cfRule type="cellIs" dxfId="45740" priority="2164" operator="greaterThan">
      <formula>0</formula>
    </cfRule>
  </conditionalFormatting>
  <conditionalFormatting sqref="Q148:Q153">
    <cfRule type="cellIs" dxfId="45739" priority="2169" operator="lessThan">
      <formula>0</formula>
    </cfRule>
  </conditionalFormatting>
  <conditionalFormatting sqref="P148:P153">
    <cfRule type="cellIs" dxfId="45738" priority="2158" operator="greaterThan">
      <formula>0</formula>
    </cfRule>
  </conditionalFormatting>
  <conditionalFormatting sqref="Q148:Q153">
    <cfRule type="cellIs" dxfId="45737" priority="2163" operator="lessThan">
      <formula>0</formula>
    </cfRule>
  </conditionalFormatting>
  <conditionalFormatting sqref="R148:R153">
    <cfRule type="cellIs" dxfId="45736" priority="2161" operator="lessThan">
      <formula>0.8</formula>
    </cfRule>
    <cfRule type="cellIs" dxfId="45735" priority="2162" operator="greaterThan">
      <formula>1</formula>
    </cfRule>
  </conditionalFormatting>
  <conditionalFormatting sqref="R148:R153">
    <cfRule type="cellIs" dxfId="45734" priority="2159" operator="greaterThan">
      <formula>1</formula>
    </cfRule>
    <cfRule type="cellIs" dxfId="45733" priority="2160" operator="lessThan">
      <formula>0.8</formula>
    </cfRule>
  </conditionalFormatting>
  <conditionalFormatting sqref="R148:R153">
    <cfRule type="cellIs" dxfId="45732" priority="2155" operator="lessThan">
      <formula>0.8</formula>
    </cfRule>
    <cfRule type="cellIs" dxfId="45731" priority="2156" operator="greaterThan">
      <formula>1</formula>
    </cfRule>
  </conditionalFormatting>
  <conditionalFormatting sqref="R148:R153">
    <cfRule type="cellIs" dxfId="45730" priority="2153" operator="greaterThan">
      <formula>1</formula>
    </cfRule>
    <cfRule type="cellIs" dxfId="45729" priority="2154" operator="lessThan">
      <formula>0.8</formula>
    </cfRule>
  </conditionalFormatting>
  <conditionalFormatting sqref="P148:P153">
    <cfRule type="cellIs" dxfId="45728" priority="2152" operator="greaterThan">
      <formula>0</formula>
    </cfRule>
  </conditionalFormatting>
  <conditionalFormatting sqref="Q148:Q153">
    <cfRule type="cellIs" dxfId="45727" priority="2157" operator="lessThan">
      <formula>0</formula>
    </cfRule>
  </conditionalFormatting>
  <conditionalFormatting sqref="R148:R153">
    <cfRule type="cellIs" dxfId="45726" priority="2149" operator="lessThan">
      <formula>0.8</formula>
    </cfRule>
    <cfRule type="cellIs" dxfId="45725" priority="2150" operator="greaterThan">
      <formula>1</formula>
    </cfRule>
  </conditionalFormatting>
  <conditionalFormatting sqref="R148:R153">
    <cfRule type="cellIs" dxfId="45724" priority="2147" operator="greaterThan">
      <formula>1</formula>
    </cfRule>
    <cfRule type="cellIs" dxfId="45723" priority="2148" operator="lessThan">
      <formula>0.8</formula>
    </cfRule>
  </conditionalFormatting>
  <conditionalFormatting sqref="P148:P153">
    <cfRule type="cellIs" dxfId="45722" priority="2146" operator="greaterThan">
      <formula>0</formula>
    </cfRule>
  </conditionalFormatting>
  <conditionalFormatting sqref="Q148:Q153">
    <cfRule type="cellIs" dxfId="45721" priority="2151" operator="lessThan">
      <formula>0</formula>
    </cfRule>
  </conditionalFormatting>
  <conditionalFormatting sqref="Q148:Q153">
    <cfRule type="cellIs" dxfId="45720" priority="2145" operator="lessThan">
      <formula>0</formula>
    </cfRule>
  </conditionalFormatting>
  <conditionalFormatting sqref="R148:R153">
    <cfRule type="cellIs" dxfId="45719" priority="2143" operator="lessThan">
      <formula>0.8</formula>
    </cfRule>
    <cfRule type="cellIs" dxfId="45718" priority="2144" operator="greaterThan">
      <formula>1</formula>
    </cfRule>
  </conditionalFormatting>
  <conditionalFormatting sqref="R148:R153">
    <cfRule type="cellIs" dxfId="45717" priority="2141" operator="greaterThan">
      <formula>1</formula>
    </cfRule>
    <cfRule type="cellIs" dxfId="45716" priority="2142" operator="lessThan">
      <formula>0.8</formula>
    </cfRule>
  </conditionalFormatting>
  <conditionalFormatting sqref="P148:P153">
    <cfRule type="cellIs" dxfId="45715" priority="2140" operator="greaterThan">
      <formula>0</formula>
    </cfRule>
  </conditionalFormatting>
  <conditionalFormatting sqref="Q148:Q153">
    <cfRule type="cellIs" dxfId="45714" priority="2134" operator="lessThan">
      <formula>0</formula>
    </cfRule>
  </conditionalFormatting>
  <conditionalFormatting sqref="R148:R153">
    <cfRule type="cellIs" dxfId="45713" priority="2138" operator="lessThan">
      <formula>0.8</formula>
    </cfRule>
    <cfRule type="cellIs" dxfId="45712" priority="2139" operator="greaterThan">
      <formula>1</formula>
    </cfRule>
  </conditionalFormatting>
  <conditionalFormatting sqref="R148:R153">
    <cfRule type="cellIs" dxfId="45711" priority="2136" operator="greaterThan">
      <formula>1</formula>
    </cfRule>
    <cfRule type="cellIs" dxfId="45710" priority="2137" operator="lessThan">
      <formula>0.8</formula>
    </cfRule>
  </conditionalFormatting>
  <conditionalFormatting sqref="P148:P153">
    <cfRule type="cellIs" dxfId="45709" priority="2135" operator="greaterThan">
      <formula>0</formula>
    </cfRule>
  </conditionalFormatting>
  <conditionalFormatting sqref="Q148:Q153">
    <cfRule type="cellIs" dxfId="45708" priority="2133" operator="lessThan">
      <formula>0</formula>
    </cfRule>
  </conditionalFormatting>
  <conditionalFormatting sqref="R148:R153">
    <cfRule type="cellIs" dxfId="45707" priority="2131" operator="lessThan">
      <formula>0.8</formula>
    </cfRule>
    <cfRule type="cellIs" dxfId="45706" priority="2132" operator="greaterThan">
      <formula>1</formula>
    </cfRule>
  </conditionalFormatting>
  <conditionalFormatting sqref="R148:R153">
    <cfRule type="cellIs" dxfId="45705" priority="2129" operator="greaterThan">
      <formula>1</formula>
    </cfRule>
    <cfRule type="cellIs" dxfId="45704" priority="2130" operator="lessThan">
      <formula>0.8</formula>
    </cfRule>
  </conditionalFormatting>
  <conditionalFormatting sqref="P148:P153">
    <cfRule type="cellIs" dxfId="45703" priority="2128" operator="greaterThan">
      <formula>0</formula>
    </cfRule>
  </conditionalFormatting>
  <conditionalFormatting sqref="Q148:Q153">
    <cfRule type="cellIs" dxfId="45702" priority="2127" operator="lessThan">
      <formula>0</formula>
    </cfRule>
  </conditionalFormatting>
  <conditionalFormatting sqref="R148:R153">
    <cfRule type="cellIs" dxfId="45701" priority="2125" operator="lessThan">
      <formula>0.8</formula>
    </cfRule>
    <cfRule type="cellIs" dxfId="45700" priority="2126" operator="greaterThan">
      <formula>1</formula>
    </cfRule>
  </conditionalFormatting>
  <conditionalFormatting sqref="R148:R153">
    <cfRule type="cellIs" dxfId="45699" priority="2123" operator="greaterThan">
      <formula>1</formula>
    </cfRule>
    <cfRule type="cellIs" dxfId="45698" priority="2124" operator="lessThan">
      <formula>0.8</formula>
    </cfRule>
  </conditionalFormatting>
  <conditionalFormatting sqref="P148:P153">
    <cfRule type="cellIs" dxfId="45697" priority="2122" operator="greaterThan">
      <formula>0</formula>
    </cfRule>
  </conditionalFormatting>
  <conditionalFormatting sqref="Q148:Q153">
    <cfRule type="cellIs" dxfId="45696" priority="2121" operator="lessThan">
      <formula>0</formula>
    </cfRule>
  </conditionalFormatting>
  <conditionalFormatting sqref="R148:R153">
    <cfRule type="cellIs" dxfId="45695" priority="2119" operator="lessThan">
      <formula>0.8</formula>
    </cfRule>
    <cfRule type="cellIs" dxfId="45694" priority="2120" operator="greaterThan">
      <formula>1</formula>
    </cfRule>
  </conditionalFormatting>
  <conditionalFormatting sqref="R148:R153">
    <cfRule type="cellIs" dxfId="45693" priority="2117" operator="greaterThan">
      <formula>1</formula>
    </cfRule>
    <cfRule type="cellIs" dxfId="45692" priority="2118" operator="lessThan">
      <formula>0.8</formula>
    </cfRule>
  </conditionalFormatting>
  <conditionalFormatting sqref="P148:P153">
    <cfRule type="cellIs" dxfId="45691" priority="2116" operator="greaterThan">
      <formula>0</formula>
    </cfRule>
  </conditionalFormatting>
  <conditionalFormatting sqref="Q148:Q153">
    <cfRule type="cellIs" dxfId="45690" priority="2115" operator="lessThan">
      <formula>0</formula>
    </cfRule>
  </conditionalFormatting>
  <conditionalFormatting sqref="R148:R153">
    <cfRule type="cellIs" dxfId="45689" priority="2113" operator="lessThan">
      <formula>0.8</formula>
    </cfRule>
    <cfRule type="cellIs" dxfId="45688" priority="2114" operator="greaterThan">
      <formula>1</formula>
    </cfRule>
  </conditionalFormatting>
  <conditionalFormatting sqref="R148:R153">
    <cfRule type="cellIs" dxfId="45687" priority="2111" operator="greaterThan">
      <formula>1</formula>
    </cfRule>
    <cfRule type="cellIs" dxfId="45686" priority="2112" operator="lessThan">
      <formula>0.8</formula>
    </cfRule>
  </conditionalFormatting>
  <conditionalFormatting sqref="P148:P153">
    <cfRule type="cellIs" dxfId="45685" priority="2110" operator="greaterThan">
      <formula>0</formula>
    </cfRule>
  </conditionalFormatting>
  <conditionalFormatting sqref="Q148:Q153">
    <cfRule type="cellIs" dxfId="45684" priority="2109" operator="lessThan">
      <formula>0</formula>
    </cfRule>
  </conditionalFormatting>
  <conditionalFormatting sqref="R148:R153">
    <cfRule type="cellIs" dxfId="45683" priority="2107" operator="lessThan">
      <formula>0.8</formula>
    </cfRule>
    <cfRule type="cellIs" dxfId="45682" priority="2108" operator="greaterThan">
      <formula>1</formula>
    </cfRule>
  </conditionalFormatting>
  <conditionalFormatting sqref="R148:R153">
    <cfRule type="cellIs" dxfId="45681" priority="2105" operator="greaterThan">
      <formula>1</formula>
    </cfRule>
    <cfRule type="cellIs" dxfId="45680" priority="2106" operator="lessThan">
      <formula>0.8</formula>
    </cfRule>
  </conditionalFormatting>
  <conditionalFormatting sqref="P148:P153">
    <cfRule type="cellIs" dxfId="45679" priority="2104" operator="greaterThan">
      <formula>0</formula>
    </cfRule>
  </conditionalFormatting>
  <conditionalFormatting sqref="P148:P153">
    <cfRule type="cellIs" dxfId="45678" priority="2098" operator="greaterThan">
      <formula>0</formula>
    </cfRule>
  </conditionalFormatting>
  <conditionalFormatting sqref="Q148:Q153">
    <cfRule type="cellIs" dxfId="45677" priority="2103" operator="lessThan">
      <formula>0</formula>
    </cfRule>
  </conditionalFormatting>
  <conditionalFormatting sqref="R148:R153">
    <cfRule type="cellIs" dxfId="45676" priority="2101" operator="lessThan">
      <formula>0.8</formula>
    </cfRule>
    <cfRule type="cellIs" dxfId="45675" priority="2102" operator="greaterThan">
      <formula>1</formula>
    </cfRule>
  </conditionalFormatting>
  <conditionalFormatting sqref="R148:R153">
    <cfRule type="cellIs" dxfId="45674" priority="2099" operator="greaterThan">
      <formula>1</formula>
    </cfRule>
    <cfRule type="cellIs" dxfId="45673" priority="2100" operator="lessThan">
      <formula>0.8</formula>
    </cfRule>
  </conditionalFormatting>
  <conditionalFormatting sqref="P148:P153">
    <cfRule type="cellIs" dxfId="45672" priority="2092" operator="greaterThan">
      <formula>0</formula>
    </cfRule>
  </conditionalFormatting>
  <conditionalFormatting sqref="Q148:Q153">
    <cfRule type="cellIs" dxfId="45671" priority="2097" operator="lessThan">
      <formula>0</formula>
    </cfRule>
  </conditionalFormatting>
  <conditionalFormatting sqref="R148:R153">
    <cfRule type="cellIs" dxfId="45670" priority="2095" operator="lessThan">
      <formula>0.8</formula>
    </cfRule>
    <cfRule type="cellIs" dxfId="45669" priority="2096" operator="greaterThan">
      <formula>1</formula>
    </cfRule>
  </conditionalFormatting>
  <conditionalFormatting sqref="R148:R153">
    <cfRule type="cellIs" dxfId="45668" priority="2093" operator="greaterThan">
      <formula>1</formula>
    </cfRule>
    <cfRule type="cellIs" dxfId="45667" priority="2094" operator="lessThan">
      <formula>0.8</formula>
    </cfRule>
  </conditionalFormatting>
  <conditionalFormatting sqref="R148:R153">
    <cfRule type="cellIs" dxfId="45666" priority="2089" operator="lessThan">
      <formula>0.8</formula>
    </cfRule>
    <cfRule type="cellIs" dxfId="45665" priority="2090" operator="greaterThan">
      <formula>1</formula>
    </cfRule>
  </conditionalFormatting>
  <conditionalFormatting sqref="R148:R153">
    <cfRule type="cellIs" dxfId="45664" priority="2087" operator="greaterThan">
      <formula>1</formula>
    </cfRule>
    <cfRule type="cellIs" dxfId="45663" priority="2088" operator="lessThan">
      <formula>0.8</formula>
    </cfRule>
  </conditionalFormatting>
  <conditionalFormatting sqref="P148:P153">
    <cfRule type="cellIs" dxfId="45662" priority="2086" operator="greaterThan">
      <formula>0</formula>
    </cfRule>
  </conditionalFormatting>
  <conditionalFormatting sqref="Q148:Q153">
    <cfRule type="cellIs" dxfId="45661" priority="2091" operator="lessThan">
      <formula>0</formula>
    </cfRule>
  </conditionalFormatting>
  <conditionalFormatting sqref="Q148:Q153">
    <cfRule type="cellIs" dxfId="45660" priority="2080" operator="lessThan">
      <formula>0</formula>
    </cfRule>
  </conditionalFormatting>
  <conditionalFormatting sqref="P148:P153">
    <cfRule type="cellIs" dxfId="45659" priority="2081" operator="greaterThan">
      <formula>0</formula>
    </cfRule>
  </conditionalFormatting>
  <conditionalFormatting sqref="R148:R153">
    <cfRule type="cellIs" dxfId="45658" priority="2084" operator="lessThan">
      <formula>0.8</formula>
    </cfRule>
    <cfRule type="cellIs" dxfId="45657" priority="2085" operator="greaterThan">
      <formula>1</formula>
    </cfRule>
  </conditionalFormatting>
  <conditionalFormatting sqref="R148:R153">
    <cfRule type="cellIs" dxfId="45656" priority="2082" operator="greaterThan">
      <formula>1</formula>
    </cfRule>
    <cfRule type="cellIs" dxfId="45655" priority="2083" operator="lessThan">
      <formula>0.8</formula>
    </cfRule>
  </conditionalFormatting>
  <conditionalFormatting sqref="Q148:Q153">
    <cfRule type="cellIs" dxfId="45654" priority="2074" operator="lessThan">
      <formula>0</formula>
    </cfRule>
  </conditionalFormatting>
  <conditionalFormatting sqref="R148:R153">
    <cfRule type="cellIs" dxfId="45653" priority="2078" operator="lessThan">
      <formula>0.8</formula>
    </cfRule>
    <cfRule type="cellIs" dxfId="45652" priority="2079" operator="greaterThan">
      <formula>1</formula>
    </cfRule>
  </conditionalFormatting>
  <conditionalFormatting sqref="R148:R153">
    <cfRule type="cellIs" dxfId="45651" priority="2076" operator="greaterThan">
      <formula>1</formula>
    </cfRule>
    <cfRule type="cellIs" dxfId="45650" priority="2077" operator="lessThan">
      <formula>0.8</formula>
    </cfRule>
  </conditionalFormatting>
  <conditionalFormatting sqref="P148:P153">
    <cfRule type="cellIs" dxfId="45649" priority="2075" operator="greaterThan">
      <formula>0</formula>
    </cfRule>
  </conditionalFormatting>
  <conditionalFormatting sqref="Q148:Q153">
    <cfRule type="cellIs" dxfId="45648" priority="2073" operator="lessThan">
      <formula>0</formula>
    </cfRule>
  </conditionalFormatting>
  <conditionalFormatting sqref="R148:R153">
    <cfRule type="cellIs" dxfId="45647" priority="2071" operator="lessThan">
      <formula>0.8</formula>
    </cfRule>
    <cfRule type="cellIs" dxfId="45646" priority="2072" operator="greaterThan">
      <formula>1</formula>
    </cfRule>
  </conditionalFormatting>
  <conditionalFormatting sqref="R148:R153">
    <cfRule type="cellIs" dxfId="45645" priority="2069" operator="greaterThan">
      <formula>1</formula>
    </cfRule>
    <cfRule type="cellIs" dxfId="45644" priority="2070" operator="lessThan">
      <formula>0.8</formula>
    </cfRule>
  </conditionalFormatting>
  <conditionalFormatting sqref="P148:P153">
    <cfRule type="cellIs" dxfId="45643" priority="2068" operator="greaterThan">
      <formula>0</formula>
    </cfRule>
  </conditionalFormatting>
  <conditionalFormatting sqref="Q148:Q153">
    <cfRule type="cellIs" dxfId="45642" priority="2067" operator="lessThan">
      <formula>0</formula>
    </cfRule>
  </conditionalFormatting>
  <conditionalFormatting sqref="R148:R153">
    <cfRule type="cellIs" dxfId="45641" priority="2065" operator="lessThan">
      <formula>0.8</formula>
    </cfRule>
    <cfRule type="cellIs" dxfId="45640" priority="2066" operator="greaterThan">
      <formula>1</formula>
    </cfRule>
  </conditionalFormatting>
  <conditionalFormatting sqref="R148:R153">
    <cfRule type="cellIs" dxfId="45639" priority="2063" operator="greaterThan">
      <formula>1</formula>
    </cfRule>
    <cfRule type="cellIs" dxfId="45638" priority="2064" operator="lessThan">
      <formula>0.8</formula>
    </cfRule>
  </conditionalFormatting>
  <conditionalFormatting sqref="P148:P153">
    <cfRule type="cellIs" dxfId="45637" priority="2062" operator="greaterThan">
      <formula>0</formula>
    </cfRule>
  </conditionalFormatting>
  <conditionalFormatting sqref="Q148:Q153">
    <cfRule type="cellIs" dxfId="45636" priority="2061" operator="lessThan">
      <formula>0</formula>
    </cfRule>
  </conditionalFormatting>
  <conditionalFormatting sqref="R148:R153">
    <cfRule type="cellIs" dxfId="45635" priority="2059" operator="lessThan">
      <formula>0.8</formula>
    </cfRule>
    <cfRule type="cellIs" dxfId="45634" priority="2060" operator="greaterThan">
      <formula>1</formula>
    </cfRule>
  </conditionalFormatting>
  <conditionalFormatting sqref="R148:R153">
    <cfRule type="cellIs" dxfId="45633" priority="2057" operator="greaterThan">
      <formula>1</formula>
    </cfRule>
    <cfRule type="cellIs" dxfId="45632" priority="2058" operator="lessThan">
      <formula>0.8</formula>
    </cfRule>
  </conditionalFormatting>
  <conditionalFormatting sqref="P148:P153">
    <cfRule type="cellIs" dxfId="45631" priority="2056" operator="greaterThan">
      <formula>0</formula>
    </cfRule>
  </conditionalFormatting>
  <conditionalFormatting sqref="Q148:Q153">
    <cfRule type="cellIs" dxfId="45630" priority="2055" operator="lessThan">
      <formula>0</formula>
    </cfRule>
  </conditionalFormatting>
  <conditionalFormatting sqref="R148:R153">
    <cfRule type="cellIs" dxfId="45629" priority="2053" operator="lessThan">
      <formula>0.8</formula>
    </cfRule>
    <cfRule type="cellIs" dxfId="45628" priority="2054" operator="greaterThan">
      <formula>1</formula>
    </cfRule>
  </conditionalFormatting>
  <conditionalFormatting sqref="R148:R153">
    <cfRule type="cellIs" dxfId="45627" priority="2051" operator="greaterThan">
      <formula>1</formula>
    </cfRule>
    <cfRule type="cellIs" dxfId="45626" priority="2052" operator="lessThan">
      <formula>0.8</formula>
    </cfRule>
  </conditionalFormatting>
  <conditionalFormatting sqref="P148:P153">
    <cfRule type="cellIs" dxfId="45625" priority="2050" operator="greaterThan">
      <formula>0</formula>
    </cfRule>
  </conditionalFormatting>
  <conditionalFormatting sqref="Q124 Q131 Q127">
    <cfRule type="cellIs" dxfId="45624" priority="2044" operator="lessThan">
      <formula>0</formula>
    </cfRule>
  </conditionalFormatting>
  <conditionalFormatting sqref="P124 P131 P127">
    <cfRule type="cellIs" dxfId="45623" priority="2045" operator="greaterThan">
      <formula>0</formula>
    </cfRule>
  </conditionalFormatting>
  <conditionalFormatting sqref="R124 R131 R127">
    <cfRule type="cellIs" dxfId="45622" priority="2048" operator="lessThan">
      <formula>0.8</formula>
    </cfRule>
    <cfRule type="cellIs" dxfId="45621" priority="2049" operator="greaterThan">
      <formula>1</formula>
    </cfRule>
  </conditionalFormatting>
  <conditionalFormatting sqref="R124 R131 R127">
    <cfRule type="cellIs" dxfId="45620" priority="2046" operator="greaterThan">
      <formula>1</formula>
    </cfRule>
    <cfRule type="cellIs" dxfId="45619" priority="2047" operator="lessThan">
      <formula>0.8</formula>
    </cfRule>
  </conditionalFormatting>
  <conditionalFormatting sqref="Q124 Q131 Q127">
    <cfRule type="cellIs" dxfId="45618" priority="2038" operator="lessThan">
      <formula>0</formula>
    </cfRule>
  </conditionalFormatting>
  <conditionalFormatting sqref="R124 R131 R127">
    <cfRule type="cellIs" dxfId="45617" priority="2042" operator="lessThan">
      <formula>0.8</formula>
    </cfRule>
    <cfRule type="cellIs" dxfId="45616" priority="2043" operator="greaterThan">
      <formula>1</formula>
    </cfRule>
  </conditionalFormatting>
  <conditionalFormatting sqref="R124 R131 R127">
    <cfRule type="cellIs" dxfId="45615" priority="2040" operator="greaterThan">
      <formula>1</formula>
    </cfRule>
    <cfRule type="cellIs" dxfId="45614" priority="2041" operator="lessThan">
      <formula>0.8</formula>
    </cfRule>
  </conditionalFormatting>
  <conditionalFormatting sqref="P124 P131 P127">
    <cfRule type="cellIs" dxfId="45613" priority="2039" operator="greaterThan">
      <formula>0</formula>
    </cfRule>
  </conditionalFormatting>
  <conditionalFormatting sqref="Q124 Q131 Q127">
    <cfRule type="cellIs" dxfId="45612" priority="2037" operator="lessThan">
      <formula>0</formula>
    </cfRule>
  </conditionalFormatting>
  <conditionalFormatting sqref="R124 R131 R127">
    <cfRule type="cellIs" dxfId="45611" priority="2035" operator="lessThan">
      <formula>0.8</formula>
    </cfRule>
    <cfRule type="cellIs" dxfId="45610" priority="2036" operator="greaterThan">
      <formula>1</formula>
    </cfRule>
  </conditionalFormatting>
  <conditionalFormatting sqref="R124 R131 R127">
    <cfRule type="cellIs" dxfId="45609" priority="2033" operator="greaterThan">
      <formula>1</formula>
    </cfRule>
    <cfRule type="cellIs" dxfId="45608" priority="2034" operator="lessThan">
      <formula>0.8</formula>
    </cfRule>
  </conditionalFormatting>
  <conditionalFormatting sqref="P124 P131 P127">
    <cfRule type="cellIs" dxfId="45607" priority="2032" operator="greaterThan">
      <formula>0</formula>
    </cfRule>
  </conditionalFormatting>
  <conditionalFormatting sqref="Q124 Q131 Q127">
    <cfRule type="cellIs" dxfId="45606" priority="2031" operator="lessThan">
      <formula>0</formula>
    </cfRule>
  </conditionalFormatting>
  <conditionalFormatting sqref="R124 R131 R127">
    <cfRule type="cellIs" dxfId="45605" priority="2029" operator="lessThan">
      <formula>0.8</formula>
    </cfRule>
    <cfRule type="cellIs" dxfId="45604" priority="2030" operator="greaterThan">
      <formula>1</formula>
    </cfRule>
  </conditionalFormatting>
  <conditionalFormatting sqref="R124 R131 R127">
    <cfRule type="cellIs" dxfId="45603" priority="2027" operator="greaterThan">
      <formula>1</formula>
    </cfRule>
    <cfRule type="cellIs" dxfId="45602" priority="2028" operator="lessThan">
      <formula>0.8</formula>
    </cfRule>
  </conditionalFormatting>
  <conditionalFormatting sqref="P124 P131 P127">
    <cfRule type="cellIs" dxfId="45601" priority="2026" operator="greaterThan">
      <formula>0</formula>
    </cfRule>
  </conditionalFormatting>
  <conditionalFormatting sqref="Q124 Q131 Q127">
    <cfRule type="cellIs" dxfId="45600" priority="2025" operator="lessThan">
      <formula>0</formula>
    </cfRule>
  </conditionalFormatting>
  <conditionalFormatting sqref="R124 R131 R127">
    <cfRule type="cellIs" dxfId="45599" priority="2023" operator="lessThan">
      <formula>0.8</formula>
    </cfRule>
    <cfRule type="cellIs" dxfId="45598" priority="2024" operator="greaterThan">
      <formula>1</formula>
    </cfRule>
  </conditionalFormatting>
  <conditionalFormatting sqref="R124 R131 R127">
    <cfRule type="cellIs" dxfId="45597" priority="2021" operator="greaterThan">
      <formula>1</formula>
    </cfRule>
    <cfRule type="cellIs" dxfId="45596" priority="2022" operator="lessThan">
      <formula>0.8</formula>
    </cfRule>
  </conditionalFormatting>
  <conditionalFormatting sqref="P124 P131 P127">
    <cfRule type="cellIs" dxfId="45595" priority="2020" operator="greaterThan">
      <formula>0</formula>
    </cfRule>
  </conditionalFormatting>
  <conditionalFormatting sqref="Q124 Q131 Q127">
    <cfRule type="cellIs" dxfId="45594" priority="2019" operator="lessThan">
      <formula>0</formula>
    </cfRule>
  </conditionalFormatting>
  <conditionalFormatting sqref="R124 R131 R127">
    <cfRule type="cellIs" dxfId="45593" priority="2017" operator="lessThan">
      <formula>0.8</formula>
    </cfRule>
    <cfRule type="cellIs" dxfId="45592" priority="2018" operator="greaterThan">
      <formula>1</formula>
    </cfRule>
  </conditionalFormatting>
  <conditionalFormatting sqref="R124 R131 R127">
    <cfRule type="cellIs" dxfId="45591" priority="2015" operator="greaterThan">
      <formula>1</formula>
    </cfRule>
    <cfRule type="cellIs" dxfId="45590" priority="2016" operator="lessThan">
      <formula>0.8</formula>
    </cfRule>
  </conditionalFormatting>
  <conditionalFormatting sqref="P124 P131 P127">
    <cfRule type="cellIs" dxfId="45589" priority="2014" operator="greaterThan">
      <formula>0</formula>
    </cfRule>
  </conditionalFormatting>
  <conditionalFormatting sqref="Q124 Q131 Q127">
    <cfRule type="cellIs" dxfId="45588" priority="2013" operator="lessThan">
      <formula>0</formula>
    </cfRule>
  </conditionalFormatting>
  <conditionalFormatting sqref="R124 R131 R127">
    <cfRule type="cellIs" dxfId="45587" priority="2011" operator="lessThan">
      <formula>0.8</formula>
    </cfRule>
    <cfRule type="cellIs" dxfId="45586" priority="2012" operator="greaterThan">
      <formula>1</formula>
    </cfRule>
  </conditionalFormatting>
  <conditionalFormatting sqref="R124 R131 R127">
    <cfRule type="cellIs" dxfId="45585" priority="2009" operator="greaterThan">
      <formula>1</formula>
    </cfRule>
    <cfRule type="cellIs" dxfId="45584" priority="2010" operator="lessThan">
      <formula>0.8</formula>
    </cfRule>
  </conditionalFormatting>
  <conditionalFormatting sqref="P124 P131 P127">
    <cfRule type="cellIs" dxfId="45583" priority="2008" operator="greaterThan">
      <formula>0</formula>
    </cfRule>
  </conditionalFormatting>
  <conditionalFormatting sqref="Q124 Q131 Q127">
    <cfRule type="cellIs" dxfId="45582" priority="2007" operator="lessThan">
      <formula>0</formula>
    </cfRule>
  </conditionalFormatting>
  <conditionalFormatting sqref="R124 R131 R127">
    <cfRule type="cellIs" dxfId="45581" priority="2005" operator="lessThan">
      <formula>0.8</formula>
    </cfRule>
    <cfRule type="cellIs" dxfId="45580" priority="2006" operator="greaterThan">
      <formula>1</formula>
    </cfRule>
  </conditionalFormatting>
  <conditionalFormatting sqref="R124 R131 R127">
    <cfRule type="cellIs" dxfId="45579" priority="2003" operator="greaterThan">
      <formula>1</formula>
    </cfRule>
    <cfRule type="cellIs" dxfId="45578" priority="2004" operator="lessThan">
      <formula>0.8</formula>
    </cfRule>
  </conditionalFormatting>
  <conditionalFormatting sqref="P124 P131 P127">
    <cfRule type="cellIs" dxfId="45577" priority="2002" operator="greaterThan">
      <formula>0</formula>
    </cfRule>
  </conditionalFormatting>
  <conditionalFormatting sqref="Q124 Q131 Q127">
    <cfRule type="cellIs" dxfId="45576" priority="2001" operator="lessThan">
      <formula>0</formula>
    </cfRule>
  </conditionalFormatting>
  <conditionalFormatting sqref="R124 R131 R127">
    <cfRule type="cellIs" dxfId="45575" priority="1999" operator="lessThan">
      <formula>0.8</formula>
    </cfRule>
    <cfRule type="cellIs" dxfId="45574" priority="2000" operator="greaterThan">
      <formula>1</formula>
    </cfRule>
  </conditionalFormatting>
  <conditionalFormatting sqref="R124 R131 R127">
    <cfRule type="cellIs" dxfId="45573" priority="1997" operator="greaterThan">
      <formula>1</formula>
    </cfRule>
    <cfRule type="cellIs" dxfId="45572" priority="1998" operator="lessThan">
      <formula>0.8</formula>
    </cfRule>
  </conditionalFormatting>
  <conditionalFormatting sqref="P124 P131 P127">
    <cfRule type="cellIs" dxfId="45571" priority="1996" operator="greaterThan">
      <formula>0</formula>
    </cfRule>
  </conditionalFormatting>
  <conditionalFormatting sqref="P124 P131 P127">
    <cfRule type="cellIs" dxfId="45570" priority="1990" operator="greaterThan">
      <formula>0</formula>
    </cfRule>
  </conditionalFormatting>
  <conditionalFormatting sqref="Q124 Q131 Q127">
    <cfRule type="cellIs" dxfId="45569" priority="1995" operator="lessThan">
      <formula>0</formula>
    </cfRule>
  </conditionalFormatting>
  <conditionalFormatting sqref="R124 R131 R127">
    <cfRule type="cellIs" dxfId="45568" priority="1993" operator="lessThan">
      <formula>0.8</formula>
    </cfRule>
    <cfRule type="cellIs" dxfId="45567" priority="1994" operator="greaterThan">
      <formula>1</formula>
    </cfRule>
  </conditionalFormatting>
  <conditionalFormatting sqref="R124 R131 R127">
    <cfRule type="cellIs" dxfId="45566" priority="1991" operator="greaterThan">
      <formula>1</formula>
    </cfRule>
    <cfRule type="cellIs" dxfId="45565" priority="1992" operator="lessThan">
      <formula>0.8</formula>
    </cfRule>
  </conditionalFormatting>
  <conditionalFormatting sqref="P124 P131 P127">
    <cfRule type="cellIs" dxfId="45564" priority="1984" operator="greaterThan">
      <formula>0</formula>
    </cfRule>
  </conditionalFormatting>
  <conditionalFormatting sqref="Q124 Q131 Q127">
    <cfRule type="cellIs" dxfId="45563" priority="1989" operator="lessThan">
      <formula>0</formula>
    </cfRule>
  </conditionalFormatting>
  <conditionalFormatting sqref="R124 R131 R127">
    <cfRule type="cellIs" dxfId="45562" priority="1987" operator="lessThan">
      <formula>0.8</formula>
    </cfRule>
    <cfRule type="cellIs" dxfId="45561" priority="1988" operator="greaterThan">
      <formula>1</formula>
    </cfRule>
  </conditionalFormatting>
  <conditionalFormatting sqref="R124 R131 R127">
    <cfRule type="cellIs" dxfId="45560" priority="1985" operator="greaterThan">
      <formula>1</formula>
    </cfRule>
    <cfRule type="cellIs" dxfId="45559" priority="1986" operator="lessThan">
      <formula>0.8</formula>
    </cfRule>
  </conditionalFormatting>
  <conditionalFormatting sqref="R124 R131 R127">
    <cfRule type="cellIs" dxfId="45558" priority="1981" operator="lessThan">
      <formula>0.8</formula>
    </cfRule>
    <cfRule type="cellIs" dxfId="45557" priority="1982" operator="greaterThan">
      <formula>1</formula>
    </cfRule>
  </conditionalFormatting>
  <conditionalFormatting sqref="R124 R131 R127">
    <cfRule type="cellIs" dxfId="45556" priority="1979" operator="greaterThan">
      <formula>1</formula>
    </cfRule>
    <cfRule type="cellIs" dxfId="45555" priority="1980" operator="lessThan">
      <formula>0.8</formula>
    </cfRule>
  </conditionalFormatting>
  <conditionalFormatting sqref="P124 P131 P127">
    <cfRule type="cellIs" dxfId="45554" priority="1978" operator="greaterThan">
      <formula>0</formula>
    </cfRule>
  </conditionalFormatting>
  <conditionalFormatting sqref="Q124 Q131 Q127">
    <cfRule type="cellIs" dxfId="45553" priority="1983" operator="lessThan">
      <formula>0</formula>
    </cfRule>
  </conditionalFormatting>
  <conditionalFormatting sqref="Q124 Q131 Q127">
    <cfRule type="cellIs" dxfId="45552" priority="1977" operator="lessThan">
      <formula>0</formula>
    </cfRule>
  </conditionalFormatting>
  <conditionalFormatting sqref="R124 R131 R127">
    <cfRule type="cellIs" dxfId="45551" priority="1975" operator="lessThan">
      <formula>0.8</formula>
    </cfRule>
    <cfRule type="cellIs" dxfId="45550" priority="1976" operator="greaterThan">
      <formula>1</formula>
    </cfRule>
  </conditionalFormatting>
  <conditionalFormatting sqref="R124 R131 R127">
    <cfRule type="cellIs" dxfId="45549" priority="1973" operator="greaterThan">
      <formula>1</formula>
    </cfRule>
    <cfRule type="cellIs" dxfId="45548" priority="1974" operator="lessThan">
      <formula>0.8</formula>
    </cfRule>
  </conditionalFormatting>
  <conditionalFormatting sqref="P124 P131 P127">
    <cfRule type="cellIs" dxfId="45547" priority="1972" operator="greaterThan">
      <formula>0</formula>
    </cfRule>
  </conditionalFormatting>
  <conditionalFormatting sqref="P124 P131 P127">
    <cfRule type="cellIs" dxfId="45546" priority="1966" operator="greaterThan">
      <formula>0</formula>
    </cfRule>
  </conditionalFormatting>
  <conditionalFormatting sqref="Q124 Q131 Q127">
    <cfRule type="cellIs" dxfId="45545" priority="1971" operator="lessThan">
      <formula>0</formula>
    </cfRule>
  </conditionalFormatting>
  <conditionalFormatting sqref="R124 R131 R127">
    <cfRule type="cellIs" dxfId="45544" priority="1969" operator="lessThan">
      <formula>0.8</formula>
    </cfRule>
    <cfRule type="cellIs" dxfId="45543" priority="1970" operator="greaterThan">
      <formula>1</formula>
    </cfRule>
  </conditionalFormatting>
  <conditionalFormatting sqref="R124 R131 R127">
    <cfRule type="cellIs" dxfId="45542" priority="1967" operator="greaterThan">
      <formula>1</formula>
    </cfRule>
    <cfRule type="cellIs" dxfId="45541" priority="1968" operator="lessThan">
      <formula>0.8</formula>
    </cfRule>
  </conditionalFormatting>
  <conditionalFormatting sqref="P124 P131 P127">
    <cfRule type="cellIs" dxfId="45540" priority="1960" operator="greaterThan">
      <formula>0</formula>
    </cfRule>
  </conditionalFormatting>
  <conditionalFormatting sqref="Q124 Q131 Q127">
    <cfRule type="cellIs" dxfId="45539" priority="1965" operator="lessThan">
      <formula>0</formula>
    </cfRule>
  </conditionalFormatting>
  <conditionalFormatting sqref="R124 R131 R127">
    <cfRule type="cellIs" dxfId="45538" priority="1963" operator="lessThan">
      <formula>0.8</formula>
    </cfRule>
    <cfRule type="cellIs" dxfId="45537" priority="1964" operator="greaterThan">
      <formula>1</formula>
    </cfRule>
  </conditionalFormatting>
  <conditionalFormatting sqref="R124 R131 R127">
    <cfRule type="cellIs" dxfId="45536" priority="1961" operator="greaterThan">
      <formula>1</formula>
    </cfRule>
    <cfRule type="cellIs" dxfId="45535" priority="1962" operator="lessThan">
      <formula>0.8</formula>
    </cfRule>
  </conditionalFormatting>
  <conditionalFormatting sqref="R124 R131 R127">
    <cfRule type="cellIs" dxfId="45534" priority="1957" operator="lessThan">
      <formula>0.8</formula>
    </cfRule>
    <cfRule type="cellIs" dxfId="45533" priority="1958" operator="greaterThan">
      <formula>1</formula>
    </cfRule>
  </conditionalFormatting>
  <conditionalFormatting sqref="R124 R131 R127">
    <cfRule type="cellIs" dxfId="45532" priority="1955" operator="greaterThan">
      <formula>1</formula>
    </cfRule>
    <cfRule type="cellIs" dxfId="45531" priority="1956" operator="lessThan">
      <formula>0.8</formula>
    </cfRule>
  </conditionalFormatting>
  <conditionalFormatting sqref="P124 P131 P127">
    <cfRule type="cellIs" dxfId="45530" priority="1954" operator="greaterThan">
      <formula>0</formula>
    </cfRule>
  </conditionalFormatting>
  <conditionalFormatting sqref="Q124 Q131 Q127">
    <cfRule type="cellIs" dxfId="45529" priority="1959" operator="lessThan">
      <formula>0</formula>
    </cfRule>
  </conditionalFormatting>
  <conditionalFormatting sqref="P124 P131 P127">
    <cfRule type="cellIs" dxfId="45528" priority="1948" operator="greaterThan">
      <formula>0</formula>
    </cfRule>
  </conditionalFormatting>
  <conditionalFormatting sqref="Q124 Q131 Q127">
    <cfRule type="cellIs" dxfId="45527" priority="1953" operator="lessThan">
      <formula>0</formula>
    </cfRule>
  </conditionalFormatting>
  <conditionalFormatting sqref="R124 R131 R127">
    <cfRule type="cellIs" dxfId="45526" priority="1951" operator="lessThan">
      <formula>0.8</formula>
    </cfRule>
    <cfRule type="cellIs" dxfId="45525" priority="1952" operator="greaterThan">
      <formula>1</formula>
    </cfRule>
  </conditionalFormatting>
  <conditionalFormatting sqref="R124 R131 R127">
    <cfRule type="cellIs" dxfId="45524" priority="1949" operator="greaterThan">
      <formula>1</formula>
    </cfRule>
    <cfRule type="cellIs" dxfId="45523" priority="1950" operator="lessThan">
      <formula>0.8</formula>
    </cfRule>
  </conditionalFormatting>
  <conditionalFormatting sqref="R124 R131 R127">
    <cfRule type="cellIs" dxfId="45522" priority="1945" operator="lessThan">
      <formula>0.8</formula>
    </cfRule>
    <cfRule type="cellIs" dxfId="45521" priority="1946" operator="greaterThan">
      <formula>1</formula>
    </cfRule>
  </conditionalFormatting>
  <conditionalFormatting sqref="R124 R131 R127">
    <cfRule type="cellIs" dxfId="45520" priority="1943" operator="greaterThan">
      <formula>1</formula>
    </cfRule>
    <cfRule type="cellIs" dxfId="45519" priority="1944" operator="lessThan">
      <formula>0.8</formula>
    </cfRule>
  </conditionalFormatting>
  <conditionalFormatting sqref="P124 P131 P127">
    <cfRule type="cellIs" dxfId="45518" priority="1942" operator="greaterThan">
      <formula>0</formula>
    </cfRule>
  </conditionalFormatting>
  <conditionalFormatting sqref="Q124 Q131 Q127">
    <cfRule type="cellIs" dxfId="45517" priority="1947" operator="lessThan">
      <formula>0</formula>
    </cfRule>
  </conditionalFormatting>
  <conditionalFormatting sqref="R124 R131 R127">
    <cfRule type="cellIs" dxfId="45516" priority="1939" operator="lessThan">
      <formula>0.8</formula>
    </cfRule>
    <cfRule type="cellIs" dxfId="45515" priority="1940" operator="greaterThan">
      <formula>1</formula>
    </cfRule>
  </conditionalFormatting>
  <conditionalFormatting sqref="R124 R131 R127">
    <cfRule type="cellIs" dxfId="45514" priority="1937" operator="greaterThan">
      <formula>1</formula>
    </cfRule>
    <cfRule type="cellIs" dxfId="45513" priority="1938" operator="lessThan">
      <formula>0.8</formula>
    </cfRule>
  </conditionalFormatting>
  <conditionalFormatting sqref="P124 P131 P127">
    <cfRule type="cellIs" dxfId="45512" priority="1936" operator="greaterThan">
      <formula>0</formula>
    </cfRule>
  </conditionalFormatting>
  <conditionalFormatting sqref="Q124 Q131 Q127">
    <cfRule type="cellIs" dxfId="45511" priority="1941" operator="lessThan">
      <formula>0</formula>
    </cfRule>
  </conditionalFormatting>
  <conditionalFormatting sqref="Q124 Q131 Q127">
    <cfRule type="cellIs" dxfId="45510" priority="1935" operator="lessThan">
      <formula>0</formula>
    </cfRule>
  </conditionalFormatting>
  <conditionalFormatting sqref="R124 R131 R127">
    <cfRule type="cellIs" dxfId="45509" priority="1933" operator="lessThan">
      <formula>0.8</formula>
    </cfRule>
    <cfRule type="cellIs" dxfId="45508" priority="1934" operator="greaterThan">
      <formula>1</formula>
    </cfRule>
  </conditionalFormatting>
  <conditionalFormatting sqref="R124 R131 R127">
    <cfRule type="cellIs" dxfId="45507" priority="1931" operator="greaterThan">
      <formula>1</formula>
    </cfRule>
    <cfRule type="cellIs" dxfId="45506" priority="1932" operator="lessThan">
      <formula>0.8</formula>
    </cfRule>
  </conditionalFormatting>
  <conditionalFormatting sqref="P124 P131 P127">
    <cfRule type="cellIs" dxfId="45505" priority="1930" operator="greaterThan">
      <formula>0</formula>
    </cfRule>
  </conditionalFormatting>
  <conditionalFormatting sqref="Q124 Q131 Q127">
    <cfRule type="cellIs" dxfId="45504" priority="1924" operator="lessThan">
      <formula>0</formula>
    </cfRule>
  </conditionalFormatting>
  <conditionalFormatting sqref="R124 R131 R127">
    <cfRule type="cellIs" dxfId="45503" priority="1928" operator="lessThan">
      <formula>0.8</formula>
    </cfRule>
    <cfRule type="cellIs" dxfId="45502" priority="1929" operator="greaterThan">
      <formula>1</formula>
    </cfRule>
  </conditionalFormatting>
  <conditionalFormatting sqref="R124 R131 R127">
    <cfRule type="cellIs" dxfId="45501" priority="1926" operator="greaterThan">
      <formula>1</formula>
    </cfRule>
    <cfRule type="cellIs" dxfId="45500" priority="1927" operator="lessThan">
      <formula>0.8</formula>
    </cfRule>
  </conditionalFormatting>
  <conditionalFormatting sqref="P124 P131 P127">
    <cfRule type="cellIs" dxfId="45499" priority="1925" operator="greaterThan">
      <formula>0</formula>
    </cfRule>
  </conditionalFormatting>
  <conditionalFormatting sqref="Q124 Q131 Q127">
    <cfRule type="cellIs" dxfId="45498" priority="1923" operator="lessThan">
      <formula>0</formula>
    </cfRule>
  </conditionalFormatting>
  <conditionalFormatting sqref="R124 R131 R127">
    <cfRule type="cellIs" dxfId="45497" priority="1921" operator="lessThan">
      <formula>0.8</formula>
    </cfRule>
    <cfRule type="cellIs" dxfId="45496" priority="1922" operator="greaterThan">
      <formula>1</formula>
    </cfRule>
  </conditionalFormatting>
  <conditionalFormatting sqref="R124 R131 R127">
    <cfRule type="cellIs" dxfId="45495" priority="1919" operator="greaterThan">
      <formula>1</formula>
    </cfRule>
    <cfRule type="cellIs" dxfId="45494" priority="1920" operator="lessThan">
      <formula>0.8</formula>
    </cfRule>
  </conditionalFormatting>
  <conditionalFormatting sqref="P124 P131 P127">
    <cfRule type="cellIs" dxfId="45493" priority="1918" operator="greaterThan">
      <formula>0</formula>
    </cfRule>
  </conditionalFormatting>
  <conditionalFormatting sqref="Q124 Q131 Q127">
    <cfRule type="cellIs" dxfId="45492" priority="1917" operator="lessThan">
      <formula>0</formula>
    </cfRule>
  </conditionalFormatting>
  <conditionalFormatting sqref="R124 R131 R127">
    <cfRule type="cellIs" dxfId="45491" priority="1915" operator="lessThan">
      <formula>0.8</formula>
    </cfRule>
    <cfRule type="cellIs" dxfId="45490" priority="1916" operator="greaterThan">
      <formula>1</formula>
    </cfRule>
  </conditionalFormatting>
  <conditionalFormatting sqref="R124 R131 R127">
    <cfRule type="cellIs" dxfId="45489" priority="1913" operator="greaterThan">
      <formula>1</formula>
    </cfRule>
    <cfRule type="cellIs" dxfId="45488" priority="1914" operator="lessThan">
      <formula>0.8</formula>
    </cfRule>
  </conditionalFormatting>
  <conditionalFormatting sqref="P124 P131 P127">
    <cfRule type="cellIs" dxfId="45487" priority="1912" operator="greaterThan">
      <formula>0</formula>
    </cfRule>
  </conditionalFormatting>
  <conditionalFormatting sqref="Q124 Q131 Q127">
    <cfRule type="cellIs" dxfId="45486" priority="1911" operator="lessThan">
      <formula>0</formula>
    </cfRule>
  </conditionalFormatting>
  <conditionalFormatting sqref="R124 R131 R127">
    <cfRule type="cellIs" dxfId="45485" priority="1909" operator="lessThan">
      <formula>0.8</formula>
    </cfRule>
    <cfRule type="cellIs" dxfId="45484" priority="1910" operator="greaterThan">
      <formula>1</formula>
    </cfRule>
  </conditionalFormatting>
  <conditionalFormatting sqref="R124 R131 R127">
    <cfRule type="cellIs" dxfId="45483" priority="1907" operator="greaterThan">
      <formula>1</formula>
    </cfRule>
    <cfRule type="cellIs" dxfId="45482" priority="1908" operator="lessThan">
      <formula>0.8</formula>
    </cfRule>
  </conditionalFormatting>
  <conditionalFormatting sqref="P124 P131 P127">
    <cfRule type="cellIs" dxfId="45481" priority="1906" operator="greaterThan">
      <formula>0</formula>
    </cfRule>
  </conditionalFormatting>
  <conditionalFormatting sqref="Q124 Q131 Q127">
    <cfRule type="cellIs" dxfId="45480" priority="1905" operator="lessThan">
      <formula>0</formula>
    </cfRule>
  </conditionalFormatting>
  <conditionalFormatting sqref="R124 R131 R127">
    <cfRule type="cellIs" dxfId="45479" priority="1903" operator="lessThan">
      <formula>0.8</formula>
    </cfRule>
    <cfRule type="cellIs" dxfId="45478" priority="1904" operator="greaterThan">
      <formula>1</formula>
    </cfRule>
  </conditionalFormatting>
  <conditionalFormatting sqref="R124 R131 R127">
    <cfRule type="cellIs" dxfId="45477" priority="1901" operator="greaterThan">
      <formula>1</formula>
    </cfRule>
    <cfRule type="cellIs" dxfId="45476" priority="1902" operator="lessThan">
      <formula>0.8</formula>
    </cfRule>
  </conditionalFormatting>
  <conditionalFormatting sqref="P124 P131 P127">
    <cfRule type="cellIs" dxfId="45475" priority="1900" operator="greaterThan">
      <formula>0</formula>
    </cfRule>
  </conditionalFormatting>
  <conditionalFormatting sqref="Q124 Q131 Q127">
    <cfRule type="cellIs" dxfId="45474" priority="1899" operator="lessThan">
      <formula>0</formula>
    </cfRule>
  </conditionalFormatting>
  <conditionalFormatting sqref="R124 R131 R127">
    <cfRule type="cellIs" dxfId="45473" priority="1897" operator="lessThan">
      <formula>0.8</formula>
    </cfRule>
    <cfRule type="cellIs" dxfId="45472" priority="1898" operator="greaterThan">
      <formula>1</formula>
    </cfRule>
  </conditionalFormatting>
  <conditionalFormatting sqref="R124 R131 R127">
    <cfRule type="cellIs" dxfId="45471" priority="1895" operator="greaterThan">
      <formula>1</formula>
    </cfRule>
    <cfRule type="cellIs" dxfId="45470" priority="1896" operator="lessThan">
      <formula>0.8</formula>
    </cfRule>
  </conditionalFormatting>
  <conditionalFormatting sqref="P124 P131 P127">
    <cfRule type="cellIs" dxfId="45469" priority="1894" operator="greaterThan">
      <formula>0</formula>
    </cfRule>
  </conditionalFormatting>
  <conditionalFormatting sqref="P124 P131 P127">
    <cfRule type="cellIs" dxfId="45468" priority="1888" operator="greaterThan">
      <formula>0</formula>
    </cfRule>
  </conditionalFormatting>
  <conditionalFormatting sqref="Q124 Q131 Q127">
    <cfRule type="cellIs" dxfId="45467" priority="1893" operator="lessThan">
      <formula>0</formula>
    </cfRule>
  </conditionalFormatting>
  <conditionalFormatting sqref="R124 R131 R127">
    <cfRule type="cellIs" dxfId="45466" priority="1891" operator="lessThan">
      <formula>0.8</formula>
    </cfRule>
    <cfRule type="cellIs" dxfId="45465" priority="1892" operator="greaterThan">
      <formula>1</formula>
    </cfRule>
  </conditionalFormatting>
  <conditionalFormatting sqref="R124 R131 R127">
    <cfRule type="cellIs" dxfId="45464" priority="1889" operator="greaterThan">
      <formula>1</formula>
    </cfRule>
    <cfRule type="cellIs" dxfId="45463" priority="1890" operator="lessThan">
      <formula>0.8</formula>
    </cfRule>
  </conditionalFormatting>
  <conditionalFormatting sqref="P124 P131 P127">
    <cfRule type="cellIs" dxfId="45462" priority="1882" operator="greaterThan">
      <formula>0</formula>
    </cfRule>
  </conditionalFormatting>
  <conditionalFormatting sqref="Q124 Q131 Q127">
    <cfRule type="cellIs" dxfId="45461" priority="1887" operator="lessThan">
      <formula>0</formula>
    </cfRule>
  </conditionalFormatting>
  <conditionalFormatting sqref="R124 R131 R127">
    <cfRule type="cellIs" dxfId="45460" priority="1885" operator="lessThan">
      <formula>0.8</formula>
    </cfRule>
    <cfRule type="cellIs" dxfId="45459" priority="1886" operator="greaterThan">
      <formula>1</formula>
    </cfRule>
  </conditionalFormatting>
  <conditionalFormatting sqref="R124 R131 R127">
    <cfRule type="cellIs" dxfId="45458" priority="1883" operator="greaterThan">
      <formula>1</formula>
    </cfRule>
    <cfRule type="cellIs" dxfId="45457" priority="1884" operator="lessThan">
      <formula>0.8</formula>
    </cfRule>
  </conditionalFormatting>
  <conditionalFormatting sqref="R124 R131 R127">
    <cfRule type="cellIs" dxfId="45456" priority="1879" operator="lessThan">
      <formula>0.8</formula>
    </cfRule>
    <cfRule type="cellIs" dxfId="45455" priority="1880" operator="greaterThan">
      <formula>1</formula>
    </cfRule>
  </conditionalFormatting>
  <conditionalFormatting sqref="R124 R131 R127">
    <cfRule type="cellIs" dxfId="45454" priority="1877" operator="greaterThan">
      <formula>1</formula>
    </cfRule>
    <cfRule type="cellIs" dxfId="45453" priority="1878" operator="lessThan">
      <formula>0.8</formula>
    </cfRule>
  </conditionalFormatting>
  <conditionalFormatting sqref="P124 P131 P127">
    <cfRule type="cellIs" dxfId="45452" priority="1876" operator="greaterThan">
      <formula>0</formula>
    </cfRule>
  </conditionalFormatting>
  <conditionalFormatting sqref="Q124 Q131 Q127">
    <cfRule type="cellIs" dxfId="45451" priority="1881" operator="lessThan">
      <formula>0</formula>
    </cfRule>
  </conditionalFormatting>
  <conditionalFormatting sqref="Q5:Q14">
    <cfRule type="cellIs" dxfId="45450" priority="1875" operator="lessThan">
      <formula>0</formula>
    </cfRule>
  </conditionalFormatting>
  <conditionalFormatting sqref="R5:R14">
    <cfRule type="cellIs" dxfId="45449" priority="1873" operator="lessThan">
      <formula>0.8</formula>
    </cfRule>
    <cfRule type="cellIs" dxfId="45448" priority="1874" operator="greaterThan">
      <formula>1</formula>
    </cfRule>
  </conditionalFormatting>
  <conditionalFormatting sqref="R5:R14">
    <cfRule type="cellIs" dxfId="45447" priority="1871" operator="greaterThan">
      <formula>1</formula>
    </cfRule>
    <cfRule type="cellIs" dxfId="45446" priority="1872" operator="lessThan">
      <formula>0.8</formula>
    </cfRule>
  </conditionalFormatting>
  <conditionalFormatting sqref="P5:P14">
    <cfRule type="cellIs" dxfId="45445" priority="1870" operator="greaterThan">
      <formula>0</formula>
    </cfRule>
  </conditionalFormatting>
  <conditionalFormatting sqref="Q83">
    <cfRule type="cellIs" dxfId="45444" priority="1869" operator="lessThan">
      <formula>0</formula>
    </cfRule>
  </conditionalFormatting>
  <conditionalFormatting sqref="R83">
    <cfRule type="cellIs" dxfId="45443" priority="1867" operator="lessThan">
      <formula>0.8</formula>
    </cfRule>
    <cfRule type="cellIs" dxfId="45442" priority="1868" operator="greaterThan">
      <formula>1</formula>
    </cfRule>
  </conditionalFormatting>
  <conditionalFormatting sqref="R83">
    <cfRule type="cellIs" dxfId="45441" priority="1865" operator="greaterThan">
      <formula>1</formula>
    </cfRule>
    <cfRule type="cellIs" dxfId="45440" priority="1866" operator="lessThan">
      <formula>0.8</formula>
    </cfRule>
  </conditionalFormatting>
  <conditionalFormatting sqref="P83">
    <cfRule type="cellIs" dxfId="45439" priority="1864" operator="greaterThan">
      <formula>0</formula>
    </cfRule>
  </conditionalFormatting>
  <conditionalFormatting sqref="Q83">
    <cfRule type="cellIs" dxfId="45438" priority="1863" operator="lessThan">
      <formula>0</formula>
    </cfRule>
  </conditionalFormatting>
  <conditionalFormatting sqref="R83">
    <cfRule type="cellIs" dxfId="45437" priority="1861" operator="lessThan">
      <formula>0.8</formula>
    </cfRule>
    <cfRule type="cellIs" dxfId="45436" priority="1862" operator="greaterThan">
      <formula>1</formula>
    </cfRule>
  </conditionalFormatting>
  <conditionalFormatting sqref="R83">
    <cfRule type="cellIs" dxfId="45435" priority="1859" operator="greaterThan">
      <formula>1</formula>
    </cfRule>
    <cfRule type="cellIs" dxfId="45434" priority="1860" operator="lessThan">
      <formula>0.8</formula>
    </cfRule>
  </conditionalFormatting>
  <conditionalFormatting sqref="P83">
    <cfRule type="cellIs" dxfId="45433" priority="1858" operator="greaterThan">
      <formula>0</formula>
    </cfRule>
  </conditionalFormatting>
  <conditionalFormatting sqref="Q83">
    <cfRule type="cellIs" dxfId="45432" priority="1857" operator="lessThan">
      <formula>0</formula>
    </cfRule>
  </conditionalFormatting>
  <conditionalFormatting sqref="R83">
    <cfRule type="cellIs" dxfId="45431" priority="1855" operator="lessThan">
      <formula>0.8</formula>
    </cfRule>
    <cfRule type="cellIs" dxfId="45430" priority="1856" operator="greaterThan">
      <formula>1</formula>
    </cfRule>
  </conditionalFormatting>
  <conditionalFormatting sqref="R83">
    <cfRule type="cellIs" dxfId="45429" priority="1853" operator="greaterThan">
      <formula>1</formula>
    </cfRule>
    <cfRule type="cellIs" dxfId="45428" priority="1854" operator="lessThan">
      <formula>0.8</formula>
    </cfRule>
  </conditionalFormatting>
  <conditionalFormatting sqref="P83">
    <cfRule type="cellIs" dxfId="45427" priority="1852" operator="greaterThan">
      <formula>0</formula>
    </cfRule>
  </conditionalFormatting>
  <conditionalFormatting sqref="Q83">
    <cfRule type="cellIs" dxfId="45426" priority="1851" operator="lessThan">
      <formula>0</formula>
    </cfRule>
  </conditionalFormatting>
  <conditionalFormatting sqref="R83">
    <cfRule type="cellIs" dxfId="45425" priority="1849" operator="lessThan">
      <formula>0.8</formula>
    </cfRule>
    <cfRule type="cellIs" dxfId="45424" priority="1850" operator="greaterThan">
      <formula>1</formula>
    </cfRule>
  </conditionalFormatting>
  <conditionalFormatting sqref="R83">
    <cfRule type="cellIs" dxfId="45423" priority="1847" operator="greaterThan">
      <formula>1</formula>
    </cfRule>
    <cfRule type="cellIs" dxfId="45422" priority="1848" operator="lessThan">
      <formula>0.8</formula>
    </cfRule>
  </conditionalFormatting>
  <conditionalFormatting sqref="P83">
    <cfRule type="cellIs" dxfId="45421" priority="1846" operator="greaterThan">
      <formula>0</formula>
    </cfRule>
  </conditionalFormatting>
  <conditionalFormatting sqref="P83">
    <cfRule type="cellIs" dxfId="45420" priority="1840" operator="greaterThan">
      <formula>0</formula>
    </cfRule>
  </conditionalFormatting>
  <conditionalFormatting sqref="Q83">
    <cfRule type="cellIs" dxfId="45419" priority="1845" operator="lessThan">
      <formula>0</formula>
    </cfRule>
  </conditionalFormatting>
  <conditionalFormatting sqref="R83">
    <cfRule type="cellIs" dxfId="45418" priority="1843" operator="lessThan">
      <formula>0.8</formula>
    </cfRule>
    <cfRule type="cellIs" dxfId="45417" priority="1844" operator="greaterThan">
      <formula>1</formula>
    </cfRule>
  </conditionalFormatting>
  <conditionalFormatting sqref="R83">
    <cfRule type="cellIs" dxfId="45416" priority="1841" operator="greaterThan">
      <formula>1</formula>
    </cfRule>
    <cfRule type="cellIs" dxfId="45415" priority="1842" operator="lessThan">
      <formula>0.8</formula>
    </cfRule>
  </conditionalFormatting>
  <conditionalFormatting sqref="P83">
    <cfRule type="cellIs" dxfId="45414" priority="1834" operator="greaterThan">
      <formula>0</formula>
    </cfRule>
  </conditionalFormatting>
  <conditionalFormatting sqref="Q83">
    <cfRule type="cellIs" dxfId="45413" priority="1839" operator="lessThan">
      <formula>0</formula>
    </cfRule>
  </conditionalFormatting>
  <conditionalFormatting sqref="R83">
    <cfRule type="cellIs" dxfId="45412" priority="1837" operator="lessThan">
      <formula>0.8</formula>
    </cfRule>
    <cfRule type="cellIs" dxfId="45411" priority="1838" operator="greaterThan">
      <formula>1</formula>
    </cfRule>
  </conditionalFormatting>
  <conditionalFormatting sqref="R83">
    <cfRule type="cellIs" dxfId="45410" priority="1835" operator="greaterThan">
      <formula>1</formula>
    </cfRule>
    <cfRule type="cellIs" dxfId="45409" priority="1836" operator="lessThan">
      <formula>0.8</formula>
    </cfRule>
  </conditionalFormatting>
  <conditionalFormatting sqref="R83">
    <cfRule type="cellIs" dxfId="45408" priority="1831" operator="lessThan">
      <formula>0.8</formula>
    </cfRule>
    <cfRule type="cellIs" dxfId="45407" priority="1832" operator="greaterThan">
      <formula>1</formula>
    </cfRule>
  </conditionalFormatting>
  <conditionalFormatting sqref="R83">
    <cfRule type="cellIs" dxfId="45406" priority="1829" operator="greaterThan">
      <formula>1</formula>
    </cfRule>
    <cfRule type="cellIs" dxfId="45405" priority="1830" operator="lessThan">
      <formula>0.8</formula>
    </cfRule>
  </conditionalFormatting>
  <conditionalFormatting sqref="P83">
    <cfRule type="cellIs" dxfId="45404" priority="1828" operator="greaterThan">
      <formula>0</formula>
    </cfRule>
  </conditionalFormatting>
  <conditionalFormatting sqref="Q83">
    <cfRule type="cellIs" dxfId="45403" priority="1833" operator="lessThan">
      <formula>0</formula>
    </cfRule>
  </conditionalFormatting>
  <conditionalFormatting sqref="Q83">
    <cfRule type="cellIs" dxfId="45402" priority="1827" operator="lessThan">
      <formula>0</formula>
    </cfRule>
  </conditionalFormatting>
  <conditionalFormatting sqref="R83">
    <cfRule type="cellIs" dxfId="45401" priority="1825" operator="lessThan">
      <formula>0.8</formula>
    </cfRule>
    <cfRule type="cellIs" dxfId="45400" priority="1826" operator="greaterThan">
      <formula>1</formula>
    </cfRule>
  </conditionalFormatting>
  <conditionalFormatting sqref="R83">
    <cfRule type="cellIs" dxfId="45399" priority="1823" operator="greaterThan">
      <formula>1</formula>
    </cfRule>
    <cfRule type="cellIs" dxfId="45398" priority="1824" operator="lessThan">
      <formula>0.8</formula>
    </cfRule>
  </conditionalFormatting>
  <conditionalFormatting sqref="P83">
    <cfRule type="cellIs" dxfId="45397" priority="1822" operator="greaterThan">
      <formula>0</formula>
    </cfRule>
  </conditionalFormatting>
  <conditionalFormatting sqref="P83">
    <cfRule type="cellIs" dxfId="45396" priority="1816" operator="greaterThan">
      <formula>0</formula>
    </cfRule>
  </conditionalFormatting>
  <conditionalFormatting sqref="Q83">
    <cfRule type="cellIs" dxfId="45395" priority="1821" operator="lessThan">
      <formula>0</formula>
    </cfRule>
  </conditionalFormatting>
  <conditionalFormatting sqref="R83">
    <cfRule type="cellIs" dxfId="45394" priority="1819" operator="lessThan">
      <formula>0.8</formula>
    </cfRule>
    <cfRule type="cellIs" dxfId="45393" priority="1820" operator="greaterThan">
      <formula>1</formula>
    </cfRule>
  </conditionalFormatting>
  <conditionalFormatting sqref="R83">
    <cfRule type="cellIs" dxfId="45392" priority="1817" operator="greaterThan">
      <formula>1</formula>
    </cfRule>
    <cfRule type="cellIs" dxfId="45391" priority="1818" operator="lessThan">
      <formula>0.8</formula>
    </cfRule>
  </conditionalFormatting>
  <conditionalFormatting sqref="P83">
    <cfRule type="cellIs" dxfId="45390" priority="1810" operator="greaterThan">
      <formula>0</formula>
    </cfRule>
  </conditionalFormatting>
  <conditionalFormatting sqref="Q83">
    <cfRule type="cellIs" dxfId="45389" priority="1815" operator="lessThan">
      <formula>0</formula>
    </cfRule>
  </conditionalFormatting>
  <conditionalFormatting sqref="R83">
    <cfRule type="cellIs" dxfId="45388" priority="1813" operator="lessThan">
      <formula>0.8</formula>
    </cfRule>
    <cfRule type="cellIs" dxfId="45387" priority="1814" operator="greaterThan">
      <formula>1</formula>
    </cfRule>
  </conditionalFormatting>
  <conditionalFormatting sqref="R83">
    <cfRule type="cellIs" dxfId="45386" priority="1811" operator="greaterThan">
      <formula>1</formula>
    </cfRule>
    <cfRule type="cellIs" dxfId="45385" priority="1812" operator="lessThan">
      <formula>0.8</formula>
    </cfRule>
  </conditionalFormatting>
  <conditionalFormatting sqref="R83">
    <cfRule type="cellIs" dxfId="45384" priority="1807" operator="lessThan">
      <formula>0.8</formula>
    </cfRule>
    <cfRule type="cellIs" dxfId="45383" priority="1808" operator="greaterThan">
      <formula>1</formula>
    </cfRule>
  </conditionalFormatting>
  <conditionalFormatting sqref="R83">
    <cfRule type="cellIs" dxfId="45382" priority="1805" operator="greaterThan">
      <formula>1</formula>
    </cfRule>
    <cfRule type="cellIs" dxfId="45381" priority="1806" operator="lessThan">
      <formula>0.8</formula>
    </cfRule>
  </conditionalFormatting>
  <conditionalFormatting sqref="P83">
    <cfRule type="cellIs" dxfId="45380" priority="1804" operator="greaterThan">
      <formula>0</formula>
    </cfRule>
  </conditionalFormatting>
  <conditionalFormatting sqref="Q83">
    <cfRule type="cellIs" dxfId="45379" priority="1809" operator="lessThan">
      <formula>0</formula>
    </cfRule>
  </conditionalFormatting>
  <conditionalFormatting sqref="P83">
    <cfRule type="cellIs" dxfId="45378" priority="1798" operator="greaterThan">
      <formula>0</formula>
    </cfRule>
  </conditionalFormatting>
  <conditionalFormatting sqref="Q83">
    <cfRule type="cellIs" dxfId="45377" priority="1803" operator="lessThan">
      <formula>0</formula>
    </cfRule>
  </conditionalFormatting>
  <conditionalFormatting sqref="R83">
    <cfRule type="cellIs" dxfId="45376" priority="1801" operator="lessThan">
      <formula>0.8</formula>
    </cfRule>
    <cfRule type="cellIs" dxfId="45375" priority="1802" operator="greaterThan">
      <formula>1</formula>
    </cfRule>
  </conditionalFormatting>
  <conditionalFormatting sqref="R83">
    <cfRule type="cellIs" dxfId="45374" priority="1799" operator="greaterThan">
      <formula>1</formula>
    </cfRule>
    <cfRule type="cellIs" dxfId="45373" priority="1800" operator="lessThan">
      <formula>0.8</formula>
    </cfRule>
  </conditionalFormatting>
  <conditionalFormatting sqref="R83">
    <cfRule type="cellIs" dxfId="45372" priority="1795" operator="lessThan">
      <formula>0.8</formula>
    </cfRule>
    <cfRule type="cellIs" dxfId="45371" priority="1796" operator="greaterThan">
      <formula>1</formula>
    </cfRule>
  </conditionalFormatting>
  <conditionalFormatting sqref="R83">
    <cfRule type="cellIs" dxfId="45370" priority="1793" operator="greaterThan">
      <formula>1</formula>
    </cfRule>
    <cfRule type="cellIs" dxfId="45369" priority="1794" operator="lessThan">
      <formula>0.8</formula>
    </cfRule>
  </conditionalFormatting>
  <conditionalFormatting sqref="P83">
    <cfRule type="cellIs" dxfId="45368" priority="1792" operator="greaterThan">
      <formula>0</formula>
    </cfRule>
  </conditionalFormatting>
  <conditionalFormatting sqref="Q83">
    <cfRule type="cellIs" dxfId="45367" priority="1797" operator="lessThan">
      <formula>0</formula>
    </cfRule>
  </conditionalFormatting>
  <conditionalFormatting sqref="R83">
    <cfRule type="cellIs" dxfId="45366" priority="1789" operator="lessThan">
      <formula>0.8</formula>
    </cfRule>
    <cfRule type="cellIs" dxfId="45365" priority="1790" operator="greaterThan">
      <formula>1</formula>
    </cfRule>
  </conditionalFormatting>
  <conditionalFormatting sqref="R83">
    <cfRule type="cellIs" dxfId="45364" priority="1787" operator="greaterThan">
      <formula>1</formula>
    </cfRule>
    <cfRule type="cellIs" dxfId="45363" priority="1788" operator="lessThan">
      <formula>0.8</formula>
    </cfRule>
  </conditionalFormatting>
  <conditionalFormatting sqref="P83">
    <cfRule type="cellIs" dxfId="45362" priority="1786" operator="greaterThan">
      <formula>0</formula>
    </cfRule>
  </conditionalFormatting>
  <conditionalFormatting sqref="Q83">
    <cfRule type="cellIs" dxfId="45361" priority="1791" operator="lessThan">
      <formula>0</formula>
    </cfRule>
  </conditionalFormatting>
  <conditionalFormatting sqref="Q83">
    <cfRule type="cellIs" dxfId="45360" priority="1785" operator="lessThan">
      <formula>0</formula>
    </cfRule>
  </conditionalFormatting>
  <conditionalFormatting sqref="R83">
    <cfRule type="cellIs" dxfId="45359" priority="1783" operator="lessThan">
      <formula>0.8</formula>
    </cfRule>
    <cfRule type="cellIs" dxfId="45358" priority="1784" operator="greaterThan">
      <formula>1</formula>
    </cfRule>
  </conditionalFormatting>
  <conditionalFormatting sqref="R83">
    <cfRule type="cellIs" dxfId="45357" priority="1781" operator="greaterThan">
      <formula>1</formula>
    </cfRule>
    <cfRule type="cellIs" dxfId="45356" priority="1782" operator="lessThan">
      <formula>0.8</formula>
    </cfRule>
  </conditionalFormatting>
  <conditionalFormatting sqref="P83">
    <cfRule type="cellIs" dxfId="45355" priority="1780" operator="greaterThan">
      <formula>0</formula>
    </cfRule>
  </conditionalFormatting>
  <conditionalFormatting sqref="Q83">
    <cfRule type="cellIs" dxfId="45354" priority="1774" operator="lessThan">
      <formula>0</formula>
    </cfRule>
  </conditionalFormatting>
  <conditionalFormatting sqref="R83">
    <cfRule type="cellIs" dxfId="45353" priority="1778" operator="lessThan">
      <formula>0.8</formula>
    </cfRule>
    <cfRule type="cellIs" dxfId="45352" priority="1779" operator="greaterThan">
      <formula>1</formula>
    </cfRule>
  </conditionalFormatting>
  <conditionalFormatting sqref="R83">
    <cfRule type="cellIs" dxfId="45351" priority="1776" operator="greaterThan">
      <formula>1</formula>
    </cfRule>
    <cfRule type="cellIs" dxfId="45350" priority="1777" operator="lessThan">
      <formula>0.8</formula>
    </cfRule>
  </conditionalFormatting>
  <conditionalFormatting sqref="P83">
    <cfRule type="cellIs" dxfId="45349" priority="1775" operator="greaterThan">
      <formula>0</formula>
    </cfRule>
  </conditionalFormatting>
  <conditionalFormatting sqref="Q83">
    <cfRule type="cellIs" dxfId="45348" priority="1773" operator="lessThan">
      <formula>0</formula>
    </cfRule>
  </conditionalFormatting>
  <conditionalFormatting sqref="R83">
    <cfRule type="cellIs" dxfId="45347" priority="1771" operator="lessThan">
      <formula>0.8</formula>
    </cfRule>
    <cfRule type="cellIs" dxfId="45346" priority="1772" operator="greaterThan">
      <formula>1</formula>
    </cfRule>
  </conditionalFormatting>
  <conditionalFormatting sqref="R83">
    <cfRule type="cellIs" dxfId="45345" priority="1769" operator="greaterThan">
      <formula>1</formula>
    </cfRule>
    <cfRule type="cellIs" dxfId="45344" priority="1770" operator="lessThan">
      <formula>0.8</formula>
    </cfRule>
  </conditionalFormatting>
  <conditionalFormatting sqref="P83">
    <cfRule type="cellIs" dxfId="45343" priority="1768" operator="greaterThan">
      <formula>0</formula>
    </cfRule>
  </conditionalFormatting>
  <conditionalFormatting sqref="Q83">
    <cfRule type="cellIs" dxfId="45342" priority="1767" operator="lessThan">
      <formula>0</formula>
    </cfRule>
  </conditionalFormatting>
  <conditionalFormatting sqref="R83">
    <cfRule type="cellIs" dxfId="45341" priority="1765" operator="lessThan">
      <formula>0.8</formula>
    </cfRule>
    <cfRule type="cellIs" dxfId="45340" priority="1766" operator="greaterThan">
      <formula>1</formula>
    </cfRule>
  </conditionalFormatting>
  <conditionalFormatting sqref="R83">
    <cfRule type="cellIs" dxfId="45339" priority="1763" operator="greaterThan">
      <formula>1</formula>
    </cfRule>
    <cfRule type="cellIs" dxfId="45338" priority="1764" operator="lessThan">
      <formula>0.8</formula>
    </cfRule>
  </conditionalFormatting>
  <conditionalFormatting sqref="P83">
    <cfRule type="cellIs" dxfId="45337" priority="1762" operator="greaterThan">
      <formula>0</formula>
    </cfRule>
  </conditionalFormatting>
  <conditionalFormatting sqref="Q83">
    <cfRule type="cellIs" dxfId="45336" priority="1761" operator="lessThan">
      <formula>0</formula>
    </cfRule>
  </conditionalFormatting>
  <conditionalFormatting sqref="R83">
    <cfRule type="cellIs" dxfId="45335" priority="1759" operator="lessThan">
      <formula>0.8</formula>
    </cfRule>
    <cfRule type="cellIs" dxfId="45334" priority="1760" operator="greaterThan">
      <formula>1</formula>
    </cfRule>
  </conditionalFormatting>
  <conditionalFormatting sqref="R83">
    <cfRule type="cellIs" dxfId="45333" priority="1757" operator="greaterThan">
      <formula>1</formula>
    </cfRule>
    <cfRule type="cellIs" dxfId="45332" priority="1758" operator="lessThan">
      <formula>0.8</formula>
    </cfRule>
  </conditionalFormatting>
  <conditionalFormatting sqref="P83">
    <cfRule type="cellIs" dxfId="45331" priority="1756" operator="greaterThan">
      <formula>0</formula>
    </cfRule>
  </conditionalFormatting>
  <conditionalFormatting sqref="Q83">
    <cfRule type="cellIs" dxfId="45330" priority="1755" operator="lessThan">
      <formula>0</formula>
    </cfRule>
  </conditionalFormatting>
  <conditionalFormatting sqref="R83">
    <cfRule type="cellIs" dxfId="45329" priority="1753" operator="lessThan">
      <formula>0.8</formula>
    </cfRule>
    <cfRule type="cellIs" dxfId="45328" priority="1754" operator="greaterThan">
      <formula>1</formula>
    </cfRule>
  </conditionalFormatting>
  <conditionalFormatting sqref="R83">
    <cfRule type="cellIs" dxfId="45327" priority="1751" operator="greaterThan">
      <formula>1</formula>
    </cfRule>
    <cfRule type="cellIs" dxfId="45326" priority="1752" operator="lessThan">
      <formula>0.8</formula>
    </cfRule>
  </conditionalFormatting>
  <conditionalFormatting sqref="P83">
    <cfRule type="cellIs" dxfId="45325" priority="1750" operator="greaterThan">
      <formula>0</formula>
    </cfRule>
  </conditionalFormatting>
  <conditionalFormatting sqref="Q83">
    <cfRule type="cellIs" dxfId="45324" priority="1749" operator="lessThan">
      <formula>0</formula>
    </cfRule>
  </conditionalFormatting>
  <conditionalFormatting sqref="R83">
    <cfRule type="cellIs" dxfId="45323" priority="1747" operator="lessThan">
      <formula>0.8</formula>
    </cfRule>
    <cfRule type="cellIs" dxfId="45322" priority="1748" operator="greaterThan">
      <formula>1</formula>
    </cfRule>
  </conditionalFormatting>
  <conditionalFormatting sqref="R83">
    <cfRule type="cellIs" dxfId="45321" priority="1745" operator="greaterThan">
      <formula>1</formula>
    </cfRule>
    <cfRule type="cellIs" dxfId="45320" priority="1746" operator="lessThan">
      <formula>0.8</formula>
    </cfRule>
  </conditionalFormatting>
  <conditionalFormatting sqref="P83">
    <cfRule type="cellIs" dxfId="45319" priority="1744" operator="greaterThan">
      <formula>0</formula>
    </cfRule>
  </conditionalFormatting>
  <conditionalFormatting sqref="P83">
    <cfRule type="cellIs" dxfId="45318" priority="1738" operator="greaterThan">
      <formula>0</formula>
    </cfRule>
  </conditionalFormatting>
  <conditionalFormatting sqref="Q83">
    <cfRule type="cellIs" dxfId="45317" priority="1743" operator="lessThan">
      <formula>0</formula>
    </cfRule>
  </conditionalFormatting>
  <conditionalFormatting sqref="R83">
    <cfRule type="cellIs" dxfId="45316" priority="1741" operator="lessThan">
      <formula>0.8</formula>
    </cfRule>
    <cfRule type="cellIs" dxfId="45315" priority="1742" operator="greaterThan">
      <formula>1</formula>
    </cfRule>
  </conditionalFormatting>
  <conditionalFormatting sqref="R83">
    <cfRule type="cellIs" dxfId="45314" priority="1739" operator="greaterThan">
      <formula>1</formula>
    </cfRule>
    <cfRule type="cellIs" dxfId="45313" priority="1740" operator="lessThan">
      <formula>0.8</formula>
    </cfRule>
  </conditionalFormatting>
  <conditionalFormatting sqref="P83">
    <cfRule type="cellIs" dxfId="45312" priority="1732" operator="greaterThan">
      <formula>0</formula>
    </cfRule>
  </conditionalFormatting>
  <conditionalFormatting sqref="Q83">
    <cfRule type="cellIs" dxfId="45311" priority="1737" operator="lessThan">
      <formula>0</formula>
    </cfRule>
  </conditionalFormatting>
  <conditionalFormatting sqref="R83">
    <cfRule type="cellIs" dxfId="45310" priority="1735" operator="lessThan">
      <formula>0.8</formula>
    </cfRule>
    <cfRule type="cellIs" dxfId="45309" priority="1736" operator="greaterThan">
      <formula>1</formula>
    </cfRule>
  </conditionalFormatting>
  <conditionalFormatting sqref="R83">
    <cfRule type="cellIs" dxfId="45308" priority="1733" operator="greaterThan">
      <formula>1</formula>
    </cfRule>
    <cfRule type="cellIs" dxfId="45307" priority="1734" operator="lessThan">
      <formula>0.8</formula>
    </cfRule>
  </conditionalFormatting>
  <conditionalFormatting sqref="R83">
    <cfRule type="cellIs" dxfId="45306" priority="1729" operator="lessThan">
      <formula>0.8</formula>
    </cfRule>
    <cfRule type="cellIs" dxfId="45305" priority="1730" operator="greaterThan">
      <formula>1</formula>
    </cfRule>
  </conditionalFormatting>
  <conditionalFormatting sqref="R83">
    <cfRule type="cellIs" dxfId="45304" priority="1727" operator="greaterThan">
      <formula>1</formula>
    </cfRule>
    <cfRule type="cellIs" dxfId="45303" priority="1728" operator="lessThan">
      <formula>0.8</formula>
    </cfRule>
  </conditionalFormatting>
  <conditionalFormatting sqref="P83">
    <cfRule type="cellIs" dxfId="45302" priority="1726" operator="greaterThan">
      <formula>0</formula>
    </cfRule>
  </conditionalFormatting>
  <conditionalFormatting sqref="Q83">
    <cfRule type="cellIs" dxfId="45301" priority="1731" operator="lessThan">
      <formula>0</formula>
    </cfRule>
  </conditionalFormatting>
  <conditionalFormatting sqref="Q83">
    <cfRule type="cellIs" dxfId="45300" priority="1720" operator="lessThan">
      <formula>0</formula>
    </cfRule>
  </conditionalFormatting>
  <conditionalFormatting sqref="P83">
    <cfRule type="cellIs" dxfId="45299" priority="1721" operator="greaterThan">
      <formula>0</formula>
    </cfRule>
  </conditionalFormatting>
  <conditionalFormatting sqref="R83">
    <cfRule type="cellIs" dxfId="45298" priority="1724" operator="lessThan">
      <formula>0.8</formula>
    </cfRule>
    <cfRule type="cellIs" dxfId="45297" priority="1725" operator="greaterThan">
      <formula>1</formula>
    </cfRule>
  </conditionalFormatting>
  <conditionalFormatting sqref="R83">
    <cfRule type="cellIs" dxfId="45296" priority="1722" operator="greaterThan">
      <formula>1</formula>
    </cfRule>
    <cfRule type="cellIs" dxfId="45295" priority="1723" operator="lessThan">
      <formula>0.8</formula>
    </cfRule>
  </conditionalFormatting>
  <conditionalFormatting sqref="Q83">
    <cfRule type="cellIs" dxfId="45294" priority="1714" operator="lessThan">
      <formula>0</formula>
    </cfRule>
  </conditionalFormatting>
  <conditionalFormatting sqref="R83">
    <cfRule type="cellIs" dxfId="45293" priority="1718" operator="lessThan">
      <formula>0.8</formula>
    </cfRule>
    <cfRule type="cellIs" dxfId="45292" priority="1719" operator="greaterThan">
      <formula>1</formula>
    </cfRule>
  </conditionalFormatting>
  <conditionalFormatting sqref="R83">
    <cfRule type="cellIs" dxfId="45291" priority="1716" operator="greaterThan">
      <formula>1</formula>
    </cfRule>
    <cfRule type="cellIs" dxfId="45290" priority="1717" operator="lessThan">
      <formula>0.8</formula>
    </cfRule>
  </conditionalFormatting>
  <conditionalFormatting sqref="P83">
    <cfRule type="cellIs" dxfId="45289" priority="1715" operator="greaterThan">
      <formula>0</formula>
    </cfRule>
  </conditionalFormatting>
  <conditionalFormatting sqref="Q83">
    <cfRule type="cellIs" dxfId="45288" priority="1713" operator="lessThan">
      <formula>0</formula>
    </cfRule>
  </conditionalFormatting>
  <conditionalFormatting sqref="R83">
    <cfRule type="cellIs" dxfId="45287" priority="1711" operator="lessThan">
      <formula>0.8</formula>
    </cfRule>
    <cfRule type="cellIs" dxfId="45286" priority="1712" operator="greaterThan">
      <formula>1</formula>
    </cfRule>
  </conditionalFormatting>
  <conditionalFormatting sqref="R83">
    <cfRule type="cellIs" dxfId="45285" priority="1709" operator="greaterThan">
      <formula>1</formula>
    </cfRule>
    <cfRule type="cellIs" dxfId="45284" priority="1710" operator="lessThan">
      <formula>0.8</formula>
    </cfRule>
  </conditionalFormatting>
  <conditionalFormatting sqref="P83">
    <cfRule type="cellIs" dxfId="45283" priority="1708" operator="greaterThan">
      <formula>0</formula>
    </cfRule>
  </conditionalFormatting>
  <conditionalFormatting sqref="Q83">
    <cfRule type="cellIs" dxfId="45282" priority="1707" operator="lessThan">
      <formula>0</formula>
    </cfRule>
  </conditionalFormatting>
  <conditionalFormatting sqref="R83">
    <cfRule type="cellIs" dxfId="45281" priority="1705" operator="lessThan">
      <formula>0.8</formula>
    </cfRule>
    <cfRule type="cellIs" dxfId="45280" priority="1706" operator="greaterThan">
      <formula>1</formula>
    </cfRule>
  </conditionalFormatting>
  <conditionalFormatting sqref="R83">
    <cfRule type="cellIs" dxfId="45279" priority="1703" operator="greaterThan">
      <formula>1</formula>
    </cfRule>
    <cfRule type="cellIs" dxfId="45278" priority="1704" operator="lessThan">
      <formula>0.8</formula>
    </cfRule>
  </conditionalFormatting>
  <conditionalFormatting sqref="P83">
    <cfRule type="cellIs" dxfId="45277" priority="1702" operator="greaterThan">
      <formula>0</formula>
    </cfRule>
  </conditionalFormatting>
  <conditionalFormatting sqref="Q83">
    <cfRule type="cellIs" dxfId="45276" priority="1701" operator="lessThan">
      <formula>0</formula>
    </cfRule>
  </conditionalFormatting>
  <conditionalFormatting sqref="R83">
    <cfRule type="cellIs" dxfId="45275" priority="1699" operator="lessThan">
      <formula>0.8</formula>
    </cfRule>
    <cfRule type="cellIs" dxfId="45274" priority="1700" operator="greaterThan">
      <formula>1</formula>
    </cfRule>
  </conditionalFormatting>
  <conditionalFormatting sqref="R83">
    <cfRule type="cellIs" dxfId="45273" priority="1697" operator="greaterThan">
      <formula>1</formula>
    </cfRule>
    <cfRule type="cellIs" dxfId="45272" priority="1698" operator="lessThan">
      <formula>0.8</formula>
    </cfRule>
  </conditionalFormatting>
  <conditionalFormatting sqref="P83">
    <cfRule type="cellIs" dxfId="45271" priority="1696" operator="greaterThan">
      <formula>0</formula>
    </cfRule>
  </conditionalFormatting>
  <conditionalFormatting sqref="Q32:Q39">
    <cfRule type="cellIs" dxfId="45270" priority="1690" operator="lessThan">
      <formula>0</formula>
    </cfRule>
  </conditionalFormatting>
  <conditionalFormatting sqref="P32:P39">
    <cfRule type="cellIs" dxfId="45269" priority="1691" operator="greaterThan">
      <formula>0</formula>
    </cfRule>
  </conditionalFormatting>
  <conditionalFormatting sqref="R32:R39">
    <cfRule type="cellIs" dxfId="45268" priority="1694" operator="lessThan">
      <formula>0.8</formula>
    </cfRule>
    <cfRule type="cellIs" dxfId="45267" priority="1695" operator="greaterThan">
      <formula>1</formula>
    </cfRule>
  </conditionalFormatting>
  <conditionalFormatting sqref="R32:R39">
    <cfRule type="cellIs" dxfId="45266" priority="1692" operator="greaterThan">
      <formula>1</formula>
    </cfRule>
    <cfRule type="cellIs" dxfId="45265" priority="1693" operator="lessThan">
      <formula>0.8</formula>
    </cfRule>
  </conditionalFormatting>
  <conditionalFormatting sqref="Q32:Q39">
    <cfRule type="cellIs" dxfId="45264" priority="1684" operator="lessThan">
      <formula>0</formula>
    </cfRule>
  </conditionalFormatting>
  <conditionalFormatting sqref="R32:R39">
    <cfRule type="cellIs" dxfId="45263" priority="1688" operator="lessThan">
      <formula>0.8</formula>
    </cfRule>
    <cfRule type="cellIs" dxfId="45262" priority="1689" operator="greaterThan">
      <formula>1</formula>
    </cfRule>
  </conditionalFormatting>
  <conditionalFormatting sqref="R32:R39">
    <cfRule type="cellIs" dxfId="45261" priority="1686" operator="greaterThan">
      <formula>1</formula>
    </cfRule>
    <cfRule type="cellIs" dxfId="45260" priority="1687" operator="lessThan">
      <formula>0.8</formula>
    </cfRule>
  </conditionalFormatting>
  <conditionalFormatting sqref="P32:P39">
    <cfRule type="cellIs" dxfId="45259" priority="1685" operator="greaterThan">
      <formula>0</formula>
    </cfRule>
  </conditionalFormatting>
  <conditionalFormatting sqref="Q32:Q39">
    <cfRule type="cellIs" dxfId="45258" priority="1683" operator="lessThan">
      <formula>0</formula>
    </cfRule>
  </conditionalFormatting>
  <conditionalFormatting sqref="R32:R39">
    <cfRule type="cellIs" dxfId="45257" priority="1681" operator="lessThan">
      <formula>0.8</formula>
    </cfRule>
    <cfRule type="cellIs" dxfId="45256" priority="1682" operator="greaterThan">
      <formula>1</formula>
    </cfRule>
  </conditionalFormatting>
  <conditionalFormatting sqref="R32:R39">
    <cfRule type="cellIs" dxfId="45255" priority="1679" operator="greaterThan">
      <formula>1</formula>
    </cfRule>
    <cfRule type="cellIs" dxfId="45254" priority="1680" operator="lessThan">
      <formula>0.8</formula>
    </cfRule>
  </conditionalFormatting>
  <conditionalFormatting sqref="P32:P39">
    <cfRule type="cellIs" dxfId="45253" priority="1678" operator="greaterThan">
      <formula>0</formula>
    </cfRule>
  </conditionalFormatting>
  <conditionalFormatting sqref="Q32:Q39">
    <cfRule type="cellIs" dxfId="45252" priority="1677" operator="lessThan">
      <formula>0</formula>
    </cfRule>
  </conditionalFormatting>
  <conditionalFormatting sqref="R32:R39">
    <cfRule type="cellIs" dxfId="45251" priority="1675" operator="lessThan">
      <formula>0.8</formula>
    </cfRule>
    <cfRule type="cellIs" dxfId="45250" priority="1676" operator="greaterThan">
      <formula>1</formula>
    </cfRule>
  </conditionalFormatting>
  <conditionalFormatting sqref="R32:R39">
    <cfRule type="cellIs" dxfId="45249" priority="1673" operator="greaterThan">
      <formula>1</formula>
    </cfRule>
    <cfRule type="cellIs" dxfId="45248" priority="1674" operator="lessThan">
      <formula>0.8</formula>
    </cfRule>
  </conditionalFormatting>
  <conditionalFormatting sqref="P32:P39">
    <cfRule type="cellIs" dxfId="45247" priority="1672" operator="greaterThan">
      <formula>0</formula>
    </cfRule>
  </conditionalFormatting>
  <conditionalFormatting sqref="Q32:Q39">
    <cfRule type="cellIs" dxfId="45246" priority="1666" operator="lessThan">
      <formula>0</formula>
    </cfRule>
  </conditionalFormatting>
  <conditionalFormatting sqref="R32:R39">
    <cfRule type="cellIs" dxfId="45245" priority="1670" operator="lessThan">
      <formula>0.8</formula>
    </cfRule>
    <cfRule type="cellIs" dxfId="45244" priority="1671" operator="greaterThan">
      <formula>1</formula>
    </cfRule>
  </conditionalFormatting>
  <conditionalFormatting sqref="R32:R39">
    <cfRule type="cellIs" dxfId="45243" priority="1668" operator="greaterThan">
      <formula>1</formula>
    </cfRule>
    <cfRule type="cellIs" dxfId="45242" priority="1669" operator="lessThan">
      <formula>0.8</formula>
    </cfRule>
  </conditionalFormatting>
  <conditionalFormatting sqref="P32:P39">
    <cfRule type="cellIs" dxfId="45241" priority="1667" operator="greaterThan">
      <formula>0</formula>
    </cfRule>
  </conditionalFormatting>
  <conditionalFormatting sqref="Q32:Q39">
    <cfRule type="cellIs" dxfId="45240" priority="1665" operator="lessThan">
      <formula>0</formula>
    </cfRule>
  </conditionalFormatting>
  <conditionalFormatting sqref="R32:R39">
    <cfRule type="cellIs" dxfId="45239" priority="1663" operator="lessThan">
      <formula>0.8</formula>
    </cfRule>
    <cfRule type="cellIs" dxfId="45238" priority="1664" operator="greaterThan">
      <formula>1</formula>
    </cfRule>
  </conditionalFormatting>
  <conditionalFormatting sqref="R32:R39">
    <cfRule type="cellIs" dxfId="45237" priority="1661" operator="greaterThan">
      <formula>1</formula>
    </cfRule>
    <cfRule type="cellIs" dxfId="45236" priority="1662" operator="lessThan">
      <formula>0.8</formula>
    </cfRule>
  </conditionalFormatting>
  <conditionalFormatting sqref="P32:P39">
    <cfRule type="cellIs" dxfId="45235" priority="1660" operator="greaterThan">
      <formula>0</formula>
    </cfRule>
  </conditionalFormatting>
  <conditionalFormatting sqref="Q32:Q39">
    <cfRule type="cellIs" dxfId="45234" priority="1659" operator="lessThan">
      <formula>0</formula>
    </cfRule>
  </conditionalFormatting>
  <conditionalFormatting sqref="R32:R39">
    <cfRule type="cellIs" dxfId="45233" priority="1657" operator="lessThan">
      <formula>0.8</formula>
    </cfRule>
    <cfRule type="cellIs" dxfId="45232" priority="1658" operator="greaterThan">
      <formula>1</formula>
    </cfRule>
  </conditionalFormatting>
  <conditionalFormatting sqref="R32:R39">
    <cfRule type="cellIs" dxfId="45231" priority="1655" operator="greaterThan">
      <formula>1</formula>
    </cfRule>
    <cfRule type="cellIs" dxfId="45230" priority="1656" operator="lessThan">
      <formula>0.8</formula>
    </cfRule>
  </conditionalFormatting>
  <conditionalFormatting sqref="P32:P39">
    <cfRule type="cellIs" dxfId="45229" priority="1654" operator="greaterThan">
      <formula>0</formula>
    </cfRule>
  </conditionalFormatting>
  <conditionalFormatting sqref="Q32:Q39">
    <cfRule type="cellIs" dxfId="45228" priority="1653" operator="lessThan">
      <formula>0</formula>
    </cfRule>
  </conditionalFormatting>
  <conditionalFormatting sqref="R32:R39">
    <cfRule type="cellIs" dxfId="45227" priority="1651" operator="lessThan">
      <formula>0.8</formula>
    </cfRule>
    <cfRule type="cellIs" dxfId="45226" priority="1652" operator="greaterThan">
      <formula>1</formula>
    </cfRule>
  </conditionalFormatting>
  <conditionalFormatting sqref="R32:R39">
    <cfRule type="cellIs" dxfId="45225" priority="1649" operator="greaterThan">
      <formula>1</formula>
    </cfRule>
    <cfRule type="cellIs" dxfId="45224" priority="1650" operator="lessThan">
      <formula>0.8</formula>
    </cfRule>
  </conditionalFormatting>
  <conditionalFormatting sqref="P32:P39">
    <cfRule type="cellIs" dxfId="45223" priority="1648" operator="greaterThan">
      <formula>0</formula>
    </cfRule>
  </conditionalFormatting>
  <conditionalFormatting sqref="Q32:Q39">
    <cfRule type="cellIs" dxfId="45222" priority="1647" operator="lessThan">
      <formula>0</formula>
    </cfRule>
  </conditionalFormatting>
  <conditionalFormatting sqref="R32:R39">
    <cfRule type="cellIs" dxfId="45221" priority="1645" operator="lessThan">
      <formula>0.8</formula>
    </cfRule>
    <cfRule type="cellIs" dxfId="45220" priority="1646" operator="greaterThan">
      <formula>1</formula>
    </cfRule>
  </conditionalFormatting>
  <conditionalFormatting sqref="R32:R39">
    <cfRule type="cellIs" dxfId="45219" priority="1643" operator="greaterThan">
      <formula>1</formula>
    </cfRule>
    <cfRule type="cellIs" dxfId="45218" priority="1644" operator="lessThan">
      <formula>0.8</formula>
    </cfRule>
  </conditionalFormatting>
  <conditionalFormatting sqref="P32:P39">
    <cfRule type="cellIs" dxfId="45217" priority="1642" operator="greaterThan">
      <formula>0</formula>
    </cfRule>
  </conditionalFormatting>
  <conditionalFormatting sqref="Q32:Q39">
    <cfRule type="cellIs" dxfId="45216" priority="1641" operator="lessThan">
      <formula>0</formula>
    </cfRule>
  </conditionalFormatting>
  <conditionalFormatting sqref="R32:R39">
    <cfRule type="cellIs" dxfId="45215" priority="1639" operator="lessThan">
      <formula>0.8</formula>
    </cfRule>
    <cfRule type="cellIs" dxfId="45214" priority="1640" operator="greaterThan">
      <formula>1</formula>
    </cfRule>
  </conditionalFormatting>
  <conditionalFormatting sqref="R32:R39">
    <cfRule type="cellIs" dxfId="45213" priority="1637" operator="greaterThan">
      <formula>1</formula>
    </cfRule>
    <cfRule type="cellIs" dxfId="45212" priority="1638" operator="lessThan">
      <formula>0.8</formula>
    </cfRule>
  </conditionalFormatting>
  <conditionalFormatting sqref="P32:P39">
    <cfRule type="cellIs" dxfId="45211" priority="1636" operator="greaterThan">
      <formula>0</formula>
    </cfRule>
  </conditionalFormatting>
  <conditionalFormatting sqref="P32:P39">
    <cfRule type="cellIs" dxfId="45210" priority="1630" operator="greaterThan">
      <formula>0</formula>
    </cfRule>
  </conditionalFormatting>
  <conditionalFormatting sqref="Q32:Q39">
    <cfRule type="cellIs" dxfId="45209" priority="1635" operator="lessThan">
      <formula>0</formula>
    </cfRule>
  </conditionalFormatting>
  <conditionalFormatting sqref="R32:R39">
    <cfRule type="cellIs" dxfId="45208" priority="1633" operator="lessThan">
      <formula>0.8</formula>
    </cfRule>
    <cfRule type="cellIs" dxfId="45207" priority="1634" operator="greaterThan">
      <formula>1</formula>
    </cfRule>
  </conditionalFormatting>
  <conditionalFormatting sqref="R32:R39">
    <cfRule type="cellIs" dxfId="45206" priority="1631" operator="greaterThan">
      <formula>1</formula>
    </cfRule>
    <cfRule type="cellIs" dxfId="45205" priority="1632" operator="lessThan">
      <formula>0.8</formula>
    </cfRule>
  </conditionalFormatting>
  <conditionalFormatting sqref="P32:P39">
    <cfRule type="cellIs" dxfId="45204" priority="1624" operator="greaterThan">
      <formula>0</formula>
    </cfRule>
  </conditionalFormatting>
  <conditionalFormatting sqref="Q32:Q39">
    <cfRule type="cellIs" dxfId="45203" priority="1629" operator="lessThan">
      <formula>0</formula>
    </cfRule>
  </conditionalFormatting>
  <conditionalFormatting sqref="R32:R39">
    <cfRule type="cellIs" dxfId="45202" priority="1627" operator="lessThan">
      <formula>0.8</formula>
    </cfRule>
    <cfRule type="cellIs" dxfId="45201" priority="1628" operator="greaterThan">
      <formula>1</formula>
    </cfRule>
  </conditionalFormatting>
  <conditionalFormatting sqref="R32:R39">
    <cfRule type="cellIs" dxfId="45200" priority="1625" operator="greaterThan">
      <formula>1</formula>
    </cfRule>
    <cfRule type="cellIs" dxfId="45199" priority="1626" operator="lessThan">
      <formula>0.8</formula>
    </cfRule>
  </conditionalFormatting>
  <conditionalFormatting sqref="R32:R39">
    <cfRule type="cellIs" dxfId="45198" priority="1621" operator="lessThan">
      <formula>0.8</formula>
    </cfRule>
    <cfRule type="cellIs" dxfId="45197" priority="1622" operator="greaterThan">
      <formula>1</formula>
    </cfRule>
  </conditionalFormatting>
  <conditionalFormatting sqref="R32:R39">
    <cfRule type="cellIs" dxfId="45196" priority="1619" operator="greaterThan">
      <formula>1</formula>
    </cfRule>
    <cfRule type="cellIs" dxfId="45195" priority="1620" operator="lessThan">
      <formula>0.8</formula>
    </cfRule>
  </conditionalFormatting>
  <conditionalFormatting sqref="P32:P39">
    <cfRule type="cellIs" dxfId="45194" priority="1618" operator="greaterThan">
      <formula>0</formula>
    </cfRule>
  </conditionalFormatting>
  <conditionalFormatting sqref="Q32:Q39">
    <cfRule type="cellIs" dxfId="45193" priority="1623" operator="lessThan">
      <formula>0</formula>
    </cfRule>
  </conditionalFormatting>
  <conditionalFormatting sqref="Q32:Q39">
    <cfRule type="cellIs" dxfId="45192" priority="1612" operator="lessThan">
      <formula>0</formula>
    </cfRule>
  </conditionalFormatting>
  <conditionalFormatting sqref="P32:P39">
    <cfRule type="cellIs" dxfId="45191" priority="1613" operator="greaterThan">
      <formula>0</formula>
    </cfRule>
  </conditionalFormatting>
  <conditionalFormatting sqref="R32:R39">
    <cfRule type="cellIs" dxfId="45190" priority="1616" operator="lessThan">
      <formula>0.8</formula>
    </cfRule>
    <cfRule type="cellIs" dxfId="45189" priority="1617" operator="greaterThan">
      <formula>1</formula>
    </cfRule>
  </conditionalFormatting>
  <conditionalFormatting sqref="R32:R39">
    <cfRule type="cellIs" dxfId="45188" priority="1614" operator="greaterThan">
      <formula>1</formula>
    </cfRule>
    <cfRule type="cellIs" dxfId="45187" priority="1615" operator="lessThan">
      <formula>0.8</formula>
    </cfRule>
  </conditionalFormatting>
  <conditionalFormatting sqref="Q32:Q39">
    <cfRule type="cellIs" dxfId="45186" priority="1606" operator="lessThan">
      <formula>0</formula>
    </cfRule>
  </conditionalFormatting>
  <conditionalFormatting sqref="R32:R39">
    <cfRule type="cellIs" dxfId="45185" priority="1610" operator="lessThan">
      <formula>0.8</formula>
    </cfRule>
    <cfRule type="cellIs" dxfId="45184" priority="1611" operator="greaterThan">
      <formula>1</formula>
    </cfRule>
  </conditionalFormatting>
  <conditionalFormatting sqref="R32:R39">
    <cfRule type="cellIs" dxfId="45183" priority="1608" operator="greaterThan">
      <formula>1</formula>
    </cfRule>
    <cfRule type="cellIs" dxfId="45182" priority="1609" operator="lessThan">
      <formula>0.8</formula>
    </cfRule>
  </conditionalFormatting>
  <conditionalFormatting sqref="P32:P39">
    <cfRule type="cellIs" dxfId="45181" priority="1607" operator="greaterThan">
      <formula>0</formula>
    </cfRule>
  </conditionalFormatting>
  <conditionalFormatting sqref="Q32:Q39">
    <cfRule type="cellIs" dxfId="45180" priority="1605" operator="lessThan">
      <formula>0</formula>
    </cfRule>
  </conditionalFormatting>
  <conditionalFormatting sqref="R32:R39">
    <cfRule type="cellIs" dxfId="45179" priority="1603" operator="lessThan">
      <formula>0.8</formula>
    </cfRule>
    <cfRule type="cellIs" dxfId="45178" priority="1604" operator="greaterThan">
      <formula>1</formula>
    </cfRule>
  </conditionalFormatting>
  <conditionalFormatting sqref="R32:R39">
    <cfRule type="cellIs" dxfId="45177" priority="1601" operator="greaterThan">
      <formula>1</formula>
    </cfRule>
    <cfRule type="cellIs" dxfId="45176" priority="1602" operator="lessThan">
      <formula>0.8</formula>
    </cfRule>
  </conditionalFormatting>
  <conditionalFormatting sqref="P32:P39">
    <cfRule type="cellIs" dxfId="45175" priority="1600" operator="greaterThan">
      <formula>0</formula>
    </cfRule>
  </conditionalFormatting>
  <conditionalFormatting sqref="Q32:Q39">
    <cfRule type="cellIs" dxfId="45174" priority="1599" operator="lessThan">
      <formula>0</formula>
    </cfRule>
  </conditionalFormatting>
  <conditionalFormatting sqref="R32:R39">
    <cfRule type="cellIs" dxfId="45173" priority="1597" operator="lessThan">
      <formula>0.8</formula>
    </cfRule>
    <cfRule type="cellIs" dxfId="45172" priority="1598" operator="greaterThan">
      <formula>1</formula>
    </cfRule>
  </conditionalFormatting>
  <conditionalFormatting sqref="R32:R39">
    <cfRule type="cellIs" dxfId="45171" priority="1595" operator="greaterThan">
      <formula>1</formula>
    </cfRule>
    <cfRule type="cellIs" dxfId="45170" priority="1596" operator="lessThan">
      <formula>0.8</formula>
    </cfRule>
  </conditionalFormatting>
  <conditionalFormatting sqref="P32:P39">
    <cfRule type="cellIs" dxfId="45169" priority="1594" operator="greaterThan">
      <formula>0</formula>
    </cfRule>
  </conditionalFormatting>
  <conditionalFormatting sqref="Q32:Q39">
    <cfRule type="cellIs" dxfId="45168" priority="1588" operator="lessThan">
      <formula>0</formula>
    </cfRule>
  </conditionalFormatting>
  <conditionalFormatting sqref="P32:P39">
    <cfRule type="cellIs" dxfId="45167" priority="1589" operator="greaterThan">
      <formula>0</formula>
    </cfRule>
  </conditionalFormatting>
  <conditionalFormatting sqref="R32:R39">
    <cfRule type="cellIs" dxfId="45166" priority="1592" operator="lessThan">
      <formula>0.8</formula>
    </cfRule>
    <cfRule type="cellIs" dxfId="45165" priority="1593" operator="greaterThan">
      <formula>1</formula>
    </cfRule>
  </conditionalFormatting>
  <conditionalFormatting sqref="R32:R39">
    <cfRule type="cellIs" dxfId="45164" priority="1590" operator="greaterThan">
      <formula>1</formula>
    </cfRule>
    <cfRule type="cellIs" dxfId="45163" priority="1591" operator="lessThan">
      <formula>0.8</formula>
    </cfRule>
  </conditionalFormatting>
  <conditionalFormatting sqref="Q32:Q39">
    <cfRule type="cellIs" dxfId="45162" priority="1582" operator="lessThan">
      <formula>0</formula>
    </cfRule>
  </conditionalFormatting>
  <conditionalFormatting sqref="R32:R39">
    <cfRule type="cellIs" dxfId="45161" priority="1586" operator="lessThan">
      <formula>0.8</formula>
    </cfRule>
    <cfRule type="cellIs" dxfId="45160" priority="1587" operator="greaterThan">
      <formula>1</formula>
    </cfRule>
  </conditionalFormatting>
  <conditionalFormatting sqref="R32:R39">
    <cfRule type="cellIs" dxfId="45159" priority="1584" operator="greaterThan">
      <formula>1</formula>
    </cfRule>
    <cfRule type="cellIs" dxfId="45158" priority="1585" operator="lessThan">
      <formula>0.8</formula>
    </cfRule>
  </conditionalFormatting>
  <conditionalFormatting sqref="P32:P39">
    <cfRule type="cellIs" dxfId="45157" priority="1583" operator="greaterThan">
      <formula>0</formula>
    </cfRule>
  </conditionalFormatting>
  <conditionalFormatting sqref="Q32:Q39">
    <cfRule type="cellIs" dxfId="45156" priority="1581" operator="lessThan">
      <formula>0</formula>
    </cfRule>
  </conditionalFormatting>
  <conditionalFormatting sqref="R32:R39">
    <cfRule type="cellIs" dxfId="45155" priority="1579" operator="lessThan">
      <formula>0.8</formula>
    </cfRule>
    <cfRule type="cellIs" dxfId="45154" priority="1580" operator="greaterThan">
      <formula>1</formula>
    </cfRule>
  </conditionalFormatting>
  <conditionalFormatting sqref="R32:R39">
    <cfRule type="cellIs" dxfId="45153" priority="1577" operator="greaterThan">
      <formula>1</formula>
    </cfRule>
    <cfRule type="cellIs" dxfId="45152" priority="1578" operator="lessThan">
      <formula>0.8</formula>
    </cfRule>
  </conditionalFormatting>
  <conditionalFormatting sqref="P32:P39">
    <cfRule type="cellIs" dxfId="45151" priority="1576" operator="greaterThan">
      <formula>0</formula>
    </cfRule>
  </conditionalFormatting>
  <conditionalFormatting sqref="Q32:Q39">
    <cfRule type="cellIs" dxfId="45150" priority="1575" operator="lessThan">
      <formula>0</formula>
    </cfRule>
  </conditionalFormatting>
  <conditionalFormatting sqref="R32:R39">
    <cfRule type="cellIs" dxfId="45149" priority="1573" operator="lessThan">
      <formula>0.8</formula>
    </cfRule>
    <cfRule type="cellIs" dxfId="45148" priority="1574" operator="greaterThan">
      <formula>1</formula>
    </cfRule>
  </conditionalFormatting>
  <conditionalFormatting sqref="R32:R39">
    <cfRule type="cellIs" dxfId="45147" priority="1571" operator="greaterThan">
      <formula>1</formula>
    </cfRule>
    <cfRule type="cellIs" dxfId="45146" priority="1572" operator="lessThan">
      <formula>0.8</formula>
    </cfRule>
  </conditionalFormatting>
  <conditionalFormatting sqref="P32:P39">
    <cfRule type="cellIs" dxfId="45145" priority="1570" operator="greaterThan">
      <formula>0</formula>
    </cfRule>
  </conditionalFormatting>
  <conditionalFormatting sqref="Q19:Q25">
    <cfRule type="cellIs" dxfId="45144" priority="1569" operator="lessThan">
      <formula>0</formula>
    </cfRule>
  </conditionalFormatting>
  <conditionalFormatting sqref="R19:R25">
    <cfRule type="cellIs" dxfId="45143" priority="1567" operator="lessThan">
      <formula>0.8</formula>
    </cfRule>
    <cfRule type="cellIs" dxfId="45142" priority="1568" operator="greaterThan">
      <formula>1</formula>
    </cfRule>
  </conditionalFormatting>
  <conditionalFormatting sqref="R19:R25">
    <cfRule type="cellIs" dxfId="45141" priority="1565" operator="greaterThan">
      <formula>1</formula>
    </cfRule>
    <cfRule type="cellIs" dxfId="45140" priority="1566" operator="lessThan">
      <formula>0.8</formula>
    </cfRule>
  </conditionalFormatting>
  <conditionalFormatting sqref="P19:P25">
    <cfRule type="cellIs" dxfId="45139" priority="1564" operator="greaterThan">
      <formula>0</formula>
    </cfRule>
  </conditionalFormatting>
  <conditionalFormatting sqref="R19:R25">
    <cfRule type="cellIs" dxfId="45138" priority="1561" operator="lessThan">
      <formula>0.8</formula>
    </cfRule>
    <cfRule type="cellIs" dxfId="45137" priority="1562" operator="greaterThan">
      <formula>1</formula>
    </cfRule>
  </conditionalFormatting>
  <conditionalFormatting sqref="R19:R25">
    <cfRule type="cellIs" dxfId="45136" priority="1559" operator="greaterThan">
      <formula>1</formula>
    </cfRule>
    <cfRule type="cellIs" dxfId="45135" priority="1560" operator="lessThan">
      <formula>0.8</formula>
    </cfRule>
  </conditionalFormatting>
  <conditionalFormatting sqref="P19:P25">
    <cfRule type="cellIs" dxfId="45134" priority="1558" operator="greaterThan">
      <formula>0</formula>
    </cfRule>
  </conditionalFormatting>
  <conditionalFormatting sqref="Q19:Q25">
    <cfRule type="cellIs" dxfId="45133" priority="1563" operator="lessThan">
      <formula>0</formula>
    </cfRule>
  </conditionalFormatting>
  <conditionalFormatting sqref="R19:R25">
    <cfRule type="cellIs" dxfId="45132" priority="1555" operator="lessThan">
      <formula>0.8</formula>
    </cfRule>
    <cfRule type="cellIs" dxfId="45131" priority="1556" operator="greaterThan">
      <formula>1</formula>
    </cfRule>
  </conditionalFormatting>
  <conditionalFormatting sqref="R19:R25">
    <cfRule type="cellIs" dxfId="45130" priority="1553" operator="greaterThan">
      <formula>1</formula>
    </cfRule>
    <cfRule type="cellIs" dxfId="45129" priority="1554" operator="lessThan">
      <formula>0.8</formula>
    </cfRule>
  </conditionalFormatting>
  <conditionalFormatting sqref="P19:P25">
    <cfRule type="cellIs" dxfId="45128" priority="1552" operator="greaterThan">
      <formula>0</formula>
    </cfRule>
  </conditionalFormatting>
  <conditionalFormatting sqref="Q19:Q25">
    <cfRule type="cellIs" dxfId="45127" priority="1557" operator="lessThan">
      <formula>0</formula>
    </cfRule>
  </conditionalFormatting>
  <conditionalFormatting sqref="Q19:Q25">
    <cfRule type="cellIs" dxfId="45126" priority="1551" operator="lessThan">
      <formula>0</formula>
    </cfRule>
  </conditionalFormatting>
  <conditionalFormatting sqref="R19:R25">
    <cfRule type="cellIs" dxfId="45125" priority="1549" operator="lessThan">
      <formula>0.8</formula>
    </cfRule>
    <cfRule type="cellIs" dxfId="45124" priority="1550" operator="greaterThan">
      <formula>1</formula>
    </cfRule>
  </conditionalFormatting>
  <conditionalFormatting sqref="R19:R25">
    <cfRule type="cellIs" dxfId="45123" priority="1547" operator="greaterThan">
      <formula>1</formula>
    </cfRule>
    <cfRule type="cellIs" dxfId="45122" priority="1548" operator="lessThan">
      <formula>0.8</formula>
    </cfRule>
  </conditionalFormatting>
  <conditionalFormatting sqref="P19:P25">
    <cfRule type="cellIs" dxfId="45121" priority="1546" operator="greaterThan">
      <formula>0</formula>
    </cfRule>
  </conditionalFormatting>
  <conditionalFormatting sqref="Q135:Q136 Q139 Q142">
    <cfRule type="cellIs" dxfId="45120" priority="1545" operator="lessThan">
      <formula>0</formula>
    </cfRule>
  </conditionalFormatting>
  <conditionalFormatting sqref="R135:R136 R139 R142">
    <cfRule type="cellIs" dxfId="45119" priority="1543" operator="lessThan">
      <formula>0.8</formula>
    </cfRule>
    <cfRule type="cellIs" dxfId="45118" priority="1544" operator="greaterThan">
      <formula>1</formula>
    </cfRule>
  </conditionalFormatting>
  <conditionalFormatting sqref="R135:R136 R139 R142">
    <cfRule type="cellIs" dxfId="45117" priority="1541" operator="greaterThan">
      <formula>1</formula>
    </cfRule>
    <cfRule type="cellIs" dxfId="45116" priority="1542" operator="lessThan">
      <formula>0.8</formula>
    </cfRule>
  </conditionalFormatting>
  <conditionalFormatting sqref="P135:P136 P139 P142">
    <cfRule type="cellIs" dxfId="45115" priority="1540" operator="greaterThan">
      <formula>0</formula>
    </cfRule>
  </conditionalFormatting>
  <conditionalFormatting sqref="P135:P136 P139 P142">
    <cfRule type="cellIs" dxfId="45114" priority="1534" operator="greaterThan">
      <formula>0</formula>
    </cfRule>
  </conditionalFormatting>
  <conditionalFormatting sqref="Q135:Q136 Q139 Q142">
    <cfRule type="cellIs" dxfId="45113" priority="1539" operator="lessThan">
      <formula>0</formula>
    </cfRule>
  </conditionalFormatting>
  <conditionalFormatting sqref="R135:R136 R139 R142">
    <cfRule type="cellIs" dxfId="45112" priority="1537" operator="lessThan">
      <formula>0.8</formula>
    </cfRule>
    <cfRule type="cellIs" dxfId="45111" priority="1538" operator="greaterThan">
      <formula>1</formula>
    </cfRule>
  </conditionalFormatting>
  <conditionalFormatting sqref="R135:R136 R139 R142">
    <cfRule type="cellIs" dxfId="45110" priority="1535" operator="greaterThan">
      <formula>1</formula>
    </cfRule>
    <cfRule type="cellIs" dxfId="45109" priority="1536" operator="lessThan">
      <formula>0.8</formula>
    </cfRule>
  </conditionalFormatting>
  <conditionalFormatting sqref="P19:P25">
    <cfRule type="cellIs" dxfId="45108" priority="1528" operator="greaterThan">
      <formula>0</formula>
    </cfRule>
  </conditionalFormatting>
  <conditionalFormatting sqref="Q19:Q25">
    <cfRule type="cellIs" dxfId="45107" priority="1533" operator="lessThan">
      <formula>0</formula>
    </cfRule>
  </conditionalFormatting>
  <conditionalFormatting sqref="R19:R25">
    <cfRule type="cellIs" dxfId="45106" priority="1531" operator="lessThan">
      <formula>0.8</formula>
    </cfRule>
    <cfRule type="cellIs" dxfId="45105" priority="1532" operator="greaterThan">
      <formula>1</formula>
    </cfRule>
  </conditionalFormatting>
  <conditionalFormatting sqref="R19:R25">
    <cfRule type="cellIs" dxfId="45104" priority="1529" operator="greaterThan">
      <formula>1</formula>
    </cfRule>
    <cfRule type="cellIs" dxfId="45103" priority="1530" operator="lessThan">
      <formula>0.8</formula>
    </cfRule>
  </conditionalFormatting>
  <conditionalFormatting sqref="Q19:Q25">
    <cfRule type="cellIs" dxfId="45102" priority="1527" operator="lessThan">
      <formula>0</formula>
    </cfRule>
  </conditionalFormatting>
  <conditionalFormatting sqref="R19:R25">
    <cfRule type="cellIs" dxfId="45101" priority="1525" operator="lessThan">
      <formula>0.8</formula>
    </cfRule>
    <cfRule type="cellIs" dxfId="45100" priority="1526" operator="greaterThan">
      <formula>1</formula>
    </cfRule>
  </conditionalFormatting>
  <conditionalFormatting sqref="R19:R25">
    <cfRule type="cellIs" dxfId="45099" priority="1523" operator="greaterThan">
      <formula>1</formula>
    </cfRule>
    <cfRule type="cellIs" dxfId="45098" priority="1524" operator="lessThan">
      <formula>0.8</formula>
    </cfRule>
  </conditionalFormatting>
  <conditionalFormatting sqref="P19:P25">
    <cfRule type="cellIs" dxfId="45097" priority="1522" operator="greaterThan">
      <formula>0</formula>
    </cfRule>
  </conditionalFormatting>
  <conditionalFormatting sqref="Q19:Q25">
    <cfRule type="cellIs" dxfId="45096" priority="1521" operator="lessThan">
      <formula>0</formula>
    </cfRule>
  </conditionalFormatting>
  <conditionalFormatting sqref="R19:R25">
    <cfRule type="cellIs" dxfId="45095" priority="1519" operator="lessThan">
      <formula>0.8</formula>
    </cfRule>
    <cfRule type="cellIs" dxfId="45094" priority="1520" operator="greaterThan">
      <formula>1</formula>
    </cfRule>
  </conditionalFormatting>
  <conditionalFormatting sqref="R19:R25">
    <cfRule type="cellIs" dxfId="45093" priority="1517" operator="greaterThan">
      <formula>1</formula>
    </cfRule>
    <cfRule type="cellIs" dxfId="45092" priority="1518" operator="lessThan">
      <formula>0.8</formula>
    </cfRule>
  </conditionalFormatting>
  <conditionalFormatting sqref="P19:P25">
    <cfRule type="cellIs" dxfId="45091" priority="1516" operator="greaterThan">
      <formula>0</formula>
    </cfRule>
  </conditionalFormatting>
  <conditionalFormatting sqref="Q19:Q25">
    <cfRule type="cellIs" dxfId="45090" priority="1515" operator="lessThan">
      <formula>0</formula>
    </cfRule>
  </conditionalFormatting>
  <conditionalFormatting sqref="R19:R25">
    <cfRule type="cellIs" dxfId="45089" priority="1513" operator="lessThan">
      <formula>0.8</formula>
    </cfRule>
    <cfRule type="cellIs" dxfId="45088" priority="1514" operator="greaterThan">
      <formula>1</formula>
    </cfRule>
  </conditionalFormatting>
  <conditionalFormatting sqref="R19:R25">
    <cfRule type="cellIs" dxfId="45087" priority="1511" operator="greaterThan">
      <formula>1</formula>
    </cfRule>
    <cfRule type="cellIs" dxfId="45086" priority="1512" operator="lessThan">
      <formula>0.8</formula>
    </cfRule>
  </conditionalFormatting>
  <conditionalFormatting sqref="P19:P25">
    <cfRule type="cellIs" dxfId="45085" priority="1510" operator="greaterThan">
      <formula>0</formula>
    </cfRule>
  </conditionalFormatting>
  <conditionalFormatting sqref="R19:R25">
    <cfRule type="cellIs" dxfId="45084" priority="1507" operator="lessThan">
      <formula>0.8</formula>
    </cfRule>
    <cfRule type="cellIs" dxfId="45083" priority="1508" operator="greaterThan">
      <formula>1</formula>
    </cfRule>
  </conditionalFormatting>
  <conditionalFormatting sqref="R19:R25">
    <cfRule type="cellIs" dxfId="45082" priority="1505" operator="greaterThan">
      <formula>1</formula>
    </cfRule>
    <cfRule type="cellIs" dxfId="45081" priority="1506" operator="lessThan">
      <formula>0.8</formula>
    </cfRule>
  </conditionalFormatting>
  <conditionalFormatting sqref="P19:P25">
    <cfRule type="cellIs" dxfId="45080" priority="1504" operator="greaterThan">
      <formula>0</formula>
    </cfRule>
  </conditionalFormatting>
  <conditionalFormatting sqref="Q19:Q25">
    <cfRule type="cellIs" dxfId="45079" priority="1509" operator="lessThan">
      <formula>0</formula>
    </cfRule>
  </conditionalFormatting>
  <conditionalFormatting sqref="Q19:Q25">
    <cfRule type="cellIs" dxfId="45078" priority="1503" operator="lessThan">
      <formula>0</formula>
    </cfRule>
  </conditionalFormatting>
  <conditionalFormatting sqref="R19:R25">
    <cfRule type="cellIs" dxfId="45077" priority="1501" operator="lessThan">
      <formula>0.8</formula>
    </cfRule>
    <cfRule type="cellIs" dxfId="45076" priority="1502" operator="greaterThan">
      <formula>1</formula>
    </cfRule>
  </conditionalFormatting>
  <conditionalFormatting sqref="R19:R25">
    <cfRule type="cellIs" dxfId="45075" priority="1499" operator="greaterThan">
      <formula>1</formula>
    </cfRule>
    <cfRule type="cellIs" dxfId="45074" priority="1500" operator="lessThan">
      <formula>0.8</formula>
    </cfRule>
  </conditionalFormatting>
  <conditionalFormatting sqref="P19:P25">
    <cfRule type="cellIs" dxfId="45073" priority="1498" operator="greaterThan">
      <formula>0</formula>
    </cfRule>
  </conditionalFormatting>
  <conditionalFormatting sqref="P19:P25">
    <cfRule type="cellIs" dxfId="45072" priority="1492" operator="greaterThan">
      <formula>0</formula>
    </cfRule>
  </conditionalFormatting>
  <conditionalFormatting sqref="Q19:Q25">
    <cfRule type="cellIs" dxfId="45071" priority="1497" operator="lessThan">
      <formula>0</formula>
    </cfRule>
  </conditionalFormatting>
  <conditionalFormatting sqref="R19:R25">
    <cfRule type="cellIs" dxfId="45070" priority="1495" operator="lessThan">
      <formula>0.8</formula>
    </cfRule>
    <cfRule type="cellIs" dxfId="45069" priority="1496" operator="greaterThan">
      <formula>1</formula>
    </cfRule>
  </conditionalFormatting>
  <conditionalFormatting sqref="R19:R25">
    <cfRule type="cellIs" dxfId="45068" priority="1493" operator="greaterThan">
      <formula>1</formula>
    </cfRule>
    <cfRule type="cellIs" dxfId="45067" priority="1494" operator="lessThan">
      <formula>0.8</formula>
    </cfRule>
  </conditionalFormatting>
  <conditionalFormatting sqref="P19:P25">
    <cfRule type="cellIs" dxfId="45066" priority="1486" operator="greaterThan">
      <formula>0</formula>
    </cfRule>
  </conditionalFormatting>
  <conditionalFormatting sqref="Q19:Q25">
    <cfRule type="cellIs" dxfId="45065" priority="1491" operator="lessThan">
      <formula>0</formula>
    </cfRule>
  </conditionalFormatting>
  <conditionalFormatting sqref="R19:R25">
    <cfRule type="cellIs" dxfId="45064" priority="1489" operator="lessThan">
      <formula>0.8</formula>
    </cfRule>
    <cfRule type="cellIs" dxfId="45063" priority="1490" operator="greaterThan">
      <formula>1</formula>
    </cfRule>
  </conditionalFormatting>
  <conditionalFormatting sqref="R19:R25">
    <cfRule type="cellIs" dxfId="45062" priority="1487" operator="greaterThan">
      <formula>1</formula>
    </cfRule>
    <cfRule type="cellIs" dxfId="45061" priority="1488" operator="lessThan">
      <formula>0.8</formula>
    </cfRule>
  </conditionalFormatting>
  <conditionalFormatting sqref="Q19:Q25">
    <cfRule type="cellIs" dxfId="45060" priority="1485" operator="lessThan">
      <formula>0</formula>
    </cfRule>
  </conditionalFormatting>
  <conditionalFormatting sqref="R19:R25">
    <cfRule type="cellIs" dxfId="45059" priority="1483" operator="lessThan">
      <formula>0.8</formula>
    </cfRule>
    <cfRule type="cellIs" dxfId="45058" priority="1484" operator="greaterThan">
      <formula>1</formula>
    </cfRule>
  </conditionalFormatting>
  <conditionalFormatting sqref="R19:R25">
    <cfRule type="cellIs" dxfId="45057" priority="1481" operator="greaterThan">
      <formula>1</formula>
    </cfRule>
    <cfRule type="cellIs" dxfId="45056" priority="1482" operator="lessThan">
      <formula>0.8</formula>
    </cfRule>
  </conditionalFormatting>
  <conditionalFormatting sqref="P19:P25">
    <cfRule type="cellIs" dxfId="45055" priority="1480" operator="greaterThan">
      <formula>0</formula>
    </cfRule>
  </conditionalFormatting>
  <conditionalFormatting sqref="Q19:Q25">
    <cfRule type="cellIs" dxfId="45054" priority="1479" operator="lessThan">
      <formula>0</formula>
    </cfRule>
  </conditionalFormatting>
  <conditionalFormatting sqref="R19:R25">
    <cfRule type="cellIs" dxfId="45053" priority="1477" operator="lessThan">
      <formula>0.8</formula>
    </cfRule>
    <cfRule type="cellIs" dxfId="45052" priority="1478" operator="greaterThan">
      <formula>1</formula>
    </cfRule>
  </conditionalFormatting>
  <conditionalFormatting sqref="R19:R25">
    <cfRule type="cellIs" dxfId="45051" priority="1475" operator="greaterThan">
      <formula>1</formula>
    </cfRule>
    <cfRule type="cellIs" dxfId="45050" priority="1476" operator="lessThan">
      <formula>0.8</formula>
    </cfRule>
  </conditionalFormatting>
  <conditionalFormatting sqref="P19:P25">
    <cfRule type="cellIs" dxfId="45049" priority="1474" operator="greaterThan">
      <formula>0</formula>
    </cfRule>
  </conditionalFormatting>
  <conditionalFormatting sqref="P19:P25">
    <cfRule type="cellIs" dxfId="45048" priority="1468" operator="greaterThan">
      <formula>0</formula>
    </cfRule>
  </conditionalFormatting>
  <conditionalFormatting sqref="Q19:Q25">
    <cfRule type="cellIs" dxfId="45047" priority="1473" operator="lessThan">
      <formula>0</formula>
    </cfRule>
  </conditionalFormatting>
  <conditionalFormatting sqref="R19:R25">
    <cfRule type="cellIs" dxfId="45046" priority="1471" operator="lessThan">
      <formula>0.8</formula>
    </cfRule>
    <cfRule type="cellIs" dxfId="45045" priority="1472" operator="greaterThan">
      <formula>1</formula>
    </cfRule>
  </conditionalFormatting>
  <conditionalFormatting sqref="R19:R25">
    <cfRule type="cellIs" dxfId="45044" priority="1469" operator="greaterThan">
      <formula>1</formula>
    </cfRule>
    <cfRule type="cellIs" dxfId="45043" priority="1470" operator="lessThan">
      <formula>0.8</formula>
    </cfRule>
  </conditionalFormatting>
  <conditionalFormatting sqref="Q19:Q25">
    <cfRule type="cellIs" dxfId="45042" priority="1467" operator="lessThan">
      <formula>0</formula>
    </cfRule>
  </conditionalFormatting>
  <conditionalFormatting sqref="R19:R25">
    <cfRule type="cellIs" dxfId="45041" priority="1465" operator="lessThan">
      <formula>0.8</formula>
    </cfRule>
    <cfRule type="cellIs" dxfId="45040" priority="1466" operator="greaterThan">
      <formula>1</formula>
    </cfRule>
  </conditionalFormatting>
  <conditionalFormatting sqref="R19:R25">
    <cfRule type="cellIs" dxfId="45039" priority="1463" operator="greaterThan">
      <formula>1</formula>
    </cfRule>
    <cfRule type="cellIs" dxfId="45038" priority="1464" operator="lessThan">
      <formula>0.8</formula>
    </cfRule>
  </conditionalFormatting>
  <conditionalFormatting sqref="P19:P25">
    <cfRule type="cellIs" dxfId="45037" priority="1462" operator="greaterThan">
      <formula>0</formula>
    </cfRule>
  </conditionalFormatting>
  <conditionalFormatting sqref="Q19:Q25">
    <cfRule type="cellIs" dxfId="45036" priority="1461" operator="lessThan">
      <formula>0</formula>
    </cfRule>
  </conditionalFormatting>
  <conditionalFormatting sqref="R19:R25">
    <cfRule type="cellIs" dxfId="45035" priority="1459" operator="lessThan">
      <formula>0.8</formula>
    </cfRule>
    <cfRule type="cellIs" dxfId="45034" priority="1460" operator="greaterThan">
      <formula>1</formula>
    </cfRule>
  </conditionalFormatting>
  <conditionalFormatting sqref="R19:R25">
    <cfRule type="cellIs" dxfId="45033" priority="1457" operator="greaterThan">
      <formula>1</formula>
    </cfRule>
    <cfRule type="cellIs" dxfId="45032" priority="1458" operator="lessThan">
      <formula>0.8</formula>
    </cfRule>
  </conditionalFormatting>
  <conditionalFormatting sqref="P19:P25">
    <cfRule type="cellIs" dxfId="45031" priority="1456" operator="greaterThan">
      <formula>0</formula>
    </cfRule>
  </conditionalFormatting>
  <conditionalFormatting sqref="Q19:Q25">
    <cfRule type="cellIs" dxfId="45030" priority="1455" operator="lessThan">
      <formula>0</formula>
    </cfRule>
  </conditionalFormatting>
  <conditionalFormatting sqref="R19:R25">
    <cfRule type="cellIs" dxfId="45029" priority="1453" operator="lessThan">
      <formula>0.8</formula>
    </cfRule>
    <cfRule type="cellIs" dxfId="45028" priority="1454" operator="greaterThan">
      <formula>1</formula>
    </cfRule>
  </conditionalFormatting>
  <conditionalFormatting sqref="R19:R25">
    <cfRule type="cellIs" dxfId="45027" priority="1451" operator="greaterThan">
      <formula>1</formula>
    </cfRule>
    <cfRule type="cellIs" dxfId="45026" priority="1452" operator="lessThan">
      <formula>0.8</formula>
    </cfRule>
  </conditionalFormatting>
  <conditionalFormatting sqref="P19:P25">
    <cfRule type="cellIs" dxfId="45025" priority="1450" operator="greaterThan">
      <formula>0</formula>
    </cfRule>
  </conditionalFormatting>
  <conditionalFormatting sqref="R19:R25">
    <cfRule type="cellIs" dxfId="45024" priority="1447" operator="lessThan">
      <formula>0.8</formula>
    </cfRule>
    <cfRule type="cellIs" dxfId="45023" priority="1448" operator="greaterThan">
      <formula>1</formula>
    </cfRule>
  </conditionalFormatting>
  <conditionalFormatting sqref="R19:R25">
    <cfRule type="cellIs" dxfId="45022" priority="1445" operator="greaterThan">
      <formula>1</formula>
    </cfRule>
    <cfRule type="cellIs" dxfId="45021" priority="1446" operator="lessThan">
      <formula>0.8</formula>
    </cfRule>
  </conditionalFormatting>
  <conditionalFormatting sqref="P19:P25">
    <cfRule type="cellIs" dxfId="45020" priority="1444" operator="greaterThan">
      <formula>0</formula>
    </cfRule>
  </conditionalFormatting>
  <conditionalFormatting sqref="Q19:Q25">
    <cfRule type="cellIs" dxfId="45019" priority="1449" operator="lessThan">
      <formula>0</formula>
    </cfRule>
  </conditionalFormatting>
  <conditionalFormatting sqref="Q40">
    <cfRule type="cellIs" dxfId="45018" priority="1443" operator="lessThan">
      <formula>0</formula>
    </cfRule>
  </conditionalFormatting>
  <conditionalFormatting sqref="R40">
    <cfRule type="cellIs" dxfId="45017" priority="1441" operator="lessThan">
      <formula>0.8</formula>
    </cfRule>
    <cfRule type="cellIs" dxfId="45016" priority="1442" operator="greaterThan">
      <formula>1</formula>
    </cfRule>
  </conditionalFormatting>
  <conditionalFormatting sqref="R40">
    <cfRule type="cellIs" dxfId="45015" priority="1439" operator="greaterThan">
      <formula>1</formula>
    </cfRule>
    <cfRule type="cellIs" dxfId="45014" priority="1440" operator="lessThan">
      <formula>0.8</formula>
    </cfRule>
  </conditionalFormatting>
  <conditionalFormatting sqref="P40">
    <cfRule type="cellIs" dxfId="45013" priority="1438" operator="greaterThan">
      <formula>0</formula>
    </cfRule>
  </conditionalFormatting>
  <conditionalFormatting sqref="P40">
    <cfRule type="cellIs" dxfId="45012" priority="1432" operator="greaterThan">
      <formula>0</formula>
    </cfRule>
  </conditionalFormatting>
  <conditionalFormatting sqref="Q40">
    <cfRule type="cellIs" dxfId="45011" priority="1437" operator="lessThan">
      <formula>0</formula>
    </cfRule>
  </conditionalFormatting>
  <conditionalFormatting sqref="R40">
    <cfRule type="cellIs" dxfId="45010" priority="1435" operator="lessThan">
      <formula>0.8</formula>
    </cfRule>
    <cfRule type="cellIs" dxfId="45009" priority="1436" operator="greaterThan">
      <formula>1</formula>
    </cfRule>
  </conditionalFormatting>
  <conditionalFormatting sqref="R40">
    <cfRule type="cellIs" dxfId="45008" priority="1433" operator="greaterThan">
      <formula>1</formula>
    </cfRule>
    <cfRule type="cellIs" dxfId="45007" priority="1434" operator="lessThan">
      <formula>0.8</formula>
    </cfRule>
  </conditionalFormatting>
  <conditionalFormatting sqref="P40">
    <cfRule type="cellIs" dxfId="45006" priority="1426" operator="greaterThan">
      <formula>0</formula>
    </cfRule>
  </conditionalFormatting>
  <conditionalFormatting sqref="Q40">
    <cfRule type="cellIs" dxfId="45005" priority="1431" operator="lessThan">
      <formula>0</formula>
    </cfRule>
  </conditionalFormatting>
  <conditionalFormatting sqref="R40">
    <cfRule type="cellIs" dxfId="45004" priority="1429" operator="lessThan">
      <formula>0.8</formula>
    </cfRule>
    <cfRule type="cellIs" dxfId="45003" priority="1430" operator="greaterThan">
      <formula>1</formula>
    </cfRule>
  </conditionalFormatting>
  <conditionalFormatting sqref="R40">
    <cfRule type="cellIs" dxfId="45002" priority="1427" operator="greaterThan">
      <formula>1</formula>
    </cfRule>
    <cfRule type="cellIs" dxfId="45001" priority="1428" operator="lessThan">
      <formula>0.8</formula>
    </cfRule>
  </conditionalFormatting>
  <conditionalFormatting sqref="Q40">
    <cfRule type="cellIs" dxfId="45000" priority="1425" operator="lessThan">
      <formula>0</formula>
    </cfRule>
  </conditionalFormatting>
  <conditionalFormatting sqref="R40">
    <cfRule type="cellIs" dxfId="44999" priority="1423" operator="lessThan">
      <formula>0.8</formula>
    </cfRule>
    <cfRule type="cellIs" dxfId="44998" priority="1424" operator="greaterThan">
      <formula>1</formula>
    </cfRule>
  </conditionalFormatting>
  <conditionalFormatting sqref="R40">
    <cfRule type="cellIs" dxfId="44997" priority="1421" operator="greaterThan">
      <formula>1</formula>
    </cfRule>
    <cfRule type="cellIs" dxfId="44996" priority="1422" operator="lessThan">
      <formula>0.8</formula>
    </cfRule>
  </conditionalFormatting>
  <conditionalFormatting sqref="P40">
    <cfRule type="cellIs" dxfId="44995" priority="1420" operator="greaterThan">
      <formula>0</formula>
    </cfRule>
  </conditionalFormatting>
  <conditionalFormatting sqref="P40">
    <cfRule type="cellIs" dxfId="44994" priority="1414" operator="greaterThan">
      <formula>0</formula>
    </cfRule>
  </conditionalFormatting>
  <conditionalFormatting sqref="Q40">
    <cfRule type="cellIs" dxfId="44993" priority="1419" operator="lessThan">
      <formula>0</formula>
    </cfRule>
  </conditionalFormatting>
  <conditionalFormatting sqref="R40">
    <cfRule type="cellIs" dxfId="44992" priority="1417" operator="lessThan">
      <formula>0.8</formula>
    </cfRule>
    <cfRule type="cellIs" dxfId="44991" priority="1418" operator="greaterThan">
      <formula>1</formula>
    </cfRule>
  </conditionalFormatting>
  <conditionalFormatting sqref="R40">
    <cfRule type="cellIs" dxfId="44990" priority="1415" operator="greaterThan">
      <formula>1</formula>
    </cfRule>
    <cfRule type="cellIs" dxfId="44989" priority="1416" operator="lessThan">
      <formula>0.8</formula>
    </cfRule>
  </conditionalFormatting>
  <conditionalFormatting sqref="P40">
    <cfRule type="cellIs" dxfId="44988" priority="1408" operator="greaterThan">
      <formula>0</formula>
    </cfRule>
  </conditionalFormatting>
  <conditionalFormatting sqref="Q40">
    <cfRule type="cellIs" dxfId="44987" priority="1413" operator="lessThan">
      <formula>0</formula>
    </cfRule>
  </conditionalFormatting>
  <conditionalFormatting sqref="R40">
    <cfRule type="cellIs" dxfId="44986" priority="1411" operator="lessThan">
      <formula>0.8</formula>
    </cfRule>
    <cfRule type="cellIs" dxfId="44985" priority="1412" operator="greaterThan">
      <formula>1</formula>
    </cfRule>
  </conditionalFormatting>
  <conditionalFormatting sqref="R40">
    <cfRule type="cellIs" dxfId="44984" priority="1409" operator="greaterThan">
      <formula>1</formula>
    </cfRule>
    <cfRule type="cellIs" dxfId="44983" priority="1410" operator="lessThan">
      <formula>0.8</formula>
    </cfRule>
  </conditionalFormatting>
  <conditionalFormatting sqref="P40">
    <cfRule type="cellIs" dxfId="44982" priority="1402" operator="greaterThan">
      <formula>0</formula>
    </cfRule>
  </conditionalFormatting>
  <conditionalFormatting sqref="Q40">
    <cfRule type="cellIs" dxfId="44981" priority="1407" operator="lessThan">
      <formula>0</formula>
    </cfRule>
  </conditionalFormatting>
  <conditionalFormatting sqref="R40">
    <cfRule type="cellIs" dxfId="44980" priority="1405" operator="lessThan">
      <formula>0.8</formula>
    </cfRule>
    <cfRule type="cellIs" dxfId="44979" priority="1406" operator="greaterThan">
      <formula>1</formula>
    </cfRule>
  </conditionalFormatting>
  <conditionalFormatting sqref="R40">
    <cfRule type="cellIs" dxfId="44978" priority="1403" operator="greaterThan">
      <formula>1</formula>
    </cfRule>
    <cfRule type="cellIs" dxfId="44977" priority="1404" operator="lessThan">
      <formula>0.8</formula>
    </cfRule>
  </conditionalFormatting>
  <conditionalFormatting sqref="Q40">
    <cfRule type="cellIs" dxfId="44976" priority="1396" operator="lessThan">
      <formula>0</formula>
    </cfRule>
  </conditionalFormatting>
  <conditionalFormatting sqref="P40">
    <cfRule type="cellIs" dxfId="44975" priority="1397" operator="greaterThan">
      <formula>0</formula>
    </cfRule>
  </conditionalFormatting>
  <conditionalFormatting sqref="R40">
    <cfRule type="cellIs" dxfId="44974" priority="1400" operator="lessThan">
      <formula>0.8</formula>
    </cfRule>
    <cfRule type="cellIs" dxfId="44973" priority="1401" operator="greaterThan">
      <formula>1</formula>
    </cfRule>
  </conditionalFormatting>
  <conditionalFormatting sqref="R40">
    <cfRule type="cellIs" dxfId="44972" priority="1398" operator="greaterThan">
      <formula>1</formula>
    </cfRule>
    <cfRule type="cellIs" dxfId="44971" priority="1399" operator="lessThan">
      <formula>0.8</formula>
    </cfRule>
  </conditionalFormatting>
  <conditionalFormatting sqref="Q40">
    <cfRule type="cellIs" dxfId="44970" priority="1390" operator="lessThan">
      <formula>0</formula>
    </cfRule>
  </conditionalFormatting>
  <conditionalFormatting sqref="R40">
    <cfRule type="cellIs" dxfId="44969" priority="1394" operator="lessThan">
      <formula>0.8</formula>
    </cfRule>
    <cfRule type="cellIs" dxfId="44968" priority="1395" operator="greaterThan">
      <formula>1</formula>
    </cfRule>
  </conditionalFormatting>
  <conditionalFormatting sqref="R40">
    <cfRule type="cellIs" dxfId="44967" priority="1392" operator="greaterThan">
      <formula>1</formula>
    </cfRule>
    <cfRule type="cellIs" dxfId="44966" priority="1393" operator="lessThan">
      <formula>0.8</formula>
    </cfRule>
  </conditionalFormatting>
  <conditionalFormatting sqref="P40">
    <cfRule type="cellIs" dxfId="44965" priority="1391" operator="greaterThan">
      <formula>0</formula>
    </cfRule>
  </conditionalFormatting>
  <conditionalFormatting sqref="Q40">
    <cfRule type="cellIs" dxfId="44964" priority="1389" operator="lessThan">
      <formula>0</formula>
    </cfRule>
  </conditionalFormatting>
  <conditionalFormatting sqref="R40">
    <cfRule type="cellIs" dxfId="44963" priority="1387" operator="lessThan">
      <formula>0.8</formula>
    </cfRule>
    <cfRule type="cellIs" dxfId="44962" priority="1388" operator="greaterThan">
      <formula>1</formula>
    </cfRule>
  </conditionalFormatting>
  <conditionalFormatting sqref="R40">
    <cfRule type="cellIs" dxfId="44961" priority="1385" operator="greaterThan">
      <formula>1</formula>
    </cfRule>
    <cfRule type="cellIs" dxfId="44960" priority="1386" operator="lessThan">
      <formula>0.8</formula>
    </cfRule>
  </conditionalFormatting>
  <conditionalFormatting sqref="P40">
    <cfRule type="cellIs" dxfId="44959" priority="1384" operator="greaterThan">
      <formula>0</formula>
    </cfRule>
  </conditionalFormatting>
  <conditionalFormatting sqref="Q40">
    <cfRule type="cellIs" dxfId="44958" priority="1383" operator="lessThan">
      <formula>0</formula>
    </cfRule>
  </conditionalFormatting>
  <conditionalFormatting sqref="R40">
    <cfRule type="cellIs" dxfId="44957" priority="1381" operator="lessThan">
      <formula>0.8</formula>
    </cfRule>
    <cfRule type="cellIs" dxfId="44956" priority="1382" operator="greaterThan">
      <formula>1</formula>
    </cfRule>
  </conditionalFormatting>
  <conditionalFormatting sqref="R40">
    <cfRule type="cellIs" dxfId="44955" priority="1379" operator="greaterThan">
      <formula>1</formula>
    </cfRule>
    <cfRule type="cellIs" dxfId="44954" priority="1380" operator="lessThan">
      <formula>0.8</formula>
    </cfRule>
  </conditionalFormatting>
  <conditionalFormatting sqref="P40">
    <cfRule type="cellIs" dxfId="44953" priority="1378" operator="greaterThan">
      <formula>0</formula>
    </cfRule>
  </conditionalFormatting>
  <conditionalFormatting sqref="Q32:Q39">
    <cfRule type="cellIs" dxfId="44952" priority="1377" operator="lessThan">
      <formula>0</formula>
    </cfRule>
  </conditionalFormatting>
  <conditionalFormatting sqref="R32:R39">
    <cfRule type="cellIs" dxfId="44951" priority="1375" operator="lessThan">
      <formula>0.8</formula>
    </cfRule>
    <cfRule type="cellIs" dxfId="44950" priority="1376" operator="greaterThan">
      <formula>1</formula>
    </cfRule>
  </conditionalFormatting>
  <conditionalFormatting sqref="R32:R39">
    <cfRule type="cellIs" dxfId="44949" priority="1373" operator="greaterThan">
      <formula>1</formula>
    </cfRule>
    <cfRule type="cellIs" dxfId="44948" priority="1374" operator="lessThan">
      <formula>0.8</formula>
    </cfRule>
  </conditionalFormatting>
  <conditionalFormatting sqref="P32:P39">
    <cfRule type="cellIs" dxfId="44947" priority="1372" operator="greaterThan">
      <formula>0</formula>
    </cfRule>
  </conditionalFormatting>
  <conditionalFormatting sqref="Q32:Q39">
    <cfRule type="cellIs" dxfId="44946" priority="1371" operator="lessThan">
      <formula>0</formula>
    </cfRule>
  </conditionalFormatting>
  <conditionalFormatting sqref="R32:R39">
    <cfRule type="cellIs" dxfId="44945" priority="1369" operator="lessThan">
      <formula>0.8</formula>
    </cfRule>
    <cfRule type="cellIs" dxfId="44944" priority="1370" operator="greaterThan">
      <formula>1</formula>
    </cfRule>
  </conditionalFormatting>
  <conditionalFormatting sqref="R32:R39">
    <cfRule type="cellIs" dxfId="44943" priority="1367" operator="greaterThan">
      <formula>1</formula>
    </cfRule>
    <cfRule type="cellIs" dxfId="44942" priority="1368" operator="lessThan">
      <formula>0.8</formula>
    </cfRule>
  </conditionalFormatting>
  <conditionalFormatting sqref="P32:P39">
    <cfRule type="cellIs" dxfId="44941" priority="1366" operator="greaterThan">
      <formula>0</formula>
    </cfRule>
  </conditionalFormatting>
  <conditionalFormatting sqref="Q32:Q39">
    <cfRule type="cellIs" dxfId="44940" priority="1365" operator="lessThan">
      <formula>0</formula>
    </cfRule>
  </conditionalFormatting>
  <conditionalFormatting sqref="R32:R39">
    <cfRule type="cellIs" dxfId="44939" priority="1363" operator="lessThan">
      <formula>0.8</formula>
    </cfRule>
    <cfRule type="cellIs" dxfId="44938" priority="1364" operator="greaterThan">
      <formula>1</formula>
    </cfRule>
  </conditionalFormatting>
  <conditionalFormatting sqref="R32:R39">
    <cfRule type="cellIs" dxfId="44937" priority="1361" operator="greaterThan">
      <formula>1</formula>
    </cfRule>
    <cfRule type="cellIs" dxfId="44936" priority="1362" operator="lessThan">
      <formula>0.8</formula>
    </cfRule>
  </conditionalFormatting>
  <conditionalFormatting sqref="P32:P39">
    <cfRule type="cellIs" dxfId="44935" priority="1360" operator="greaterThan">
      <formula>0</formula>
    </cfRule>
  </conditionalFormatting>
  <conditionalFormatting sqref="Q32:Q39">
    <cfRule type="cellIs" dxfId="44934" priority="1359" operator="lessThan">
      <formula>0</formula>
    </cfRule>
  </conditionalFormatting>
  <conditionalFormatting sqref="R32:R39">
    <cfRule type="cellIs" dxfId="44933" priority="1357" operator="lessThan">
      <formula>0.8</formula>
    </cfRule>
    <cfRule type="cellIs" dxfId="44932" priority="1358" operator="greaterThan">
      <formula>1</formula>
    </cfRule>
  </conditionalFormatting>
  <conditionalFormatting sqref="R32:R39">
    <cfRule type="cellIs" dxfId="44931" priority="1355" operator="greaterThan">
      <formula>1</formula>
    </cfRule>
    <cfRule type="cellIs" dxfId="44930" priority="1356" operator="lessThan">
      <formula>0.8</formula>
    </cfRule>
  </conditionalFormatting>
  <conditionalFormatting sqref="P32:P39">
    <cfRule type="cellIs" dxfId="44929" priority="1354" operator="greaterThan">
      <formula>0</formula>
    </cfRule>
  </conditionalFormatting>
  <conditionalFormatting sqref="P32:P39">
    <cfRule type="cellIs" dxfId="44928" priority="1348" operator="greaterThan">
      <formula>0</formula>
    </cfRule>
  </conditionalFormatting>
  <conditionalFormatting sqref="Q32:Q39">
    <cfRule type="cellIs" dxfId="44927" priority="1353" operator="lessThan">
      <formula>0</formula>
    </cfRule>
  </conditionalFormatting>
  <conditionalFormatting sqref="R32:R39">
    <cfRule type="cellIs" dxfId="44926" priority="1351" operator="lessThan">
      <formula>0.8</formula>
    </cfRule>
    <cfRule type="cellIs" dxfId="44925" priority="1352" operator="greaterThan">
      <formula>1</formula>
    </cfRule>
  </conditionalFormatting>
  <conditionalFormatting sqref="R32:R39">
    <cfRule type="cellIs" dxfId="44924" priority="1349" operator="greaterThan">
      <formula>1</formula>
    </cfRule>
    <cfRule type="cellIs" dxfId="44923" priority="1350" operator="lessThan">
      <formula>0.8</formula>
    </cfRule>
  </conditionalFormatting>
  <conditionalFormatting sqref="P32:P39">
    <cfRule type="cellIs" dxfId="44922" priority="1342" operator="greaterThan">
      <formula>0</formula>
    </cfRule>
  </conditionalFormatting>
  <conditionalFormatting sqref="Q32:Q39">
    <cfRule type="cellIs" dxfId="44921" priority="1347" operator="lessThan">
      <formula>0</formula>
    </cfRule>
  </conditionalFormatting>
  <conditionalFormatting sqref="R32:R39">
    <cfRule type="cellIs" dxfId="44920" priority="1345" operator="lessThan">
      <formula>0.8</formula>
    </cfRule>
    <cfRule type="cellIs" dxfId="44919" priority="1346" operator="greaterThan">
      <formula>1</formula>
    </cfRule>
  </conditionalFormatting>
  <conditionalFormatting sqref="R32:R39">
    <cfRule type="cellIs" dxfId="44918" priority="1343" operator="greaterThan">
      <formula>1</formula>
    </cfRule>
    <cfRule type="cellIs" dxfId="44917" priority="1344" operator="lessThan">
      <formula>0.8</formula>
    </cfRule>
  </conditionalFormatting>
  <conditionalFormatting sqref="R32:R39">
    <cfRule type="cellIs" dxfId="44916" priority="1339" operator="lessThan">
      <formula>0.8</formula>
    </cfRule>
    <cfRule type="cellIs" dxfId="44915" priority="1340" operator="greaterThan">
      <formula>1</formula>
    </cfRule>
  </conditionalFormatting>
  <conditionalFormatting sqref="R32:R39">
    <cfRule type="cellIs" dxfId="44914" priority="1337" operator="greaterThan">
      <formula>1</formula>
    </cfRule>
    <cfRule type="cellIs" dxfId="44913" priority="1338" operator="lessThan">
      <formula>0.8</formula>
    </cfRule>
  </conditionalFormatting>
  <conditionalFormatting sqref="P32:P39">
    <cfRule type="cellIs" dxfId="44912" priority="1336" operator="greaterThan">
      <formula>0</formula>
    </cfRule>
  </conditionalFormatting>
  <conditionalFormatting sqref="Q32:Q39">
    <cfRule type="cellIs" dxfId="44911" priority="1341" operator="lessThan">
      <formula>0</formula>
    </cfRule>
  </conditionalFormatting>
  <conditionalFormatting sqref="Q32:Q39">
    <cfRule type="cellIs" dxfId="44910" priority="1335" operator="lessThan">
      <formula>0</formula>
    </cfRule>
  </conditionalFormatting>
  <conditionalFormatting sqref="R32:R39">
    <cfRule type="cellIs" dxfId="44909" priority="1333" operator="lessThan">
      <formula>0.8</formula>
    </cfRule>
    <cfRule type="cellIs" dxfId="44908" priority="1334" operator="greaterThan">
      <formula>1</formula>
    </cfRule>
  </conditionalFormatting>
  <conditionalFormatting sqref="R32:R39">
    <cfRule type="cellIs" dxfId="44907" priority="1331" operator="greaterThan">
      <formula>1</formula>
    </cfRule>
    <cfRule type="cellIs" dxfId="44906" priority="1332" operator="lessThan">
      <formula>0.8</formula>
    </cfRule>
  </conditionalFormatting>
  <conditionalFormatting sqref="P32:P39">
    <cfRule type="cellIs" dxfId="44905" priority="1330" operator="greaterThan">
      <formula>0</formula>
    </cfRule>
  </conditionalFormatting>
  <conditionalFormatting sqref="P32:P39">
    <cfRule type="cellIs" dxfId="44904" priority="1324" operator="greaterThan">
      <formula>0</formula>
    </cfRule>
  </conditionalFormatting>
  <conditionalFormatting sqref="Q32:Q39">
    <cfRule type="cellIs" dxfId="44903" priority="1329" operator="lessThan">
      <formula>0</formula>
    </cfRule>
  </conditionalFormatting>
  <conditionalFormatting sqref="R32:R39">
    <cfRule type="cellIs" dxfId="44902" priority="1327" operator="lessThan">
      <formula>0.8</formula>
    </cfRule>
    <cfRule type="cellIs" dxfId="44901" priority="1328" operator="greaterThan">
      <formula>1</formula>
    </cfRule>
  </conditionalFormatting>
  <conditionalFormatting sqref="R32:R39">
    <cfRule type="cellIs" dxfId="44900" priority="1325" operator="greaterThan">
      <formula>1</formula>
    </cfRule>
    <cfRule type="cellIs" dxfId="44899" priority="1326" operator="lessThan">
      <formula>0.8</formula>
    </cfRule>
  </conditionalFormatting>
  <conditionalFormatting sqref="P32:P39">
    <cfRule type="cellIs" dxfId="44898" priority="1318" operator="greaterThan">
      <formula>0</formula>
    </cfRule>
  </conditionalFormatting>
  <conditionalFormatting sqref="Q32:Q39">
    <cfRule type="cellIs" dxfId="44897" priority="1323" operator="lessThan">
      <formula>0</formula>
    </cfRule>
  </conditionalFormatting>
  <conditionalFormatting sqref="R32:R39">
    <cfRule type="cellIs" dxfId="44896" priority="1321" operator="lessThan">
      <formula>0.8</formula>
    </cfRule>
    <cfRule type="cellIs" dxfId="44895" priority="1322" operator="greaterThan">
      <formula>1</formula>
    </cfRule>
  </conditionalFormatting>
  <conditionalFormatting sqref="R32:R39">
    <cfRule type="cellIs" dxfId="44894" priority="1319" operator="greaterThan">
      <formula>1</formula>
    </cfRule>
    <cfRule type="cellIs" dxfId="44893" priority="1320" operator="lessThan">
      <formula>0.8</formula>
    </cfRule>
  </conditionalFormatting>
  <conditionalFormatting sqref="R32:R39">
    <cfRule type="cellIs" dxfId="44892" priority="1315" operator="lessThan">
      <formula>0.8</formula>
    </cfRule>
    <cfRule type="cellIs" dxfId="44891" priority="1316" operator="greaterThan">
      <formula>1</formula>
    </cfRule>
  </conditionalFormatting>
  <conditionalFormatting sqref="R32:R39">
    <cfRule type="cellIs" dxfId="44890" priority="1313" operator="greaterThan">
      <formula>1</formula>
    </cfRule>
    <cfRule type="cellIs" dxfId="44889" priority="1314" operator="lessThan">
      <formula>0.8</formula>
    </cfRule>
  </conditionalFormatting>
  <conditionalFormatting sqref="P32:P39">
    <cfRule type="cellIs" dxfId="44888" priority="1312" operator="greaterThan">
      <formula>0</formula>
    </cfRule>
  </conditionalFormatting>
  <conditionalFormatting sqref="Q32:Q39">
    <cfRule type="cellIs" dxfId="44887" priority="1317" operator="lessThan">
      <formula>0</formula>
    </cfRule>
  </conditionalFormatting>
  <conditionalFormatting sqref="P32:P39">
    <cfRule type="cellIs" dxfId="44886" priority="1306" operator="greaterThan">
      <formula>0</formula>
    </cfRule>
  </conditionalFormatting>
  <conditionalFormatting sqref="Q32:Q39">
    <cfRule type="cellIs" dxfId="44885" priority="1311" operator="lessThan">
      <formula>0</formula>
    </cfRule>
  </conditionalFormatting>
  <conditionalFormatting sqref="R32:R39">
    <cfRule type="cellIs" dxfId="44884" priority="1309" operator="lessThan">
      <formula>0.8</formula>
    </cfRule>
    <cfRule type="cellIs" dxfId="44883" priority="1310" operator="greaterThan">
      <formula>1</formula>
    </cfRule>
  </conditionalFormatting>
  <conditionalFormatting sqref="R32:R39">
    <cfRule type="cellIs" dxfId="44882" priority="1307" operator="greaterThan">
      <formula>1</formula>
    </cfRule>
    <cfRule type="cellIs" dxfId="44881" priority="1308" operator="lessThan">
      <formula>0.8</formula>
    </cfRule>
  </conditionalFormatting>
  <conditionalFormatting sqref="R32:R39">
    <cfRule type="cellIs" dxfId="44880" priority="1303" operator="lessThan">
      <formula>0.8</formula>
    </cfRule>
    <cfRule type="cellIs" dxfId="44879" priority="1304" operator="greaterThan">
      <formula>1</formula>
    </cfRule>
  </conditionalFormatting>
  <conditionalFormatting sqref="R32:R39">
    <cfRule type="cellIs" dxfId="44878" priority="1301" operator="greaterThan">
      <formula>1</formula>
    </cfRule>
    <cfRule type="cellIs" dxfId="44877" priority="1302" operator="lessThan">
      <formula>0.8</formula>
    </cfRule>
  </conditionalFormatting>
  <conditionalFormatting sqref="P32:P39">
    <cfRule type="cellIs" dxfId="44876" priority="1300" operator="greaterThan">
      <formula>0</formula>
    </cfRule>
  </conditionalFormatting>
  <conditionalFormatting sqref="Q32:Q39">
    <cfRule type="cellIs" dxfId="44875" priority="1305" operator="lessThan">
      <formula>0</formula>
    </cfRule>
  </conditionalFormatting>
  <conditionalFormatting sqref="R32:R39">
    <cfRule type="cellIs" dxfId="44874" priority="1297" operator="lessThan">
      <formula>0.8</formula>
    </cfRule>
    <cfRule type="cellIs" dxfId="44873" priority="1298" operator="greaterThan">
      <formula>1</formula>
    </cfRule>
  </conditionalFormatting>
  <conditionalFormatting sqref="R32:R39">
    <cfRule type="cellIs" dxfId="44872" priority="1295" operator="greaterThan">
      <formula>1</formula>
    </cfRule>
    <cfRule type="cellIs" dxfId="44871" priority="1296" operator="lessThan">
      <formula>0.8</formula>
    </cfRule>
  </conditionalFormatting>
  <conditionalFormatting sqref="P32:P39">
    <cfRule type="cellIs" dxfId="44870" priority="1294" operator="greaterThan">
      <formula>0</formula>
    </cfRule>
  </conditionalFormatting>
  <conditionalFormatting sqref="Q32:Q39">
    <cfRule type="cellIs" dxfId="44869" priority="1299" operator="lessThan">
      <formula>0</formula>
    </cfRule>
  </conditionalFormatting>
  <conditionalFormatting sqref="Q32:Q39">
    <cfRule type="cellIs" dxfId="44868" priority="1293" operator="lessThan">
      <formula>0</formula>
    </cfRule>
  </conditionalFormatting>
  <conditionalFormatting sqref="R32:R39">
    <cfRule type="cellIs" dxfId="44867" priority="1291" operator="lessThan">
      <formula>0.8</formula>
    </cfRule>
    <cfRule type="cellIs" dxfId="44866" priority="1292" operator="greaterThan">
      <formula>1</formula>
    </cfRule>
  </conditionalFormatting>
  <conditionalFormatting sqref="R32:R39">
    <cfRule type="cellIs" dxfId="44865" priority="1289" operator="greaterThan">
      <formula>1</formula>
    </cfRule>
    <cfRule type="cellIs" dxfId="44864" priority="1290" operator="lessThan">
      <formula>0.8</formula>
    </cfRule>
  </conditionalFormatting>
  <conditionalFormatting sqref="P32:P39">
    <cfRule type="cellIs" dxfId="44863" priority="1288" operator="greaterThan">
      <formula>0</formula>
    </cfRule>
  </conditionalFormatting>
  <conditionalFormatting sqref="Q32:Q39">
    <cfRule type="cellIs" dxfId="44862" priority="1282" operator="lessThan">
      <formula>0</formula>
    </cfRule>
  </conditionalFormatting>
  <conditionalFormatting sqref="R32:R39">
    <cfRule type="cellIs" dxfId="44861" priority="1286" operator="lessThan">
      <formula>0.8</formula>
    </cfRule>
    <cfRule type="cellIs" dxfId="44860" priority="1287" operator="greaterThan">
      <formula>1</formula>
    </cfRule>
  </conditionalFormatting>
  <conditionalFormatting sqref="R32:R39">
    <cfRule type="cellIs" dxfId="44859" priority="1284" operator="greaterThan">
      <formula>1</formula>
    </cfRule>
    <cfRule type="cellIs" dxfId="44858" priority="1285" operator="lessThan">
      <formula>0.8</formula>
    </cfRule>
  </conditionalFormatting>
  <conditionalFormatting sqref="P32:P39">
    <cfRule type="cellIs" dxfId="44857" priority="1283" operator="greaterThan">
      <formula>0</formula>
    </cfRule>
  </conditionalFormatting>
  <conditionalFormatting sqref="Q32:Q39">
    <cfRule type="cellIs" dxfId="44856" priority="1281" operator="lessThan">
      <formula>0</formula>
    </cfRule>
  </conditionalFormatting>
  <conditionalFormatting sqref="R32:R39">
    <cfRule type="cellIs" dxfId="44855" priority="1279" operator="lessThan">
      <formula>0.8</formula>
    </cfRule>
    <cfRule type="cellIs" dxfId="44854" priority="1280" operator="greaterThan">
      <formula>1</formula>
    </cfRule>
  </conditionalFormatting>
  <conditionalFormatting sqref="R32:R39">
    <cfRule type="cellIs" dxfId="44853" priority="1277" operator="greaterThan">
      <formula>1</formula>
    </cfRule>
    <cfRule type="cellIs" dxfId="44852" priority="1278" operator="lessThan">
      <formula>0.8</formula>
    </cfRule>
  </conditionalFormatting>
  <conditionalFormatting sqref="P32:P39">
    <cfRule type="cellIs" dxfId="44851" priority="1276" operator="greaterThan">
      <formula>0</formula>
    </cfRule>
  </conditionalFormatting>
  <conditionalFormatting sqref="Q32:Q39">
    <cfRule type="cellIs" dxfId="44850" priority="1275" operator="lessThan">
      <formula>0</formula>
    </cfRule>
  </conditionalFormatting>
  <conditionalFormatting sqref="R32:R39">
    <cfRule type="cellIs" dxfId="44849" priority="1273" operator="lessThan">
      <formula>0.8</formula>
    </cfRule>
    <cfRule type="cellIs" dxfId="44848" priority="1274" operator="greaterThan">
      <formula>1</formula>
    </cfRule>
  </conditionalFormatting>
  <conditionalFormatting sqref="R32:R39">
    <cfRule type="cellIs" dxfId="44847" priority="1271" operator="greaterThan">
      <formula>1</formula>
    </cfRule>
    <cfRule type="cellIs" dxfId="44846" priority="1272" operator="lessThan">
      <formula>0.8</formula>
    </cfRule>
  </conditionalFormatting>
  <conditionalFormatting sqref="P32:P39">
    <cfRule type="cellIs" dxfId="44845" priority="1270" operator="greaterThan">
      <formula>0</formula>
    </cfRule>
  </conditionalFormatting>
  <conditionalFormatting sqref="Q32:Q39">
    <cfRule type="cellIs" dxfId="44844" priority="1269" operator="lessThan">
      <formula>0</formula>
    </cfRule>
  </conditionalFormatting>
  <conditionalFormatting sqref="R32:R39">
    <cfRule type="cellIs" dxfId="44843" priority="1267" operator="lessThan">
      <formula>0.8</formula>
    </cfRule>
    <cfRule type="cellIs" dxfId="44842" priority="1268" operator="greaterThan">
      <formula>1</formula>
    </cfRule>
  </conditionalFormatting>
  <conditionalFormatting sqref="R32:R39">
    <cfRule type="cellIs" dxfId="44841" priority="1265" operator="greaterThan">
      <formula>1</formula>
    </cfRule>
    <cfRule type="cellIs" dxfId="44840" priority="1266" operator="lessThan">
      <formula>0.8</formula>
    </cfRule>
  </conditionalFormatting>
  <conditionalFormatting sqref="P32:P39">
    <cfRule type="cellIs" dxfId="44839" priority="1264" operator="greaterThan">
      <formula>0</formula>
    </cfRule>
  </conditionalFormatting>
  <conditionalFormatting sqref="Q32:Q39">
    <cfRule type="cellIs" dxfId="44838" priority="1263" operator="lessThan">
      <formula>0</formula>
    </cfRule>
  </conditionalFormatting>
  <conditionalFormatting sqref="R32:R39">
    <cfRule type="cellIs" dxfId="44837" priority="1261" operator="lessThan">
      <formula>0.8</formula>
    </cfRule>
    <cfRule type="cellIs" dxfId="44836" priority="1262" operator="greaterThan">
      <formula>1</formula>
    </cfRule>
  </conditionalFormatting>
  <conditionalFormatting sqref="R32:R39">
    <cfRule type="cellIs" dxfId="44835" priority="1259" operator="greaterThan">
      <formula>1</formula>
    </cfRule>
    <cfRule type="cellIs" dxfId="44834" priority="1260" operator="lessThan">
      <formula>0.8</formula>
    </cfRule>
  </conditionalFormatting>
  <conditionalFormatting sqref="P32:P39">
    <cfRule type="cellIs" dxfId="44833" priority="1258" operator="greaterThan">
      <formula>0</formula>
    </cfRule>
  </conditionalFormatting>
  <conditionalFormatting sqref="Q32:Q39">
    <cfRule type="cellIs" dxfId="44832" priority="1257" operator="lessThan">
      <formula>0</formula>
    </cfRule>
  </conditionalFormatting>
  <conditionalFormatting sqref="R32:R39">
    <cfRule type="cellIs" dxfId="44831" priority="1255" operator="lessThan">
      <formula>0.8</formula>
    </cfRule>
    <cfRule type="cellIs" dxfId="44830" priority="1256" operator="greaterThan">
      <formula>1</formula>
    </cfRule>
  </conditionalFormatting>
  <conditionalFormatting sqref="R32:R39">
    <cfRule type="cellIs" dxfId="44829" priority="1253" operator="greaterThan">
      <formula>1</formula>
    </cfRule>
    <cfRule type="cellIs" dxfId="44828" priority="1254" operator="lessThan">
      <formula>0.8</formula>
    </cfRule>
  </conditionalFormatting>
  <conditionalFormatting sqref="P32:P39">
    <cfRule type="cellIs" dxfId="44827" priority="1252" operator="greaterThan">
      <formula>0</formula>
    </cfRule>
  </conditionalFormatting>
  <conditionalFormatting sqref="P32:P39">
    <cfRule type="cellIs" dxfId="44826" priority="1246" operator="greaterThan">
      <formula>0</formula>
    </cfRule>
  </conditionalFormatting>
  <conditionalFormatting sqref="Q32:Q39">
    <cfRule type="cellIs" dxfId="44825" priority="1251" operator="lessThan">
      <formula>0</formula>
    </cfRule>
  </conditionalFormatting>
  <conditionalFormatting sqref="R32:R39">
    <cfRule type="cellIs" dxfId="44824" priority="1249" operator="lessThan">
      <formula>0.8</formula>
    </cfRule>
    <cfRule type="cellIs" dxfId="44823" priority="1250" operator="greaterThan">
      <formula>1</formula>
    </cfRule>
  </conditionalFormatting>
  <conditionalFormatting sqref="R32:R39">
    <cfRule type="cellIs" dxfId="44822" priority="1247" operator="greaterThan">
      <formula>1</formula>
    </cfRule>
    <cfRule type="cellIs" dxfId="44821" priority="1248" operator="lessThan">
      <formula>0.8</formula>
    </cfRule>
  </conditionalFormatting>
  <conditionalFormatting sqref="P32:P39">
    <cfRule type="cellIs" dxfId="44820" priority="1240" operator="greaterThan">
      <formula>0</formula>
    </cfRule>
  </conditionalFormatting>
  <conditionalFormatting sqref="Q32:Q39">
    <cfRule type="cellIs" dxfId="44819" priority="1245" operator="lessThan">
      <formula>0</formula>
    </cfRule>
  </conditionalFormatting>
  <conditionalFormatting sqref="R32:R39">
    <cfRule type="cellIs" dxfId="44818" priority="1243" operator="lessThan">
      <formula>0.8</formula>
    </cfRule>
    <cfRule type="cellIs" dxfId="44817" priority="1244" operator="greaterThan">
      <formula>1</formula>
    </cfRule>
  </conditionalFormatting>
  <conditionalFormatting sqref="R32:R39">
    <cfRule type="cellIs" dxfId="44816" priority="1241" operator="greaterThan">
      <formula>1</formula>
    </cfRule>
    <cfRule type="cellIs" dxfId="44815" priority="1242" operator="lessThan">
      <formula>0.8</formula>
    </cfRule>
  </conditionalFormatting>
  <conditionalFormatting sqref="R32:R39">
    <cfRule type="cellIs" dxfId="44814" priority="1237" operator="lessThan">
      <formula>0.8</formula>
    </cfRule>
    <cfRule type="cellIs" dxfId="44813" priority="1238" operator="greaterThan">
      <formula>1</formula>
    </cfRule>
  </conditionalFormatting>
  <conditionalFormatting sqref="R32:R39">
    <cfRule type="cellIs" dxfId="44812" priority="1235" operator="greaterThan">
      <formula>1</formula>
    </cfRule>
    <cfRule type="cellIs" dxfId="44811" priority="1236" operator="lessThan">
      <formula>0.8</formula>
    </cfRule>
  </conditionalFormatting>
  <conditionalFormatting sqref="P32:P39">
    <cfRule type="cellIs" dxfId="44810" priority="1234" operator="greaterThan">
      <formula>0</formula>
    </cfRule>
  </conditionalFormatting>
  <conditionalFormatting sqref="Q32:Q39">
    <cfRule type="cellIs" dxfId="44809" priority="1239" operator="lessThan">
      <formula>0</formula>
    </cfRule>
  </conditionalFormatting>
  <conditionalFormatting sqref="Q32:Q39">
    <cfRule type="cellIs" dxfId="44808" priority="1228" operator="lessThan">
      <formula>0</formula>
    </cfRule>
  </conditionalFormatting>
  <conditionalFormatting sqref="P32:P39">
    <cfRule type="cellIs" dxfId="44807" priority="1229" operator="greaterThan">
      <formula>0</formula>
    </cfRule>
  </conditionalFormatting>
  <conditionalFormatting sqref="R32:R39">
    <cfRule type="cellIs" dxfId="44806" priority="1232" operator="lessThan">
      <formula>0.8</formula>
    </cfRule>
    <cfRule type="cellIs" dxfId="44805" priority="1233" operator="greaterThan">
      <formula>1</formula>
    </cfRule>
  </conditionalFormatting>
  <conditionalFormatting sqref="R32:R39">
    <cfRule type="cellIs" dxfId="44804" priority="1230" operator="greaterThan">
      <formula>1</formula>
    </cfRule>
    <cfRule type="cellIs" dxfId="44803" priority="1231" operator="lessThan">
      <formula>0.8</formula>
    </cfRule>
  </conditionalFormatting>
  <conditionalFormatting sqref="Q32:Q39">
    <cfRule type="cellIs" dxfId="44802" priority="1222" operator="lessThan">
      <formula>0</formula>
    </cfRule>
  </conditionalFormatting>
  <conditionalFormatting sqref="R32:R39">
    <cfRule type="cellIs" dxfId="44801" priority="1226" operator="lessThan">
      <formula>0.8</formula>
    </cfRule>
    <cfRule type="cellIs" dxfId="44800" priority="1227" operator="greaterThan">
      <formula>1</formula>
    </cfRule>
  </conditionalFormatting>
  <conditionalFormatting sqref="R32:R39">
    <cfRule type="cellIs" dxfId="44799" priority="1224" operator="greaterThan">
      <formula>1</formula>
    </cfRule>
    <cfRule type="cellIs" dxfId="44798" priority="1225" operator="lessThan">
      <formula>0.8</formula>
    </cfRule>
  </conditionalFormatting>
  <conditionalFormatting sqref="P32:P39">
    <cfRule type="cellIs" dxfId="44797" priority="1223" operator="greaterThan">
      <formula>0</formula>
    </cfRule>
  </conditionalFormatting>
  <conditionalFormatting sqref="Q32:Q39">
    <cfRule type="cellIs" dxfId="44796" priority="1221" operator="lessThan">
      <formula>0</formula>
    </cfRule>
  </conditionalFormatting>
  <conditionalFormatting sqref="R32:R39">
    <cfRule type="cellIs" dxfId="44795" priority="1219" operator="lessThan">
      <formula>0.8</formula>
    </cfRule>
    <cfRule type="cellIs" dxfId="44794" priority="1220" operator="greaterThan">
      <formula>1</formula>
    </cfRule>
  </conditionalFormatting>
  <conditionalFormatting sqref="R32:R39">
    <cfRule type="cellIs" dxfId="44793" priority="1217" operator="greaterThan">
      <formula>1</formula>
    </cfRule>
    <cfRule type="cellIs" dxfId="44792" priority="1218" operator="lessThan">
      <formula>0.8</formula>
    </cfRule>
  </conditionalFormatting>
  <conditionalFormatting sqref="P32:P39">
    <cfRule type="cellIs" dxfId="44791" priority="1216" operator="greaterThan">
      <formula>0</formula>
    </cfRule>
  </conditionalFormatting>
  <conditionalFormatting sqref="Q32:Q39">
    <cfRule type="cellIs" dxfId="44790" priority="1215" operator="lessThan">
      <formula>0</formula>
    </cfRule>
  </conditionalFormatting>
  <conditionalFormatting sqref="R32:R39">
    <cfRule type="cellIs" dxfId="44789" priority="1213" operator="lessThan">
      <formula>0.8</formula>
    </cfRule>
    <cfRule type="cellIs" dxfId="44788" priority="1214" operator="greaterThan">
      <formula>1</formula>
    </cfRule>
  </conditionalFormatting>
  <conditionalFormatting sqref="R32:R39">
    <cfRule type="cellIs" dxfId="44787" priority="1211" operator="greaterThan">
      <formula>1</formula>
    </cfRule>
    <cfRule type="cellIs" dxfId="44786" priority="1212" operator="lessThan">
      <formula>0.8</formula>
    </cfRule>
  </conditionalFormatting>
  <conditionalFormatting sqref="P32:P39">
    <cfRule type="cellIs" dxfId="44785" priority="1210" operator="greaterThan">
      <formula>0</formula>
    </cfRule>
  </conditionalFormatting>
  <conditionalFormatting sqref="Q32:Q39">
    <cfRule type="cellIs" dxfId="44784" priority="1209" operator="lessThan">
      <formula>0</formula>
    </cfRule>
  </conditionalFormatting>
  <conditionalFormatting sqref="R32:R39">
    <cfRule type="cellIs" dxfId="44783" priority="1207" operator="lessThan">
      <formula>0.8</formula>
    </cfRule>
    <cfRule type="cellIs" dxfId="44782" priority="1208" operator="greaterThan">
      <formula>1</formula>
    </cfRule>
  </conditionalFormatting>
  <conditionalFormatting sqref="R32:R39">
    <cfRule type="cellIs" dxfId="44781" priority="1205" operator="greaterThan">
      <formula>1</formula>
    </cfRule>
    <cfRule type="cellIs" dxfId="44780" priority="1206" operator="lessThan">
      <formula>0.8</formula>
    </cfRule>
  </conditionalFormatting>
  <conditionalFormatting sqref="P32:P39">
    <cfRule type="cellIs" dxfId="44779" priority="1204" operator="greaterThan">
      <formula>0</formula>
    </cfRule>
  </conditionalFormatting>
  <conditionalFormatting sqref="Q32:Q39">
    <cfRule type="cellIs" dxfId="44778" priority="1203" operator="lessThan">
      <formula>0</formula>
    </cfRule>
  </conditionalFormatting>
  <conditionalFormatting sqref="R32:R39">
    <cfRule type="cellIs" dxfId="44777" priority="1201" operator="lessThan">
      <formula>0.8</formula>
    </cfRule>
    <cfRule type="cellIs" dxfId="44776" priority="1202" operator="greaterThan">
      <formula>1</formula>
    </cfRule>
  </conditionalFormatting>
  <conditionalFormatting sqref="R32:R39">
    <cfRule type="cellIs" dxfId="44775" priority="1199" operator="greaterThan">
      <formula>1</formula>
    </cfRule>
    <cfRule type="cellIs" dxfId="44774" priority="1200" operator="lessThan">
      <formula>0.8</formula>
    </cfRule>
  </conditionalFormatting>
  <conditionalFormatting sqref="P32:P39">
    <cfRule type="cellIs" dxfId="44773" priority="1198" operator="greaterThan">
      <formula>0</formula>
    </cfRule>
  </conditionalFormatting>
  <conditionalFormatting sqref="Q96:Q105">
    <cfRule type="cellIs" dxfId="44772" priority="1192" operator="lessThan">
      <formula>0</formula>
    </cfRule>
  </conditionalFormatting>
  <conditionalFormatting sqref="P96:P105">
    <cfRule type="cellIs" dxfId="44771" priority="1193" operator="greaterThan">
      <formula>0</formula>
    </cfRule>
  </conditionalFormatting>
  <conditionalFormatting sqref="R96:R105">
    <cfRule type="cellIs" dxfId="44770" priority="1196" operator="lessThan">
      <formula>0.8</formula>
    </cfRule>
    <cfRule type="cellIs" dxfId="44769" priority="1197" operator="greaterThan">
      <formula>1</formula>
    </cfRule>
  </conditionalFormatting>
  <conditionalFormatting sqref="R96:R105">
    <cfRule type="cellIs" dxfId="44768" priority="1194" operator="greaterThan">
      <formula>1</formula>
    </cfRule>
    <cfRule type="cellIs" dxfId="44767" priority="1195" operator="lessThan">
      <formula>0.8</formula>
    </cfRule>
  </conditionalFormatting>
  <conditionalFormatting sqref="Q96:Q105">
    <cfRule type="cellIs" dxfId="44766" priority="1186" operator="lessThan">
      <formula>0</formula>
    </cfRule>
  </conditionalFormatting>
  <conditionalFormatting sqref="R96:R105">
    <cfRule type="cellIs" dxfId="44765" priority="1190" operator="lessThan">
      <formula>0.8</formula>
    </cfRule>
    <cfRule type="cellIs" dxfId="44764" priority="1191" operator="greaterThan">
      <formula>1</formula>
    </cfRule>
  </conditionalFormatting>
  <conditionalFormatting sqref="R96:R105">
    <cfRule type="cellIs" dxfId="44763" priority="1188" operator="greaterThan">
      <formula>1</formula>
    </cfRule>
    <cfRule type="cellIs" dxfId="44762" priority="1189" operator="lessThan">
      <formula>0.8</formula>
    </cfRule>
  </conditionalFormatting>
  <conditionalFormatting sqref="P96:P105">
    <cfRule type="cellIs" dxfId="44761" priority="1187" operator="greaterThan">
      <formula>0</formula>
    </cfRule>
  </conditionalFormatting>
  <conditionalFormatting sqref="Q96:Q105">
    <cfRule type="cellIs" dxfId="44760" priority="1185" operator="lessThan">
      <formula>0</formula>
    </cfRule>
  </conditionalFormatting>
  <conditionalFormatting sqref="R96:R105">
    <cfRule type="cellIs" dxfId="44759" priority="1183" operator="lessThan">
      <formula>0.8</formula>
    </cfRule>
    <cfRule type="cellIs" dxfId="44758" priority="1184" operator="greaterThan">
      <formula>1</formula>
    </cfRule>
  </conditionalFormatting>
  <conditionalFormatting sqref="R96:R105">
    <cfRule type="cellIs" dxfId="44757" priority="1181" operator="greaterThan">
      <formula>1</formula>
    </cfRule>
    <cfRule type="cellIs" dxfId="44756" priority="1182" operator="lessThan">
      <formula>0.8</formula>
    </cfRule>
  </conditionalFormatting>
  <conditionalFormatting sqref="P96:P105">
    <cfRule type="cellIs" dxfId="44755" priority="1180" operator="greaterThan">
      <formula>0</formula>
    </cfRule>
  </conditionalFormatting>
  <conditionalFormatting sqref="Q96:Q105">
    <cfRule type="cellIs" dxfId="44754" priority="1179" operator="lessThan">
      <formula>0</formula>
    </cfRule>
  </conditionalFormatting>
  <conditionalFormatting sqref="R96:R105">
    <cfRule type="cellIs" dxfId="44753" priority="1177" operator="lessThan">
      <formula>0.8</formula>
    </cfRule>
    <cfRule type="cellIs" dxfId="44752" priority="1178" operator="greaterThan">
      <formula>1</formula>
    </cfRule>
  </conditionalFormatting>
  <conditionalFormatting sqref="R96:R105">
    <cfRule type="cellIs" dxfId="44751" priority="1175" operator="greaterThan">
      <formula>1</formula>
    </cfRule>
    <cfRule type="cellIs" dxfId="44750" priority="1176" operator="lessThan">
      <formula>0.8</formula>
    </cfRule>
  </conditionalFormatting>
  <conditionalFormatting sqref="P96:P105">
    <cfRule type="cellIs" dxfId="44749" priority="1174" operator="greaterThan">
      <formula>0</formula>
    </cfRule>
  </conditionalFormatting>
  <conditionalFormatting sqref="Q96:Q105">
    <cfRule type="cellIs" dxfId="44748" priority="1168" operator="lessThan">
      <formula>0</formula>
    </cfRule>
  </conditionalFormatting>
  <conditionalFormatting sqref="R96:R105">
    <cfRule type="cellIs" dxfId="44747" priority="1172" operator="lessThan">
      <formula>0.8</formula>
    </cfRule>
    <cfRule type="cellIs" dxfId="44746" priority="1173" operator="greaterThan">
      <formula>1</formula>
    </cfRule>
  </conditionalFormatting>
  <conditionalFormatting sqref="R96:R105">
    <cfRule type="cellIs" dxfId="44745" priority="1170" operator="greaterThan">
      <formula>1</formula>
    </cfRule>
    <cfRule type="cellIs" dxfId="44744" priority="1171" operator="lessThan">
      <formula>0.8</formula>
    </cfRule>
  </conditionalFormatting>
  <conditionalFormatting sqref="P96:P105">
    <cfRule type="cellIs" dxfId="44743" priority="1169" operator="greaterThan">
      <formula>0</formula>
    </cfRule>
  </conditionalFormatting>
  <conditionalFormatting sqref="Q96:Q105">
    <cfRule type="cellIs" dxfId="44742" priority="1167" operator="lessThan">
      <formula>0</formula>
    </cfRule>
  </conditionalFormatting>
  <conditionalFormatting sqref="R96:R105">
    <cfRule type="cellIs" dxfId="44741" priority="1165" operator="lessThan">
      <formula>0.8</formula>
    </cfRule>
    <cfRule type="cellIs" dxfId="44740" priority="1166" operator="greaterThan">
      <formula>1</formula>
    </cfRule>
  </conditionalFormatting>
  <conditionalFormatting sqref="R96:R105">
    <cfRule type="cellIs" dxfId="44739" priority="1163" operator="greaterThan">
      <formula>1</formula>
    </cfRule>
    <cfRule type="cellIs" dxfId="44738" priority="1164" operator="lessThan">
      <formula>0.8</formula>
    </cfRule>
  </conditionalFormatting>
  <conditionalFormatting sqref="P96:P105">
    <cfRule type="cellIs" dxfId="44737" priority="1162" operator="greaterThan">
      <formula>0</formula>
    </cfRule>
  </conditionalFormatting>
  <conditionalFormatting sqref="Q96:Q105">
    <cfRule type="cellIs" dxfId="44736" priority="1161" operator="lessThan">
      <formula>0</formula>
    </cfRule>
  </conditionalFormatting>
  <conditionalFormatting sqref="R96:R105">
    <cfRule type="cellIs" dxfId="44735" priority="1159" operator="lessThan">
      <formula>0.8</formula>
    </cfRule>
    <cfRule type="cellIs" dxfId="44734" priority="1160" operator="greaterThan">
      <formula>1</formula>
    </cfRule>
  </conditionalFormatting>
  <conditionalFormatting sqref="R96:R105">
    <cfRule type="cellIs" dxfId="44733" priority="1157" operator="greaterThan">
      <formula>1</formula>
    </cfRule>
    <cfRule type="cellIs" dxfId="44732" priority="1158" operator="lessThan">
      <formula>0.8</formula>
    </cfRule>
  </conditionalFormatting>
  <conditionalFormatting sqref="P96:P105">
    <cfRule type="cellIs" dxfId="44731" priority="1156" operator="greaterThan">
      <formula>0</formula>
    </cfRule>
  </conditionalFormatting>
  <conditionalFormatting sqref="Q96:Q105">
    <cfRule type="cellIs" dxfId="44730" priority="1155" operator="lessThan">
      <formula>0</formula>
    </cfRule>
  </conditionalFormatting>
  <conditionalFormatting sqref="R96:R105">
    <cfRule type="cellIs" dxfId="44729" priority="1153" operator="lessThan">
      <formula>0.8</formula>
    </cfRule>
    <cfRule type="cellIs" dxfId="44728" priority="1154" operator="greaterThan">
      <formula>1</formula>
    </cfRule>
  </conditionalFormatting>
  <conditionalFormatting sqref="R96:R105">
    <cfRule type="cellIs" dxfId="44727" priority="1151" operator="greaterThan">
      <formula>1</formula>
    </cfRule>
    <cfRule type="cellIs" dxfId="44726" priority="1152" operator="lessThan">
      <formula>0.8</formula>
    </cfRule>
  </conditionalFormatting>
  <conditionalFormatting sqref="P96:P105">
    <cfRule type="cellIs" dxfId="44725" priority="1150" operator="greaterThan">
      <formula>0</formula>
    </cfRule>
  </conditionalFormatting>
  <conditionalFormatting sqref="Q96:Q105">
    <cfRule type="cellIs" dxfId="44724" priority="1149" operator="lessThan">
      <formula>0</formula>
    </cfRule>
  </conditionalFormatting>
  <conditionalFormatting sqref="R96:R105">
    <cfRule type="cellIs" dxfId="44723" priority="1147" operator="lessThan">
      <formula>0.8</formula>
    </cfRule>
    <cfRule type="cellIs" dxfId="44722" priority="1148" operator="greaterThan">
      <formula>1</formula>
    </cfRule>
  </conditionalFormatting>
  <conditionalFormatting sqref="R96:R105">
    <cfRule type="cellIs" dxfId="44721" priority="1145" operator="greaterThan">
      <formula>1</formula>
    </cfRule>
    <cfRule type="cellIs" dxfId="44720" priority="1146" operator="lessThan">
      <formula>0.8</formula>
    </cfRule>
  </conditionalFormatting>
  <conditionalFormatting sqref="P96:P105">
    <cfRule type="cellIs" dxfId="44719" priority="1144" operator="greaterThan">
      <formula>0</formula>
    </cfRule>
  </conditionalFormatting>
  <conditionalFormatting sqref="Q96:Q105">
    <cfRule type="cellIs" dxfId="44718" priority="1143" operator="lessThan">
      <formula>0</formula>
    </cfRule>
  </conditionalFormatting>
  <conditionalFormatting sqref="R96:R105">
    <cfRule type="cellIs" dxfId="44717" priority="1141" operator="lessThan">
      <formula>0.8</formula>
    </cfRule>
    <cfRule type="cellIs" dxfId="44716" priority="1142" operator="greaterThan">
      <formula>1</formula>
    </cfRule>
  </conditionalFormatting>
  <conditionalFormatting sqref="R96:R105">
    <cfRule type="cellIs" dxfId="44715" priority="1139" operator="greaterThan">
      <formula>1</formula>
    </cfRule>
    <cfRule type="cellIs" dxfId="44714" priority="1140" operator="lessThan">
      <formula>0.8</formula>
    </cfRule>
  </conditionalFormatting>
  <conditionalFormatting sqref="P96:P105">
    <cfRule type="cellIs" dxfId="44713" priority="1138" operator="greaterThan">
      <formula>0</formula>
    </cfRule>
  </conditionalFormatting>
  <conditionalFormatting sqref="P96:P105">
    <cfRule type="cellIs" dxfId="44712" priority="1132" operator="greaterThan">
      <formula>0</formula>
    </cfRule>
  </conditionalFormatting>
  <conditionalFormatting sqref="Q96:Q105">
    <cfRule type="cellIs" dxfId="44711" priority="1137" operator="lessThan">
      <formula>0</formula>
    </cfRule>
  </conditionalFormatting>
  <conditionalFormatting sqref="R96:R105">
    <cfRule type="cellIs" dxfId="44710" priority="1135" operator="lessThan">
      <formula>0.8</formula>
    </cfRule>
    <cfRule type="cellIs" dxfId="44709" priority="1136" operator="greaterThan">
      <formula>1</formula>
    </cfRule>
  </conditionalFormatting>
  <conditionalFormatting sqref="R96:R105">
    <cfRule type="cellIs" dxfId="44708" priority="1133" operator="greaterThan">
      <formula>1</formula>
    </cfRule>
    <cfRule type="cellIs" dxfId="44707" priority="1134" operator="lessThan">
      <formula>0.8</formula>
    </cfRule>
  </conditionalFormatting>
  <conditionalFormatting sqref="P96:P105">
    <cfRule type="cellIs" dxfId="44706" priority="1126" operator="greaterThan">
      <formula>0</formula>
    </cfRule>
  </conditionalFormatting>
  <conditionalFormatting sqref="Q96:Q105">
    <cfRule type="cellIs" dxfId="44705" priority="1131" operator="lessThan">
      <formula>0</formula>
    </cfRule>
  </conditionalFormatting>
  <conditionalFormatting sqref="R96:R105">
    <cfRule type="cellIs" dxfId="44704" priority="1129" operator="lessThan">
      <formula>0.8</formula>
    </cfRule>
    <cfRule type="cellIs" dxfId="44703" priority="1130" operator="greaterThan">
      <formula>1</formula>
    </cfRule>
  </conditionalFormatting>
  <conditionalFormatting sqref="R96:R105">
    <cfRule type="cellIs" dxfId="44702" priority="1127" operator="greaterThan">
      <formula>1</formula>
    </cfRule>
    <cfRule type="cellIs" dxfId="44701" priority="1128" operator="lessThan">
      <formula>0.8</formula>
    </cfRule>
  </conditionalFormatting>
  <conditionalFormatting sqref="R96:R105">
    <cfRule type="cellIs" dxfId="44700" priority="1123" operator="lessThan">
      <formula>0.8</formula>
    </cfRule>
    <cfRule type="cellIs" dxfId="44699" priority="1124" operator="greaterThan">
      <formula>1</formula>
    </cfRule>
  </conditionalFormatting>
  <conditionalFormatting sqref="R96:R105">
    <cfRule type="cellIs" dxfId="44698" priority="1121" operator="greaterThan">
      <formula>1</formula>
    </cfRule>
    <cfRule type="cellIs" dxfId="44697" priority="1122" operator="lessThan">
      <formula>0.8</formula>
    </cfRule>
  </conditionalFormatting>
  <conditionalFormatting sqref="P96:P105">
    <cfRule type="cellIs" dxfId="44696" priority="1120" operator="greaterThan">
      <formula>0</formula>
    </cfRule>
  </conditionalFormatting>
  <conditionalFormatting sqref="Q96:Q105">
    <cfRule type="cellIs" dxfId="44695" priority="1125" operator="lessThan">
      <formula>0</formula>
    </cfRule>
  </conditionalFormatting>
  <conditionalFormatting sqref="Q96:Q105">
    <cfRule type="cellIs" dxfId="44694" priority="1114" operator="lessThan">
      <formula>0</formula>
    </cfRule>
  </conditionalFormatting>
  <conditionalFormatting sqref="P96:P105">
    <cfRule type="cellIs" dxfId="44693" priority="1115" operator="greaterThan">
      <formula>0</formula>
    </cfRule>
  </conditionalFormatting>
  <conditionalFormatting sqref="R96:R105">
    <cfRule type="cellIs" dxfId="44692" priority="1118" operator="lessThan">
      <formula>0.8</formula>
    </cfRule>
    <cfRule type="cellIs" dxfId="44691" priority="1119" operator="greaterThan">
      <formula>1</formula>
    </cfRule>
  </conditionalFormatting>
  <conditionalFormatting sqref="R96:R105">
    <cfRule type="cellIs" dxfId="44690" priority="1116" operator="greaterThan">
      <formula>1</formula>
    </cfRule>
    <cfRule type="cellIs" dxfId="44689" priority="1117" operator="lessThan">
      <formula>0.8</formula>
    </cfRule>
  </conditionalFormatting>
  <conditionalFormatting sqref="Q96:Q105">
    <cfRule type="cellIs" dxfId="44688" priority="1108" operator="lessThan">
      <formula>0</formula>
    </cfRule>
  </conditionalFormatting>
  <conditionalFormatting sqref="R96:R105">
    <cfRule type="cellIs" dxfId="44687" priority="1112" operator="lessThan">
      <formula>0.8</formula>
    </cfRule>
    <cfRule type="cellIs" dxfId="44686" priority="1113" operator="greaterThan">
      <formula>1</formula>
    </cfRule>
  </conditionalFormatting>
  <conditionalFormatting sqref="R96:R105">
    <cfRule type="cellIs" dxfId="44685" priority="1110" operator="greaterThan">
      <formula>1</formula>
    </cfRule>
    <cfRule type="cellIs" dxfId="44684" priority="1111" operator="lessThan">
      <formula>0.8</formula>
    </cfRule>
  </conditionalFormatting>
  <conditionalFormatting sqref="P96:P105">
    <cfRule type="cellIs" dxfId="44683" priority="1109" operator="greaterThan">
      <formula>0</formula>
    </cfRule>
  </conditionalFormatting>
  <conditionalFormatting sqref="Q96:Q105">
    <cfRule type="cellIs" dxfId="44682" priority="1107" operator="lessThan">
      <formula>0</formula>
    </cfRule>
  </conditionalFormatting>
  <conditionalFormatting sqref="R96:R105">
    <cfRule type="cellIs" dxfId="44681" priority="1105" operator="lessThan">
      <formula>0.8</formula>
    </cfRule>
    <cfRule type="cellIs" dxfId="44680" priority="1106" operator="greaterThan">
      <formula>1</formula>
    </cfRule>
  </conditionalFormatting>
  <conditionalFormatting sqref="R96:R105">
    <cfRule type="cellIs" dxfId="44679" priority="1103" operator="greaterThan">
      <formula>1</formula>
    </cfRule>
    <cfRule type="cellIs" dxfId="44678" priority="1104" operator="lessThan">
      <formula>0.8</formula>
    </cfRule>
  </conditionalFormatting>
  <conditionalFormatting sqref="P96:P105">
    <cfRule type="cellIs" dxfId="44677" priority="1102" operator="greaterThan">
      <formula>0</formula>
    </cfRule>
  </conditionalFormatting>
  <conditionalFormatting sqref="Q96:Q105">
    <cfRule type="cellIs" dxfId="44676" priority="1101" operator="lessThan">
      <formula>0</formula>
    </cfRule>
  </conditionalFormatting>
  <conditionalFormatting sqref="R96:R105">
    <cfRule type="cellIs" dxfId="44675" priority="1099" operator="lessThan">
      <formula>0.8</formula>
    </cfRule>
    <cfRule type="cellIs" dxfId="44674" priority="1100" operator="greaterThan">
      <formula>1</formula>
    </cfRule>
  </conditionalFormatting>
  <conditionalFormatting sqref="R96:R105">
    <cfRule type="cellIs" dxfId="44673" priority="1097" operator="greaterThan">
      <formula>1</formula>
    </cfRule>
    <cfRule type="cellIs" dxfId="44672" priority="1098" operator="lessThan">
      <formula>0.8</formula>
    </cfRule>
  </conditionalFormatting>
  <conditionalFormatting sqref="P96:P105">
    <cfRule type="cellIs" dxfId="44671" priority="1096" operator="greaterThan">
      <formula>0</formula>
    </cfRule>
  </conditionalFormatting>
  <conditionalFormatting sqref="Q96:Q105">
    <cfRule type="cellIs" dxfId="44670" priority="1090" operator="lessThan">
      <formula>0</formula>
    </cfRule>
  </conditionalFormatting>
  <conditionalFormatting sqref="P96:P105">
    <cfRule type="cellIs" dxfId="44669" priority="1091" operator="greaterThan">
      <formula>0</formula>
    </cfRule>
  </conditionalFormatting>
  <conditionalFormatting sqref="R96:R105">
    <cfRule type="cellIs" dxfId="44668" priority="1094" operator="lessThan">
      <formula>0.8</formula>
    </cfRule>
    <cfRule type="cellIs" dxfId="44667" priority="1095" operator="greaterThan">
      <formula>1</formula>
    </cfRule>
  </conditionalFormatting>
  <conditionalFormatting sqref="R96:R105">
    <cfRule type="cellIs" dxfId="44666" priority="1092" operator="greaterThan">
      <formula>1</formula>
    </cfRule>
    <cfRule type="cellIs" dxfId="44665" priority="1093" operator="lessThan">
      <formula>0.8</formula>
    </cfRule>
  </conditionalFormatting>
  <conditionalFormatting sqref="Q96:Q105">
    <cfRule type="cellIs" dxfId="44664" priority="1084" operator="lessThan">
      <formula>0</formula>
    </cfRule>
  </conditionalFormatting>
  <conditionalFormatting sqref="R96:R105">
    <cfRule type="cellIs" dxfId="44663" priority="1088" operator="lessThan">
      <formula>0.8</formula>
    </cfRule>
    <cfRule type="cellIs" dxfId="44662" priority="1089" operator="greaterThan">
      <formula>1</formula>
    </cfRule>
  </conditionalFormatting>
  <conditionalFormatting sqref="R96:R105">
    <cfRule type="cellIs" dxfId="44661" priority="1086" operator="greaterThan">
      <formula>1</formula>
    </cfRule>
    <cfRule type="cellIs" dxfId="44660" priority="1087" operator="lessThan">
      <formula>0.8</formula>
    </cfRule>
  </conditionalFormatting>
  <conditionalFormatting sqref="P96:P105">
    <cfRule type="cellIs" dxfId="44659" priority="1085" operator="greaterThan">
      <formula>0</formula>
    </cfRule>
  </conditionalFormatting>
  <conditionalFormatting sqref="Q96:Q105">
    <cfRule type="cellIs" dxfId="44658" priority="1083" operator="lessThan">
      <formula>0</formula>
    </cfRule>
  </conditionalFormatting>
  <conditionalFormatting sqref="R96:R105">
    <cfRule type="cellIs" dxfId="44657" priority="1081" operator="lessThan">
      <formula>0.8</formula>
    </cfRule>
    <cfRule type="cellIs" dxfId="44656" priority="1082" operator="greaterThan">
      <formula>1</formula>
    </cfRule>
  </conditionalFormatting>
  <conditionalFormatting sqref="R96:R105">
    <cfRule type="cellIs" dxfId="44655" priority="1079" operator="greaterThan">
      <formula>1</formula>
    </cfRule>
    <cfRule type="cellIs" dxfId="44654" priority="1080" operator="lessThan">
      <formula>0.8</formula>
    </cfRule>
  </conditionalFormatting>
  <conditionalFormatting sqref="P96:P105">
    <cfRule type="cellIs" dxfId="44653" priority="1078" operator="greaterThan">
      <formula>0</formula>
    </cfRule>
  </conditionalFormatting>
  <conditionalFormatting sqref="Q96:Q105">
    <cfRule type="cellIs" dxfId="44652" priority="1077" operator="lessThan">
      <formula>0</formula>
    </cfRule>
  </conditionalFormatting>
  <conditionalFormatting sqref="R96:R105">
    <cfRule type="cellIs" dxfId="44651" priority="1075" operator="lessThan">
      <formula>0.8</formula>
    </cfRule>
    <cfRule type="cellIs" dxfId="44650" priority="1076" operator="greaterThan">
      <formula>1</formula>
    </cfRule>
  </conditionalFormatting>
  <conditionalFormatting sqref="R96:R105">
    <cfRule type="cellIs" dxfId="44649" priority="1073" operator="greaterThan">
      <formula>1</formula>
    </cfRule>
    <cfRule type="cellIs" dxfId="44648" priority="1074" operator="lessThan">
      <formula>0.8</formula>
    </cfRule>
  </conditionalFormatting>
  <conditionalFormatting sqref="P96:P105">
    <cfRule type="cellIs" dxfId="44647" priority="1072" operator="greaterThan">
      <formula>0</formula>
    </cfRule>
  </conditionalFormatting>
  <conditionalFormatting sqref="P124 P131 P127">
    <cfRule type="cellIs" dxfId="44646" priority="1066" operator="greaterThan">
      <formula>0</formula>
    </cfRule>
  </conditionalFormatting>
  <conditionalFormatting sqref="Q124 Q131 Q127">
    <cfRule type="cellIs" dxfId="44645" priority="1071" operator="lessThan">
      <formula>0</formula>
    </cfRule>
  </conditionalFormatting>
  <conditionalFormatting sqref="R124 R131 R127">
    <cfRule type="cellIs" dxfId="44644" priority="1069" operator="lessThan">
      <formula>0.8</formula>
    </cfRule>
    <cfRule type="cellIs" dxfId="44643" priority="1070" operator="greaterThan">
      <formula>1</formula>
    </cfRule>
  </conditionalFormatting>
  <conditionalFormatting sqref="R124 R131 R127">
    <cfRule type="cellIs" dxfId="44642" priority="1067" operator="greaterThan">
      <formula>1</formula>
    </cfRule>
    <cfRule type="cellIs" dxfId="44641" priority="1068" operator="lessThan">
      <formula>0.8</formula>
    </cfRule>
  </conditionalFormatting>
  <conditionalFormatting sqref="Q124 Q131 Q127">
    <cfRule type="cellIs" dxfId="44640" priority="1065" operator="lessThan">
      <formula>0</formula>
    </cfRule>
  </conditionalFormatting>
  <conditionalFormatting sqref="R124 R131 R127">
    <cfRule type="cellIs" dxfId="44639" priority="1063" operator="lessThan">
      <formula>0.8</formula>
    </cfRule>
    <cfRule type="cellIs" dxfId="44638" priority="1064" operator="greaterThan">
      <formula>1</formula>
    </cfRule>
  </conditionalFormatting>
  <conditionalFormatting sqref="R124 R131 R127">
    <cfRule type="cellIs" dxfId="44637" priority="1061" operator="greaterThan">
      <formula>1</formula>
    </cfRule>
    <cfRule type="cellIs" dxfId="44636" priority="1062" operator="lessThan">
      <formula>0.8</formula>
    </cfRule>
  </conditionalFormatting>
  <conditionalFormatting sqref="P124 P131 P127">
    <cfRule type="cellIs" dxfId="44635" priority="1060" operator="greaterThan">
      <formula>0</formula>
    </cfRule>
  </conditionalFormatting>
  <conditionalFormatting sqref="Q123 Q125:Q126 Q128:Q130">
    <cfRule type="cellIs" dxfId="44634" priority="1059" operator="lessThan">
      <formula>0</formula>
    </cfRule>
  </conditionalFormatting>
  <conditionalFormatting sqref="R123 R125:R126 R128:R130">
    <cfRule type="cellIs" dxfId="44633" priority="1057" operator="lessThan">
      <formula>0.8</formula>
    </cfRule>
    <cfRule type="cellIs" dxfId="44632" priority="1058" operator="greaterThan">
      <formula>1</formula>
    </cfRule>
  </conditionalFormatting>
  <conditionalFormatting sqref="R123 R125:R126 R128:R130">
    <cfRule type="cellIs" dxfId="44631" priority="1055" operator="greaterThan">
      <formula>1</formula>
    </cfRule>
    <cfRule type="cellIs" dxfId="44630" priority="1056" operator="lessThan">
      <formula>0.8</formula>
    </cfRule>
  </conditionalFormatting>
  <conditionalFormatting sqref="P123 P125:P126 P128:P130">
    <cfRule type="cellIs" dxfId="44629" priority="1054" operator="greaterThan">
      <formula>0</formula>
    </cfRule>
  </conditionalFormatting>
  <conditionalFormatting sqref="P123 P125:P126 P128:P130">
    <cfRule type="cellIs" dxfId="44628" priority="1048" operator="greaterThan">
      <formula>0</formula>
    </cfRule>
  </conditionalFormatting>
  <conditionalFormatting sqref="Q123 Q125:Q126 Q128:Q130">
    <cfRule type="cellIs" dxfId="44627" priority="1053" operator="lessThan">
      <formula>0</formula>
    </cfRule>
  </conditionalFormatting>
  <conditionalFormatting sqref="R123 R125:R126 R128:R130">
    <cfRule type="cellIs" dxfId="44626" priority="1051" operator="lessThan">
      <formula>0.8</formula>
    </cfRule>
    <cfRule type="cellIs" dxfId="44625" priority="1052" operator="greaterThan">
      <formula>1</formula>
    </cfRule>
  </conditionalFormatting>
  <conditionalFormatting sqref="R123 R125:R126 R128:R130">
    <cfRule type="cellIs" dxfId="44624" priority="1049" operator="greaterThan">
      <formula>1</formula>
    </cfRule>
    <cfRule type="cellIs" dxfId="44623" priority="1050" operator="lessThan">
      <formula>0.8</formula>
    </cfRule>
  </conditionalFormatting>
  <conditionalFormatting sqref="P122">
    <cfRule type="cellIs" dxfId="44622" priority="1042" operator="greaterThan">
      <formula>0</formula>
    </cfRule>
  </conditionalFormatting>
  <conditionalFormatting sqref="Q122">
    <cfRule type="cellIs" dxfId="44621" priority="1047" operator="lessThan">
      <formula>0</formula>
    </cfRule>
  </conditionalFormatting>
  <conditionalFormatting sqref="R122">
    <cfRule type="cellIs" dxfId="44620" priority="1045" operator="lessThan">
      <formula>0.8</formula>
    </cfRule>
    <cfRule type="cellIs" dxfId="44619" priority="1046" operator="greaterThan">
      <formula>1</formula>
    </cfRule>
  </conditionalFormatting>
  <conditionalFormatting sqref="R122">
    <cfRule type="cellIs" dxfId="44618" priority="1043" operator="greaterThan">
      <formula>1</formula>
    </cfRule>
    <cfRule type="cellIs" dxfId="44617" priority="1044" operator="lessThan">
      <formula>0.8</formula>
    </cfRule>
  </conditionalFormatting>
  <conditionalFormatting sqref="Q109:Q116">
    <cfRule type="cellIs" dxfId="44616" priority="1041" operator="lessThan">
      <formula>0</formula>
    </cfRule>
  </conditionalFormatting>
  <conditionalFormatting sqref="R109:R116">
    <cfRule type="cellIs" dxfId="44615" priority="1039" operator="lessThan">
      <formula>0.8</formula>
    </cfRule>
    <cfRule type="cellIs" dxfId="44614" priority="1040" operator="greaterThan">
      <formula>1</formula>
    </cfRule>
  </conditionalFormatting>
  <conditionalFormatting sqref="R109:R116">
    <cfRule type="cellIs" dxfId="44613" priority="1037" operator="greaterThan">
      <formula>1</formula>
    </cfRule>
    <cfRule type="cellIs" dxfId="44612" priority="1038" operator="lessThan">
      <formula>0.8</formula>
    </cfRule>
  </conditionalFormatting>
  <conditionalFormatting sqref="P109:P116">
    <cfRule type="cellIs" dxfId="44611" priority="1036" operator="greaterThan">
      <formula>0</formula>
    </cfRule>
  </conditionalFormatting>
  <conditionalFormatting sqref="P137 P140 P143">
    <cfRule type="cellIs" dxfId="44610" priority="1035" operator="greaterThan">
      <formula>0</formula>
    </cfRule>
  </conditionalFormatting>
  <conditionalFormatting sqref="Q137 Q140 Q143">
    <cfRule type="cellIs" dxfId="44609" priority="1034" operator="lessThan">
      <formula>0</formula>
    </cfRule>
  </conditionalFormatting>
  <conditionalFormatting sqref="R137 R140 R143">
    <cfRule type="cellIs" dxfId="44608" priority="1032" operator="lessThan">
      <formula>0.8</formula>
    </cfRule>
    <cfRule type="cellIs" dxfId="44607" priority="1033" operator="greaterThan">
      <formula>1</formula>
    </cfRule>
  </conditionalFormatting>
  <conditionalFormatting sqref="R137 R140 R143">
    <cfRule type="cellIs" dxfId="44606" priority="1030" operator="greaterThan">
      <formula>1</formula>
    </cfRule>
    <cfRule type="cellIs" dxfId="44605" priority="1031" operator="lessThan">
      <formula>0.8</formula>
    </cfRule>
  </conditionalFormatting>
  <conditionalFormatting sqref="P137 P140 P143">
    <cfRule type="cellIs" dxfId="44604" priority="1029" operator="greaterThan">
      <formula>0</formula>
    </cfRule>
  </conditionalFormatting>
  <conditionalFormatting sqref="Q137 Q140 Q143">
    <cfRule type="cellIs" dxfId="44603" priority="1028" operator="lessThan">
      <formula>0</formula>
    </cfRule>
  </conditionalFormatting>
  <conditionalFormatting sqref="R137 R140 R143">
    <cfRule type="cellIs" dxfId="44602" priority="1026" operator="lessThan">
      <formula>0.8</formula>
    </cfRule>
    <cfRule type="cellIs" dxfId="44601" priority="1027" operator="greaterThan">
      <formula>1</formula>
    </cfRule>
  </conditionalFormatting>
  <conditionalFormatting sqref="R137 R140 R143">
    <cfRule type="cellIs" dxfId="44600" priority="1024" operator="greaterThan">
      <formula>1</formula>
    </cfRule>
    <cfRule type="cellIs" dxfId="44599" priority="1025" operator="lessThan">
      <formula>0.8</formula>
    </cfRule>
  </conditionalFormatting>
  <conditionalFormatting sqref="P137 P140 P143">
    <cfRule type="cellIs" dxfId="44598" priority="1023" operator="greaterThan">
      <formula>0</formula>
    </cfRule>
  </conditionalFormatting>
  <conditionalFormatting sqref="P137 P140 P143">
    <cfRule type="cellIs" dxfId="44597" priority="1017" operator="greaterThan">
      <formula>0</formula>
    </cfRule>
  </conditionalFormatting>
  <conditionalFormatting sqref="Q137 Q140 Q143">
    <cfRule type="cellIs" dxfId="44596" priority="1022" operator="lessThan">
      <formula>0</formula>
    </cfRule>
  </conditionalFormatting>
  <conditionalFormatting sqref="R137 R140 R143">
    <cfRule type="cellIs" dxfId="44595" priority="1020" operator="lessThan">
      <formula>0.8</formula>
    </cfRule>
    <cfRule type="cellIs" dxfId="44594" priority="1021" operator="greaterThan">
      <formula>1</formula>
    </cfRule>
  </conditionalFormatting>
  <conditionalFormatting sqref="R137 R140 R143">
    <cfRule type="cellIs" dxfId="44593" priority="1018" operator="greaterThan">
      <formula>1</formula>
    </cfRule>
    <cfRule type="cellIs" dxfId="44592" priority="1019" operator="lessThan">
      <formula>0.8</formula>
    </cfRule>
  </conditionalFormatting>
  <conditionalFormatting sqref="Q137 Q140 Q143">
    <cfRule type="cellIs" dxfId="44591" priority="1016" operator="lessThan">
      <formula>0</formula>
    </cfRule>
  </conditionalFormatting>
  <conditionalFormatting sqref="R137 R140 R143">
    <cfRule type="cellIs" dxfId="44590" priority="1014" operator="lessThan">
      <formula>0.8</formula>
    </cfRule>
    <cfRule type="cellIs" dxfId="44589" priority="1015" operator="greaterThan">
      <formula>1</formula>
    </cfRule>
  </conditionalFormatting>
  <conditionalFormatting sqref="R137 R140 R143">
    <cfRule type="cellIs" dxfId="44588" priority="1012" operator="greaterThan">
      <formula>1</formula>
    </cfRule>
    <cfRule type="cellIs" dxfId="44587" priority="1013" operator="lessThan">
      <formula>0.8</formula>
    </cfRule>
  </conditionalFormatting>
  <conditionalFormatting sqref="P137 P140 P143">
    <cfRule type="cellIs" dxfId="44586" priority="1011" operator="greaterThan">
      <formula>0</formula>
    </cfRule>
  </conditionalFormatting>
  <conditionalFormatting sqref="Q137 Q140 Q143">
    <cfRule type="cellIs" dxfId="44585" priority="1010" operator="lessThan">
      <formula>0</formula>
    </cfRule>
  </conditionalFormatting>
  <conditionalFormatting sqref="R137 R140 R143">
    <cfRule type="cellIs" dxfId="44584" priority="1008" operator="lessThan">
      <formula>0.8</formula>
    </cfRule>
    <cfRule type="cellIs" dxfId="44583" priority="1009" operator="greaterThan">
      <formula>1</formula>
    </cfRule>
  </conditionalFormatting>
  <conditionalFormatting sqref="R137 R140 R143">
    <cfRule type="cellIs" dxfId="44582" priority="1006" operator="greaterThan">
      <formula>1</formula>
    </cfRule>
    <cfRule type="cellIs" dxfId="44581" priority="1007" operator="lessThan">
      <formula>0.8</formula>
    </cfRule>
  </conditionalFormatting>
  <conditionalFormatting sqref="P137 P140 P143">
    <cfRule type="cellIs" dxfId="44580" priority="1005" operator="greaterThan">
      <formula>0</formula>
    </cfRule>
  </conditionalFormatting>
  <conditionalFormatting sqref="P137 P140 P143">
    <cfRule type="cellIs" dxfId="44579" priority="999" operator="greaterThan">
      <formula>0</formula>
    </cfRule>
  </conditionalFormatting>
  <conditionalFormatting sqref="Q137 Q140 Q143">
    <cfRule type="cellIs" dxfId="44578" priority="1004" operator="lessThan">
      <formula>0</formula>
    </cfRule>
  </conditionalFormatting>
  <conditionalFormatting sqref="R137 R140 R143">
    <cfRule type="cellIs" dxfId="44577" priority="1002" operator="lessThan">
      <formula>0.8</formula>
    </cfRule>
    <cfRule type="cellIs" dxfId="44576" priority="1003" operator="greaterThan">
      <formula>1</formula>
    </cfRule>
  </conditionalFormatting>
  <conditionalFormatting sqref="R137 R140 R143">
    <cfRule type="cellIs" dxfId="44575" priority="1000" operator="greaterThan">
      <formula>1</formula>
    </cfRule>
    <cfRule type="cellIs" dxfId="44574" priority="1001" operator="lessThan">
      <formula>0.8</formula>
    </cfRule>
  </conditionalFormatting>
  <conditionalFormatting sqref="Q137 Q140 Q143">
    <cfRule type="cellIs" dxfId="44573" priority="998" operator="lessThan">
      <formula>0</formula>
    </cfRule>
  </conditionalFormatting>
  <conditionalFormatting sqref="R137 R140 R143">
    <cfRule type="cellIs" dxfId="44572" priority="996" operator="lessThan">
      <formula>0.8</formula>
    </cfRule>
    <cfRule type="cellIs" dxfId="44571" priority="997" operator="greaterThan">
      <formula>1</formula>
    </cfRule>
  </conditionalFormatting>
  <conditionalFormatting sqref="R137 R140 R143">
    <cfRule type="cellIs" dxfId="44570" priority="994" operator="greaterThan">
      <formula>1</formula>
    </cfRule>
    <cfRule type="cellIs" dxfId="44569" priority="995" operator="lessThan">
      <formula>0.8</formula>
    </cfRule>
  </conditionalFormatting>
  <conditionalFormatting sqref="P137 P140 P143">
    <cfRule type="cellIs" dxfId="44568" priority="993" operator="greaterThan">
      <formula>0</formula>
    </cfRule>
  </conditionalFormatting>
  <conditionalFormatting sqref="Q137 Q140 Q143">
    <cfRule type="cellIs" dxfId="44567" priority="992" operator="lessThan">
      <formula>0</formula>
    </cfRule>
  </conditionalFormatting>
  <conditionalFormatting sqref="R137 R140 R143">
    <cfRule type="cellIs" dxfId="44566" priority="990" operator="lessThan">
      <formula>0.8</formula>
    </cfRule>
    <cfRule type="cellIs" dxfId="44565" priority="991" operator="greaterThan">
      <formula>1</formula>
    </cfRule>
  </conditionalFormatting>
  <conditionalFormatting sqref="R137 R140 R143">
    <cfRule type="cellIs" dxfId="44564" priority="988" operator="greaterThan">
      <formula>1</formula>
    </cfRule>
    <cfRule type="cellIs" dxfId="44563" priority="989" operator="lessThan">
      <formula>0.8</formula>
    </cfRule>
  </conditionalFormatting>
  <conditionalFormatting sqref="P137 P140 P143">
    <cfRule type="cellIs" dxfId="44562" priority="987" operator="greaterThan">
      <formula>0</formula>
    </cfRule>
  </conditionalFormatting>
  <conditionalFormatting sqref="P137 P140 P143">
    <cfRule type="cellIs" dxfId="44561" priority="981" operator="greaterThan">
      <formula>0</formula>
    </cfRule>
  </conditionalFormatting>
  <conditionalFormatting sqref="Q137 Q140 Q143">
    <cfRule type="cellIs" dxfId="44560" priority="986" operator="lessThan">
      <formula>0</formula>
    </cfRule>
  </conditionalFormatting>
  <conditionalFormatting sqref="R137 R140 R143">
    <cfRule type="cellIs" dxfId="44559" priority="984" operator="lessThan">
      <formula>0.8</formula>
    </cfRule>
    <cfRule type="cellIs" dxfId="44558" priority="985" operator="greaterThan">
      <formula>1</formula>
    </cfRule>
  </conditionalFormatting>
  <conditionalFormatting sqref="R137 R140 R143">
    <cfRule type="cellIs" dxfId="44557" priority="982" operator="greaterThan">
      <formula>1</formula>
    </cfRule>
    <cfRule type="cellIs" dxfId="44556" priority="983" operator="lessThan">
      <formula>0.8</formula>
    </cfRule>
  </conditionalFormatting>
  <conditionalFormatting sqref="Q137 Q140 Q143">
    <cfRule type="cellIs" dxfId="44555" priority="980" operator="lessThan">
      <formula>0</formula>
    </cfRule>
  </conditionalFormatting>
  <conditionalFormatting sqref="R137 R140 R143">
    <cfRule type="cellIs" dxfId="44554" priority="978" operator="lessThan">
      <formula>0.8</formula>
    </cfRule>
    <cfRule type="cellIs" dxfId="44553" priority="979" operator="greaterThan">
      <formula>1</formula>
    </cfRule>
  </conditionalFormatting>
  <conditionalFormatting sqref="R137 R140 R143">
    <cfRule type="cellIs" dxfId="44552" priority="976" operator="greaterThan">
      <formula>1</formula>
    </cfRule>
    <cfRule type="cellIs" dxfId="44551" priority="977" operator="lessThan">
      <formula>0.8</formula>
    </cfRule>
  </conditionalFormatting>
  <conditionalFormatting sqref="P137 P140 P143">
    <cfRule type="cellIs" dxfId="44550" priority="975" operator="greaterThan">
      <formula>0</formula>
    </cfRule>
  </conditionalFormatting>
  <conditionalFormatting sqref="P138 P144 P141">
    <cfRule type="cellIs" dxfId="44549" priority="969" operator="greaterThan">
      <formula>0</formula>
    </cfRule>
  </conditionalFormatting>
  <conditionalFormatting sqref="Q138 Q144 Q141">
    <cfRule type="cellIs" dxfId="44548" priority="974" operator="lessThan">
      <formula>0</formula>
    </cfRule>
  </conditionalFormatting>
  <conditionalFormatting sqref="R138 R144 R141">
    <cfRule type="cellIs" dxfId="44547" priority="972" operator="lessThan">
      <formula>0.8</formula>
    </cfRule>
    <cfRule type="cellIs" dxfId="44546" priority="973" operator="greaterThan">
      <formula>1</formula>
    </cfRule>
  </conditionalFormatting>
  <conditionalFormatting sqref="R138 R144 R141">
    <cfRule type="cellIs" dxfId="44545" priority="970" operator="greaterThan">
      <formula>1</formula>
    </cfRule>
    <cfRule type="cellIs" dxfId="44544" priority="971" operator="lessThan">
      <formula>0.8</formula>
    </cfRule>
  </conditionalFormatting>
  <conditionalFormatting sqref="Q138 Q144 Q141">
    <cfRule type="cellIs" dxfId="44543" priority="968" operator="lessThan">
      <formula>0</formula>
    </cfRule>
  </conditionalFormatting>
  <conditionalFormatting sqref="R138 R144 R141">
    <cfRule type="cellIs" dxfId="44542" priority="966" operator="lessThan">
      <formula>0.8</formula>
    </cfRule>
    <cfRule type="cellIs" dxfId="44541" priority="967" operator="greaterThan">
      <formula>1</formula>
    </cfRule>
  </conditionalFormatting>
  <conditionalFormatting sqref="R138 R144 R141">
    <cfRule type="cellIs" dxfId="44540" priority="964" operator="greaterThan">
      <formula>1</formula>
    </cfRule>
    <cfRule type="cellIs" dxfId="44539" priority="965" operator="lessThan">
      <formula>0.8</formula>
    </cfRule>
  </conditionalFormatting>
  <conditionalFormatting sqref="P138 P144 P141">
    <cfRule type="cellIs" dxfId="44538" priority="963" operator="greaterThan">
      <formula>0</formula>
    </cfRule>
  </conditionalFormatting>
  <conditionalFormatting sqref="Q138 Q144 Q141">
    <cfRule type="cellIs" dxfId="44537" priority="962" operator="lessThan">
      <formula>0</formula>
    </cfRule>
  </conditionalFormatting>
  <conditionalFormatting sqref="R138 R144 R141">
    <cfRule type="cellIs" dxfId="44536" priority="960" operator="lessThan">
      <formula>0.8</formula>
    </cfRule>
    <cfRule type="cellIs" dxfId="44535" priority="961" operator="greaterThan">
      <formula>1</formula>
    </cfRule>
  </conditionalFormatting>
  <conditionalFormatting sqref="R138 R144 R141">
    <cfRule type="cellIs" dxfId="44534" priority="958" operator="greaterThan">
      <formula>1</formula>
    </cfRule>
    <cfRule type="cellIs" dxfId="44533" priority="959" operator="lessThan">
      <formula>0.8</formula>
    </cfRule>
  </conditionalFormatting>
  <conditionalFormatting sqref="P138 P144 P141">
    <cfRule type="cellIs" dxfId="44532" priority="957" operator="greaterThan">
      <formula>0</formula>
    </cfRule>
  </conditionalFormatting>
  <conditionalFormatting sqref="Q138 Q144 Q141">
    <cfRule type="cellIs" dxfId="44531" priority="956" operator="lessThan">
      <formula>0</formula>
    </cfRule>
  </conditionalFormatting>
  <conditionalFormatting sqref="R138 R144 R141">
    <cfRule type="cellIs" dxfId="44530" priority="954" operator="lessThan">
      <formula>0.8</formula>
    </cfRule>
    <cfRule type="cellIs" dxfId="44529" priority="955" operator="greaterThan">
      <formula>1</formula>
    </cfRule>
  </conditionalFormatting>
  <conditionalFormatting sqref="R138 R144 R141">
    <cfRule type="cellIs" dxfId="44528" priority="952" operator="greaterThan">
      <formula>1</formula>
    </cfRule>
    <cfRule type="cellIs" dxfId="44527" priority="953" operator="lessThan">
      <formula>0.8</formula>
    </cfRule>
  </conditionalFormatting>
  <conditionalFormatting sqref="P138 P144 P141">
    <cfRule type="cellIs" dxfId="44526" priority="951" operator="greaterThan">
      <formula>0</formula>
    </cfRule>
  </conditionalFormatting>
  <conditionalFormatting sqref="Q138 Q144 Q141">
    <cfRule type="cellIs" dxfId="44525" priority="950" operator="lessThan">
      <formula>0</formula>
    </cfRule>
  </conditionalFormatting>
  <conditionalFormatting sqref="R138 R144 R141">
    <cfRule type="cellIs" dxfId="44524" priority="948" operator="lessThan">
      <formula>0.8</formula>
    </cfRule>
    <cfRule type="cellIs" dxfId="44523" priority="949" operator="greaterThan">
      <formula>1</formula>
    </cfRule>
  </conditionalFormatting>
  <conditionalFormatting sqref="R138 R144 R141">
    <cfRule type="cellIs" dxfId="44522" priority="946" operator="greaterThan">
      <formula>1</formula>
    </cfRule>
    <cfRule type="cellIs" dxfId="44521" priority="947" operator="lessThan">
      <formula>0.8</formula>
    </cfRule>
  </conditionalFormatting>
  <conditionalFormatting sqref="Q138 Q144 Q141">
    <cfRule type="cellIs" dxfId="44520" priority="945" operator="lessThan">
      <formula>0</formula>
    </cfRule>
  </conditionalFormatting>
  <conditionalFormatting sqref="R138 R144 R141">
    <cfRule type="cellIs" dxfId="44519" priority="943" operator="lessThan">
      <formula>0.8</formula>
    </cfRule>
    <cfRule type="cellIs" dxfId="44518" priority="944" operator="greaterThan">
      <formula>1</formula>
    </cfRule>
  </conditionalFormatting>
  <conditionalFormatting sqref="R138 R144 R141">
    <cfRule type="cellIs" dxfId="44517" priority="941" operator="greaterThan">
      <formula>1</formula>
    </cfRule>
    <cfRule type="cellIs" dxfId="44516" priority="942" operator="lessThan">
      <formula>0.8</formula>
    </cfRule>
  </conditionalFormatting>
  <conditionalFormatting sqref="P138 P144 P141">
    <cfRule type="cellIs" dxfId="44515" priority="940" operator="greaterThan">
      <formula>0</formula>
    </cfRule>
  </conditionalFormatting>
  <conditionalFormatting sqref="P138 P144 P141">
    <cfRule type="cellIs" dxfId="44514" priority="934" operator="greaterThan">
      <formula>0</formula>
    </cfRule>
  </conditionalFormatting>
  <conditionalFormatting sqref="Q138 Q144 Q141">
    <cfRule type="cellIs" dxfId="44513" priority="939" operator="lessThan">
      <formula>0</formula>
    </cfRule>
  </conditionalFormatting>
  <conditionalFormatting sqref="R138 R144 R141">
    <cfRule type="cellIs" dxfId="44512" priority="937" operator="lessThan">
      <formula>0.8</formula>
    </cfRule>
    <cfRule type="cellIs" dxfId="44511" priority="938" operator="greaterThan">
      <formula>1</formula>
    </cfRule>
  </conditionalFormatting>
  <conditionalFormatting sqref="R138 R144 R141">
    <cfRule type="cellIs" dxfId="44510" priority="935" operator="greaterThan">
      <formula>1</formula>
    </cfRule>
    <cfRule type="cellIs" dxfId="44509" priority="936" operator="lessThan">
      <formula>0.8</formula>
    </cfRule>
  </conditionalFormatting>
  <conditionalFormatting sqref="Q138 Q144 Q141">
    <cfRule type="cellIs" dxfId="44508" priority="933" operator="lessThan">
      <formula>0</formula>
    </cfRule>
  </conditionalFormatting>
  <conditionalFormatting sqref="R138 R144 R141">
    <cfRule type="cellIs" dxfId="44507" priority="931" operator="lessThan">
      <formula>0.8</formula>
    </cfRule>
    <cfRule type="cellIs" dxfId="44506" priority="932" operator="greaterThan">
      <formula>1</formula>
    </cfRule>
  </conditionalFormatting>
  <conditionalFormatting sqref="R138 R144 R141">
    <cfRule type="cellIs" dxfId="44505" priority="929" operator="greaterThan">
      <formula>1</formula>
    </cfRule>
    <cfRule type="cellIs" dxfId="44504" priority="930" operator="lessThan">
      <formula>0.8</formula>
    </cfRule>
  </conditionalFormatting>
  <conditionalFormatting sqref="P138 P144 P141">
    <cfRule type="cellIs" dxfId="44503" priority="928" operator="greaterThan">
      <formula>0</formula>
    </cfRule>
  </conditionalFormatting>
  <conditionalFormatting sqref="Q148:Q153">
    <cfRule type="cellIs" dxfId="44502" priority="927" operator="lessThan">
      <formula>0</formula>
    </cfRule>
  </conditionalFormatting>
  <conditionalFormatting sqref="R148:R153">
    <cfRule type="cellIs" dxfId="44501" priority="925" operator="lessThan">
      <formula>0.8</formula>
    </cfRule>
    <cfRule type="cellIs" dxfId="44500" priority="926" operator="greaterThan">
      <formula>1</formula>
    </cfRule>
  </conditionalFormatting>
  <conditionalFormatting sqref="R148:R153">
    <cfRule type="cellIs" dxfId="44499" priority="923" operator="greaterThan">
      <formula>1</formula>
    </cfRule>
    <cfRule type="cellIs" dxfId="44498" priority="924" operator="lessThan">
      <formula>0.8</formula>
    </cfRule>
  </conditionalFormatting>
  <conditionalFormatting sqref="P148:P153">
    <cfRule type="cellIs" dxfId="44497" priority="922" operator="greaterThan">
      <formula>0</formula>
    </cfRule>
  </conditionalFormatting>
  <conditionalFormatting sqref="P148:P153">
    <cfRule type="cellIs" dxfId="44496" priority="916" operator="greaterThan">
      <formula>0</formula>
    </cfRule>
  </conditionalFormatting>
  <conditionalFormatting sqref="Q148:Q153">
    <cfRule type="cellIs" dxfId="44495" priority="921" operator="lessThan">
      <formula>0</formula>
    </cfRule>
  </conditionalFormatting>
  <conditionalFormatting sqref="R148:R153">
    <cfRule type="cellIs" dxfId="44494" priority="919" operator="lessThan">
      <formula>0.8</formula>
    </cfRule>
    <cfRule type="cellIs" dxfId="44493" priority="920" operator="greaterThan">
      <formula>1</formula>
    </cfRule>
  </conditionalFormatting>
  <conditionalFormatting sqref="R148:R153">
    <cfRule type="cellIs" dxfId="44492" priority="917" operator="greaterThan">
      <formula>1</formula>
    </cfRule>
    <cfRule type="cellIs" dxfId="44491" priority="918" operator="lessThan">
      <formula>0.8</formula>
    </cfRule>
  </conditionalFormatting>
  <conditionalFormatting sqref="Q148:Q153">
    <cfRule type="cellIs" dxfId="44490" priority="915" operator="lessThan">
      <formula>0</formula>
    </cfRule>
  </conditionalFormatting>
  <conditionalFormatting sqref="R148:R153">
    <cfRule type="cellIs" dxfId="44489" priority="913" operator="lessThan">
      <formula>0.8</formula>
    </cfRule>
    <cfRule type="cellIs" dxfId="44488" priority="914" operator="greaterThan">
      <formula>1</formula>
    </cfRule>
  </conditionalFormatting>
  <conditionalFormatting sqref="R148:R153">
    <cfRule type="cellIs" dxfId="44487" priority="911" operator="greaterThan">
      <formula>1</formula>
    </cfRule>
    <cfRule type="cellIs" dxfId="44486" priority="912" operator="lessThan">
      <formula>0.8</formula>
    </cfRule>
  </conditionalFormatting>
  <conditionalFormatting sqref="P148:P153">
    <cfRule type="cellIs" dxfId="44485" priority="910" operator="greaterThan">
      <formula>0</formula>
    </cfRule>
  </conditionalFormatting>
  <conditionalFormatting sqref="Q148:Q153">
    <cfRule type="cellIs" dxfId="44484" priority="909" operator="lessThan">
      <formula>0</formula>
    </cfRule>
  </conditionalFormatting>
  <conditionalFormatting sqref="R148:R153">
    <cfRule type="cellIs" dxfId="44483" priority="907" operator="lessThan">
      <formula>0.8</formula>
    </cfRule>
    <cfRule type="cellIs" dxfId="44482" priority="908" operator="greaterThan">
      <formula>1</formula>
    </cfRule>
  </conditionalFormatting>
  <conditionalFormatting sqref="R148:R153">
    <cfRule type="cellIs" dxfId="44481" priority="905" operator="greaterThan">
      <formula>1</formula>
    </cfRule>
    <cfRule type="cellIs" dxfId="44480" priority="906" operator="lessThan">
      <formula>0.8</formula>
    </cfRule>
  </conditionalFormatting>
  <conditionalFormatting sqref="P148:P153">
    <cfRule type="cellIs" dxfId="44479" priority="904" operator="greaterThan">
      <formula>0</formula>
    </cfRule>
  </conditionalFormatting>
  <conditionalFormatting sqref="P148:P153">
    <cfRule type="cellIs" dxfId="44478" priority="898" operator="greaterThan">
      <formula>0</formula>
    </cfRule>
  </conditionalFormatting>
  <conditionalFormatting sqref="Q148:Q153">
    <cfRule type="cellIs" dxfId="44477" priority="903" operator="lessThan">
      <formula>0</formula>
    </cfRule>
  </conditionalFormatting>
  <conditionalFormatting sqref="R148:R153">
    <cfRule type="cellIs" dxfId="44476" priority="901" operator="lessThan">
      <formula>0.8</formula>
    </cfRule>
    <cfRule type="cellIs" dxfId="44475" priority="902" operator="greaterThan">
      <formula>1</formula>
    </cfRule>
  </conditionalFormatting>
  <conditionalFormatting sqref="R148:R153">
    <cfRule type="cellIs" dxfId="44474" priority="899" operator="greaterThan">
      <formula>1</formula>
    </cfRule>
    <cfRule type="cellIs" dxfId="44473" priority="900" operator="lessThan">
      <formula>0.8</formula>
    </cfRule>
  </conditionalFormatting>
  <conditionalFormatting sqref="Q148:Q153">
    <cfRule type="cellIs" dxfId="44472" priority="897" operator="lessThan">
      <formula>0</formula>
    </cfRule>
  </conditionalFormatting>
  <conditionalFormatting sqref="R148:R153">
    <cfRule type="cellIs" dxfId="44471" priority="895" operator="lessThan">
      <formula>0.8</formula>
    </cfRule>
    <cfRule type="cellIs" dxfId="44470" priority="896" operator="greaterThan">
      <formula>1</formula>
    </cfRule>
  </conditionalFormatting>
  <conditionalFormatting sqref="R148:R153">
    <cfRule type="cellIs" dxfId="44469" priority="893" operator="greaterThan">
      <formula>1</formula>
    </cfRule>
    <cfRule type="cellIs" dxfId="44468" priority="894" operator="lessThan">
      <formula>0.8</formula>
    </cfRule>
  </conditionalFormatting>
  <conditionalFormatting sqref="P148:P153">
    <cfRule type="cellIs" dxfId="44467" priority="892" operator="greaterThan">
      <formula>0</formula>
    </cfRule>
  </conditionalFormatting>
  <conditionalFormatting sqref="Q148:Q153">
    <cfRule type="cellIs" dxfId="44466" priority="886" operator="lessThan">
      <formula>0</formula>
    </cfRule>
  </conditionalFormatting>
  <conditionalFormatting sqref="P148:P153">
    <cfRule type="cellIs" dxfId="44465" priority="887" operator="greaterThan">
      <formula>0</formula>
    </cfRule>
  </conditionalFormatting>
  <conditionalFormatting sqref="R148:R153">
    <cfRule type="cellIs" dxfId="44464" priority="890" operator="lessThan">
      <formula>0.8</formula>
    </cfRule>
    <cfRule type="cellIs" dxfId="44463" priority="891" operator="greaterThan">
      <formula>1</formula>
    </cfRule>
  </conditionalFormatting>
  <conditionalFormatting sqref="R148:R153">
    <cfRule type="cellIs" dxfId="44462" priority="888" operator="greaterThan">
      <formula>1</formula>
    </cfRule>
    <cfRule type="cellIs" dxfId="44461" priority="889" operator="lessThan">
      <formula>0.8</formula>
    </cfRule>
  </conditionalFormatting>
  <conditionalFormatting sqref="Q148:Q153">
    <cfRule type="cellIs" dxfId="44460" priority="880" operator="lessThan">
      <formula>0</formula>
    </cfRule>
  </conditionalFormatting>
  <conditionalFormatting sqref="R148:R153">
    <cfRule type="cellIs" dxfId="44459" priority="884" operator="lessThan">
      <formula>0.8</formula>
    </cfRule>
    <cfRule type="cellIs" dxfId="44458" priority="885" operator="greaterThan">
      <formula>1</formula>
    </cfRule>
  </conditionalFormatting>
  <conditionalFormatting sqref="R148:R153">
    <cfRule type="cellIs" dxfId="44457" priority="882" operator="greaterThan">
      <formula>1</formula>
    </cfRule>
    <cfRule type="cellIs" dxfId="44456" priority="883" operator="lessThan">
      <formula>0.8</formula>
    </cfRule>
  </conditionalFormatting>
  <conditionalFormatting sqref="P148:P153">
    <cfRule type="cellIs" dxfId="44455" priority="881" operator="greaterThan">
      <formula>0</formula>
    </cfRule>
  </conditionalFormatting>
  <conditionalFormatting sqref="Q148:Q153">
    <cfRule type="cellIs" dxfId="44454" priority="879" operator="lessThan">
      <formula>0</formula>
    </cfRule>
  </conditionalFormatting>
  <conditionalFormatting sqref="R148:R153">
    <cfRule type="cellIs" dxfId="44453" priority="877" operator="lessThan">
      <formula>0.8</formula>
    </cfRule>
    <cfRule type="cellIs" dxfId="44452" priority="878" operator="greaterThan">
      <formula>1</formula>
    </cfRule>
  </conditionalFormatting>
  <conditionalFormatting sqref="R148:R153">
    <cfRule type="cellIs" dxfId="44451" priority="875" operator="greaterThan">
      <formula>1</formula>
    </cfRule>
    <cfRule type="cellIs" dxfId="44450" priority="876" operator="lessThan">
      <formula>0.8</formula>
    </cfRule>
  </conditionalFormatting>
  <conditionalFormatting sqref="P148:P153">
    <cfRule type="cellIs" dxfId="44449" priority="874" operator="greaterThan">
      <formula>0</formula>
    </cfRule>
  </conditionalFormatting>
  <conditionalFormatting sqref="Q148:Q153">
    <cfRule type="cellIs" dxfId="44448" priority="873" operator="lessThan">
      <formula>0</formula>
    </cfRule>
  </conditionalFormatting>
  <conditionalFormatting sqref="R148:R153">
    <cfRule type="cellIs" dxfId="44447" priority="871" operator="lessThan">
      <formula>0.8</formula>
    </cfRule>
    <cfRule type="cellIs" dxfId="44446" priority="872" operator="greaterThan">
      <formula>1</formula>
    </cfRule>
  </conditionalFormatting>
  <conditionalFormatting sqref="R148:R153">
    <cfRule type="cellIs" dxfId="44445" priority="869" operator="greaterThan">
      <formula>1</formula>
    </cfRule>
    <cfRule type="cellIs" dxfId="44444" priority="870" operator="lessThan">
      <formula>0.8</formula>
    </cfRule>
  </conditionalFormatting>
  <conditionalFormatting sqref="P148:P153">
    <cfRule type="cellIs" dxfId="44443" priority="868" operator="greaterThan">
      <formula>0</formula>
    </cfRule>
  </conditionalFormatting>
  <conditionalFormatting sqref="Q148:Q153">
    <cfRule type="cellIs" dxfId="44442" priority="867" operator="lessThan">
      <formula>0</formula>
    </cfRule>
  </conditionalFormatting>
  <conditionalFormatting sqref="R148:R153">
    <cfRule type="cellIs" dxfId="44441" priority="865" operator="lessThan">
      <formula>0.8</formula>
    </cfRule>
    <cfRule type="cellIs" dxfId="44440" priority="866" operator="greaterThan">
      <formula>1</formula>
    </cfRule>
  </conditionalFormatting>
  <conditionalFormatting sqref="R148:R153">
    <cfRule type="cellIs" dxfId="44439" priority="863" operator="greaterThan">
      <formula>1</formula>
    </cfRule>
    <cfRule type="cellIs" dxfId="44438" priority="864" operator="lessThan">
      <formula>0.8</formula>
    </cfRule>
  </conditionalFormatting>
  <conditionalFormatting sqref="P148:P153">
    <cfRule type="cellIs" dxfId="44437" priority="862" operator="greaterThan">
      <formula>0</formula>
    </cfRule>
  </conditionalFormatting>
  <conditionalFormatting sqref="Q148:Q153">
    <cfRule type="cellIs" dxfId="44436" priority="861" operator="lessThan">
      <formula>0</formula>
    </cfRule>
  </conditionalFormatting>
  <conditionalFormatting sqref="R148:R153">
    <cfRule type="cellIs" dxfId="44435" priority="859" operator="lessThan">
      <formula>0.8</formula>
    </cfRule>
    <cfRule type="cellIs" dxfId="44434" priority="860" operator="greaterThan">
      <formula>1</formula>
    </cfRule>
  </conditionalFormatting>
  <conditionalFormatting sqref="R148:R153">
    <cfRule type="cellIs" dxfId="44433" priority="857" operator="greaterThan">
      <formula>1</formula>
    </cfRule>
    <cfRule type="cellIs" dxfId="44432" priority="858" operator="lessThan">
      <formula>0.8</formula>
    </cfRule>
  </conditionalFormatting>
  <conditionalFormatting sqref="P148:P153">
    <cfRule type="cellIs" dxfId="44431" priority="856" operator="greaterThan">
      <formula>0</formula>
    </cfRule>
  </conditionalFormatting>
  <conditionalFormatting sqref="Q148:Q153">
    <cfRule type="cellIs" dxfId="44430" priority="855" operator="lessThan">
      <formula>0</formula>
    </cfRule>
  </conditionalFormatting>
  <conditionalFormatting sqref="R148:R153">
    <cfRule type="cellIs" dxfId="44429" priority="853" operator="lessThan">
      <formula>0.8</formula>
    </cfRule>
    <cfRule type="cellIs" dxfId="44428" priority="854" operator="greaterThan">
      <formula>1</formula>
    </cfRule>
  </conditionalFormatting>
  <conditionalFormatting sqref="R148:R153">
    <cfRule type="cellIs" dxfId="44427" priority="851" operator="greaterThan">
      <formula>1</formula>
    </cfRule>
    <cfRule type="cellIs" dxfId="44426" priority="852" operator="lessThan">
      <formula>0.8</formula>
    </cfRule>
  </conditionalFormatting>
  <conditionalFormatting sqref="P148:P153">
    <cfRule type="cellIs" dxfId="44425" priority="850" operator="greaterThan">
      <formula>0</formula>
    </cfRule>
  </conditionalFormatting>
  <conditionalFormatting sqref="Q148:Q153">
    <cfRule type="cellIs" dxfId="44424" priority="849" operator="lessThan">
      <formula>0</formula>
    </cfRule>
  </conditionalFormatting>
  <conditionalFormatting sqref="R148:R153">
    <cfRule type="cellIs" dxfId="44423" priority="847" operator="lessThan">
      <formula>0.8</formula>
    </cfRule>
    <cfRule type="cellIs" dxfId="44422" priority="848" operator="greaterThan">
      <formula>1</formula>
    </cfRule>
  </conditionalFormatting>
  <conditionalFormatting sqref="R148:R153">
    <cfRule type="cellIs" dxfId="44421" priority="845" operator="greaterThan">
      <formula>1</formula>
    </cfRule>
    <cfRule type="cellIs" dxfId="44420" priority="846" operator="lessThan">
      <formula>0.8</formula>
    </cfRule>
  </conditionalFormatting>
  <conditionalFormatting sqref="P148:P153">
    <cfRule type="cellIs" dxfId="44419" priority="844" operator="greaterThan">
      <formula>0</formula>
    </cfRule>
  </conditionalFormatting>
  <conditionalFormatting sqref="Q148:Q153">
    <cfRule type="cellIs" dxfId="44418" priority="843" operator="lessThan">
      <formula>0</formula>
    </cfRule>
  </conditionalFormatting>
  <conditionalFormatting sqref="R148:R153">
    <cfRule type="cellIs" dxfId="44417" priority="841" operator="lessThan">
      <formula>0.8</formula>
    </cfRule>
    <cfRule type="cellIs" dxfId="44416" priority="842" operator="greaterThan">
      <formula>1</formula>
    </cfRule>
  </conditionalFormatting>
  <conditionalFormatting sqref="R148:R153">
    <cfRule type="cellIs" dxfId="44415" priority="839" operator="greaterThan">
      <formula>1</formula>
    </cfRule>
    <cfRule type="cellIs" dxfId="44414" priority="840" operator="lessThan">
      <formula>0.8</formula>
    </cfRule>
  </conditionalFormatting>
  <conditionalFormatting sqref="P148:P153">
    <cfRule type="cellIs" dxfId="44413" priority="838" operator="greaterThan">
      <formula>0</formula>
    </cfRule>
  </conditionalFormatting>
  <conditionalFormatting sqref="P148:P153">
    <cfRule type="cellIs" dxfId="44412" priority="832" operator="greaterThan">
      <formula>0</formula>
    </cfRule>
  </conditionalFormatting>
  <conditionalFormatting sqref="Q148:Q153">
    <cfRule type="cellIs" dxfId="44411" priority="837" operator="lessThan">
      <formula>0</formula>
    </cfRule>
  </conditionalFormatting>
  <conditionalFormatting sqref="R148:R153">
    <cfRule type="cellIs" dxfId="44410" priority="835" operator="lessThan">
      <formula>0.8</formula>
    </cfRule>
    <cfRule type="cellIs" dxfId="44409" priority="836" operator="greaterThan">
      <formula>1</formula>
    </cfRule>
  </conditionalFormatting>
  <conditionalFormatting sqref="R148:R153">
    <cfRule type="cellIs" dxfId="44408" priority="833" operator="greaterThan">
      <formula>1</formula>
    </cfRule>
    <cfRule type="cellIs" dxfId="44407" priority="834" operator="lessThan">
      <formula>0.8</formula>
    </cfRule>
  </conditionalFormatting>
  <conditionalFormatting sqref="P148:P153">
    <cfRule type="cellIs" dxfId="44406" priority="826" operator="greaterThan">
      <formula>0</formula>
    </cfRule>
  </conditionalFormatting>
  <conditionalFormatting sqref="Q148:Q153">
    <cfRule type="cellIs" dxfId="44405" priority="831" operator="lessThan">
      <formula>0</formula>
    </cfRule>
  </conditionalFormatting>
  <conditionalFormatting sqref="R148:R153">
    <cfRule type="cellIs" dxfId="44404" priority="829" operator="lessThan">
      <formula>0.8</formula>
    </cfRule>
    <cfRule type="cellIs" dxfId="44403" priority="830" operator="greaterThan">
      <formula>1</formula>
    </cfRule>
  </conditionalFormatting>
  <conditionalFormatting sqref="R148:R153">
    <cfRule type="cellIs" dxfId="44402" priority="827" operator="greaterThan">
      <formula>1</formula>
    </cfRule>
    <cfRule type="cellIs" dxfId="44401" priority="828" operator="lessThan">
      <formula>0.8</formula>
    </cfRule>
  </conditionalFormatting>
  <conditionalFormatting sqref="R148:R153">
    <cfRule type="cellIs" dxfId="44400" priority="823" operator="lessThan">
      <formula>0.8</formula>
    </cfRule>
    <cfRule type="cellIs" dxfId="44399" priority="824" operator="greaterThan">
      <formula>1</formula>
    </cfRule>
  </conditionalFormatting>
  <conditionalFormatting sqref="R148:R153">
    <cfRule type="cellIs" dxfId="44398" priority="821" operator="greaterThan">
      <formula>1</formula>
    </cfRule>
    <cfRule type="cellIs" dxfId="44397" priority="822" operator="lessThan">
      <formula>0.8</formula>
    </cfRule>
  </conditionalFormatting>
  <conditionalFormatting sqref="P148:P153">
    <cfRule type="cellIs" dxfId="44396" priority="820" operator="greaterThan">
      <formula>0</formula>
    </cfRule>
  </conditionalFormatting>
  <conditionalFormatting sqref="Q148:Q153">
    <cfRule type="cellIs" dxfId="44395" priority="825" operator="lessThan">
      <formula>0</formula>
    </cfRule>
  </conditionalFormatting>
  <conditionalFormatting sqref="Q148:Q153">
    <cfRule type="cellIs" dxfId="44394" priority="819" operator="lessThan">
      <formula>0</formula>
    </cfRule>
  </conditionalFormatting>
  <conditionalFormatting sqref="R148:R153">
    <cfRule type="cellIs" dxfId="44393" priority="817" operator="lessThan">
      <formula>0.8</formula>
    </cfRule>
    <cfRule type="cellIs" dxfId="44392" priority="818" operator="greaterThan">
      <formula>1</formula>
    </cfRule>
  </conditionalFormatting>
  <conditionalFormatting sqref="R148:R153">
    <cfRule type="cellIs" dxfId="44391" priority="815" operator="greaterThan">
      <formula>1</formula>
    </cfRule>
    <cfRule type="cellIs" dxfId="44390" priority="816" operator="lessThan">
      <formula>0.8</formula>
    </cfRule>
  </conditionalFormatting>
  <conditionalFormatting sqref="P148:P153">
    <cfRule type="cellIs" dxfId="44389" priority="814" operator="greaterThan">
      <formula>0</formula>
    </cfRule>
  </conditionalFormatting>
  <conditionalFormatting sqref="P148:P153">
    <cfRule type="cellIs" dxfId="44388" priority="808" operator="greaterThan">
      <formula>0</formula>
    </cfRule>
  </conditionalFormatting>
  <conditionalFormatting sqref="Q148:Q153">
    <cfRule type="cellIs" dxfId="44387" priority="813" operator="lessThan">
      <formula>0</formula>
    </cfRule>
  </conditionalFormatting>
  <conditionalFormatting sqref="R148:R153">
    <cfRule type="cellIs" dxfId="44386" priority="811" operator="lessThan">
      <formula>0.8</formula>
    </cfRule>
    <cfRule type="cellIs" dxfId="44385" priority="812" operator="greaterThan">
      <formula>1</formula>
    </cfRule>
  </conditionalFormatting>
  <conditionalFormatting sqref="R148:R153">
    <cfRule type="cellIs" dxfId="44384" priority="809" operator="greaterThan">
      <formula>1</formula>
    </cfRule>
    <cfRule type="cellIs" dxfId="44383" priority="810" operator="lessThan">
      <formula>0.8</formula>
    </cfRule>
  </conditionalFormatting>
  <conditionalFormatting sqref="P148:P153">
    <cfRule type="cellIs" dxfId="44382" priority="802" operator="greaterThan">
      <formula>0</formula>
    </cfRule>
  </conditionalFormatting>
  <conditionalFormatting sqref="Q148:Q153">
    <cfRule type="cellIs" dxfId="44381" priority="807" operator="lessThan">
      <formula>0</formula>
    </cfRule>
  </conditionalFormatting>
  <conditionalFormatting sqref="R148:R153">
    <cfRule type="cellIs" dxfId="44380" priority="805" operator="lessThan">
      <formula>0.8</formula>
    </cfRule>
    <cfRule type="cellIs" dxfId="44379" priority="806" operator="greaterThan">
      <formula>1</formula>
    </cfRule>
  </conditionalFormatting>
  <conditionalFormatting sqref="R148:R153">
    <cfRule type="cellIs" dxfId="44378" priority="803" operator="greaterThan">
      <formula>1</formula>
    </cfRule>
    <cfRule type="cellIs" dxfId="44377" priority="804" operator="lessThan">
      <formula>0.8</formula>
    </cfRule>
  </conditionalFormatting>
  <conditionalFormatting sqref="R148:R153">
    <cfRule type="cellIs" dxfId="44376" priority="799" operator="lessThan">
      <formula>0.8</formula>
    </cfRule>
    <cfRule type="cellIs" dxfId="44375" priority="800" operator="greaterThan">
      <formula>1</formula>
    </cfRule>
  </conditionalFormatting>
  <conditionalFormatting sqref="R148:R153">
    <cfRule type="cellIs" dxfId="44374" priority="797" operator="greaterThan">
      <formula>1</formula>
    </cfRule>
    <cfRule type="cellIs" dxfId="44373" priority="798" operator="lessThan">
      <formula>0.8</formula>
    </cfRule>
  </conditionalFormatting>
  <conditionalFormatting sqref="P148:P153">
    <cfRule type="cellIs" dxfId="44372" priority="796" operator="greaterThan">
      <formula>0</formula>
    </cfRule>
  </conditionalFormatting>
  <conditionalFormatting sqref="Q148:Q153">
    <cfRule type="cellIs" dxfId="44371" priority="801" operator="lessThan">
      <formula>0</formula>
    </cfRule>
  </conditionalFormatting>
  <conditionalFormatting sqref="P148:P153">
    <cfRule type="cellIs" dxfId="44370" priority="790" operator="greaterThan">
      <formula>0</formula>
    </cfRule>
  </conditionalFormatting>
  <conditionalFormatting sqref="Q148:Q153">
    <cfRule type="cellIs" dxfId="44369" priority="795" operator="lessThan">
      <formula>0</formula>
    </cfRule>
  </conditionalFormatting>
  <conditionalFormatting sqref="R148:R153">
    <cfRule type="cellIs" dxfId="44368" priority="793" operator="lessThan">
      <formula>0.8</formula>
    </cfRule>
    <cfRule type="cellIs" dxfId="44367" priority="794" operator="greaterThan">
      <formula>1</formula>
    </cfRule>
  </conditionalFormatting>
  <conditionalFormatting sqref="R148:R153">
    <cfRule type="cellIs" dxfId="44366" priority="791" operator="greaterThan">
      <formula>1</formula>
    </cfRule>
    <cfRule type="cellIs" dxfId="44365" priority="792" operator="lessThan">
      <formula>0.8</formula>
    </cfRule>
  </conditionalFormatting>
  <conditionalFormatting sqref="R148:R153">
    <cfRule type="cellIs" dxfId="44364" priority="787" operator="lessThan">
      <formula>0.8</formula>
    </cfRule>
    <cfRule type="cellIs" dxfId="44363" priority="788" operator="greaterThan">
      <formula>1</formula>
    </cfRule>
  </conditionalFormatting>
  <conditionalFormatting sqref="R148:R153">
    <cfRule type="cellIs" dxfId="44362" priority="785" operator="greaterThan">
      <formula>1</formula>
    </cfRule>
    <cfRule type="cellIs" dxfId="44361" priority="786" operator="lessThan">
      <formula>0.8</formula>
    </cfRule>
  </conditionalFormatting>
  <conditionalFormatting sqref="P148:P153">
    <cfRule type="cellIs" dxfId="44360" priority="784" operator="greaterThan">
      <formula>0</formula>
    </cfRule>
  </conditionalFormatting>
  <conditionalFormatting sqref="Q148:Q153">
    <cfRule type="cellIs" dxfId="44359" priority="789" operator="lessThan">
      <formula>0</formula>
    </cfRule>
  </conditionalFormatting>
  <conditionalFormatting sqref="R148:R153">
    <cfRule type="cellIs" dxfId="44358" priority="781" operator="lessThan">
      <formula>0.8</formula>
    </cfRule>
    <cfRule type="cellIs" dxfId="44357" priority="782" operator="greaterThan">
      <formula>1</formula>
    </cfRule>
  </conditionalFormatting>
  <conditionalFormatting sqref="R148:R153">
    <cfRule type="cellIs" dxfId="44356" priority="779" operator="greaterThan">
      <formula>1</formula>
    </cfRule>
    <cfRule type="cellIs" dxfId="44355" priority="780" operator="lessThan">
      <formula>0.8</formula>
    </cfRule>
  </conditionalFormatting>
  <conditionalFormatting sqref="P148:P153">
    <cfRule type="cellIs" dxfId="44354" priority="778" operator="greaterThan">
      <formula>0</formula>
    </cfRule>
  </conditionalFormatting>
  <conditionalFormatting sqref="Q148:Q153">
    <cfRule type="cellIs" dxfId="44353" priority="783" operator="lessThan">
      <formula>0</formula>
    </cfRule>
  </conditionalFormatting>
  <conditionalFormatting sqref="Q148:Q153">
    <cfRule type="cellIs" dxfId="44352" priority="777" operator="lessThan">
      <formula>0</formula>
    </cfRule>
  </conditionalFormatting>
  <conditionalFormatting sqref="R148:R153">
    <cfRule type="cellIs" dxfId="44351" priority="775" operator="lessThan">
      <formula>0.8</formula>
    </cfRule>
    <cfRule type="cellIs" dxfId="44350" priority="776" operator="greaterThan">
      <formula>1</formula>
    </cfRule>
  </conditionalFormatting>
  <conditionalFormatting sqref="R148:R153">
    <cfRule type="cellIs" dxfId="44349" priority="773" operator="greaterThan">
      <formula>1</formula>
    </cfRule>
    <cfRule type="cellIs" dxfId="44348" priority="774" operator="lessThan">
      <formula>0.8</formula>
    </cfRule>
  </conditionalFormatting>
  <conditionalFormatting sqref="P148:P153">
    <cfRule type="cellIs" dxfId="44347" priority="772" operator="greaterThan">
      <formula>0</formula>
    </cfRule>
  </conditionalFormatting>
  <conditionalFormatting sqref="Q148:Q153">
    <cfRule type="cellIs" dxfId="44346" priority="766" operator="lessThan">
      <formula>0</formula>
    </cfRule>
  </conditionalFormatting>
  <conditionalFormatting sqref="R148:R153">
    <cfRule type="cellIs" dxfId="44345" priority="770" operator="lessThan">
      <formula>0.8</formula>
    </cfRule>
    <cfRule type="cellIs" dxfId="44344" priority="771" operator="greaterThan">
      <formula>1</formula>
    </cfRule>
  </conditionalFormatting>
  <conditionalFormatting sqref="R148:R153">
    <cfRule type="cellIs" dxfId="44343" priority="768" operator="greaterThan">
      <formula>1</formula>
    </cfRule>
    <cfRule type="cellIs" dxfId="44342" priority="769" operator="lessThan">
      <formula>0.8</formula>
    </cfRule>
  </conditionalFormatting>
  <conditionalFormatting sqref="P148:P153">
    <cfRule type="cellIs" dxfId="44341" priority="767" operator="greaterThan">
      <formula>0</formula>
    </cfRule>
  </conditionalFormatting>
  <conditionalFormatting sqref="Q148:Q153">
    <cfRule type="cellIs" dxfId="44340" priority="765" operator="lessThan">
      <formula>0</formula>
    </cfRule>
  </conditionalFormatting>
  <conditionalFormatting sqref="R148:R153">
    <cfRule type="cellIs" dxfId="44339" priority="763" operator="lessThan">
      <formula>0.8</formula>
    </cfRule>
    <cfRule type="cellIs" dxfId="44338" priority="764" operator="greaterThan">
      <formula>1</formula>
    </cfRule>
  </conditionalFormatting>
  <conditionalFormatting sqref="R148:R153">
    <cfRule type="cellIs" dxfId="44337" priority="761" operator="greaterThan">
      <formula>1</formula>
    </cfRule>
    <cfRule type="cellIs" dxfId="44336" priority="762" operator="lessThan">
      <formula>0.8</formula>
    </cfRule>
  </conditionalFormatting>
  <conditionalFormatting sqref="P148:P153">
    <cfRule type="cellIs" dxfId="44335" priority="760" operator="greaterThan">
      <formula>0</formula>
    </cfRule>
  </conditionalFormatting>
  <conditionalFormatting sqref="Q148:Q153">
    <cfRule type="cellIs" dxfId="44334" priority="759" operator="lessThan">
      <formula>0</formula>
    </cfRule>
  </conditionalFormatting>
  <conditionalFormatting sqref="R148:R153">
    <cfRule type="cellIs" dxfId="44333" priority="757" operator="lessThan">
      <formula>0.8</formula>
    </cfRule>
    <cfRule type="cellIs" dxfId="44332" priority="758" operator="greaterThan">
      <formula>1</formula>
    </cfRule>
  </conditionalFormatting>
  <conditionalFormatting sqref="R148:R153">
    <cfRule type="cellIs" dxfId="44331" priority="755" operator="greaterThan">
      <formula>1</formula>
    </cfRule>
    <cfRule type="cellIs" dxfId="44330" priority="756" operator="lessThan">
      <formula>0.8</formula>
    </cfRule>
  </conditionalFormatting>
  <conditionalFormatting sqref="P148:P153">
    <cfRule type="cellIs" dxfId="44329" priority="754" operator="greaterThan">
      <formula>0</formula>
    </cfRule>
  </conditionalFormatting>
  <conditionalFormatting sqref="Q148:Q153">
    <cfRule type="cellIs" dxfId="44328" priority="753" operator="lessThan">
      <formula>0</formula>
    </cfRule>
  </conditionalFormatting>
  <conditionalFormatting sqref="R148:R153">
    <cfRule type="cellIs" dxfId="44327" priority="751" operator="lessThan">
      <formula>0.8</formula>
    </cfRule>
    <cfRule type="cellIs" dxfId="44326" priority="752" operator="greaterThan">
      <formula>1</formula>
    </cfRule>
  </conditionalFormatting>
  <conditionalFormatting sqref="R148:R153">
    <cfRule type="cellIs" dxfId="44325" priority="749" operator="greaterThan">
      <formula>1</formula>
    </cfRule>
    <cfRule type="cellIs" dxfId="44324" priority="750" operator="lessThan">
      <formula>0.8</formula>
    </cfRule>
  </conditionalFormatting>
  <conditionalFormatting sqref="P148:P153">
    <cfRule type="cellIs" dxfId="44323" priority="748" operator="greaterThan">
      <formula>0</formula>
    </cfRule>
  </conditionalFormatting>
  <conditionalFormatting sqref="Q148:Q153">
    <cfRule type="cellIs" dxfId="44322" priority="747" operator="lessThan">
      <formula>0</formula>
    </cfRule>
  </conditionalFormatting>
  <conditionalFormatting sqref="R148:R153">
    <cfRule type="cellIs" dxfId="44321" priority="745" operator="lessThan">
      <formula>0.8</formula>
    </cfRule>
    <cfRule type="cellIs" dxfId="44320" priority="746" operator="greaterThan">
      <formula>1</formula>
    </cfRule>
  </conditionalFormatting>
  <conditionalFormatting sqref="R148:R153">
    <cfRule type="cellIs" dxfId="44319" priority="743" operator="greaterThan">
      <formula>1</formula>
    </cfRule>
    <cfRule type="cellIs" dxfId="44318" priority="744" operator="lessThan">
      <formula>0.8</formula>
    </cfRule>
  </conditionalFormatting>
  <conditionalFormatting sqref="P148:P153">
    <cfRule type="cellIs" dxfId="44317" priority="742" operator="greaterThan">
      <formula>0</formula>
    </cfRule>
  </conditionalFormatting>
  <conditionalFormatting sqref="Q148:Q153">
    <cfRule type="cellIs" dxfId="44316" priority="741" operator="lessThan">
      <formula>0</formula>
    </cfRule>
  </conditionalFormatting>
  <conditionalFormatting sqref="R148:R153">
    <cfRule type="cellIs" dxfId="44315" priority="739" operator="lessThan">
      <formula>0.8</formula>
    </cfRule>
    <cfRule type="cellIs" dxfId="44314" priority="740" operator="greaterThan">
      <formula>1</formula>
    </cfRule>
  </conditionalFormatting>
  <conditionalFormatting sqref="R148:R153">
    <cfRule type="cellIs" dxfId="44313" priority="737" operator="greaterThan">
      <formula>1</formula>
    </cfRule>
    <cfRule type="cellIs" dxfId="44312" priority="738" operator="lessThan">
      <formula>0.8</formula>
    </cfRule>
  </conditionalFormatting>
  <conditionalFormatting sqref="P148:P153">
    <cfRule type="cellIs" dxfId="44311" priority="736" operator="greaterThan">
      <formula>0</formula>
    </cfRule>
  </conditionalFormatting>
  <conditionalFormatting sqref="P148:P153">
    <cfRule type="cellIs" dxfId="44310" priority="730" operator="greaterThan">
      <formula>0</formula>
    </cfRule>
  </conditionalFormatting>
  <conditionalFormatting sqref="Q148:Q153">
    <cfRule type="cellIs" dxfId="44309" priority="735" operator="lessThan">
      <formula>0</formula>
    </cfRule>
  </conditionalFormatting>
  <conditionalFormatting sqref="R148:R153">
    <cfRule type="cellIs" dxfId="44308" priority="733" operator="lessThan">
      <formula>0.8</formula>
    </cfRule>
    <cfRule type="cellIs" dxfId="44307" priority="734" operator="greaterThan">
      <formula>1</formula>
    </cfRule>
  </conditionalFormatting>
  <conditionalFormatting sqref="R148:R153">
    <cfRule type="cellIs" dxfId="44306" priority="731" operator="greaterThan">
      <formula>1</formula>
    </cfRule>
    <cfRule type="cellIs" dxfId="44305" priority="732" operator="lessThan">
      <formula>0.8</formula>
    </cfRule>
  </conditionalFormatting>
  <conditionalFormatting sqref="P148:P153">
    <cfRule type="cellIs" dxfId="44304" priority="724" operator="greaterThan">
      <formula>0</formula>
    </cfRule>
  </conditionalFormatting>
  <conditionalFormatting sqref="Q148:Q153">
    <cfRule type="cellIs" dxfId="44303" priority="729" operator="lessThan">
      <formula>0</formula>
    </cfRule>
  </conditionalFormatting>
  <conditionalFormatting sqref="R148:R153">
    <cfRule type="cellIs" dxfId="44302" priority="727" operator="lessThan">
      <formula>0.8</formula>
    </cfRule>
    <cfRule type="cellIs" dxfId="44301" priority="728" operator="greaterThan">
      <formula>1</formula>
    </cfRule>
  </conditionalFormatting>
  <conditionalFormatting sqref="R148:R153">
    <cfRule type="cellIs" dxfId="44300" priority="725" operator="greaterThan">
      <formula>1</formula>
    </cfRule>
    <cfRule type="cellIs" dxfId="44299" priority="726" operator="lessThan">
      <formula>0.8</formula>
    </cfRule>
  </conditionalFormatting>
  <conditionalFormatting sqref="R148:R153">
    <cfRule type="cellIs" dxfId="44298" priority="721" operator="lessThan">
      <formula>0.8</formula>
    </cfRule>
    <cfRule type="cellIs" dxfId="44297" priority="722" operator="greaterThan">
      <formula>1</formula>
    </cfRule>
  </conditionalFormatting>
  <conditionalFormatting sqref="R148:R153">
    <cfRule type="cellIs" dxfId="44296" priority="719" operator="greaterThan">
      <formula>1</formula>
    </cfRule>
    <cfRule type="cellIs" dxfId="44295" priority="720" operator="lessThan">
      <formula>0.8</formula>
    </cfRule>
  </conditionalFormatting>
  <conditionalFormatting sqref="P148:P153">
    <cfRule type="cellIs" dxfId="44294" priority="718" operator="greaterThan">
      <formula>0</formula>
    </cfRule>
  </conditionalFormatting>
  <conditionalFormatting sqref="Q148:Q153">
    <cfRule type="cellIs" dxfId="44293" priority="723" operator="lessThan">
      <formula>0</formula>
    </cfRule>
  </conditionalFormatting>
  <conditionalFormatting sqref="P44:P51">
    <cfRule type="cellIs" dxfId="44292" priority="712" operator="greaterThan">
      <formula>0</formula>
    </cfRule>
  </conditionalFormatting>
  <conditionalFormatting sqref="Q44:Q51">
    <cfRule type="cellIs" dxfId="44291" priority="717" operator="lessThan">
      <formula>0</formula>
    </cfRule>
  </conditionalFormatting>
  <conditionalFormatting sqref="R44:R51">
    <cfRule type="cellIs" dxfId="44290" priority="715" operator="lessThan">
      <formula>0.8</formula>
    </cfRule>
    <cfRule type="cellIs" dxfId="44289" priority="716" operator="greaterThan">
      <formula>1</formula>
    </cfRule>
  </conditionalFormatting>
  <conditionalFormatting sqref="R44:R51">
    <cfRule type="cellIs" dxfId="44288" priority="713" operator="greaterThan">
      <formula>1</formula>
    </cfRule>
    <cfRule type="cellIs" dxfId="44287" priority="714" operator="lessThan">
      <formula>0.8</formula>
    </cfRule>
  </conditionalFormatting>
  <conditionalFormatting sqref="Q84:Q91">
    <cfRule type="cellIs" dxfId="44286" priority="711" operator="lessThan">
      <formula>0</formula>
    </cfRule>
  </conditionalFormatting>
  <conditionalFormatting sqref="R84:R91">
    <cfRule type="cellIs" dxfId="44285" priority="709" operator="lessThan">
      <formula>0.8</formula>
    </cfRule>
    <cfRule type="cellIs" dxfId="44284" priority="710" operator="greaterThan">
      <formula>1</formula>
    </cfRule>
  </conditionalFormatting>
  <conditionalFormatting sqref="R84:R91">
    <cfRule type="cellIs" dxfId="44283" priority="707" operator="greaterThan">
      <formula>1</formula>
    </cfRule>
    <cfRule type="cellIs" dxfId="44282" priority="708" operator="lessThan">
      <formula>0.8</formula>
    </cfRule>
  </conditionalFormatting>
  <conditionalFormatting sqref="P84:P91">
    <cfRule type="cellIs" dxfId="44281" priority="706" operator="greaterThan">
      <formula>0</formula>
    </cfRule>
  </conditionalFormatting>
  <conditionalFormatting sqref="Q84:Q91">
    <cfRule type="cellIs" dxfId="44280" priority="705" operator="lessThan">
      <formula>0</formula>
    </cfRule>
  </conditionalFormatting>
  <conditionalFormatting sqref="R84:R91">
    <cfRule type="cellIs" dxfId="44279" priority="703" operator="lessThan">
      <formula>0.8</formula>
    </cfRule>
    <cfRule type="cellIs" dxfId="44278" priority="704" operator="greaterThan">
      <formula>1</formula>
    </cfRule>
  </conditionalFormatting>
  <conditionalFormatting sqref="R84:R91">
    <cfRule type="cellIs" dxfId="44277" priority="701" operator="greaterThan">
      <formula>1</formula>
    </cfRule>
    <cfRule type="cellIs" dxfId="44276" priority="702" operator="lessThan">
      <formula>0.8</formula>
    </cfRule>
  </conditionalFormatting>
  <conditionalFormatting sqref="P84:P91">
    <cfRule type="cellIs" dxfId="44275" priority="700" operator="greaterThan">
      <formula>0</formula>
    </cfRule>
  </conditionalFormatting>
  <conditionalFormatting sqref="Q84:Q91">
    <cfRule type="cellIs" dxfId="44274" priority="699" operator="lessThan">
      <formula>0</formula>
    </cfRule>
  </conditionalFormatting>
  <conditionalFormatting sqref="R84:R91">
    <cfRule type="cellIs" dxfId="44273" priority="697" operator="lessThan">
      <formula>0.8</formula>
    </cfRule>
    <cfRule type="cellIs" dxfId="44272" priority="698" operator="greaterThan">
      <formula>1</formula>
    </cfRule>
  </conditionalFormatting>
  <conditionalFormatting sqref="R84:R91">
    <cfRule type="cellIs" dxfId="44271" priority="695" operator="greaterThan">
      <formula>1</formula>
    </cfRule>
    <cfRule type="cellIs" dxfId="44270" priority="696" operator="lessThan">
      <formula>0.8</formula>
    </cfRule>
  </conditionalFormatting>
  <conditionalFormatting sqref="P84:P91">
    <cfRule type="cellIs" dxfId="44269" priority="694" operator="greaterThan">
      <formula>0</formula>
    </cfRule>
  </conditionalFormatting>
  <conditionalFormatting sqref="Q84:Q91">
    <cfRule type="cellIs" dxfId="44268" priority="693" operator="lessThan">
      <formula>0</formula>
    </cfRule>
  </conditionalFormatting>
  <conditionalFormatting sqref="R84:R91">
    <cfRule type="cellIs" dxfId="44267" priority="691" operator="lessThan">
      <formula>0.8</formula>
    </cfRule>
    <cfRule type="cellIs" dxfId="44266" priority="692" operator="greaterThan">
      <formula>1</formula>
    </cfRule>
  </conditionalFormatting>
  <conditionalFormatting sqref="R84:R91">
    <cfRule type="cellIs" dxfId="44265" priority="689" operator="greaterThan">
      <formula>1</formula>
    </cfRule>
    <cfRule type="cellIs" dxfId="44264" priority="690" operator="lessThan">
      <formula>0.8</formula>
    </cfRule>
  </conditionalFormatting>
  <conditionalFormatting sqref="P84:P91">
    <cfRule type="cellIs" dxfId="44263" priority="688" operator="greaterThan">
      <formula>0</formula>
    </cfRule>
  </conditionalFormatting>
  <conditionalFormatting sqref="P84:P91">
    <cfRule type="cellIs" dxfId="44262" priority="682" operator="greaterThan">
      <formula>0</formula>
    </cfRule>
  </conditionalFormatting>
  <conditionalFormatting sqref="Q84:Q91">
    <cfRule type="cellIs" dxfId="44261" priority="687" operator="lessThan">
      <formula>0</formula>
    </cfRule>
  </conditionalFormatting>
  <conditionalFormatting sqref="R84:R91">
    <cfRule type="cellIs" dxfId="44260" priority="685" operator="lessThan">
      <formula>0.8</formula>
    </cfRule>
    <cfRule type="cellIs" dxfId="44259" priority="686" operator="greaterThan">
      <formula>1</formula>
    </cfRule>
  </conditionalFormatting>
  <conditionalFormatting sqref="R84:R91">
    <cfRule type="cellIs" dxfId="44258" priority="683" operator="greaterThan">
      <formula>1</formula>
    </cfRule>
    <cfRule type="cellIs" dxfId="44257" priority="684" operator="lessThan">
      <formula>0.8</formula>
    </cfRule>
  </conditionalFormatting>
  <conditionalFormatting sqref="P84:P91">
    <cfRule type="cellIs" dxfId="44256" priority="676" operator="greaterThan">
      <formula>0</formula>
    </cfRule>
  </conditionalFormatting>
  <conditionalFormatting sqref="Q84:Q91">
    <cfRule type="cellIs" dxfId="44255" priority="681" operator="lessThan">
      <formula>0</formula>
    </cfRule>
  </conditionalFormatting>
  <conditionalFormatting sqref="R84:R91">
    <cfRule type="cellIs" dxfId="44254" priority="679" operator="lessThan">
      <formula>0.8</formula>
    </cfRule>
    <cfRule type="cellIs" dxfId="44253" priority="680" operator="greaterThan">
      <formula>1</formula>
    </cfRule>
  </conditionalFormatting>
  <conditionalFormatting sqref="R84:R91">
    <cfRule type="cellIs" dxfId="44252" priority="677" operator="greaterThan">
      <formula>1</formula>
    </cfRule>
    <cfRule type="cellIs" dxfId="44251" priority="678" operator="lessThan">
      <formula>0.8</formula>
    </cfRule>
  </conditionalFormatting>
  <conditionalFormatting sqref="R84:R91">
    <cfRule type="cellIs" dxfId="44250" priority="673" operator="lessThan">
      <formula>0.8</formula>
    </cfRule>
    <cfRule type="cellIs" dxfId="44249" priority="674" operator="greaterThan">
      <formula>1</formula>
    </cfRule>
  </conditionalFormatting>
  <conditionalFormatting sqref="R84:R91">
    <cfRule type="cellIs" dxfId="44248" priority="671" operator="greaterThan">
      <formula>1</formula>
    </cfRule>
    <cfRule type="cellIs" dxfId="44247" priority="672" operator="lessThan">
      <formula>0.8</formula>
    </cfRule>
  </conditionalFormatting>
  <conditionalFormatting sqref="P84:P91">
    <cfRule type="cellIs" dxfId="44246" priority="670" operator="greaterThan">
      <formula>0</formula>
    </cfRule>
  </conditionalFormatting>
  <conditionalFormatting sqref="Q84:Q91">
    <cfRule type="cellIs" dxfId="44245" priority="675" operator="lessThan">
      <formula>0</formula>
    </cfRule>
  </conditionalFormatting>
  <conditionalFormatting sqref="Q84:Q91">
    <cfRule type="cellIs" dxfId="44244" priority="669" operator="lessThan">
      <formula>0</formula>
    </cfRule>
  </conditionalFormatting>
  <conditionalFormatting sqref="R84:R91">
    <cfRule type="cellIs" dxfId="44243" priority="667" operator="lessThan">
      <formula>0.8</formula>
    </cfRule>
    <cfRule type="cellIs" dxfId="44242" priority="668" operator="greaterThan">
      <formula>1</formula>
    </cfRule>
  </conditionalFormatting>
  <conditionalFormatting sqref="R84:R91">
    <cfRule type="cellIs" dxfId="44241" priority="665" operator="greaterThan">
      <formula>1</formula>
    </cfRule>
    <cfRule type="cellIs" dxfId="44240" priority="666" operator="lessThan">
      <formula>0.8</formula>
    </cfRule>
  </conditionalFormatting>
  <conditionalFormatting sqref="P84:P91">
    <cfRule type="cellIs" dxfId="44239" priority="664" operator="greaterThan">
      <formula>0</formula>
    </cfRule>
  </conditionalFormatting>
  <conditionalFormatting sqref="P84:P91">
    <cfRule type="cellIs" dxfId="44238" priority="658" operator="greaterThan">
      <formula>0</formula>
    </cfRule>
  </conditionalFormatting>
  <conditionalFormatting sqref="Q84:Q91">
    <cfRule type="cellIs" dxfId="44237" priority="663" operator="lessThan">
      <formula>0</formula>
    </cfRule>
  </conditionalFormatting>
  <conditionalFormatting sqref="R84:R91">
    <cfRule type="cellIs" dxfId="44236" priority="661" operator="lessThan">
      <formula>0.8</formula>
    </cfRule>
    <cfRule type="cellIs" dxfId="44235" priority="662" operator="greaterThan">
      <formula>1</formula>
    </cfRule>
  </conditionalFormatting>
  <conditionalFormatting sqref="R84:R91">
    <cfRule type="cellIs" dxfId="44234" priority="659" operator="greaterThan">
      <formula>1</formula>
    </cfRule>
    <cfRule type="cellIs" dxfId="44233" priority="660" operator="lessThan">
      <formula>0.8</formula>
    </cfRule>
  </conditionalFormatting>
  <conditionalFormatting sqref="P84:P91">
    <cfRule type="cellIs" dxfId="44232" priority="652" operator="greaterThan">
      <formula>0</formula>
    </cfRule>
  </conditionalFormatting>
  <conditionalFormatting sqref="Q84:Q91">
    <cfRule type="cellIs" dxfId="44231" priority="657" operator="lessThan">
      <formula>0</formula>
    </cfRule>
  </conditionalFormatting>
  <conditionalFormatting sqref="R84:R91">
    <cfRule type="cellIs" dxfId="44230" priority="655" operator="lessThan">
      <formula>0.8</formula>
    </cfRule>
    <cfRule type="cellIs" dxfId="44229" priority="656" operator="greaterThan">
      <formula>1</formula>
    </cfRule>
  </conditionalFormatting>
  <conditionalFormatting sqref="R84:R91">
    <cfRule type="cellIs" dxfId="44228" priority="653" operator="greaterThan">
      <formula>1</formula>
    </cfRule>
    <cfRule type="cellIs" dxfId="44227" priority="654" operator="lessThan">
      <formula>0.8</formula>
    </cfRule>
  </conditionalFormatting>
  <conditionalFormatting sqref="R84:R91">
    <cfRule type="cellIs" dxfId="44226" priority="649" operator="lessThan">
      <formula>0.8</formula>
    </cfRule>
    <cfRule type="cellIs" dxfId="44225" priority="650" operator="greaterThan">
      <formula>1</formula>
    </cfRule>
  </conditionalFormatting>
  <conditionalFormatting sqref="R84:R91">
    <cfRule type="cellIs" dxfId="44224" priority="647" operator="greaterThan">
      <formula>1</formula>
    </cfRule>
    <cfRule type="cellIs" dxfId="44223" priority="648" operator="lessThan">
      <formula>0.8</formula>
    </cfRule>
  </conditionalFormatting>
  <conditionalFormatting sqref="P84:P91">
    <cfRule type="cellIs" dxfId="44222" priority="646" operator="greaterThan">
      <formula>0</formula>
    </cfRule>
  </conditionalFormatting>
  <conditionalFormatting sqref="Q84:Q91">
    <cfRule type="cellIs" dxfId="44221" priority="651" operator="lessThan">
      <formula>0</formula>
    </cfRule>
  </conditionalFormatting>
  <conditionalFormatting sqref="P84:P91">
    <cfRule type="cellIs" dxfId="44220" priority="640" operator="greaterThan">
      <formula>0</formula>
    </cfRule>
  </conditionalFormatting>
  <conditionalFormatting sqref="Q84:Q91">
    <cfRule type="cellIs" dxfId="44219" priority="645" operator="lessThan">
      <formula>0</formula>
    </cfRule>
  </conditionalFormatting>
  <conditionalFormatting sqref="R84:R91">
    <cfRule type="cellIs" dxfId="44218" priority="643" operator="lessThan">
      <formula>0.8</formula>
    </cfRule>
    <cfRule type="cellIs" dxfId="44217" priority="644" operator="greaterThan">
      <formula>1</formula>
    </cfRule>
  </conditionalFormatting>
  <conditionalFormatting sqref="R84:R91">
    <cfRule type="cellIs" dxfId="44216" priority="641" operator="greaterThan">
      <formula>1</formula>
    </cfRule>
    <cfRule type="cellIs" dxfId="44215" priority="642" operator="lessThan">
      <formula>0.8</formula>
    </cfRule>
  </conditionalFormatting>
  <conditionalFormatting sqref="R84:R91">
    <cfRule type="cellIs" dxfId="44214" priority="637" operator="lessThan">
      <formula>0.8</formula>
    </cfRule>
    <cfRule type="cellIs" dxfId="44213" priority="638" operator="greaterThan">
      <formula>1</formula>
    </cfRule>
  </conditionalFormatting>
  <conditionalFormatting sqref="R84:R91">
    <cfRule type="cellIs" dxfId="44212" priority="635" operator="greaterThan">
      <formula>1</formula>
    </cfRule>
    <cfRule type="cellIs" dxfId="44211" priority="636" operator="lessThan">
      <formula>0.8</formula>
    </cfRule>
  </conditionalFormatting>
  <conditionalFormatting sqref="P84:P91">
    <cfRule type="cellIs" dxfId="44210" priority="634" operator="greaterThan">
      <formula>0</formula>
    </cfRule>
  </conditionalFormatting>
  <conditionalFormatting sqref="Q84:Q91">
    <cfRule type="cellIs" dxfId="44209" priority="639" operator="lessThan">
      <formula>0</formula>
    </cfRule>
  </conditionalFormatting>
  <conditionalFormatting sqref="R84:R91">
    <cfRule type="cellIs" dxfId="44208" priority="631" operator="lessThan">
      <formula>0.8</formula>
    </cfRule>
    <cfRule type="cellIs" dxfId="44207" priority="632" operator="greaterThan">
      <formula>1</formula>
    </cfRule>
  </conditionalFormatting>
  <conditionalFormatting sqref="R84:R91">
    <cfRule type="cellIs" dxfId="44206" priority="629" operator="greaterThan">
      <formula>1</formula>
    </cfRule>
    <cfRule type="cellIs" dxfId="44205" priority="630" operator="lessThan">
      <formula>0.8</formula>
    </cfRule>
  </conditionalFormatting>
  <conditionalFormatting sqref="P84:P91">
    <cfRule type="cellIs" dxfId="44204" priority="628" operator="greaterThan">
      <formula>0</formula>
    </cfRule>
  </conditionalFormatting>
  <conditionalFormatting sqref="Q84:Q91">
    <cfRule type="cellIs" dxfId="44203" priority="633" operator="lessThan">
      <formula>0</formula>
    </cfRule>
  </conditionalFormatting>
  <conditionalFormatting sqref="Q84:Q91">
    <cfRule type="cellIs" dxfId="44202" priority="627" operator="lessThan">
      <formula>0</formula>
    </cfRule>
  </conditionalFormatting>
  <conditionalFormatting sqref="R84:R91">
    <cfRule type="cellIs" dxfId="44201" priority="625" operator="lessThan">
      <formula>0.8</formula>
    </cfRule>
    <cfRule type="cellIs" dxfId="44200" priority="626" operator="greaterThan">
      <formula>1</formula>
    </cfRule>
  </conditionalFormatting>
  <conditionalFormatting sqref="R84:R91">
    <cfRule type="cellIs" dxfId="44199" priority="623" operator="greaterThan">
      <formula>1</formula>
    </cfRule>
    <cfRule type="cellIs" dxfId="44198" priority="624" operator="lessThan">
      <formula>0.8</formula>
    </cfRule>
  </conditionalFormatting>
  <conditionalFormatting sqref="P84:P91">
    <cfRule type="cellIs" dxfId="44197" priority="622" operator="greaterThan">
      <formula>0</formula>
    </cfRule>
  </conditionalFormatting>
  <conditionalFormatting sqref="Q84:Q91">
    <cfRule type="cellIs" dxfId="44196" priority="616" operator="lessThan">
      <formula>0</formula>
    </cfRule>
  </conditionalFormatting>
  <conditionalFormatting sqref="R84:R91">
    <cfRule type="cellIs" dxfId="44195" priority="620" operator="lessThan">
      <formula>0.8</formula>
    </cfRule>
    <cfRule type="cellIs" dxfId="44194" priority="621" operator="greaterThan">
      <formula>1</formula>
    </cfRule>
  </conditionalFormatting>
  <conditionalFormatting sqref="R84:R91">
    <cfRule type="cellIs" dxfId="44193" priority="618" operator="greaterThan">
      <formula>1</formula>
    </cfRule>
    <cfRule type="cellIs" dxfId="44192" priority="619" operator="lessThan">
      <formula>0.8</formula>
    </cfRule>
  </conditionalFormatting>
  <conditionalFormatting sqref="P84:P91">
    <cfRule type="cellIs" dxfId="44191" priority="617" operator="greaterThan">
      <formula>0</formula>
    </cfRule>
  </conditionalFormatting>
  <conditionalFormatting sqref="Q84:Q91">
    <cfRule type="cellIs" dxfId="44190" priority="615" operator="lessThan">
      <formula>0</formula>
    </cfRule>
  </conditionalFormatting>
  <conditionalFormatting sqref="R84:R91">
    <cfRule type="cellIs" dxfId="44189" priority="613" operator="lessThan">
      <formula>0.8</formula>
    </cfRule>
    <cfRule type="cellIs" dxfId="44188" priority="614" operator="greaterThan">
      <formula>1</formula>
    </cfRule>
  </conditionalFormatting>
  <conditionalFormatting sqref="R84:R91">
    <cfRule type="cellIs" dxfId="44187" priority="611" operator="greaterThan">
      <formula>1</formula>
    </cfRule>
    <cfRule type="cellIs" dxfId="44186" priority="612" operator="lessThan">
      <formula>0.8</formula>
    </cfRule>
  </conditionalFormatting>
  <conditionalFormatting sqref="P84:P91">
    <cfRule type="cellIs" dxfId="44185" priority="610" operator="greaterThan">
      <formula>0</formula>
    </cfRule>
  </conditionalFormatting>
  <conditionalFormatting sqref="Q84:Q91">
    <cfRule type="cellIs" dxfId="44184" priority="609" operator="lessThan">
      <formula>0</formula>
    </cfRule>
  </conditionalFormatting>
  <conditionalFormatting sqref="R84:R91">
    <cfRule type="cellIs" dxfId="44183" priority="607" operator="lessThan">
      <formula>0.8</formula>
    </cfRule>
    <cfRule type="cellIs" dxfId="44182" priority="608" operator="greaterThan">
      <formula>1</formula>
    </cfRule>
  </conditionalFormatting>
  <conditionalFormatting sqref="R84:R91">
    <cfRule type="cellIs" dxfId="44181" priority="605" operator="greaterThan">
      <formula>1</formula>
    </cfRule>
    <cfRule type="cellIs" dxfId="44180" priority="606" operator="lessThan">
      <formula>0.8</formula>
    </cfRule>
  </conditionalFormatting>
  <conditionalFormatting sqref="P84:P91">
    <cfRule type="cellIs" dxfId="44179" priority="604" operator="greaterThan">
      <formula>0</formula>
    </cfRule>
  </conditionalFormatting>
  <conditionalFormatting sqref="Q84:Q91">
    <cfRule type="cellIs" dxfId="44178" priority="603" operator="lessThan">
      <formula>0</formula>
    </cfRule>
  </conditionalFormatting>
  <conditionalFormatting sqref="R84:R91">
    <cfRule type="cellIs" dxfId="44177" priority="601" operator="lessThan">
      <formula>0.8</formula>
    </cfRule>
    <cfRule type="cellIs" dxfId="44176" priority="602" operator="greaterThan">
      <formula>1</formula>
    </cfRule>
  </conditionalFormatting>
  <conditionalFormatting sqref="R84:R91">
    <cfRule type="cellIs" dxfId="44175" priority="599" operator="greaterThan">
      <formula>1</formula>
    </cfRule>
    <cfRule type="cellIs" dxfId="44174" priority="600" operator="lessThan">
      <formula>0.8</formula>
    </cfRule>
  </conditionalFormatting>
  <conditionalFormatting sqref="P84:P91">
    <cfRule type="cellIs" dxfId="44173" priority="598" operator="greaterThan">
      <formula>0</formula>
    </cfRule>
  </conditionalFormatting>
  <conditionalFormatting sqref="Q84:Q91">
    <cfRule type="cellIs" dxfId="44172" priority="597" operator="lessThan">
      <formula>0</formula>
    </cfRule>
  </conditionalFormatting>
  <conditionalFormatting sqref="R84:R91">
    <cfRule type="cellIs" dxfId="44171" priority="595" operator="lessThan">
      <formula>0.8</formula>
    </cfRule>
    <cfRule type="cellIs" dxfId="44170" priority="596" operator="greaterThan">
      <formula>1</formula>
    </cfRule>
  </conditionalFormatting>
  <conditionalFormatting sqref="R84:R91">
    <cfRule type="cellIs" dxfId="44169" priority="593" operator="greaterThan">
      <formula>1</formula>
    </cfRule>
    <cfRule type="cellIs" dxfId="44168" priority="594" operator="lessThan">
      <formula>0.8</formula>
    </cfRule>
  </conditionalFormatting>
  <conditionalFormatting sqref="P84:P91">
    <cfRule type="cellIs" dxfId="44167" priority="592" operator="greaterThan">
      <formula>0</formula>
    </cfRule>
  </conditionalFormatting>
  <conditionalFormatting sqref="Q84:Q91">
    <cfRule type="cellIs" dxfId="44166" priority="591" operator="lessThan">
      <formula>0</formula>
    </cfRule>
  </conditionalFormatting>
  <conditionalFormatting sqref="R84:R91">
    <cfRule type="cellIs" dxfId="44165" priority="589" operator="lessThan">
      <formula>0.8</formula>
    </cfRule>
    <cfRule type="cellIs" dxfId="44164" priority="590" operator="greaterThan">
      <formula>1</formula>
    </cfRule>
  </conditionalFormatting>
  <conditionalFormatting sqref="R84:R91">
    <cfRule type="cellIs" dxfId="44163" priority="587" operator="greaterThan">
      <formula>1</formula>
    </cfRule>
    <cfRule type="cellIs" dxfId="44162" priority="588" operator="lessThan">
      <formula>0.8</formula>
    </cfRule>
  </conditionalFormatting>
  <conditionalFormatting sqref="P84:P91">
    <cfRule type="cellIs" dxfId="44161" priority="586" operator="greaterThan">
      <formula>0</formula>
    </cfRule>
  </conditionalFormatting>
  <conditionalFormatting sqref="P84:P91">
    <cfRule type="cellIs" dxfId="44160" priority="580" operator="greaterThan">
      <formula>0</formula>
    </cfRule>
  </conditionalFormatting>
  <conditionalFormatting sqref="Q84:Q91">
    <cfRule type="cellIs" dxfId="44159" priority="585" operator="lessThan">
      <formula>0</formula>
    </cfRule>
  </conditionalFormatting>
  <conditionalFormatting sqref="R84:R91">
    <cfRule type="cellIs" dxfId="44158" priority="583" operator="lessThan">
      <formula>0.8</formula>
    </cfRule>
    <cfRule type="cellIs" dxfId="44157" priority="584" operator="greaterThan">
      <formula>1</formula>
    </cfRule>
  </conditionalFormatting>
  <conditionalFormatting sqref="R84:R91">
    <cfRule type="cellIs" dxfId="44156" priority="581" operator="greaterThan">
      <formula>1</formula>
    </cfRule>
    <cfRule type="cellIs" dxfId="44155" priority="582" operator="lessThan">
      <formula>0.8</formula>
    </cfRule>
  </conditionalFormatting>
  <conditionalFormatting sqref="P84:P91">
    <cfRule type="cellIs" dxfId="44154" priority="574" operator="greaterThan">
      <formula>0</formula>
    </cfRule>
  </conditionalFormatting>
  <conditionalFormatting sqref="Q84:Q91">
    <cfRule type="cellIs" dxfId="44153" priority="579" operator="lessThan">
      <formula>0</formula>
    </cfRule>
  </conditionalFormatting>
  <conditionalFormatting sqref="R84:R91">
    <cfRule type="cellIs" dxfId="44152" priority="577" operator="lessThan">
      <formula>0.8</formula>
    </cfRule>
    <cfRule type="cellIs" dxfId="44151" priority="578" operator="greaterThan">
      <formula>1</formula>
    </cfRule>
  </conditionalFormatting>
  <conditionalFormatting sqref="R84:R91">
    <cfRule type="cellIs" dxfId="44150" priority="575" operator="greaterThan">
      <formula>1</formula>
    </cfRule>
    <cfRule type="cellIs" dxfId="44149" priority="576" operator="lessThan">
      <formula>0.8</formula>
    </cfRule>
  </conditionalFormatting>
  <conditionalFormatting sqref="R84:R91">
    <cfRule type="cellIs" dxfId="44148" priority="571" operator="lessThan">
      <formula>0.8</formula>
    </cfRule>
    <cfRule type="cellIs" dxfId="44147" priority="572" operator="greaterThan">
      <formula>1</formula>
    </cfRule>
  </conditionalFormatting>
  <conditionalFormatting sqref="R84:R91">
    <cfRule type="cellIs" dxfId="44146" priority="569" operator="greaterThan">
      <formula>1</formula>
    </cfRule>
    <cfRule type="cellIs" dxfId="44145" priority="570" operator="lessThan">
      <formula>0.8</formula>
    </cfRule>
  </conditionalFormatting>
  <conditionalFormatting sqref="P84:P91">
    <cfRule type="cellIs" dxfId="44144" priority="568" operator="greaterThan">
      <formula>0</formula>
    </cfRule>
  </conditionalFormatting>
  <conditionalFormatting sqref="Q84:Q91">
    <cfRule type="cellIs" dxfId="44143" priority="573" operator="lessThan">
      <formula>0</formula>
    </cfRule>
  </conditionalFormatting>
  <conditionalFormatting sqref="Q84:Q91">
    <cfRule type="cellIs" dxfId="44142" priority="567" operator="lessThan">
      <formula>0</formula>
    </cfRule>
  </conditionalFormatting>
  <conditionalFormatting sqref="R84:R91">
    <cfRule type="cellIs" dxfId="44141" priority="565" operator="lessThan">
      <formula>0.8</formula>
    </cfRule>
    <cfRule type="cellIs" dxfId="44140" priority="566" operator="greaterThan">
      <formula>1</formula>
    </cfRule>
  </conditionalFormatting>
  <conditionalFormatting sqref="R84:R91">
    <cfRule type="cellIs" dxfId="44139" priority="563" operator="greaterThan">
      <formula>1</formula>
    </cfRule>
    <cfRule type="cellIs" dxfId="44138" priority="564" operator="lessThan">
      <formula>0.8</formula>
    </cfRule>
  </conditionalFormatting>
  <conditionalFormatting sqref="P84:P91">
    <cfRule type="cellIs" dxfId="44137" priority="562" operator="greaterThan">
      <formula>0</formula>
    </cfRule>
  </conditionalFormatting>
  <conditionalFormatting sqref="Q84:Q91">
    <cfRule type="cellIs" dxfId="44136" priority="561" operator="lessThan">
      <formula>0</formula>
    </cfRule>
  </conditionalFormatting>
  <conditionalFormatting sqref="R84:R91">
    <cfRule type="cellIs" dxfId="44135" priority="559" operator="lessThan">
      <formula>0.8</formula>
    </cfRule>
    <cfRule type="cellIs" dxfId="44134" priority="560" operator="greaterThan">
      <formula>1</formula>
    </cfRule>
  </conditionalFormatting>
  <conditionalFormatting sqref="R84:R91">
    <cfRule type="cellIs" dxfId="44133" priority="557" operator="greaterThan">
      <formula>1</formula>
    </cfRule>
    <cfRule type="cellIs" dxfId="44132" priority="558" operator="lessThan">
      <formula>0.8</formula>
    </cfRule>
  </conditionalFormatting>
  <conditionalFormatting sqref="P84:P91">
    <cfRule type="cellIs" dxfId="44131" priority="556" operator="greaterThan">
      <formula>0</formula>
    </cfRule>
  </conditionalFormatting>
  <conditionalFormatting sqref="Q84:Q91">
    <cfRule type="cellIs" dxfId="44130" priority="555" operator="lessThan">
      <formula>0</formula>
    </cfRule>
  </conditionalFormatting>
  <conditionalFormatting sqref="R84:R91">
    <cfRule type="cellIs" dxfId="44129" priority="553" operator="lessThan">
      <formula>0.8</formula>
    </cfRule>
    <cfRule type="cellIs" dxfId="44128" priority="554" operator="greaterThan">
      <formula>1</formula>
    </cfRule>
  </conditionalFormatting>
  <conditionalFormatting sqref="R84:R91">
    <cfRule type="cellIs" dxfId="44127" priority="551" operator="greaterThan">
      <formula>1</formula>
    </cfRule>
    <cfRule type="cellIs" dxfId="44126" priority="552" operator="lessThan">
      <formula>0.8</formula>
    </cfRule>
  </conditionalFormatting>
  <conditionalFormatting sqref="P84:P91">
    <cfRule type="cellIs" dxfId="44125" priority="550" operator="greaterThan">
      <formula>0</formula>
    </cfRule>
  </conditionalFormatting>
  <conditionalFormatting sqref="Q84:Q91">
    <cfRule type="cellIs" dxfId="44124" priority="549" operator="lessThan">
      <formula>0</formula>
    </cfRule>
  </conditionalFormatting>
  <conditionalFormatting sqref="R84:R91">
    <cfRule type="cellIs" dxfId="44123" priority="547" operator="lessThan">
      <formula>0.8</formula>
    </cfRule>
    <cfRule type="cellIs" dxfId="44122" priority="548" operator="greaterThan">
      <formula>1</formula>
    </cfRule>
  </conditionalFormatting>
  <conditionalFormatting sqref="R84:R91">
    <cfRule type="cellIs" dxfId="44121" priority="545" operator="greaterThan">
      <formula>1</formula>
    </cfRule>
    <cfRule type="cellIs" dxfId="44120" priority="546" operator="lessThan">
      <formula>0.8</formula>
    </cfRule>
  </conditionalFormatting>
  <conditionalFormatting sqref="P84:P91">
    <cfRule type="cellIs" dxfId="44119" priority="544" operator="greaterThan">
      <formula>0</formula>
    </cfRule>
  </conditionalFormatting>
  <conditionalFormatting sqref="P84:P91">
    <cfRule type="cellIs" dxfId="44118" priority="538" operator="greaterThan">
      <formula>0</formula>
    </cfRule>
  </conditionalFormatting>
  <conditionalFormatting sqref="Q84:Q91">
    <cfRule type="cellIs" dxfId="44117" priority="543" operator="lessThan">
      <formula>0</formula>
    </cfRule>
  </conditionalFormatting>
  <conditionalFormatting sqref="R84:R91">
    <cfRule type="cellIs" dxfId="44116" priority="541" operator="lessThan">
      <formula>0.8</formula>
    </cfRule>
    <cfRule type="cellIs" dxfId="44115" priority="542" operator="greaterThan">
      <formula>1</formula>
    </cfRule>
  </conditionalFormatting>
  <conditionalFormatting sqref="R84:R91">
    <cfRule type="cellIs" dxfId="44114" priority="539" operator="greaterThan">
      <formula>1</formula>
    </cfRule>
    <cfRule type="cellIs" dxfId="44113" priority="540" operator="lessThan">
      <formula>0.8</formula>
    </cfRule>
  </conditionalFormatting>
  <conditionalFormatting sqref="P84:P91">
    <cfRule type="cellIs" dxfId="44112" priority="532" operator="greaterThan">
      <formula>0</formula>
    </cfRule>
  </conditionalFormatting>
  <conditionalFormatting sqref="Q84:Q91">
    <cfRule type="cellIs" dxfId="44111" priority="537" operator="lessThan">
      <formula>0</formula>
    </cfRule>
  </conditionalFormatting>
  <conditionalFormatting sqref="R84:R91">
    <cfRule type="cellIs" dxfId="44110" priority="535" operator="lessThan">
      <formula>0.8</formula>
    </cfRule>
    <cfRule type="cellIs" dxfId="44109" priority="536" operator="greaterThan">
      <formula>1</formula>
    </cfRule>
  </conditionalFormatting>
  <conditionalFormatting sqref="R84:R91">
    <cfRule type="cellIs" dxfId="44108" priority="533" operator="greaterThan">
      <formula>1</formula>
    </cfRule>
    <cfRule type="cellIs" dxfId="44107" priority="534" operator="lessThan">
      <formula>0.8</formula>
    </cfRule>
  </conditionalFormatting>
  <conditionalFormatting sqref="R84:R91">
    <cfRule type="cellIs" dxfId="44106" priority="529" operator="lessThan">
      <formula>0.8</formula>
    </cfRule>
    <cfRule type="cellIs" dxfId="44105" priority="530" operator="greaterThan">
      <formula>1</formula>
    </cfRule>
  </conditionalFormatting>
  <conditionalFormatting sqref="R84:R91">
    <cfRule type="cellIs" dxfId="44104" priority="527" operator="greaterThan">
      <formula>1</formula>
    </cfRule>
    <cfRule type="cellIs" dxfId="44103" priority="528" operator="lessThan">
      <formula>0.8</formula>
    </cfRule>
  </conditionalFormatting>
  <conditionalFormatting sqref="P84:P91">
    <cfRule type="cellIs" dxfId="44102" priority="526" operator="greaterThan">
      <formula>0</formula>
    </cfRule>
  </conditionalFormatting>
  <conditionalFormatting sqref="Q84:Q91">
    <cfRule type="cellIs" dxfId="44101" priority="531" operator="lessThan">
      <formula>0</formula>
    </cfRule>
  </conditionalFormatting>
  <conditionalFormatting sqref="Q84:Q91">
    <cfRule type="cellIs" dxfId="44100" priority="525" operator="lessThan">
      <formula>0</formula>
    </cfRule>
  </conditionalFormatting>
  <conditionalFormatting sqref="R84:R91">
    <cfRule type="cellIs" dxfId="44099" priority="523" operator="lessThan">
      <formula>0.8</formula>
    </cfRule>
    <cfRule type="cellIs" dxfId="44098" priority="524" operator="greaterThan">
      <formula>1</formula>
    </cfRule>
  </conditionalFormatting>
  <conditionalFormatting sqref="R84:R91">
    <cfRule type="cellIs" dxfId="44097" priority="521" operator="greaterThan">
      <formula>1</formula>
    </cfRule>
    <cfRule type="cellIs" dxfId="44096" priority="522" operator="lessThan">
      <formula>0.8</formula>
    </cfRule>
  </conditionalFormatting>
  <conditionalFormatting sqref="P84:P91">
    <cfRule type="cellIs" dxfId="44095" priority="520" operator="greaterThan">
      <formula>0</formula>
    </cfRule>
  </conditionalFormatting>
  <conditionalFormatting sqref="P84:P91">
    <cfRule type="cellIs" dxfId="44094" priority="514" operator="greaterThan">
      <formula>0</formula>
    </cfRule>
  </conditionalFormatting>
  <conditionalFormatting sqref="Q84:Q91">
    <cfRule type="cellIs" dxfId="44093" priority="519" operator="lessThan">
      <formula>0</formula>
    </cfRule>
  </conditionalFormatting>
  <conditionalFormatting sqref="R84:R91">
    <cfRule type="cellIs" dxfId="44092" priority="517" operator="lessThan">
      <formula>0.8</formula>
    </cfRule>
    <cfRule type="cellIs" dxfId="44091" priority="518" operator="greaterThan">
      <formula>1</formula>
    </cfRule>
  </conditionalFormatting>
  <conditionalFormatting sqref="R84:R91">
    <cfRule type="cellIs" dxfId="44090" priority="515" operator="greaterThan">
      <formula>1</formula>
    </cfRule>
    <cfRule type="cellIs" dxfId="44089" priority="516" operator="lessThan">
      <formula>0.8</formula>
    </cfRule>
  </conditionalFormatting>
  <conditionalFormatting sqref="P84:P91">
    <cfRule type="cellIs" dxfId="44088" priority="508" operator="greaterThan">
      <formula>0</formula>
    </cfRule>
  </conditionalFormatting>
  <conditionalFormatting sqref="Q84:Q91">
    <cfRule type="cellIs" dxfId="44087" priority="513" operator="lessThan">
      <formula>0</formula>
    </cfRule>
  </conditionalFormatting>
  <conditionalFormatting sqref="R84:R91">
    <cfRule type="cellIs" dxfId="44086" priority="511" operator="lessThan">
      <formula>0.8</formula>
    </cfRule>
    <cfRule type="cellIs" dxfId="44085" priority="512" operator="greaterThan">
      <formula>1</formula>
    </cfRule>
  </conditionalFormatting>
  <conditionalFormatting sqref="R84:R91">
    <cfRule type="cellIs" dxfId="44084" priority="509" operator="greaterThan">
      <formula>1</formula>
    </cfRule>
    <cfRule type="cellIs" dxfId="44083" priority="510" operator="lessThan">
      <formula>0.8</formula>
    </cfRule>
  </conditionalFormatting>
  <conditionalFormatting sqref="R84:R91">
    <cfRule type="cellIs" dxfId="44082" priority="505" operator="lessThan">
      <formula>0.8</formula>
    </cfRule>
    <cfRule type="cellIs" dxfId="44081" priority="506" operator="greaterThan">
      <formula>1</formula>
    </cfRule>
  </conditionalFormatting>
  <conditionalFormatting sqref="R84:R91">
    <cfRule type="cellIs" dxfId="44080" priority="503" operator="greaterThan">
      <formula>1</formula>
    </cfRule>
    <cfRule type="cellIs" dxfId="44079" priority="504" operator="lessThan">
      <formula>0.8</formula>
    </cfRule>
  </conditionalFormatting>
  <conditionalFormatting sqref="P84:P91">
    <cfRule type="cellIs" dxfId="44078" priority="502" operator="greaterThan">
      <formula>0</formula>
    </cfRule>
  </conditionalFormatting>
  <conditionalFormatting sqref="Q84:Q91">
    <cfRule type="cellIs" dxfId="44077" priority="507" operator="lessThan">
      <formula>0</formula>
    </cfRule>
  </conditionalFormatting>
  <conditionalFormatting sqref="P84:P91">
    <cfRule type="cellIs" dxfId="44076" priority="496" operator="greaterThan">
      <formula>0</formula>
    </cfRule>
  </conditionalFormatting>
  <conditionalFormatting sqref="Q84:Q91">
    <cfRule type="cellIs" dxfId="44075" priority="501" operator="lessThan">
      <formula>0</formula>
    </cfRule>
  </conditionalFormatting>
  <conditionalFormatting sqref="R84:R91">
    <cfRule type="cellIs" dxfId="44074" priority="499" operator="lessThan">
      <formula>0.8</formula>
    </cfRule>
    <cfRule type="cellIs" dxfId="44073" priority="500" operator="greaterThan">
      <formula>1</formula>
    </cfRule>
  </conditionalFormatting>
  <conditionalFormatting sqref="R84:R91">
    <cfRule type="cellIs" dxfId="44072" priority="497" operator="greaterThan">
      <formula>1</formula>
    </cfRule>
    <cfRule type="cellIs" dxfId="44071" priority="498" operator="lessThan">
      <formula>0.8</formula>
    </cfRule>
  </conditionalFormatting>
  <conditionalFormatting sqref="R84:R91">
    <cfRule type="cellIs" dxfId="44070" priority="493" operator="lessThan">
      <formula>0.8</formula>
    </cfRule>
    <cfRule type="cellIs" dxfId="44069" priority="494" operator="greaterThan">
      <formula>1</formula>
    </cfRule>
  </conditionalFormatting>
  <conditionalFormatting sqref="R84:R91">
    <cfRule type="cellIs" dxfId="44068" priority="491" operator="greaterThan">
      <formula>1</formula>
    </cfRule>
    <cfRule type="cellIs" dxfId="44067" priority="492" operator="lessThan">
      <formula>0.8</formula>
    </cfRule>
  </conditionalFormatting>
  <conditionalFormatting sqref="P84:P91">
    <cfRule type="cellIs" dxfId="44066" priority="490" operator="greaterThan">
      <formula>0</formula>
    </cfRule>
  </conditionalFormatting>
  <conditionalFormatting sqref="Q84:Q91">
    <cfRule type="cellIs" dxfId="44065" priority="495" operator="lessThan">
      <formula>0</formula>
    </cfRule>
  </conditionalFormatting>
  <conditionalFormatting sqref="R84:R91">
    <cfRule type="cellIs" dxfId="44064" priority="487" operator="lessThan">
      <formula>0.8</formula>
    </cfRule>
    <cfRule type="cellIs" dxfId="44063" priority="488" operator="greaterThan">
      <formula>1</formula>
    </cfRule>
  </conditionalFormatting>
  <conditionalFormatting sqref="R84:R91">
    <cfRule type="cellIs" dxfId="44062" priority="485" operator="greaterThan">
      <formula>1</formula>
    </cfRule>
    <cfRule type="cellIs" dxfId="44061" priority="486" operator="lessThan">
      <formula>0.8</formula>
    </cfRule>
  </conditionalFormatting>
  <conditionalFormatting sqref="P84:P91">
    <cfRule type="cellIs" dxfId="44060" priority="484" operator="greaterThan">
      <formula>0</formula>
    </cfRule>
  </conditionalFormatting>
  <conditionalFormatting sqref="Q84:Q91">
    <cfRule type="cellIs" dxfId="44059" priority="489" operator="lessThan">
      <formula>0</formula>
    </cfRule>
  </conditionalFormatting>
  <conditionalFormatting sqref="Q84:Q91">
    <cfRule type="cellIs" dxfId="44058" priority="483" operator="lessThan">
      <formula>0</formula>
    </cfRule>
  </conditionalFormatting>
  <conditionalFormatting sqref="R84:R91">
    <cfRule type="cellIs" dxfId="44057" priority="481" operator="lessThan">
      <formula>0.8</formula>
    </cfRule>
    <cfRule type="cellIs" dxfId="44056" priority="482" operator="greaterThan">
      <formula>1</formula>
    </cfRule>
  </conditionalFormatting>
  <conditionalFormatting sqref="R84:R91">
    <cfRule type="cellIs" dxfId="44055" priority="479" operator="greaterThan">
      <formula>1</formula>
    </cfRule>
    <cfRule type="cellIs" dxfId="44054" priority="480" operator="lessThan">
      <formula>0.8</formula>
    </cfRule>
  </conditionalFormatting>
  <conditionalFormatting sqref="P84:P91">
    <cfRule type="cellIs" dxfId="44053" priority="478" operator="greaterThan">
      <formula>0</formula>
    </cfRule>
  </conditionalFormatting>
  <conditionalFormatting sqref="Q84:Q91">
    <cfRule type="cellIs" dxfId="44052" priority="472" operator="lessThan">
      <formula>0</formula>
    </cfRule>
  </conditionalFormatting>
  <conditionalFormatting sqref="R84:R91">
    <cfRule type="cellIs" dxfId="44051" priority="476" operator="lessThan">
      <formula>0.8</formula>
    </cfRule>
    <cfRule type="cellIs" dxfId="44050" priority="477" operator="greaterThan">
      <formula>1</formula>
    </cfRule>
  </conditionalFormatting>
  <conditionalFormatting sqref="R84:R91">
    <cfRule type="cellIs" dxfId="44049" priority="474" operator="greaterThan">
      <formula>1</formula>
    </cfRule>
    <cfRule type="cellIs" dxfId="44048" priority="475" operator="lessThan">
      <formula>0.8</formula>
    </cfRule>
  </conditionalFormatting>
  <conditionalFormatting sqref="P84:P91">
    <cfRule type="cellIs" dxfId="44047" priority="473" operator="greaterThan">
      <formula>0</formula>
    </cfRule>
  </conditionalFormatting>
  <conditionalFormatting sqref="Q84:Q91">
    <cfRule type="cellIs" dxfId="44046" priority="471" operator="lessThan">
      <formula>0</formula>
    </cfRule>
  </conditionalFormatting>
  <conditionalFormatting sqref="R84:R91">
    <cfRule type="cellIs" dxfId="44045" priority="469" operator="lessThan">
      <formula>0.8</formula>
    </cfRule>
    <cfRule type="cellIs" dxfId="44044" priority="470" operator="greaterThan">
      <formula>1</formula>
    </cfRule>
  </conditionalFormatting>
  <conditionalFormatting sqref="R84:R91">
    <cfRule type="cellIs" dxfId="44043" priority="467" operator="greaterThan">
      <formula>1</formula>
    </cfRule>
    <cfRule type="cellIs" dxfId="44042" priority="468" operator="lessThan">
      <formula>0.8</formula>
    </cfRule>
  </conditionalFormatting>
  <conditionalFormatting sqref="P84:P91">
    <cfRule type="cellIs" dxfId="44041" priority="466" operator="greaterThan">
      <formula>0</formula>
    </cfRule>
  </conditionalFormatting>
  <conditionalFormatting sqref="Q84:Q91">
    <cfRule type="cellIs" dxfId="44040" priority="465" operator="lessThan">
      <formula>0</formula>
    </cfRule>
  </conditionalFormatting>
  <conditionalFormatting sqref="R84:R91">
    <cfRule type="cellIs" dxfId="44039" priority="463" operator="lessThan">
      <formula>0.8</formula>
    </cfRule>
    <cfRule type="cellIs" dxfId="44038" priority="464" operator="greaterThan">
      <formula>1</formula>
    </cfRule>
  </conditionalFormatting>
  <conditionalFormatting sqref="R84:R91">
    <cfRule type="cellIs" dxfId="44037" priority="461" operator="greaterThan">
      <formula>1</formula>
    </cfRule>
    <cfRule type="cellIs" dxfId="44036" priority="462" operator="lessThan">
      <formula>0.8</formula>
    </cfRule>
  </conditionalFormatting>
  <conditionalFormatting sqref="P84:P91">
    <cfRule type="cellIs" dxfId="44035" priority="460" operator="greaterThan">
      <formula>0</formula>
    </cfRule>
  </conditionalFormatting>
  <conditionalFormatting sqref="Q84:Q91">
    <cfRule type="cellIs" dxfId="44034" priority="459" operator="lessThan">
      <formula>0</formula>
    </cfRule>
  </conditionalFormatting>
  <conditionalFormatting sqref="R84:R91">
    <cfRule type="cellIs" dxfId="44033" priority="457" operator="lessThan">
      <formula>0.8</formula>
    </cfRule>
    <cfRule type="cellIs" dxfId="44032" priority="458" operator="greaterThan">
      <formula>1</formula>
    </cfRule>
  </conditionalFormatting>
  <conditionalFormatting sqref="R84:R91">
    <cfRule type="cellIs" dxfId="44031" priority="455" operator="greaterThan">
      <formula>1</formula>
    </cfRule>
    <cfRule type="cellIs" dxfId="44030" priority="456" operator="lessThan">
      <formula>0.8</formula>
    </cfRule>
  </conditionalFormatting>
  <conditionalFormatting sqref="P84:P91">
    <cfRule type="cellIs" dxfId="44029" priority="454" operator="greaterThan">
      <formula>0</formula>
    </cfRule>
  </conditionalFormatting>
  <conditionalFormatting sqref="Q84:Q91">
    <cfRule type="cellIs" dxfId="44028" priority="453" operator="lessThan">
      <formula>0</formula>
    </cfRule>
  </conditionalFormatting>
  <conditionalFormatting sqref="R84:R91">
    <cfRule type="cellIs" dxfId="44027" priority="451" operator="lessThan">
      <formula>0.8</formula>
    </cfRule>
    <cfRule type="cellIs" dxfId="44026" priority="452" operator="greaterThan">
      <formula>1</formula>
    </cfRule>
  </conditionalFormatting>
  <conditionalFormatting sqref="R84:R91">
    <cfRule type="cellIs" dxfId="44025" priority="449" operator="greaterThan">
      <formula>1</formula>
    </cfRule>
    <cfRule type="cellIs" dxfId="44024" priority="450" operator="lessThan">
      <formula>0.8</formula>
    </cfRule>
  </conditionalFormatting>
  <conditionalFormatting sqref="P84:P91">
    <cfRule type="cellIs" dxfId="44023" priority="448" operator="greaterThan">
      <formula>0</formula>
    </cfRule>
  </conditionalFormatting>
  <conditionalFormatting sqref="Q84:Q91">
    <cfRule type="cellIs" dxfId="44022" priority="447" operator="lessThan">
      <formula>0</formula>
    </cfRule>
  </conditionalFormatting>
  <conditionalFormatting sqref="R84:R91">
    <cfRule type="cellIs" dxfId="44021" priority="445" operator="lessThan">
      <formula>0.8</formula>
    </cfRule>
    <cfRule type="cellIs" dxfId="44020" priority="446" operator="greaterThan">
      <formula>1</formula>
    </cfRule>
  </conditionalFormatting>
  <conditionalFormatting sqref="R84:R91">
    <cfRule type="cellIs" dxfId="44019" priority="443" operator="greaterThan">
      <formula>1</formula>
    </cfRule>
    <cfRule type="cellIs" dxfId="44018" priority="444" operator="lessThan">
      <formula>0.8</formula>
    </cfRule>
  </conditionalFormatting>
  <conditionalFormatting sqref="P84:P91">
    <cfRule type="cellIs" dxfId="44017" priority="442" operator="greaterThan">
      <formula>0</formula>
    </cfRule>
  </conditionalFormatting>
  <conditionalFormatting sqref="P84:P91">
    <cfRule type="cellIs" dxfId="44016" priority="436" operator="greaterThan">
      <formula>0</formula>
    </cfRule>
  </conditionalFormatting>
  <conditionalFormatting sqref="Q84:Q91">
    <cfRule type="cellIs" dxfId="44015" priority="441" operator="lessThan">
      <formula>0</formula>
    </cfRule>
  </conditionalFormatting>
  <conditionalFormatting sqref="R84:R91">
    <cfRule type="cellIs" dxfId="44014" priority="439" operator="lessThan">
      <formula>0.8</formula>
    </cfRule>
    <cfRule type="cellIs" dxfId="44013" priority="440" operator="greaterThan">
      <formula>1</formula>
    </cfRule>
  </conditionalFormatting>
  <conditionalFormatting sqref="R84:R91">
    <cfRule type="cellIs" dxfId="44012" priority="437" operator="greaterThan">
      <formula>1</formula>
    </cfRule>
    <cfRule type="cellIs" dxfId="44011" priority="438" operator="lessThan">
      <formula>0.8</formula>
    </cfRule>
  </conditionalFormatting>
  <conditionalFormatting sqref="P84:P91">
    <cfRule type="cellIs" dxfId="44010" priority="430" operator="greaterThan">
      <formula>0</formula>
    </cfRule>
  </conditionalFormatting>
  <conditionalFormatting sqref="Q84:Q91">
    <cfRule type="cellIs" dxfId="44009" priority="435" operator="lessThan">
      <formula>0</formula>
    </cfRule>
  </conditionalFormatting>
  <conditionalFormatting sqref="R84:R91">
    <cfRule type="cellIs" dxfId="44008" priority="433" operator="lessThan">
      <formula>0.8</formula>
    </cfRule>
    <cfRule type="cellIs" dxfId="44007" priority="434" operator="greaterThan">
      <formula>1</formula>
    </cfRule>
  </conditionalFormatting>
  <conditionalFormatting sqref="R84:R91">
    <cfRule type="cellIs" dxfId="44006" priority="431" operator="greaterThan">
      <formula>1</formula>
    </cfRule>
    <cfRule type="cellIs" dxfId="44005" priority="432" operator="lessThan">
      <formula>0.8</formula>
    </cfRule>
  </conditionalFormatting>
  <conditionalFormatting sqref="R84:R91">
    <cfRule type="cellIs" dxfId="44004" priority="427" operator="lessThan">
      <formula>0.8</formula>
    </cfRule>
    <cfRule type="cellIs" dxfId="44003" priority="428" operator="greaterThan">
      <formula>1</formula>
    </cfRule>
  </conditionalFormatting>
  <conditionalFormatting sqref="R84:R91">
    <cfRule type="cellIs" dxfId="44002" priority="425" operator="greaterThan">
      <formula>1</formula>
    </cfRule>
    <cfRule type="cellIs" dxfId="44001" priority="426" operator="lessThan">
      <formula>0.8</formula>
    </cfRule>
  </conditionalFormatting>
  <conditionalFormatting sqref="P84:P91">
    <cfRule type="cellIs" dxfId="44000" priority="424" operator="greaterThan">
      <formula>0</formula>
    </cfRule>
  </conditionalFormatting>
  <conditionalFormatting sqref="Q84:Q91">
    <cfRule type="cellIs" dxfId="43999" priority="429" operator="lessThan">
      <formula>0</formula>
    </cfRule>
  </conditionalFormatting>
  <conditionalFormatting sqref="Q84:Q91">
    <cfRule type="cellIs" dxfId="43998" priority="418" operator="lessThan">
      <formula>0</formula>
    </cfRule>
  </conditionalFormatting>
  <conditionalFormatting sqref="P84:P91">
    <cfRule type="cellIs" dxfId="43997" priority="419" operator="greaterThan">
      <formula>0</formula>
    </cfRule>
  </conditionalFormatting>
  <conditionalFormatting sqref="R84:R91">
    <cfRule type="cellIs" dxfId="43996" priority="422" operator="lessThan">
      <formula>0.8</formula>
    </cfRule>
    <cfRule type="cellIs" dxfId="43995" priority="423" operator="greaterThan">
      <formula>1</formula>
    </cfRule>
  </conditionalFormatting>
  <conditionalFormatting sqref="R84:R91">
    <cfRule type="cellIs" dxfId="43994" priority="420" operator="greaterThan">
      <formula>1</formula>
    </cfRule>
    <cfRule type="cellIs" dxfId="43993" priority="421" operator="lessThan">
      <formula>0.8</formula>
    </cfRule>
  </conditionalFormatting>
  <conditionalFormatting sqref="Q84:Q91">
    <cfRule type="cellIs" dxfId="43992" priority="412" operator="lessThan">
      <formula>0</formula>
    </cfRule>
  </conditionalFormatting>
  <conditionalFormatting sqref="R84:R91">
    <cfRule type="cellIs" dxfId="43991" priority="416" operator="lessThan">
      <formula>0.8</formula>
    </cfRule>
    <cfRule type="cellIs" dxfId="43990" priority="417" operator="greaterThan">
      <formula>1</formula>
    </cfRule>
  </conditionalFormatting>
  <conditionalFormatting sqref="R84:R91">
    <cfRule type="cellIs" dxfId="43989" priority="414" operator="greaterThan">
      <formula>1</formula>
    </cfRule>
    <cfRule type="cellIs" dxfId="43988" priority="415" operator="lessThan">
      <formula>0.8</formula>
    </cfRule>
  </conditionalFormatting>
  <conditionalFormatting sqref="P84:P91">
    <cfRule type="cellIs" dxfId="43987" priority="413" operator="greaterThan">
      <formula>0</formula>
    </cfRule>
  </conditionalFormatting>
  <conditionalFormatting sqref="Q84:Q91">
    <cfRule type="cellIs" dxfId="43986" priority="411" operator="lessThan">
      <formula>0</formula>
    </cfRule>
  </conditionalFormatting>
  <conditionalFormatting sqref="R84:R91">
    <cfRule type="cellIs" dxfId="43985" priority="409" operator="lessThan">
      <formula>0.8</formula>
    </cfRule>
    <cfRule type="cellIs" dxfId="43984" priority="410" operator="greaterThan">
      <formula>1</formula>
    </cfRule>
  </conditionalFormatting>
  <conditionalFormatting sqref="R84:R91">
    <cfRule type="cellIs" dxfId="43983" priority="407" operator="greaterThan">
      <formula>1</formula>
    </cfRule>
    <cfRule type="cellIs" dxfId="43982" priority="408" operator="lessThan">
      <formula>0.8</formula>
    </cfRule>
  </conditionalFormatting>
  <conditionalFormatting sqref="P84:P91">
    <cfRule type="cellIs" dxfId="43981" priority="406" operator="greaterThan">
      <formula>0</formula>
    </cfRule>
  </conditionalFormatting>
  <conditionalFormatting sqref="Q84:Q91">
    <cfRule type="cellIs" dxfId="43980" priority="405" operator="lessThan">
      <formula>0</formula>
    </cfRule>
  </conditionalFormatting>
  <conditionalFormatting sqref="R84:R91">
    <cfRule type="cellIs" dxfId="43979" priority="403" operator="lessThan">
      <formula>0.8</formula>
    </cfRule>
    <cfRule type="cellIs" dxfId="43978" priority="404" operator="greaterThan">
      <formula>1</formula>
    </cfRule>
  </conditionalFormatting>
  <conditionalFormatting sqref="R84:R91">
    <cfRule type="cellIs" dxfId="43977" priority="401" operator="greaterThan">
      <formula>1</formula>
    </cfRule>
    <cfRule type="cellIs" dxfId="43976" priority="402" operator="lessThan">
      <formula>0.8</formula>
    </cfRule>
  </conditionalFormatting>
  <conditionalFormatting sqref="P84:P91">
    <cfRule type="cellIs" dxfId="43975" priority="400" operator="greaterThan">
      <formula>0</formula>
    </cfRule>
  </conditionalFormatting>
  <conditionalFormatting sqref="Q84:Q91">
    <cfRule type="cellIs" dxfId="43974" priority="399" operator="lessThan">
      <formula>0</formula>
    </cfRule>
  </conditionalFormatting>
  <conditionalFormatting sqref="R84:R91">
    <cfRule type="cellIs" dxfId="43973" priority="397" operator="lessThan">
      <formula>0.8</formula>
    </cfRule>
    <cfRule type="cellIs" dxfId="43972" priority="398" operator="greaterThan">
      <formula>1</formula>
    </cfRule>
  </conditionalFormatting>
  <conditionalFormatting sqref="R84:R91">
    <cfRule type="cellIs" dxfId="43971" priority="395" operator="greaterThan">
      <formula>1</formula>
    </cfRule>
    <cfRule type="cellIs" dxfId="43970" priority="396" operator="lessThan">
      <formula>0.8</formula>
    </cfRule>
  </conditionalFormatting>
  <conditionalFormatting sqref="P84:P91">
    <cfRule type="cellIs" dxfId="43969" priority="394" operator="greaterThan">
      <formula>0</formula>
    </cfRule>
  </conditionalFormatting>
  <conditionalFormatting sqref="Q84:Q91">
    <cfRule type="cellIs" dxfId="43968" priority="393" operator="lessThan">
      <formula>0</formula>
    </cfRule>
  </conditionalFormatting>
  <conditionalFormatting sqref="R84:R91">
    <cfRule type="cellIs" dxfId="43967" priority="391" operator="lessThan">
      <formula>0.8</formula>
    </cfRule>
    <cfRule type="cellIs" dxfId="43966" priority="392" operator="greaterThan">
      <formula>1</formula>
    </cfRule>
  </conditionalFormatting>
  <conditionalFormatting sqref="R84:R91">
    <cfRule type="cellIs" dxfId="43965" priority="389" operator="greaterThan">
      <formula>1</formula>
    </cfRule>
    <cfRule type="cellIs" dxfId="43964" priority="390" operator="lessThan">
      <formula>0.8</formula>
    </cfRule>
  </conditionalFormatting>
  <conditionalFormatting sqref="P84:P91">
    <cfRule type="cellIs" dxfId="43963" priority="388" operator="greaterThan">
      <formula>0</formula>
    </cfRule>
  </conditionalFormatting>
  <conditionalFormatting sqref="Q84:Q91">
    <cfRule type="cellIs" dxfId="43962" priority="387" operator="lessThan">
      <formula>0</formula>
    </cfRule>
  </conditionalFormatting>
  <conditionalFormatting sqref="R84:R91">
    <cfRule type="cellIs" dxfId="43961" priority="385" operator="lessThan">
      <formula>0.8</formula>
    </cfRule>
    <cfRule type="cellIs" dxfId="43960" priority="386" operator="greaterThan">
      <formula>1</formula>
    </cfRule>
  </conditionalFormatting>
  <conditionalFormatting sqref="R84:R91">
    <cfRule type="cellIs" dxfId="43959" priority="383" operator="greaterThan">
      <formula>1</formula>
    </cfRule>
    <cfRule type="cellIs" dxfId="43958" priority="384" operator="lessThan">
      <formula>0.8</formula>
    </cfRule>
  </conditionalFormatting>
  <conditionalFormatting sqref="P84:P91">
    <cfRule type="cellIs" dxfId="43957" priority="382" operator="greaterThan">
      <formula>0</formula>
    </cfRule>
  </conditionalFormatting>
  <conditionalFormatting sqref="Q84:Q91">
    <cfRule type="cellIs" dxfId="43956" priority="381" operator="lessThan">
      <formula>0</formula>
    </cfRule>
  </conditionalFormatting>
  <conditionalFormatting sqref="R84:R91">
    <cfRule type="cellIs" dxfId="43955" priority="379" operator="lessThan">
      <formula>0.8</formula>
    </cfRule>
    <cfRule type="cellIs" dxfId="43954" priority="380" operator="greaterThan">
      <formula>1</formula>
    </cfRule>
  </conditionalFormatting>
  <conditionalFormatting sqref="R84:R91">
    <cfRule type="cellIs" dxfId="43953" priority="377" operator="greaterThan">
      <formula>1</formula>
    </cfRule>
    <cfRule type="cellIs" dxfId="43952" priority="378" operator="lessThan">
      <formula>0.8</formula>
    </cfRule>
  </conditionalFormatting>
  <conditionalFormatting sqref="P84:P91">
    <cfRule type="cellIs" dxfId="43951" priority="376" operator="greaterThan">
      <formula>0</formula>
    </cfRule>
  </conditionalFormatting>
  <conditionalFormatting sqref="Q84:Q91">
    <cfRule type="cellIs" dxfId="43950" priority="375" operator="lessThan">
      <formula>0</formula>
    </cfRule>
  </conditionalFormatting>
  <conditionalFormatting sqref="R84:R91">
    <cfRule type="cellIs" dxfId="43949" priority="373" operator="lessThan">
      <formula>0.8</formula>
    </cfRule>
    <cfRule type="cellIs" dxfId="43948" priority="374" operator="greaterThan">
      <formula>1</formula>
    </cfRule>
  </conditionalFormatting>
  <conditionalFormatting sqref="R84:R91">
    <cfRule type="cellIs" dxfId="43947" priority="371" operator="greaterThan">
      <formula>1</formula>
    </cfRule>
    <cfRule type="cellIs" dxfId="43946" priority="372" operator="lessThan">
      <formula>0.8</formula>
    </cfRule>
  </conditionalFormatting>
  <conditionalFormatting sqref="P84:P91">
    <cfRule type="cellIs" dxfId="43945" priority="370" operator="greaterThan">
      <formula>0</formula>
    </cfRule>
  </conditionalFormatting>
  <conditionalFormatting sqref="P84:P91">
    <cfRule type="cellIs" dxfId="43944" priority="364" operator="greaterThan">
      <formula>0</formula>
    </cfRule>
  </conditionalFormatting>
  <conditionalFormatting sqref="Q84:Q91">
    <cfRule type="cellIs" dxfId="43943" priority="369" operator="lessThan">
      <formula>0</formula>
    </cfRule>
  </conditionalFormatting>
  <conditionalFormatting sqref="R84:R91">
    <cfRule type="cellIs" dxfId="43942" priority="367" operator="lessThan">
      <formula>0.8</formula>
    </cfRule>
    <cfRule type="cellIs" dxfId="43941" priority="368" operator="greaterThan">
      <formula>1</formula>
    </cfRule>
  </conditionalFormatting>
  <conditionalFormatting sqref="R84:R91">
    <cfRule type="cellIs" dxfId="43940" priority="365" operator="greaterThan">
      <formula>1</formula>
    </cfRule>
    <cfRule type="cellIs" dxfId="43939" priority="366" operator="lessThan">
      <formula>0.8</formula>
    </cfRule>
  </conditionalFormatting>
  <conditionalFormatting sqref="P84:P91">
    <cfRule type="cellIs" dxfId="43938" priority="358" operator="greaterThan">
      <formula>0</formula>
    </cfRule>
  </conditionalFormatting>
  <conditionalFormatting sqref="Q84:Q91">
    <cfRule type="cellIs" dxfId="43937" priority="363" operator="lessThan">
      <formula>0</formula>
    </cfRule>
  </conditionalFormatting>
  <conditionalFormatting sqref="R84:R91">
    <cfRule type="cellIs" dxfId="43936" priority="361" operator="lessThan">
      <formula>0.8</formula>
    </cfRule>
    <cfRule type="cellIs" dxfId="43935" priority="362" operator="greaterThan">
      <formula>1</formula>
    </cfRule>
  </conditionalFormatting>
  <conditionalFormatting sqref="R84:R91">
    <cfRule type="cellIs" dxfId="43934" priority="359" operator="greaterThan">
      <formula>1</formula>
    </cfRule>
    <cfRule type="cellIs" dxfId="43933" priority="360" operator="lessThan">
      <formula>0.8</formula>
    </cfRule>
  </conditionalFormatting>
  <conditionalFormatting sqref="R84:R91">
    <cfRule type="cellIs" dxfId="43932" priority="355" operator="lessThan">
      <formula>0.8</formula>
    </cfRule>
    <cfRule type="cellIs" dxfId="43931" priority="356" operator="greaterThan">
      <formula>1</formula>
    </cfRule>
  </conditionalFormatting>
  <conditionalFormatting sqref="R84:R91">
    <cfRule type="cellIs" dxfId="43930" priority="353" operator="greaterThan">
      <formula>1</formula>
    </cfRule>
    <cfRule type="cellIs" dxfId="43929" priority="354" operator="lessThan">
      <formula>0.8</formula>
    </cfRule>
  </conditionalFormatting>
  <conditionalFormatting sqref="P84:P91">
    <cfRule type="cellIs" dxfId="43928" priority="352" operator="greaterThan">
      <formula>0</formula>
    </cfRule>
  </conditionalFormatting>
  <conditionalFormatting sqref="Q84:Q91">
    <cfRule type="cellIs" dxfId="43927" priority="357" operator="lessThan">
      <formula>0</formula>
    </cfRule>
  </conditionalFormatting>
  <conditionalFormatting sqref="Q84:Q91">
    <cfRule type="cellIs" dxfId="43926" priority="351" operator="lessThan">
      <formula>0</formula>
    </cfRule>
  </conditionalFormatting>
  <conditionalFormatting sqref="R84:R91">
    <cfRule type="cellIs" dxfId="43925" priority="349" operator="lessThan">
      <formula>0.8</formula>
    </cfRule>
    <cfRule type="cellIs" dxfId="43924" priority="350" operator="greaterThan">
      <formula>1</formula>
    </cfRule>
  </conditionalFormatting>
  <conditionalFormatting sqref="R84:R91">
    <cfRule type="cellIs" dxfId="43923" priority="347" operator="greaterThan">
      <formula>1</formula>
    </cfRule>
    <cfRule type="cellIs" dxfId="43922" priority="348" operator="lessThan">
      <formula>0.8</formula>
    </cfRule>
  </conditionalFormatting>
  <conditionalFormatting sqref="P84:P91">
    <cfRule type="cellIs" dxfId="43921" priority="346" operator="greaterThan">
      <formula>0</formula>
    </cfRule>
  </conditionalFormatting>
  <conditionalFormatting sqref="P84:P91">
    <cfRule type="cellIs" dxfId="43920" priority="340" operator="greaterThan">
      <formula>0</formula>
    </cfRule>
  </conditionalFormatting>
  <conditionalFormatting sqref="Q84:Q91">
    <cfRule type="cellIs" dxfId="43919" priority="345" operator="lessThan">
      <formula>0</formula>
    </cfRule>
  </conditionalFormatting>
  <conditionalFormatting sqref="R84:R91">
    <cfRule type="cellIs" dxfId="43918" priority="343" operator="lessThan">
      <formula>0.8</formula>
    </cfRule>
    <cfRule type="cellIs" dxfId="43917" priority="344" operator="greaterThan">
      <formula>1</formula>
    </cfRule>
  </conditionalFormatting>
  <conditionalFormatting sqref="R84:R91">
    <cfRule type="cellIs" dxfId="43916" priority="341" operator="greaterThan">
      <formula>1</formula>
    </cfRule>
    <cfRule type="cellIs" dxfId="43915" priority="342" operator="lessThan">
      <formula>0.8</formula>
    </cfRule>
  </conditionalFormatting>
  <conditionalFormatting sqref="P84:P91">
    <cfRule type="cellIs" dxfId="43914" priority="334" operator="greaterThan">
      <formula>0</formula>
    </cfRule>
  </conditionalFormatting>
  <conditionalFormatting sqref="Q84:Q91">
    <cfRule type="cellIs" dxfId="43913" priority="339" operator="lessThan">
      <formula>0</formula>
    </cfRule>
  </conditionalFormatting>
  <conditionalFormatting sqref="R84:R91">
    <cfRule type="cellIs" dxfId="43912" priority="337" operator="lessThan">
      <formula>0.8</formula>
    </cfRule>
    <cfRule type="cellIs" dxfId="43911" priority="338" operator="greaterThan">
      <formula>1</formula>
    </cfRule>
  </conditionalFormatting>
  <conditionalFormatting sqref="R84:R91">
    <cfRule type="cellIs" dxfId="43910" priority="335" operator="greaterThan">
      <formula>1</formula>
    </cfRule>
    <cfRule type="cellIs" dxfId="43909" priority="336" operator="lessThan">
      <formula>0.8</formula>
    </cfRule>
  </conditionalFormatting>
  <conditionalFormatting sqref="R84:R91">
    <cfRule type="cellIs" dxfId="43908" priority="331" operator="lessThan">
      <formula>0.8</formula>
    </cfRule>
    <cfRule type="cellIs" dxfId="43907" priority="332" operator="greaterThan">
      <formula>1</formula>
    </cfRule>
  </conditionalFormatting>
  <conditionalFormatting sqref="R84:R91">
    <cfRule type="cellIs" dxfId="43906" priority="329" operator="greaterThan">
      <formula>1</formula>
    </cfRule>
    <cfRule type="cellIs" dxfId="43905" priority="330" operator="lessThan">
      <formula>0.8</formula>
    </cfRule>
  </conditionalFormatting>
  <conditionalFormatting sqref="P84:P91">
    <cfRule type="cellIs" dxfId="43904" priority="328" operator="greaterThan">
      <formula>0</formula>
    </cfRule>
  </conditionalFormatting>
  <conditionalFormatting sqref="Q84:Q91">
    <cfRule type="cellIs" dxfId="43903" priority="333" operator="lessThan">
      <formula>0</formula>
    </cfRule>
  </conditionalFormatting>
  <conditionalFormatting sqref="P84:P91">
    <cfRule type="cellIs" dxfId="43902" priority="322" operator="greaterThan">
      <formula>0</formula>
    </cfRule>
  </conditionalFormatting>
  <conditionalFormatting sqref="Q84:Q91">
    <cfRule type="cellIs" dxfId="43901" priority="327" operator="lessThan">
      <formula>0</formula>
    </cfRule>
  </conditionalFormatting>
  <conditionalFormatting sqref="R84:R91">
    <cfRule type="cellIs" dxfId="43900" priority="325" operator="lessThan">
      <formula>0.8</formula>
    </cfRule>
    <cfRule type="cellIs" dxfId="43899" priority="326" operator="greaterThan">
      <formula>1</formula>
    </cfRule>
  </conditionalFormatting>
  <conditionalFormatting sqref="R84:R91">
    <cfRule type="cellIs" dxfId="43898" priority="323" operator="greaterThan">
      <formula>1</formula>
    </cfRule>
    <cfRule type="cellIs" dxfId="43897" priority="324" operator="lessThan">
      <formula>0.8</formula>
    </cfRule>
  </conditionalFormatting>
  <conditionalFormatting sqref="R84:R91">
    <cfRule type="cellIs" dxfId="43896" priority="319" operator="lessThan">
      <formula>0.8</formula>
    </cfRule>
    <cfRule type="cellIs" dxfId="43895" priority="320" operator="greaterThan">
      <formula>1</formula>
    </cfRule>
  </conditionalFormatting>
  <conditionalFormatting sqref="R84:R91">
    <cfRule type="cellIs" dxfId="43894" priority="317" operator="greaterThan">
      <formula>1</formula>
    </cfRule>
    <cfRule type="cellIs" dxfId="43893" priority="318" operator="lessThan">
      <formula>0.8</formula>
    </cfRule>
  </conditionalFormatting>
  <conditionalFormatting sqref="P84:P91">
    <cfRule type="cellIs" dxfId="43892" priority="316" operator="greaterThan">
      <formula>0</formula>
    </cfRule>
  </conditionalFormatting>
  <conditionalFormatting sqref="Q84:Q91">
    <cfRule type="cellIs" dxfId="43891" priority="321" operator="lessThan">
      <formula>0</formula>
    </cfRule>
  </conditionalFormatting>
  <conditionalFormatting sqref="R84:R91">
    <cfRule type="cellIs" dxfId="43890" priority="313" operator="lessThan">
      <formula>0.8</formula>
    </cfRule>
    <cfRule type="cellIs" dxfId="43889" priority="314" operator="greaterThan">
      <formula>1</formula>
    </cfRule>
  </conditionalFormatting>
  <conditionalFormatting sqref="R84:R91">
    <cfRule type="cellIs" dxfId="43888" priority="311" operator="greaterThan">
      <formula>1</formula>
    </cfRule>
    <cfRule type="cellIs" dxfId="43887" priority="312" operator="lessThan">
      <formula>0.8</formula>
    </cfRule>
  </conditionalFormatting>
  <conditionalFormatting sqref="P84:P91">
    <cfRule type="cellIs" dxfId="43886" priority="310" operator="greaterThan">
      <formula>0</formula>
    </cfRule>
  </conditionalFormatting>
  <conditionalFormatting sqref="Q84:Q91">
    <cfRule type="cellIs" dxfId="43885" priority="315" operator="lessThan">
      <formula>0</formula>
    </cfRule>
  </conditionalFormatting>
  <conditionalFormatting sqref="Q84:Q91">
    <cfRule type="cellIs" dxfId="43884" priority="309" operator="lessThan">
      <formula>0</formula>
    </cfRule>
  </conditionalFormatting>
  <conditionalFormatting sqref="R84:R91">
    <cfRule type="cellIs" dxfId="43883" priority="307" operator="lessThan">
      <formula>0.8</formula>
    </cfRule>
    <cfRule type="cellIs" dxfId="43882" priority="308" operator="greaterThan">
      <formula>1</formula>
    </cfRule>
  </conditionalFormatting>
  <conditionalFormatting sqref="R84:R91">
    <cfRule type="cellIs" dxfId="43881" priority="305" operator="greaterThan">
      <formula>1</formula>
    </cfRule>
    <cfRule type="cellIs" dxfId="43880" priority="306" operator="lessThan">
      <formula>0.8</formula>
    </cfRule>
  </conditionalFormatting>
  <conditionalFormatting sqref="P84:P91">
    <cfRule type="cellIs" dxfId="43879" priority="304" operator="greaterThan">
      <formula>0</formula>
    </cfRule>
  </conditionalFormatting>
  <conditionalFormatting sqref="Q84:Q91">
    <cfRule type="cellIs" dxfId="43878" priority="298" operator="lessThan">
      <formula>0</formula>
    </cfRule>
  </conditionalFormatting>
  <conditionalFormatting sqref="R84:R91">
    <cfRule type="cellIs" dxfId="43877" priority="302" operator="lessThan">
      <formula>0.8</formula>
    </cfRule>
    <cfRule type="cellIs" dxfId="43876" priority="303" operator="greaterThan">
      <formula>1</formula>
    </cfRule>
  </conditionalFormatting>
  <conditionalFormatting sqref="R84:R91">
    <cfRule type="cellIs" dxfId="43875" priority="300" operator="greaterThan">
      <formula>1</formula>
    </cfRule>
    <cfRule type="cellIs" dxfId="43874" priority="301" operator="lessThan">
      <formula>0.8</formula>
    </cfRule>
  </conditionalFormatting>
  <conditionalFormatting sqref="P84:P91">
    <cfRule type="cellIs" dxfId="43873" priority="299" operator="greaterThan">
      <formula>0</formula>
    </cfRule>
  </conditionalFormatting>
  <conditionalFormatting sqref="Q84:Q91">
    <cfRule type="cellIs" dxfId="43872" priority="297" operator="lessThan">
      <formula>0</formula>
    </cfRule>
  </conditionalFormatting>
  <conditionalFormatting sqref="R84:R91">
    <cfRule type="cellIs" dxfId="43871" priority="295" operator="lessThan">
      <formula>0.8</formula>
    </cfRule>
    <cfRule type="cellIs" dxfId="43870" priority="296" operator="greaterThan">
      <formula>1</formula>
    </cfRule>
  </conditionalFormatting>
  <conditionalFormatting sqref="R84:R91">
    <cfRule type="cellIs" dxfId="43869" priority="293" operator="greaterThan">
      <formula>1</formula>
    </cfRule>
    <cfRule type="cellIs" dxfId="43868" priority="294" operator="lessThan">
      <formula>0.8</formula>
    </cfRule>
  </conditionalFormatting>
  <conditionalFormatting sqref="P84:P91">
    <cfRule type="cellIs" dxfId="43867" priority="292" operator="greaterThan">
      <formula>0</formula>
    </cfRule>
  </conditionalFormatting>
  <conditionalFormatting sqref="Q84:Q91">
    <cfRule type="cellIs" dxfId="43866" priority="291" operator="lessThan">
      <formula>0</formula>
    </cfRule>
  </conditionalFormatting>
  <conditionalFormatting sqref="R84:R91">
    <cfRule type="cellIs" dxfId="43865" priority="289" operator="lessThan">
      <formula>0.8</formula>
    </cfRule>
    <cfRule type="cellIs" dxfId="43864" priority="290" operator="greaterThan">
      <formula>1</formula>
    </cfRule>
  </conditionalFormatting>
  <conditionalFormatting sqref="R84:R91">
    <cfRule type="cellIs" dxfId="43863" priority="287" operator="greaterThan">
      <formula>1</formula>
    </cfRule>
    <cfRule type="cellIs" dxfId="43862" priority="288" operator="lessThan">
      <formula>0.8</formula>
    </cfRule>
  </conditionalFormatting>
  <conditionalFormatting sqref="P84:P91">
    <cfRule type="cellIs" dxfId="43861" priority="286" operator="greaterThan">
      <formula>0</formula>
    </cfRule>
  </conditionalFormatting>
  <conditionalFormatting sqref="Q84:Q91">
    <cfRule type="cellIs" dxfId="43860" priority="285" operator="lessThan">
      <formula>0</formula>
    </cfRule>
  </conditionalFormatting>
  <conditionalFormatting sqref="R84:R91">
    <cfRule type="cellIs" dxfId="43859" priority="283" operator="lessThan">
      <formula>0.8</formula>
    </cfRule>
    <cfRule type="cellIs" dxfId="43858" priority="284" operator="greaterThan">
      <formula>1</formula>
    </cfRule>
  </conditionalFormatting>
  <conditionalFormatting sqref="R84:R91">
    <cfRule type="cellIs" dxfId="43857" priority="281" operator="greaterThan">
      <formula>1</formula>
    </cfRule>
    <cfRule type="cellIs" dxfId="43856" priority="282" operator="lessThan">
      <formula>0.8</formula>
    </cfRule>
  </conditionalFormatting>
  <conditionalFormatting sqref="P84:P91">
    <cfRule type="cellIs" dxfId="43855" priority="280" operator="greaterThan">
      <formula>0</formula>
    </cfRule>
  </conditionalFormatting>
  <conditionalFormatting sqref="Q84:Q91">
    <cfRule type="cellIs" dxfId="43854" priority="279" operator="lessThan">
      <formula>0</formula>
    </cfRule>
  </conditionalFormatting>
  <conditionalFormatting sqref="R84:R91">
    <cfRule type="cellIs" dxfId="43853" priority="277" operator="lessThan">
      <formula>0.8</formula>
    </cfRule>
    <cfRule type="cellIs" dxfId="43852" priority="278" operator="greaterThan">
      <formula>1</formula>
    </cfRule>
  </conditionalFormatting>
  <conditionalFormatting sqref="R84:R91">
    <cfRule type="cellIs" dxfId="43851" priority="275" operator="greaterThan">
      <formula>1</formula>
    </cfRule>
    <cfRule type="cellIs" dxfId="43850" priority="276" operator="lessThan">
      <formula>0.8</formula>
    </cfRule>
  </conditionalFormatting>
  <conditionalFormatting sqref="P84:P91">
    <cfRule type="cellIs" dxfId="43849" priority="274" operator="greaterThan">
      <formula>0</formula>
    </cfRule>
  </conditionalFormatting>
  <conditionalFormatting sqref="Q84:Q91">
    <cfRule type="cellIs" dxfId="43848" priority="273" operator="lessThan">
      <formula>0</formula>
    </cfRule>
  </conditionalFormatting>
  <conditionalFormatting sqref="R84:R91">
    <cfRule type="cellIs" dxfId="43847" priority="271" operator="lessThan">
      <formula>0.8</formula>
    </cfRule>
    <cfRule type="cellIs" dxfId="43846" priority="272" operator="greaterThan">
      <formula>1</formula>
    </cfRule>
  </conditionalFormatting>
  <conditionalFormatting sqref="R84:R91">
    <cfRule type="cellIs" dxfId="43845" priority="269" operator="greaterThan">
      <formula>1</formula>
    </cfRule>
    <cfRule type="cellIs" dxfId="43844" priority="270" operator="lessThan">
      <formula>0.8</formula>
    </cfRule>
  </conditionalFormatting>
  <conditionalFormatting sqref="P84:P91">
    <cfRule type="cellIs" dxfId="43843" priority="268" operator="greaterThan">
      <formula>0</formula>
    </cfRule>
  </conditionalFormatting>
  <conditionalFormatting sqref="P84:P91">
    <cfRule type="cellIs" dxfId="43842" priority="262" operator="greaterThan">
      <formula>0</formula>
    </cfRule>
  </conditionalFormatting>
  <conditionalFormatting sqref="Q84:Q91">
    <cfRule type="cellIs" dxfId="43841" priority="267" operator="lessThan">
      <formula>0</formula>
    </cfRule>
  </conditionalFormatting>
  <conditionalFormatting sqref="R84:R91">
    <cfRule type="cellIs" dxfId="43840" priority="265" operator="lessThan">
      <formula>0.8</formula>
    </cfRule>
    <cfRule type="cellIs" dxfId="43839" priority="266" operator="greaterThan">
      <formula>1</formula>
    </cfRule>
  </conditionalFormatting>
  <conditionalFormatting sqref="R84:R91">
    <cfRule type="cellIs" dxfId="43838" priority="263" operator="greaterThan">
      <formula>1</formula>
    </cfRule>
    <cfRule type="cellIs" dxfId="43837" priority="264" operator="lessThan">
      <formula>0.8</formula>
    </cfRule>
  </conditionalFormatting>
  <conditionalFormatting sqref="P84:P91">
    <cfRule type="cellIs" dxfId="43836" priority="256" operator="greaterThan">
      <formula>0</formula>
    </cfRule>
  </conditionalFormatting>
  <conditionalFormatting sqref="Q84:Q91">
    <cfRule type="cellIs" dxfId="43835" priority="261" operator="lessThan">
      <formula>0</formula>
    </cfRule>
  </conditionalFormatting>
  <conditionalFormatting sqref="R84:R91">
    <cfRule type="cellIs" dxfId="43834" priority="259" operator="lessThan">
      <formula>0.8</formula>
    </cfRule>
    <cfRule type="cellIs" dxfId="43833" priority="260" operator="greaterThan">
      <formula>1</formula>
    </cfRule>
  </conditionalFormatting>
  <conditionalFormatting sqref="R84:R91">
    <cfRule type="cellIs" dxfId="43832" priority="257" operator="greaterThan">
      <formula>1</formula>
    </cfRule>
    <cfRule type="cellIs" dxfId="43831" priority="258" operator="lessThan">
      <formula>0.8</formula>
    </cfRule>
  </conditionalFormatting>
  <conditionalFormatting sqref="R84:R91">
    <cfRule type="cellIs" dxfId="43830" priority="253" operator="lessThan">
      <formula>0.8</formula>
    </cfRule>
    <cfRule type="cellIs" dxfId="43829" priority="254" operator="greaterThan">
      <formula>1</formula>
    </cfRule>
  </conditionalFormatting>
  <conditionalFormatting sqref="R84:R91">
    <cfRule type="cellIs" dxfId="43828" priority="251" operator="greaterThan">
      <formula>1</formula>
    </cfRule>
    <cfRule type="cellIs" dxfId="43827" priority="252" operator="lessThan">
      <formula>0.8</formula>
    </cfRule>
  </conditionalFormatting>
  <conditionalFormatting sqref="P84:P91">
    <cfRule type="cellIs" dxfId="43826" priority="250" operator="greaterThan">
      <formula>0</formula>
    </cfRule>
  </conditionalFormatting>
  <conditionalFormatting sqref="Q84:Q91">
    <cfRule type="cellIs" dxfId="43825" priority="255" operator="lessThan">
      <formula>0</formula>
    </cfRule>
  </conditionalFormatting>
  <conditionalFormatting sqref="Q84:Q91">
    <cfRule type="cellIs" dxfId="43824" priority="249" operator="lessThan">
      <formula>0</formula>
    </cfRule>
  </conditionalFormatting>
  <conditionalFormatting sqref="R84:R91">
    <cfRule type="cellIs" dxfId="43823" priority="247" operator="lessThan">
      <formula>0.8</formula>
    </cfRule>
    <cfRule type="cellIs" dxfId="43822" priority="248" operator="greaterThan">
      <formula>1</formula>
    </cfRule>
  </conditionalFormatting>
  <conditionalFormatting sqref="R84:R91">
    <cfRule type="cellIs" dxfId="43821" priority="245" operator="greaterThan">
      <formula>1</formula>
    </cfRule>
    <cfRule type="cellIs" dxfId="43820" priority="246" operator="lessThan">
      <formula>0.8</formula>
    </cfRule>
  </conditionalFormatting>
  <conditionalFormatting sqref="P84:P91">
    <cfRule type="cellIs" dxfId="43819" priority="244" operator="greaterThan">
      <formula>0</formula>
    </cfRule>
  </conditionalFormatting>
  <conditionalFormatting sqref="Q84:Q91">
    <cfRule type="cellIs" dxfId="43818" priority="243" operator="lessThan">
      <formula>0</formula>
    </cfRule>
  </conditionalFormatting>
  <conditionalFormatting sqref="R84:R91">
    <cfRule type="cellIs" dxfId="43817" priority="241" operator="lessThan">
      <formula>0.8</formula>
    </cfRule>
    <cfRule type="cellIs" dxfId="43816" priority="242" operator="greaterThan">
      <formula>1</formula>
    </cfRule>
  </conditionalFormatting>
  <conditionalFormatting sqref="R84:R91">
    <cfRule type="cellIs" dxfId="43815" priority="239" operator="greaterThan">
      <formula>1</formula>
    </cfRule>
    <cfRule type="cellIs" dxfId="43814" priority="240" operator="lessThan">
      <formula>0.8</formula>
    </cfRule>
  </conditionalFormatting>
  <conditionalFormatting sqref="P84:P91">
    <cfRule type="cellIs" dxfId="43813" priority="238" operator="greaterThan">
      <formula>0</formula>
    </cfRule>
  </conditionalFormatting>
  <conditionalFormatting sqref="Q84:Q91">
    <cfRule type="cellIs" dxfId="43812" priority="237" operator="lessThan">
      <formula>0</formula>
    </cfRule>
  </conditionalFormatting>
  <conditionalFormatting sqref="R84:R91">
    <cfRule type="cellIs" dxfId="43811" priority="235" operator="lessThan">
      <formula>0.8</formula>
    </cfRule>
    <cfRule type="cellIs" dxfId="43810" priority="236" operator="greaterThan">
      <formula>1</formula>
    </cfRule>
  </conditionalFormatting>
  <conditionalFormatting sqref="R84:R91">
    <cfRule type="cellIs" dxfId="43809" priority="233" operator="greaterThan">
      <formula>1</formula>
    </cfRule>
    <cfRule type="cellIs" dxfId="43808" priority="234" operator="lessThan">
      <formula>0.8</formula>
    </cfRule>
  </conditionalFormatting>
  <conditionalFormatting sqref="P84:P91">
    <cfRule type="cellIs" dxfId="43807" priority="232" operator="greaterThan">
      <formula>0</formula>
    </cfRule>
  </conditionalFormatting>
  <conditionalFormatting sqref="Q84:Q91">
    <cfRule type="cellIs" dxfId="43806" priority="231" operator="lessThan">
      <formula>0</formula>
    </cfRule>
  </conditionalFormatting>
  <conditionalFormatting sqref="R84:R91">
    <cfRule type="cellIs" dxfId="43805" priority="229" operator="lessThan">
      <formula>0.8</formula>
    </cfRule>
    <cfRule type="cellIs" dxfId="43804" priority="230" operator="greaterThan">
      <formula>1</formula>
    </cfRule>
  </conditionalFormatting>
  <conditionalFormatting sqref="R84:R91">
    <cfRule type="cellIs" dxfId="43803" priority="227" operator="greaterThan">
      <formula>1</formula>
    </cfRule>
    <cfRule type="cellIs" dxfId="43802" priority="228" operator="lessThan">
      <formula>0.8</formula>
    </cfRule>
  </conditionalFormatting>
  <conditionalFormatting sqref="P84:P91">
    <cfRule type="cellIs" dxfId="43801" priority="226" operator="greaterThan">
      <formula>0</formula>
    </cfRule>
  </conditionalFormatting>
  <conditionalFormatting sqref="P84:P91">
    <cfRule type="cellIs" dxfId="43800" priority="220" operator="greaterThan">
      <formula>0</formula>
    </cfRule>
  </conditionalFormatting>
  <conditionalFormatting sqref="Q84:Q91">
    <cfRule type="cellIs" dxfId="43799" priority="225" operator="lessThan">
      <formula>0</formula>
    </cfRule>
  </conditionalFormatting>
  <conditionalFormatting sqref="R84:R91">
    <cfRule type="cellIs" dxfId="43798" priority="223" operator="lessThan">
      <formula>0.8</formula>
    </cfRule>
    <cfRule type="cellIs" dxfId="43797" priority="224" operator="greaterThan">
      <formula>1</formula>
    </cfRule>
  </conditionalFormatting>
  <conditionalFormatting sqref="R84:R91">
    <cfRule type="cellIs" dxfId="43796" priority="221" operator="greaterThan">
      <formula>1</formula>
    </cfRule>
    <cfRule type="cellIs" dxfId="43795" priority="222" operator="lessThan">
      <formula>0.8</formula>
    </cfRule>
  </conditionalFormatting>
  <conditionalFormatting sqref="P84:P91">
    <cfRule type="cellIs" dxfId="43794" priority="214" operator="greaterThan">
      <formula>0</formula>
    </cfRule>
  </conditionalFormatting>
  <conditionalFormatting sqref="Q84:Q91">
    <cfRule type="cellIs" dxfId="43793" priority="219" operator="lessThan">
      <formula>0</formula>
    </cfRule>
  </conditionalFormatting>
  <conditionalFormatting sqref="R84:R91">
    <cfRule type="cellIs" dxfId="43792" priority="217" operator="lessThan">
      <formula>0.8</formula>
    </cfRule>
    <cfRule type="cellIs" dxfId="43791" priority="218" operator="greaterThan">
      <formula>1</formula>
    </cfRule>
  </conditionalFormatting>
  <conditionalFormatting sqref="R84:R91">
    <cfRule type="cellIs" dxfId="43790" priority="215" operator="greaterThan">
      <formula>1</formula>
    </cfRule>
    <cfRule type="cellIs" dxfId="43789" priority="216" operator="lessThan">
      <formula>0.8</formula>
    </cfRule>
  </conditionalFormatting>
  <conditionalFormatting sqref="R84:R91">
    <cfRule type="cellIs" dxfId="43788" priority="211" operator="lessThan">
      <formula>0.8</formula>
    </cfRule>
    <cfRule type="cellIs" dxfId="43787" priority="212" operator="greaterThan">
      <formula>1</formula>
    </cfRule>
  </conditionalFormatting>
  <conditionalFormatting sqref="R84:R91">
    <cfRule type="cellIs" dxfId="43786" priority="209" operator="greaterThan">
      <formula>1</formula>
    </cfRule>
    <cfRule type="cellIs" dxfId="43785" priority="210" operator="lessThan">
      <formula>0.8</formula>
    </cfRule>
  </conditionalFormatting>
  <conditionalFormatting sqref="P84:P91">
    <cfRule type="cellIs" dxfId="43784" priority="208" operator="greaterThan">
      <formula>0</formula>
    </cfRule>
  </conditionalFormatting>
  <conditionalFormatting sqref="Q84:Q91">
    <cfRule type="cellIs" dxfId="43783" priority="213" operator="lessThan">
      <formula>0</formula>
    </cfRule>
  </conditionalFormatting>
  <conditionalFormatting sqref="Q84:Q91">
    <cfRule type="cellIs" dxfId="43782" priority="207" operator="lessThan">
      <formula>0</formula>
    </cfRule>
  </conditionalFormatting>
  <conditionalFormatting sqref="R84:R91">
    <cfRule type="cellIs" dxfId="43781" priority="205" operator="lessThan">
      <formula>0.8</formula>
    </cfRule>
    <cfRule type="cellIs" dxfId="43780" priority="206" operator="greaterThan">
      <formula>1</formula>
    </cfRule>
  </conditionalFormatting>
  <conditionalFormatting sqref="R84:R91">
    <cfRule type="cellIs" dxfId="43779" priority="203" operator="greaterThan">
      <formula>1</formula>
    </cfRule>
    <cfRule type="cellIs" dxfId="43778" priority="204" operator="lessThan">
      <formula>0.8</formula>
    </cfRule>
  </conditionalFormatting>
  <conditionalFormatting sqref="P84:P91">
    <cfRule type="cellIs" dxfId="43777" priority="202" operator="greaterThan">
      <formula>0</formula>
    </cfRule>
  </conditionalFormatting>
  <conditionalFormatting sqref="P84:P91">
    <cfRule type="cellIs" dxfId="43776" priority="196" operator="greaterThan">
      <formula>0</formula>
    </cfRule>
  </conditionalFormatting>
  <conditionalFormatting sqref="Q84:Q91">
    <cfRule type="cellIs" dxfId="43775" priority="201" operator="lessThan">
      <formula>0</formula>
    </cfRule>
  </conditionalFormatting>
  <conditionalFormatting sqref="R84:R91">
    <cfRule type="cellIs" dxfId="43774" priority="199" operator="lessThan">
      <formula>0.8</formula>
    </cfRule>
    <cfRule type="cellIs" dxfId="43773" priority="200" operator="greaterThan">
      <formula>1</formula>
    </cfRule>
  </conditionalFormatting>
  <conditionalFormatting sqref="R84:R91">
    <cfRule type="cellIs" dxfId="43772" priority="197" operator="greaterThan">
      <formula>1</formula>
    </cfRule>
    <cfRule type="cellIs" dxfId="43771" priority="198" operator="lessThan">
      <formula>0.8</formula>
    </cfRule>
  </conditionalFormatting>
  <conditionalFormatting sqref="P84:P91">
    <cfRule type="cellIs" dxfId="43770" priority="190" operator="greaterThan">
      <formula>0</formula>
    </cfRule>
  </conditionalFormatting>
  <conditionalFormatting sqref="Q84:Q91">
    <cfRule type="cellIs" dxfId="43769" priority="195" operator="lessThan">
      <formula>0</formula>
    </cfRule>
  </conditionalFormatting>
  <conditionalFormatting sqref="R84:R91">
    <cfRule type="cellIs" dxfId="43768" priority="193" operator="lessThan">
      <formula>0.8</formula>
    </cfRule>
    <cfRule type="cellIs" dxfId="43767" priority="194" operator="greaterThan">
      <formula>1</formula>
    </cfRule>
  </conditionalFormatting>
  <conditionalFormatting sqref="R84:R91">
    <cfRule type="cellIs" dxfId="43766" priority="191" operator="greaterThan">
      <formula>1</formula>
    </cfRule>
    <cfRule type="cellIs" dxfId="43765" priority="192" operator="lessThan">
      <formula>0.8</formula>
    </cfRule>
  </conditionalFormatting>
  <conditionalFormatting sqref="R84:R91">
    <cfRule type="cellIs" dxfId="43764" priority="187" operator="lessThan">
      <formula>0.8</formula>
    </cfRule>
    <cfRule type="cellIs" dxfId="43763" priority="188" operator="greaterThan">
      <formula>1</formula>
    </cfRule>
  </conditionalFormatting>
  <conditionalFormatting sqref="R84:R91">
    <cfRule type="cellIs" dxfId="43762" priority="185" operator="greaterThan">
      <formula>1</formula>
    </cfRule>
    <cfRule type="cellIs" dxfId="43761" priority="186" operator="lessThan">
      <formula>0.8</formula>
    </cfRule>
  </conditionalFormatting>
  <conditionalFormatting sqref="P84:P91">
    <cfRule type="cellIs" dxfId="43760" priority="184" operator="greaterThan">
      <formula>0</formula>
    </cfRule>
  </conditionalFormatting>
  <conditionalFormatting sqref="Q84:Q91">
    <cfRule type="cellIs" dxfId="43759" priority="189" operator="lessThan">
      <formula>0</formula>
    </cfRule>
  </conditionalFormatting>
  <conditionalFormatting sqref="P84:P91">
    <cfRule type="cellIs" dxfId="43758" priority="178" operator="greaterThan">
      <formula>0</formula>
    </cfRule>
  </conditionalFormatting>
  <conditionalFormatting sqref="Q84:Q91">
    <cfRule type="cellIs" dxfId="43757" priority="183" operator="lessThan">
      <formula>0</formula>
    </cfRule>
  </conditionalFormatting>
  <conditionalFormatting sqref="R84:R91">
    <cfRule type="cellIs" dxfId="43756" priority="181" operator="lessThan">
      <formula>0.8</formula>
    </cfRule>
    <cfRule type="cellIs" dxfId="43755" priority="182" operator="greaterThan">
      <formula>1</formula>
    </cfRule>
  </conditionalFormatting>
  <conditionalFormatting sqref="R84:R91">
    <cfRule type="cellIs" dxfId="43754" priority="179" operator="greaterThan">
      <formula>1</formula>
    </cfRule>
    <cfRule type="cellIs" dxfId="43753" priority="180" operator="lessThan">
      <formula>0.8</formula>
    </cfRule>
  </conditionalFormatting>
  <conditionalFormatting sqref="R84:R91">
    <cfRule type="cellIs" dxfId="43752" priority="175" operator="lessThan">
      <formula>0.8</formula>
    </cfRule>
    <cfRule type="cellIs" dxfId="43751" priority="176" operator="greaterThan">
      <formula>1</formula>
    </cfRule>
  </conditionalFormatting>
  <conditionalFormatting sqref="R84:R91">
    <cfRule type="cellIs" dxfId="43750" priority="173" operator="greaterThan">
      <formula>1</formula>
    </cfRule>
    <cfRule type="cellIs" dxfId="43749" priority="174" operator="lessThan">
      <formula>0.8</formula>
    </cfRule>
  </conditionalFormatting>
  <conditionalFormatting sqref="P84:P91">
    <cfRule type="cellIs" dxfId="43748" priority="172" operator="greaterThan">
      <formula>0</formula>
    </cfRule>
  </conditionalFormatting>
  <conditionalFormatting sqref="Q84:Q91">
    <cfRule type="cellIs" dxfId="43747" priority="177" operator="lessThan">
      <formula>0</formula>
    </cfRule>
  </conditionalFormatting>
  <conditionalFormatting sqref="R84:R91">
    <cfRule type="cellIs" dxfId="43746" priority="169" operator="lessThan">
      <formula>0.8</formula>
    </cfRule>
    <cfRule type="cellIs" dxfId="43745" priority="170" operator="greaterThan">
      <formula>1</formula>
    </cfRule>
  </conditionalFormatting>
  <conditionalFormatting sqref="R84:R91">
    <cfRule type="cellIs" dxfId="43744" priority="167" operator="greaterThan">
      <formula>1</formula>
    </cfRule>
    <cfRule type="cellIs" dxfId="43743" priority="168" operator="lessThan">
      <formula>0.8</formula>
    </cfRule>
  </conditionalFormatting>
  <conditionalFormatting sqref="P84:P91">
    <cfRule type="cellIs" dxfId="43742" priority="166" operator="greaterThan">
      <formula>0</formula>
    </cfRule>
  </conditionalFormatting>
  <conditionalFormatting sqref="Q84:Q91">
    <cfRule type="cellIs" dxfId="43741" priority="171" operator="lessThan">
      <formula>0</formula>
    </cfRule>
  </conditionalFormatting>
  <conditionalFormatting sqref="Q84:Q91">
    <cfRule type="cellIs" dxfId="43740" priority="165" operator="lessThan">
      <formula>0</formula>
    </cfRule>
  </conditionalFormatting>
  <conditionalFormatting sqref="R84:R91">
    <cfRule type="cellIs" dxfId="43739" priority="163" operator="lessThan">
      <formula>0.8</formula>
    </cfRule>
    <cfRule type="cellIs" dxfId="43738" priority="164" operator="greaterThan">
      <formula>1</formula>
    </cfRule>
  </conditionalFormatting>
  <conditionalFormatting sqref="R84:R91">
    <cfRule type="cellIs" dxfId="43737" priority="161" operator="greaterThan">
      <formula>1</formula>
    </cfRule>
    <cfRule type="cellIs" dxfId="43736" priority="162" operator="lessThan">
      <formula>0.8</formula>
    </cfRule>
  </conditionalFormatting>
  <conditionalFormatting sqref="P84:P91">
    <cfRule type="cellIs" dxfId="43735" priority="160" operator="greaterThan">
      <formula>0</formula>
    </cfRule>
  </conditionalFormatting>
  <conditionalFormatting sqref="Q84:Q91">
    <cfRule type="cellIs" dxfId="43734" priority="154" operator="lessThan">
      <formula>0</formula>
    </cfRule>
  </conditionalFormatting>
  <conditionalFormatting sqref="R84:R91">
    <cfRule type="cellIs" dxfId="43733" priority="158" operator="lessThan">
      <formula>0.8</formula>
    </cfRule>
    <cfRule type="cellIs" dxfId="43732" priority="159" operator="greaterThan">
      <formula>1</formula>
    </cfRule>
  </conditionalFormatting>
  <conditionalFormatting sqref="R84:R91">
    <cfRule type="cellIs" dxfId="43731" priority="156" operator="greaterThan">
      <formula>1</formula>
    </cfRule>
    <cfRule type="cellIs" dxfId="43730" priority="157" operator="lessThan">
      <formula>0.8</formula>
    </cfRule>
  </conditionalFormatting>
  <conditionalFormatting sqref="P84:P91">
    <cfRule type="cellIs" dxfId="43729" priority="155" operator="greaterThan">
      <formula>0</formula>
    </cfRule>
  </conditionalFormatting>
  <conditionalFormatting sqref="Q84:Q91">
    <cfRule type="cellIs" dxfId="43728" priority="153" operator="lessThan">
      <formula>0</formula>
    </cfRule>
  </conditionalFormatting>
  <conditionalFormatting sqref="R84:R91">
    <cfRule type="cellIs" dxfId="43727" priority="151" operator="lessThan">
      <formula>0.8</formula>
    </cfRule>
    <cfRule type="cellIs" dxfId="43726" priority="152" operator="greaterThan">
      <formula>1</formula>
    </cfRule>
  </conditionalFormatting>
  <conditionalFormatting sqref="R84:R91">
    <cfRule type="cellIs" dxfId="43725" priority="149" operator="greaterThan">
      <formula>1</formula>
    </cfRule>
    <cfRule type="cellIs" dxfId="43724" priority="150" operator="lessThan">
      <formula>0.8</formula>
    </cfRule>
  </conditionalFormatting>
  <conditionalFormatting sqref="P84:P91">
    <cfRule type="cellIs" dxfId="43723" priority="148" operator="greaterThan">
      <formula>0</formula>
    </cfRule>
  </conditionalFormatting>
  <conditionalFormatting sqref="Q84:Q91">
    <cfRule type="cellIs" dxfId="43722" priority="147" operator="lessThan">
      <formula>0</formula>
    </cfRule>
  </conditionalFormatting>
  <conditionalFormatting sqref="R84:R91">
    <cfRule type="cellIs" dxfId="43721" priority="145" operator="lessThan">
      <formula>0.8</formula>
    </cfRule>
    <cfRule type="cellIs" dxfId="43720" priority="146" operator="greaterThan">
      <formula>1</formula>
    </cfRule>
  </conditionalFormatting>
  <conditionalFormatting sqref="R84:R91">
    <cfRule type="cellIs" dxfId="43719" priority="143" operator="greaterThan">
      <formula>1</formula>
    </cfRule>
    <cfRule type="cellIs" dxfId="43718" priority="144" operator="lessThan">
      <formula>0.8</formula>
    </cfRule>
  </conditionalFormatting>
  <conditionalFormatting sqref="P84:P91">
    <cfRule type="cellIs" dxfId="43717" priority="142" operator="greaterThan">
      <formula>0</formula>
    </cfRule>
  </conditionalFormatting>
  <conditionalFormatting sqref="Q84:Q91">
    <cfRule type="cellIs" dxfId="43716" priority="141" operator="lessThan">
      <formula>0</formula>
    </cfRule>
  </conditionalFormatting>
  <conditionalFormatting sqref="R84:R91">
    <cfRule type="cellIs" dxfId="43715" priority="139" operator="lessThan">
      <formula>0.8</formula>
    </cfRule>
    <cfRule type="cellIs" dxfId="43714" priority="140" operator="greaterThan">
      <formula>1</formula>
    </cfRule>
  </conditionalFormatting>
  <conditionalFormatting sqref="R84:R91">
    <cfRule type="cellIs" dxfId="43713" priority="137" operator="greaterThan">
      <formula>1</formula>
    </cfRule>
    <cfRule type="cellIs" dxfId="43712" priority="138" operator="lessThan">
      <formula>0.8</formula>
    </cfRule>
  </conditionalFormatting>
  <conditionalFormatting sqref="P84:P91">
    <cfRule type="cellIs" dxfId="43711" priority="136" operator="greaterThan">
      <formula>0</formula>
    </cfRule>
  </conditionalFormatting>
  <conditionalFormatting sqref="Q84:Q91">
    <cfRule type="cellIs" dxfId="43710" priority="135" operator="lessThan">
      <formula>0</formula>
    </cfRule>
  </conditionalFormatting>
  <conditionalFormatting sqref="R84:R91">
    <cfRule type="cellIs" dxfId="43709" priority="133" operator="lessThan">
      <formula>0.8</formula>
    </cfRule>
    <cfRule type="cellIs" dxfId="43708" priority="134" operator="greaterThan">
      <formula>1</formula>
    </cfRule>
  </conditionalFormatting>
  <conditionalFormatting sqref="R84:R91">
    <cfRule type="cellIs" dxfId="43707" priority="131" operator="greaterThan">
      <formula>1</formula>
    </cfRule>
    <cfRule type="cellIs" dxfId="43706" priority="132" operator="lessThan">
      <formula>0.8</formula>
    </cfRule>
  </conditionalFormatting>
  <conditionalFormatting sqref="P84:P91">
    <cfRule type="cellIs" dxfId="43705" priority="130" operator="greaterThan">
      <formula>0</formula>
    </cfRule>
  </conditionalFormatting>
  <conditionalFormatting sqref="Q84:Q91">
    <cfRule type="cellIs" dxfId="43704" priority="129" operator="lessThan">
      <formula>0</formula>
    </cfRule>
  </conditionalFormatting>
  <conditionalFormatting sqref="R84:R91">
    <cfRule type="cellIs" dxfId="43703" priority="127" operator="lessThan">
      <formula>0.8</formula>
    </cfRule>
    <cfRule type="cellIs" dxfId="43702" priority="128" operator="greaterThan">
      <formula>1</formula>
    </cfRule>
  </conditionalFormatting>
  <conditionalFormatting sqref="R84:R91">
    <cfRule type="cellIs" dxfId="43701" priority="125" operator="greaterThan">
      <formula>1</formula>
    </cfRule>
    <cfRule type="cellIs" dxfId="43700" priority="126" operator="lessThan">
      <formula>0.8</formula>
    </cfRule>
  </conditionalFormatting>
  <conditionalFormatting sqref="P84:P91">
    <cfRule type="cellIs" dxfId="43699" priority="124" operator="greaterThan">
      <formula>0</formula>
    </cfRule>
  </conditionalFormatting>
  <conditionalFormatting sqref="P84:P91">
    <cfRule type="cellIs" dxfId="43698" priority="118" operator="greaterThan">
      <formula>0</formula>
    </cfRule>
  </conditionalFormatting>
  <conditionalFormatting sqref="Q84:Q91">
    <cfRule type="cellIs" dxfId="43697" priority="123" operator="lessThan">
      <formula>0</formula>
    </cfRule>
  </conditionalFormatting>
  <conditionalFormatting sqref="R84:R91">
    <cfRule type="cellIs" dxfId="43696" priority="121" operator="lessThan">
      <formula>0.8</formula>
    </cfRule>
    <cfRule type="cellIs" dxfId="43695" priority="122" operator="greaterThan">
      <formula>1</formula>
    </cfRule>
  </conditionalFormatting>
  <conditionalFormatting sqref="R84:R91">
    <cfRule type="cellIs" dxfId="43694" priority="119" operator="greaterThan">
      <formula>1</formula>
    </cfRule>
    <cfRule type="cellIs" dxfId="43693" priority="120" operator="lessThan">
      <formula>0.8</formula>
    </cfRule>
  </conditionalFormatting>
  <conditionalFormatting sqref="P84:P91">
    <cfRule type="cellIs" dxfId="43692" priority="112" operator="greaterThan">
      <formula>0</formula>
    </cfRule>
  </conditionalFormatting>
  <conditionalFormatting sqref="Q84:Q91">
    <cfRule type="cellIs" dxfId="43691" priority="117" operator="lessThan">
      <formula>0</formula>
    </cfRule>
  </conditionalFormatting>
  <conditionalFormatting sqref="R84:R91">
    <cfRule type="cellIs" dxfId="43690" priority="115" operator="lessThan">
      <formula>0.8</formula>
    </cfRule>
    <cfRule type="cellIs" dxfId="43689" priority="116" operator="greaterThan">
      <formula>1</formula>
    </cfRule>
  </conditionalFormatting>
  <conditionalFormatting sqref="R84:R91">
    <cfRule type="cellIs" dxfId="43688" priority="113" operator="greaterThan">
      <formula>1</formula>
    </cfRule>
    <cfRule type="cellIs" dxfId="43687" priority="114" operator="lessThan">
      <formula>0.8</formula>
    </cfRule>
  </conditionalFormatting>
  <conditionalFormatting sqref="R84:R91">
    <cfRule type="cellIs" dxfId="43686" priority="109" operator="lessThan">
      <formula>0.8</formula>
    </cfRule>
    <cfRule type="cellIs" dxfId="43685" priority="110" operator="greaterThan">
      <formula>1</formula>
    </cfRule>
  </conditionalFormatting>
  <conditionalFormatting sqref="R84:R91">
    <cfRule type="cellIs" dxfId="43684" priority="107" operator="greaterThan">
      <formula>1</formula>
    </cfRule>
    <cfRule type="cellIs" dxfId="43683" priority="108" operator="lessThan">
      <formula>0.8</formula>
    </cfRule>
  </conditionalFormatting>
  <conditionalFormatting sqref="P84:P91">
    <cfRule type="cellIs" dxfId="43682" priority="106" operator="greaterThan">
      <formula>0</formula>
    </cfRule>
  </conditionalFormatting>
  <conditionalFormatting sqref="Q84:Q91">
    <cfRule type="cellIs" dxfId="43681" priority="111" operator="lessThan">
      <formula>0</formula>
    </cfRule>
  </conditionalFormatting>
  <conditionalFormatting sqref="Q84:Q91">
    <cfRule type="cellIs" dxfId="43680" priority="100" operator="lessThan">
      <formula>0</formula>
    </cfRule>
  </conditionalFormatting>
  <conditionalFormatting sqref="P84:P91">
    <cfRule type="cellIs" dxfId="43679" priority="101" operator="greaterThan">
      <formula>0</formula>
    </cfRule>
  </conditionalFormatting>
  <conditionalFormatting sqref="R84:R91">
    <cfRule type="cellIs" dxfId="43678" priority="104" operator="lessThan">
      <formula>0.8</formula>
    </cfRule>
    <cfRule type="cellIs" dxfId="43677" priority="105" operator="greaterThan">
      <formula>1</formula>
    </cfRule>
  </conditionalFormatting>
  <conditionalFormatting sqref="R84:R91">
    <cfRule type="cellIs" dxfId="43676" priority="102" operator="greaterThan">
      <formula>1</formula>
    </cfRule>
    <cfRule type="cellIs" dxfId="43675" priority="103" operator="lessThan">
      <formula>0.8</formula>
    </cfRule>
  </conditionalFormatting>
  <conditionalFormatting sqref="Q84:Q91">
    <cfRule type="cellIs" dxfId="43674" priority="94" operator="lessThan">
      <formula>0</formula>
    </cfRule>
  </conditionalFormatting>
  <conditionalFormatting sqref="R84:R91">
    <cfRule type="cellIs" dxfId="43673" priority="98" operator="lessThan">
      <formula>0.8</formula>
    </cfRule>
    <cfRule type="cellIs" dxfId="43672" priority="99" operator="greaterThan">
      <formula>1</formula>
    </cfRule>
  </conditionalFormatting>
  <conditionalFormatting sqref="R84:R91">
    <cfRule type="cellIs" dxfId="43671" priority="96" operator="greaterThan">
      <formula>1</formula>
    </cfRule>
    <cfRule type="cellIs" dxfId="43670" priority="97" operator="lessThan">
      <formula>0.8</formula>
    </cfRule>
  </conditionalFormatting>
  <conditionalFormatting sqref="P84:P91">
    <cfRule type="cellIs" dxfId="43669" priority="95" operator="greaterThan">
      <formula>0</formula>
    </cfRule>
  </conditionalFormatting>
  <conditionalFormatting sqref="Q84:Q91">
    <cfRule type="cellIs" dxfId="43668" priority="93" operator="lessThan">
      <formula>0</formula>
    </cfRule>
  </conditionalFormatting>
  <conditionalFormatting sqref="R84:R91">
    <cfRule type="cellIs" dxfId="43667" priority="91" operator="lessThan">
      <formula>0.8</formula>
    </cfRule>
    <cfRule type="cellIs" dxfId="43666" priority="92" operator="greaterThan">
      <formula>1</formula>
    </cfRule>
  </conditionalFormatting>
  <conditionalFormatting sqref="R84:R91">
    <cfRule type="cellIs" dxfId="43665" priority="89" operator="greaterThan">
      <formula>1</formula>
    </cfRule>
    <cfRule type="cellIs" dxfId="43664" priority="90" operator="lessThan">
      <formula>0.8</formula>
    </cfRule>
  </conditionalFormatting>
  <conditionalFormatting sqref="P84:P91">
    <cfRule type="cellIs" dxfId="43663" priority="88" operator="greaterThan">
      <formula>0</formula>
    </cfRule>
  </conditionalFormatting>
  <conditionalFormatting sqref="Q84:Q91">
    <cfRule type="cellIs" dxfId="43662" priority="87" operator="lessThan">
      <formula>0</formula>
    </cfRule>
  </conditionalFormatting>
  <conditionalFormatting sqref="R84:R91">
    <cfRule type="cellIs" dxfId="43661" priority="85" operator="lessThan">
      <formula>0.8</formula>
    </cfRule>
    <cfRule type="cellIs" dxfId="43660" priority="86" operator="greaterThan">
      <formula>1</formula>
    </cfRule>
  </conditionalFormatting>
  <conditionalFormatting sqref="R84:R91">
    <cfRule type="cellIs" dxfId="43659" priority="83" operator="greaterThan">
      <formula>1</formula>
    </cfRule>
    <cfRule type="cellIs" dxfId="43658" priority="84" operator="lessThan">
      <formula>0.8</formula>
    </cfRule>
  </conditionalFormatting>
  <conditionalFormatting sqref="P84:P91">
    <cfRule type="cellIs" dxfId="43657" priority="82" operator="greaterThan">
      <formula>0</formula>
    </cfRule>
  </conditionalFormatting>
  <conditionalFormatting sqref="Q84:Q91">
    <cfRule type="cellIs" dxfId="43656" priority="81" operator="lessThan">
      <formula>0</formula>
    </cfRule>
  </conditionalFormatting>
  <conditionalFormatting sqref="R84:R91">
    <cfRule type="cellIs" dxfId="43655" priority="79" operator="lessThan">
      <formula>0.8</formula>
    </cfRule>
    <cfRule type="cellIs" dxfId="43654" priority="80" operator="greaterThan">
      <formula>1</formula>
    </cfRule>
  </conditionalFormatting>
  <conditionalFormatting sqref="R84:R91">
    <cfRule type="cellIs" dxfId="43653" priority="77" operator="greaterThan">
      <formula>1</formula>
    </cfRule>
    <cfRule type="cellIs" dxfId="43652" priority="78" operator="lessThan">
      <formula>0.8</formula>
    </cfRule>
  </conditionalFormatting>
  <conditionalFormatting sqref="P84:P91">
    <cfRule type="cellIs" dxfId="43651" priority="76" operator="greaterThan">
      <formula>0</formula>
    </cfRule>
  </conditionalFormatting>
  <conditionalFormatting sqref="Q162:Q166">
    <cfRule type="cellIs" dxfId="43650" priority="75" operator="lessThan">
      <formula>0</formula>
    </cfRule>
  </conditionalFormatting>
  <conditionalFormatting sqref="R162:R166">
    <cfRule type="cellIs" dxfId="43649" priority="73" operator="lessThan">
      <formula>0.8</formula>
    </cfRule>
    <cfRule type="cellIs" dxfId="43648" priority="74" operator="greaterThan">
      <formula>1</formula>
    </cfRule>
  </conditionalFormatting>
  <conditionalFormatting sqref="R162:R166">
    <cfRule type="cellIs" dxfId="43647" priority="71" operator="greaterThan">
      <formula>1</formula>
    </cfRule>
    <cfRule type="cellIs" dxfId="43646" priority="72" operator="lessThan">
      <formula>0.8</formula>
    </cfRule>
  </conditionalFormatting>
  <conditionalFormatting sqref="P162:P166">
    <cfRule type="cellIs" dxfId="43645" priority="70" operator="greaterThan">
      <formula>0</formula>
    </cfRule>
  </conditionalFormatting>
  <conditionalFormatting sqref="P167:P168">
    <cfRule type="cellIs" dxfId="43644" priority="64" operator="greaterThan">
      <formula>0</formula>
    </cfRule>
  </conditionalFormatting>
  <conditionalFormatting sqref="R167:R168">
    <cfRule type="cellIs" dxfId="43643" priority="67" operator="lessThan">
      <formula>0.8</formula>
    </cfRule>
    <cfRule type="cellIs" dxfId="43642" priority="68" operator="greaterThan">
      <formula>1</formula>
    </cfRule>
  </conditionalFormatting>
  <conditionalFormatting sqref="R167:R168">
    <cfRule type="cellIs" dxfId="43641" priority="65" operator="greaterThan">
      <formula>1</formula>
    </cfRule>
    <cfRule type="cellIs" dxfId="43640" priority="66" operator="lessThan">
      <formula>0.8</formula>
    </cfRule>
  </conditionalFormatting>
  <conditionalFormatting sqref="Q167:Q168">
    <cfRule type="cellIs" dxfId="43639" priority="69" operator="lessThan">
      <formula>0</formula>
    </cfRule>
  </conditionalFormatting>
  <conditionalFormatting sqref="Q161">
    <cfRule type="cellIs" dxfId="43638" priority="63" operator="lessThan">
      <formula>0</formula>
    </cfRule>
  </conditionalFormatting>
  <conditionalFormatting sqref="R161">
    <cfRule type="cellIs" dxfId="43637" priority="61" operator="lessThan">
      <formula>0.8</formula>
    </cfRule>
    <cfRule type="cellIs" dxfId="43636" priority="62" operator="greaterThan">
      <formula>1</formula>
    </cfRule>
  </conditionalFormatting>
  <conditionalFormatting sqref="R161">
    <cfRule type="cellIs" dxfId="43635" priority="59" operator="greaterThan">
      <formula>1</formula>
    </cfRule>
    <cfRule type="cellIs" dxfId="43634" priority="60" operator="lessThan">
      <formula>0.8</formula>
    </cfRule>
  </conditionalFormatting>
  <conditionalFormatting sqref="P161">
    <cfRule type="cellIs" dxfId="43633" priority="58" operator="greaterThan">
      <formula>0</formula>
    </cfRule>
  </conditionalFormatting>
  <conditionalFormatting sqref="Q162:Q166">
    <cfRule type="cellIs" dxfId="43632" priority="57" operator="lessThan">
      <formula>0</formula>
    </cfRule>
  </conditionalFormatting>
  <conditionalFormatting sqref="R162:R166">
    <cfRule type="cellIs" dxfId="43631" priority="55" operator="lessThan">
      <formula>0.8</formula>
    </cfRule>
    <cfRule type="cellIs" dxfId="43630" priority="56" operator="greaterThan">
      <formula>1</formula>
    </cfRule>
  </conditionalFormatting>
  <conditionalFormatting sqref="R162:R166">
    <cfRule type="cellIs" dxfId="43629" priority="53" operator="greaterThan">
      <formula>1</formula>
    </cfRule>
    <cfRule type="cellIs" dxfId="43628" priority="54" operator="lessThan">
      <formula>0.8</formula>
    </cfRule>
  </conditionalFormatting>
  <conditionalFormatting sqref="P162:P166">
    <cfRule type="cellIs" dxfId="43627" priority="52" operator="greaterThan">
      <formula>0</formula>
    </cfRule>
  </conditionalFormatting>
  <conditionalFormatting sqref="Q162:Q166">
    <cfRule type="cellIs" dxfId="43626" priority="51" operator="lessThan">
      <formula>0</formula>
    </cfRule>
  </conditionalFormatting>
  <conditionalFormatting sqref="R162:R166">
    <cfRule type="cellIs" dxfId="43625" priority="49" operator="lessThan">
      <formula>0.8</formula>
    </cfRule>
    <cfRule type="cellIs" dxfId="43624" priority="50" operator="greaterThan">
      <formula>1</formula>
    </cfRule>
  </conditionalFormatting>
  <conditionalFormatting sqref="R162:R166">
    <cfRule type="cellIs" dxfId="43623" priority="47" operator="greaterThan">
      <formula>1</formula>
    </cfRule>
    <cfRule type="cellIs" dxfId="43622" priority="48" operator="lessThan">
      <formula>0.8</formula>
    </cfRule>
  </conditionalFormatting>
  <conditionalFormatting sqref="P162:P166">
    <cfRule type="cellIs" dxfId="43621" priority="46" operator="greaterThan">
      <formula>0</formula>
    </cfRule>
  </conditionalFormatting>
  <conditionalFormatting sqref="Q167:Q168">
    <cfRule type="cellIs" dxfId="43620" priority="45" operator="lessThan">
      <formula>0</formula>
    </cfRule>
  </conditionalFormatting>
  <conditionalFormatting sqref="R167:R168">
    <cfRule type="cellIs" dxfId="43619" priority="43" operator="lessThan">
      <formula>0.8</formula>
    </cfRule>
    <cfRule type="cellIs" dxfId="43618" priority="44" operator="greaterThan">
      <formula>1</formula>
    </cfRule>
  </conditionalFormatting>
  <conditionalFormatting sqref="R167:R168">
    <cfRule type="cellIs" dxfId="43617" priority="41" operator="greaterThan">
      <formula>1</formula>
    </cfRule>
    <cfRule type="cellIs" dxfId="43616" priority="42" operator="lessThan">
      <formula>0.8</formula>
    </cfRule>
  </conditionalFormatting>
  <conditionalFormatting sqref="P167:P168">
    <cfRule type="cellIs" dxfId="43615" priority="40" operator="greaterThan">
      <formula>0</formula>
    </cfRule>
  </conditionalFormatting>
  <conditionalFormatting sqref="Q161">
    <cfRule type="cellIs" dxfId="43614" priority="39" operator="lessThan">
      <formula>0</formula>
    </cfRule>
  </conditionalFormatting>
  <conditionalFormatting sqref="R161">
    <cfRule type="cellIs" dxfId="43613" priority="37" operator="lessThan">
      <formula>0.8</formula>
    </cfRule>
    <cfRule type="cellIs" dxfId="43612" priority="38" operator="greaterThan">
      <formula>1</formula>
    </cfRule>
  </conditionalFormatting>
  <conditionalFormatting sqref="R161">
    <cfRule type="cellIs" dxfId="43611" priority="35" operator="greaterThan">
      <formula>1</formula>
    </cfRule>
    <cfRule type="cellIs" dxfId="43610" priority="36" operator="lessThan">
      <formula>0.8</formula>
    </cfRule>
  </conditionalFormatting>
  <conditionalFormatting sqref="P161">
    <cfRule type="cellIs" dxfId="43609" priority="34" operator="greaterThan">
      <formula>0</formula>
    </cfRule>
  </conditionalFormatting>
  <conditionalFormatting sqref="Q162:Q166">
    <cfRule type="cellIs" dxfId="43608" priority="33" operator="lessThan">
      <formula>0</formula>
    </cfRule>
  </conditionalFormatting>
  <conditionalFormatting sqref="R162:R166">
    <cfRule type="cellIs" dxfId="43607" priority="31" operator="lessThan">
      <formula>0.8</formula>
    </cfRule>
    <cfRule type="cellIs" dxfId="43606" priority="32" operator="greaterThan">
      <formula>1</formula>
    </cfRule>
  </conditionalFormatting>
  <conditionalFormatting sqref="R162:R166">
    <cfRule type="cellIs" dxfId="43605" priority="29" operator="greaterThan">
      <formula>1</formula>
    </cfRule>
    <cfRule type="cellIs" dxfId="43604" priority="30" operator="lessThan">
      <formula>0.8</formula>
    </cfRule>
  </conditionalFormatting>
  <conditionalFormatting sqref="P162:P166">
    <cfRule type="cellIs" dxfId="43603" priority="28" operator="greaterThan">
      <formula>0</formula>
    </cfRule>
  </conditionalFormatting>
  <conditionalFormatting sqref="Q161">
    <cfRule type="cellIs" dxfId="43602" priority="27" operator="lessThan">
      <formula>0</formula>
    </cfRule>
  </conditionalFormatting>
  <conditionalFormatting sqref="R161">
    <cfRule type="cellIs" dxfId="43601" priority="25" operator="lessThan">
      <formula>0.8</formula>
    </cfRule>
    <cfRule type="cellIs" dxfId="43600" priority="26" operator="greaterThan">
      <formula>1</formula>
    </cfRule>
  </conditionalFormatting>
  <conditionalFormatting sqref="R161">
    <cfRule type="cellIs" dxfId="43599" priority="23" operator="greaterThan">
      <formula>1</formula>
    </cfRule>
    <cfRule type="cellIs" dxfId="43598" priority="24" operator="lessThan">
      <formula>0.8</formula>
    </cfRule>
  </conditionalFormatting>
  <conditionalFormatting sqref="P161">
    <cfRule type="cellIs" dxfId="43597" priority="22" operator="greaterThan">
      <formula>0</formula>
    </cfRule>
  </conditionalFormatting>
  <conditionalFormatting sqref="Q162:Q166">
    <cfRule type="cellIs" dxfId="43596" priority="21" operator="lessThan">
      <formula>0</formula>
    </cfRule>
  </conditionalFormatting>
  <conditionalFormatting sqref="R162:R166">
    <cfRule type="cellIs" dxfId="43595" priority="19" operator="lessThan">
      <formula>0.8</formula>
    </cfRule>
    <cfRule type="cellIs" dxfId="43594" priority="20" operator="greaterThan">
      <formula>1</formula>
    </cfRule>
  </conditionalFormatting>
  <conditionalFormatting sqref="R162:R166">
    <cfRule type="cellIs" dxfId="43593" priority="17" operator="greaterThan">
      <formula>1</formula>
    </cfRule>
    <cfRule type="cellIs" dxfId="43592" priority="18" operator="lessThan">
      <formula>0.8</formula>
    </cfRule>
  </conditionalFormatting>
  <conditionalFormatting sqref="P162:P166">
    <cfRule type="cellIs" dxfId="43591" priority="16" operator="greaterThan">
      <formula>0</formula>
    </cfRule>
  </conditionalFormatting>
  <conditionalFormatting sqref="Q161">
    <cfRule type="cellIs" dxfId="43590" priority="15" operator="lessThan">
      <formula>0</formula>
    </cfRule>
  </conditionalFormatting>
  <conditionalFormatting sqref="R161">
    <cfRule type="cellIs" dxfId="43589" priority="13" operator="lessThan">
      <formula>0.8</formula>
    </cfRule>
    <cfRule type="cellIs" dxfId="43588" priority="14" operator="greaterThan">
      <formula>1</formula>
    </cfRule>
  </conditionalFormatting>
  <conditionalFormatting sqref="R161">
    <cfRule type="cellIs" dxfId="43587" priority="11" operator="greaterThan">
      <formula>1</formula>
    </cfRule>
    <cfRule type="cellIs" dxfId="43586" priority="12" operator="lessThan">
      <formula>0.8</formula>
    </cfRule>
  </conditionalFormatting>
  <conditionalFormatting sqref="P161">
    <cfRule type="cellIs" dxfId="43585" priority="10" operator="greaterThan">
      <formula>0</formula>
    </cfRule>
  </conditionalFormatting>
  <conditionalFormatting sqref="P167:P168">
    <cfRule type="cellIs" dxfId="43584" priority="4" operator="greaterThan">
      <formula>0</formula>
    </cfRule>
  </conditionalFormatting>
  <conditionalFormatting sqref="R167:R168">
    <cfRule type="cellIs" dxfId="43583" priority="7" operator="lessThan">
      <formula>0.8</formula>
    </cfRule>
    <cfRule type="cellIs" dxfId="43582" priority="8" operator="greaterThan">
      <formula>1</formula>
    </cfRule>
  </conditionalFormatting>
  <conditionalFormatting sqref="R167:R168">
    <cfRule type="cellIs" dxfId="43581" priority="5" operator="greaterThan">
      <formula>1</formula>
    </cfRule>
    <cfRule type="cellIs" dxfId="43580" priority="6" operator="lessThan">
      <formula>0.8</formula>
    </cfRule>
  </conditionalFormatting>
  <conditionalFormatting sqref="Q167:Q168">
    <cfRule type="cellIs" dxfId="43579" priority="9" operator="lessThan">
      <formula>0</formula>
    </cfRule>
  </conditionalFormatting>
  <conditionalFormatting sqref="AF30">
    <cfRule type="cellIs" dxfId="43578" priority="3" operator="lessThan">
      <formula>0</formula>
    </cfRule>
  </conditionalFormatting>
  <conditionalFormatting sqref="AG30">
    <cfRule type="cellIs" dxfId="43577" priority="1" operator="greaterThan">
      <formula>1</formula>
    </cfRule>
    <cfRule type="cellIs" dxfId="4357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251</v>
      </c>
      <c r="E3" s="483"/>
      <c r="F3" s="480" t="s">
        <v>2</v>
      </c>
      <c r="G3" s="481"/>
      <c r="H3" s="484">
        <v>239059.4</v>
      </c>
      <c r="I3" s="485"/>
      <c r="J3" s="480" t="s">
        <v>3</v>
      </c>
      <c r="K3" s="481"/>
      <c r="L3" s="486">
        <v>7786045.7950767763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378.22011631617949</v>
      </c>
      <c r="G6" s="692"/>
      <c r="H6" s="693">
        <f>AVERAGE(D13:P13,Q13)</f>
        <v>137.56018278256767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v>0</v>
      </c>
      <c r="O6" s="508">
        <v>0</v>
      </c>
      <c r="P6" s="522">
        <v>2</v>
      </c>
      <c r="Q6" s="508">
        <v>2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350.63524768390965</v>
      </c>
      <c r="G7" s="512"/>
      <c r="H7" s="513">
        <f>AVERAGE(D14:P14,Q14)</f>
        <v>123.30821899313582</v>
      </c>
      <c r="I7" s="514"/>
      <c r="J7" s="513">
        <f>AVERAGE(D31:H31)</f>
        <v>768.51367273340998</v>
      </c>
      <c r="K7" s="514"/>
      <c r="L7" s="515">
        <f>AVERAGE(J31:M31)</f>
        <v>759.37571789215929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0.90507216685877911</v>
      </c>
      <c r="G8" s="489"/>
      <c r="H8" s="488">
        <f>AVERAGE(D15:O15,P15:Q15)</f>
        <v>0.88952599454506764</v>
      </c>
      <c r="I8" s="489"/>
      <c r="J8" s="488">
        <f>AVERAGE(D32:H32)</f>
        <v>1.002047465512711</v>
      </c>
      <c r="K8" s="489"/>
      <c r="L8" s="488">
        <f>AVERAGE(J32:M32)</f>
        <v>0.8621368807107046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126.3030615755074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92.599128540305003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119.65111452995693</v>
      </c>
      <c r="E14" s="15">
        <v>89.654529526111105</v>
      </c>
      <c r="F14" s="15">
        <v>115.43888986458164</v>
      </c>
      <c r="G14" s="15">
        <v>326.43781624903062</v>
      </c>
      <c r="H14" s="15">
        <v>209.81148530454658</v>
      </c>
      <c r="I14" s="15">
        <v>79.991836985454384</v>
      </c>
      <c r="J14" s="15">
        <v>64.176253089865071</v>
      </c>
      <c r="K14" s="15">
        <v>96.89288217692409</v>
      </c>
      <c r="L14" s="15">
        <v>74.411994668851719</v>
      </c>
      <c r="M14" s="15">
        <v>72.926083573019369</v>
      </c>
      <c r="N14" s="15">
        <v>76.422787354800519</v>
      </c>
      <c r="O14" s="15">
        <v>70.97905400063253</v>
      </c>
      <c r="P14" s="15">
        <v>190.69367622287623</v>
      </c>
      <c r="Q14" s="16">
        <v>138.82666235725048</v>
      </c>
    </row>
    <row r="15" spans="2:17" ht="39.9" customHeight="1">
      <c r="B15" s="535"/>
      <c r="C15" s="10" t="s">
        <v>44</v>
      </c>
      <c r="D15" s="17">
        <f t="shared" ref="D15:P15" si="0">D14/D13</f>
        <v>0.94733344574095102</v>
      </c>
      <c r="E15" s="17">
        <f t="shared" si="0"/>
        <v>0.89462448386927407</v>
      </c>
      <c r="F15" s="17">
        <f t="shared" si="0"/>
        <v>0.87928690019916245</v>
      </c>
      <c r="G15" s="17">
        <f t="shared" si="0"/>
        <v>0.8858556750312907</v>
      </c>
      <c r="H15" s="17">
        <f t="shared" si="0"/>
        <v>0.91792524820739119</v>
      </c>
      <c r="I15" s="17">
        <f t="shared" si="0"/>
        <v>0.86385086173502024</v>
      </c>
      <c r="J15" s="17">
        <f t="shared" si="0"/>
        <v>0.84538161587137173</v>
      </c>
      <c r="K15" s="17">
        <f t="shared" si="0"/>
        <v>0.85386090042610396</v>
      </c>
      <c r="L15" s="17">
        <f t="shared" si="0"/>
        <v>0.87264209003358073</v>
      </c>
      <c r="M15" s="17">
        <f t="shared" si="0"/>
        <v>0.89652661306330572</v>
      </c>
      <c r="N15" s="17">
        <f t="shared" si="0"/>
        <v>0.91244704713053659</v>
      </c>
      <c r="O15" s="17">
        <f t="shared" si="0"/>
        <v>0.80854217550409058</v>
      </c>
      <c r="P15" s="17">
        <f t="shared" si="0"/>
        <v>0.94957578443719881</v>
      </c>
      <c r="Q15" s="18">
        <f>Q14/Q13</f>
        <v>0.9255110823816699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0.77499999999999991</v>
      </c>
      <c r="E17" s="19">
        <v>0.5541666666666667</v>
      </c>
      <c r="F17" s="19">
        <v>0.59722222222222221</v>
      </c>
      <c r="G17" s="19">
        <v>0.65486111111111101</v>
      </c>
      <c r="H17" s="19">
        <v>0.62152777777777768</v>
      </c>
      <c r="I17" s="19">
        <v>0.72777777777777786</v>
      </c>
      <c r="J17" s="19">
        <v>0.79236111111111085</v>
      </c>
      <c r="K17" s="19">
        <v>0.77013888888888893</v>
      </c>
      <c r="L17" s="19">
        <v>0.90069444444444435</v>
      </c>
      <c r="M17" s="19">
        <v>0.93888888888888888</v>
      </c>
      <c r="N17" s="19">
        <v>0.97291666666666665</v>
      </c>
      <c r="O17" s="19">
        <v>0.82291666666666674</v>
      </c>
      <c r="P17" s="19">
        <v>0.59583333333333321</v>
      </c>
      <c r="Q17" s="20">
        <v>0.66319444444444442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>
        <v>1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2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</v>
      </c>
      <c r="E22" s="23">
        <v>17</v>
      </c>
      <c r="F22" s="23">
        <v>15.875</v>
      </c>
      <c r="G22" s="23">
        <v>5.75</v>
      </c>
      <c r="H22" s="23">
        <v>7</v>
      </c>
      <c r="I22" s="23">
        <v>16.333333333333332</v>
      </c>
      <c r="J22" s="23">
        <v>19.285714285714285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11.3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284.59503105590079</v>
      </c>
      <c r="E31" s="15">
        <v>720.18859265734284</v>
      </c>
      <c r="F31" s="15">
        <v>938.79551820728329</v>
      </c>
      <c r="G31" s="15">
        <v>892.4108520935772</v>
      </c>
      <c r="H31" s="41">
        <v>1006.5783696529459</v>
      </c>
      <c r="I31" s="42">
        <v>0</v>
      </c>
      <c r="J31" s="15">
        <v>728.08888888888862</v>
      </c>
      <c r="K31" s="15">
        <v>598.06666666666649</v>
      </c>
      <c r="L31" s="15">
        <v>888.68822510399264</v>
      </c>
      <c r="M31" s="16">
        <v>822.65909090908951</v>
      </c>
    </row>
    <row r="32" spans="2:17" ht="39.9" customHeight="1">
      <c r="B32" s="535"/>
      <c r="C32" s="43" t="s">
        <v>44</v>
      </c>
      <c r="D32" s="17">
        <f t="shared" ref="D32:M32" si="1">D31/D30</f>
        <v>0.88935947204969001</v>
      </c>
      <c r="E32" s="17">
        <f t="shared" si="1"/>
        <v>0.87295586988768825</v>
      </c>
      <c r="F32" s="17">
        <f t="shared" si="1"/>
        <v>1.1379339614633737</v>
      </c>
      <c r="G32" s="17">
        <f t="shared" si="1"/>
        <v>0.99156761343730804</v>
      </c>
      <c r="H32" s="44">
        <f t="shared" si="1"/>
        <v>1.1184204107254954</v>
      </c>
      <c r="I32" s="45">
        <f t="shared" si="1"/>
        <v>0</v>
      </c>
      <c r="J32" s="17">
        <f t="shared" si="1"/>
        <v>0.88253198653198617</v>
      </c>
      <c r="K32" s="17">
        <f t="shared" si="1"/>
        <v>0.66451851851851829</v>
      </c>
      <c r="L32" s="17">
        <f t="shared" si="1"/>
        <v>0.98743136122665853</v>
      </c>
      <c r="M32" s="18">
        <f t="shared" si="1"/>
        <v>0.91406565656565497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3229.0909090909113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0.23472222222222219</v>
      </c>
      <c r="E34" s="19">
        <v>0.33124999999999999</v>
      </c>
      <c r="F34" s="19">
        <v>0.23750000000000002</v>
      </c>
      <c r="G34" s="19">
        <v>1076.3636363636372</v>
      </c>
      <c r="H34" s="46">
        <v>0.43055555555555558</v>
      </c>
      <c r="I34" s="47">
        <v>0</v>
      </c>
      <c r="J34" s="19">
        <v>0.84027777777777779</v>
      </c>
      <c r="K34" s="19">
        <v>0.875</v>
      </c>
      <c r="L34" s="19">
        <v>46086.100694444445</v>
      </c>
      <c r="M34" s="20">
        <v>0.92708333333333337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3575" priority="6" operator="lessThan">
      <formula>0.8</formula>
    </cfRule>
  </conditionalFormatting>
  <conditionalFormatting sqref="M32">
    <cfRule type="cellIs" dxfId="43574" priority="5" operator="lessThan">
      <formula>0.8</formula>
    </cfRule>
  </conditionalFormatting>
  <conditionalFormatting sqref="K32">
    <cfRule type="cellIs" dxfId="43573" priority="4" operator="lessThan">
      <formula>0.8</formula>
    </cfRule>
  </conditionalFormatting>
  <conditionalFormatting sqref="E32">
    <cfRule type="cellIs" dxfId="43572" priority="3" operator="lessThan">
      <formula>0.8</formula>
    </cfRule>
  </conditionalFormatting>
  <conditionalFormatting sqref="D15:P15">
    <cfRule type="cellIs" dxfId="43571" priority="2" operator="lessThan">
      <formula>0.8</formula>
    </cfRule>
  </conditionalFormatting>
  <conditionalFormatting sqref="Q15">
    <cfRule type="cellIs" dxfId="4357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85989</v>
      </c>
      <c r="F1" s="340" t="s">
        <v>3</v>
      </c>
      <c r="G1" s="341">
        <f>SUM(H5:H124)</f>
        <v>1649621.1671710904</v>
      </c>
      <c r="H1" s="342" t="s">
        <v>390</v>
      </c>
      <c r="I1" s="343">
        <f>+J16+J64+J24+J38+J51+J81+J100+J91+J57+J124+J111</f>
        <v>41.783333333333331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392</v>
      </c>
      <c r="B2" s="608"/>
      <c r="C2" s="345"/>
      <c r="D2" s="346" t="s">
        <v>278</v>
      </c>
      <c r="E2" s="347">
        <f>AVERAGE(L16,L24,L38,L51,L100,L111,L91)</f>
        <v>613.89279784818939</v>
      </c>
      <c r="F2" s="348" t="s">
        <v>80</v>
      </c>
      <c r="G2" s="349">
        <f>G1/E1</f>
        <v>19.18409525835968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1827</v>
      </c>
      <c r="H5" s="358">
        <f>F5*G5</f>
        <v>54746.956521739121</v>
      </c>
      <c r="I5" s="359"/>
      <c r="J5" s="360">
        <v>13</v>
      </c>
      <c r="K5" s="361">
        <f t="shared" ref="K5:K12" si="0">G5/P5*60</f>
        <v>1289.6470588235304</v>
      </c>
      <c r="L5" s="362">
        <f t="shared" ref="L5:L12" si="1">K5/J5</f>
        <v>99.203619909502336</v>
      </c>
      <c r="M5" s="363">
        <v>0.17361111111111113</v>
      </c>
      <c r="N5" s="363">
        <v>0.23263888888888887</v>
      </c>
      <c r="O5" s="354">
        <v>10</v>
      </c>
      <c r="P5" s="364">
        <f t="shared" ref="P5:P14" si="2">(N5-M5)*24*60</f>
        <v>84.999999999999943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1416</v>
      </c>
      <c r="H6" s="358">
        <f t="shared" ref="H6:H113" si="3">F6*G6</f>
        <v>0</v>
      </c>
      <c r="I6" s="359"/>
      <c r="J6" s="360">
        <v>9</v>
      </c>
      <c r="K6" s="361">
        <f t="shared" si="0"/>
        <v>1544.7272727272725</v>
      </c>
      <c r="L6" s="362">
        <f t="shared" si="1"/>
        <v>171.63636363636363</v>
      </c>
      <c r="M6" s="363">
        <v>0.23958333333333334</v>
      </c>
      <c r="N6" s="363">
        <v>0.27777777777777779</v>
      </c>
      <c r="O6" s="354">
        <v>10</v>
      </c>
      <c r="P6" s="364">
        <f t="shared" si="2"/>
        <v>55.000000000000007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1510</v>
      </c>
      <c r="H7" s="358">
        <f t="shared" si="3"/>
        <v>0</v>
      </c>
      <c r="I7" s="359"/>
      <c r="J7" s="360">
        <v>9</v>
      </c>
      <c r="K7" s="361">
        <f t="shared" si="0"/>
        <v>1647.2727272727259</v>
      </c>
      <c r="L7" s="362">
        <f t="shared" si="1"/>
        <v>183.03030303030289</v>
      </c>
      <c r="M7" s="363">
        <v>0.28125</v>
      </c>
      <c r="N7" s="363">
        <v>0.31944444444444448</v>
      </c>
      <c r="O7" s="354">
        <v>5</v>
      </c>
      <c r="P7" s="364">
        <f t="shared" si="2"/>
        <v>55.000000000000043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2074</v>
      </c>
      <c r="H8" s="358">
        <f t="shared" si="3"/>
        <v>75597.3</v>
      </c>
      <c r="I8" s="359"/>
      <c r="J8" s="360">
        <v>13</v>
      </c>
      <c r="K8" s="361">
        <f t="shared" si="0"/>
        <v>1464.0000000000009</v>
      </c>
      <c r="L8" s="362">
        <f t="shared" si="1"/>
        <v>112.61538461538468</v>
      </c>
      <c r="M8" s="363">
        <v>0.32291666666666669</v>
      </c>
      <c r="N8" s="363">
        <v>0.38194444444444442</v>
      </c>
      <c r="O8" s="354">
        <v>5</v>
      </c>
      <c r="P8" s="364">
        <f t="shared" si="2"/>
        <v>84.999999999999943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536</v>
      </c>
      <c r="H9" s="358">
        <f t="shared" si="3"/>
        <v>14498.800000000001</v>
      </c>
      <c r="I9" s="359"/>
      <c r="J9" s="360">
        <v>13</v>
      </c>
      <c r="K9" s="361">
        <f t="shared" si="0"/>
        <v>1607.9999999999993</v>
      </c>
      <c r="L9" s="362">
        <f t="shared" si="1"/>
        <v>123.69230769230764</v>
      </c>
      <c r="M9" s="363">
        <v>0.38541666666666669</v>
      </c>
      <c r="N9" s="363">
        <v>0.39930555555555558</v>
      </c>
      <c r="O9" s="354">
        <v>5</v>
      </c>
      <c r="P9" s="364">
        <f t="shared" si="2"/>
        <v>20.000000000000007</v>
      </c>
      <c r="Q9" s="365">
        <v>0.39930555555555558</v>
      </c>
      <c r="R9" s="365">
        <v>0.44097222222222227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2087</v>
      </c>
      <c r="H10" s="358">
        <f t="shared" si="3"/>
        <v>37294.69</v>
      </c>
      <c r="I10" s="359"/>
      <c r="J10" s="360">
        <v>12</v>
      </c>
      <c r="K10" s="361">
        <f t="shared" si="0"/>
        <v>1192.5714285714282</v>
      </c>
      <c r="L10" s="362">
        <f t="shared" si="1"/>
        <v>99.380952380952351</v>
      </c>
      <c r="M10" s="363">
        <v>0.44097222222222227</v>
      </c>
      <c r="N10" s="363">
        <v>0.51388888888888895</v>
      </c>
      <c r="O10" s="354">
        <v>5</v>
      </c>
      <c r="P10" s="364">
        <f t="shared" si="2"/>
        <v>105.00000000000003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769</v>
      </c>
      <c r="H11" s="358">
        <f t="shared" si="3"/>
        <v>19717.16</v>
      </c>
      <c r="I11" s="359"/>
      <c r="J11" s="360">
        <v>10</v>
      </c>
      <c r="K11" s="361">
        <f t="shared" si="0"/>
        <v>1537.9999999999973</v>
      </c>
      <c r="L11" s="362">
        <f t="shared" si="1"/>
        <v>153.79999999999973</v>
      </c>
      <c r="M11" s="363">
        <v>0.51736111111111105</v>
      </c>
      <c r="N11" s="363">
        <v>0.53819444444444442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1416</v>
      </c>
      <c r="H12" s="358">
        <f t="shared" si="3"/>
        <v>41800.32</v>
      </c>
      <c r="I12" s="359"/>
      <c r="J12" s="360">
        <v>12</v>
      </c>
      <c r="K12" s="361">
        <f t="shared" si="0"/>
        <v>1699.199999999995</v>
      </c>
      <c r="L12" s="362">
        <f t="shared" si="1"/>
        <v>141.5999999999996</v>
      </c>
      <c r="M12" s="363">
        <v>0.54166666666666663</v>
      </c>
      <c r="N12" s="363">
        <v>0.57638888888888895</v>
      </c>
      <c r="O12" s="354">
        <v>5</v>
      </c>
      <c r="P12" s="364">
        <f t="shared" si="2"/>
        <v>50.000000000000142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1510</v>
      </c>
      <c r="H13" s="358">
        <f t="shared" si="3"/>
        <v>45084.07</v>
      </c>
      <c r="I13" s="359"/>
      <c r="J13" s="360">
        <v>12</v>
      </c>
      <c r="K13" s="361">
        <f>G13/P13*60</f>
        <v>1811.9999999999948</v>
      </c>
      <c r="L13" s="362">
        <f>K13/J13</f>
        <v>150.99999999999957</v>
      </c>
      <c r="M13" s="363">
        <v>0.57986111111111105</v>
      </c>
      <c r="N13" s="363">
        <v>0.61458333333333337</v>
      </c>
      <c r="O13" s="354">
        <v>5</v>
      </c>
      <c r="P13" s="364">
        <f t="shared" si="2"/>
        <v>50.000000000000142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1650</v>
      </c>
      <c r="H14" s="358">
        <f t="shared" si="3"/>
        <v>47140.5</v>
      </c>
      <c r="I14" s="359"/>
      <c r="J14" s="360">
        <v>10</v>
      </c>
      <c r="K14" s="361">
        <f>G14/P14*60</f>
        <v>1523.0769230769247</v>
      </c>
      <c r="L14" s="362">
        <f>K14/J14</f>
        <v>152.30769230769246</v>
      </c>
      <c r="M14" s="363">
        <v>0.61805555555555558</v>
      </c>
      <c r="N14" s="363">
        <v>0.66319444444444442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11.3</v>
      </c>
      <c r="K16" s="375">
        <f>AVERAGE(K5:K15)</f>
        <v>1531.8495410471871</v>
      </c>
      <c r="L16" s="376">
        <f>AVERAGE(L5:L15)</f>
        <v>138.82666235725048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601</v>
      </c>
      <c r="H17" s="377">
        <f t="shared" ref="H17:H23" si="4">F17*G17</f>
        <v>8432.0299999999988</v>
      </c>
      <c r="I17" s="378"/>
      <c r="J17" s="360">
        <v>6</v>
      </c>
      <c r="K17" s="361">
        <f>G17/P17*60</f>
        <v>1567.8260869565217</v>
      </c>
      <c r="L17" s="362">
        <f>K17/J17</f>
        <v>261.30434782608694</v>
      </c>
      <c r="M17" s="363">
        <v>0.18055555555555555</v>
      </c>
      <c r="N17" s="363">
        <v>0.19652777777777777</v>
      </c>
      <c r="O17" s="354">
        <v>20</v>
      </c>
      <c r="P17" s="364">
        <f>(N17-M17)*24*60</f>
        <v>23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898</v>
      </c>
      <c r="H18" s="358">
        <f t="shared" si="4"/>
        <v>13012.02</v>
      </c>
      <c r="I18" s="359"/>
      <c r="J18" s="360">
        <v>5</v>
      </c>
      <c r="K18" s="361">
        <f>G18/P18*60</f>
        <v>1539.4285714285732</v>
      </c>
      <c r="L18" s="362">
        <f>K18/J18</f>
        <v>307.88571428571464</v>
      </c>
      <c r="M18" s="363">
        <v>0.21041666666666667</v>
      </c>
      <c r="N18" s="363">
        <v>0.23472222222222219</v>
      </c>
      <c r="O18" s="354">
        <v>20</v>
      </c>
      <c r="P18" s="364">
        <f t="shared" ref="P18" si="5">(N18-M18)*24*60</f>
        <v>34.999999999999957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1553.6273291925474</v>
      </c>
      <c r="L24" s="376">
        <f>AVERAGE(L17:L23)</f>
        <v>284.59503105590079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642</v>
      </c>
      <c r="H25" s="358">
        <f t="shared" ref="H25:H37" si="6">F25*G25</f>
        <v>14304.927272727273</v>
      </c>
      <c r="I25" s="359"/>
      <c r="J25" s="360">
        <v>4</v>
      </c>
      <c r="K25" s="361">
        <f t="shared" ref="K25:K28" si="7">G25/P25*60</f>
        <v>2963.0769230769247</v>
      </c>
      <c r="L25" s="362">
        <f t="shared" ref="L25:L28" si="8">K25/J25</f>
        <v>740.76923076923117</v>
      </c>
      <c r="M25" s="363">
        <v>0.18055555555555555</v>
      </c>
      <c r="N25" s="363">
        <v>0.18958333333333333</v>
      </c>
      <c r="O25" s="354">
        <v>20</v>
      </c>
      <c r="P25" s="364">
        <f t="shared" ref="P25:P28" si="9">(N25-M25)*24*60</f>
        <v>12.999999999999993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3041</v>
      </c>
      <c r="H26" s="358">
        <f t="shared" si="6"/>
        <v>55285.38</v>
      </c>
      <c r="I26" s="359"/>
      <c r="J26" s="360">
        <v>4</v>
      </c>
      <c r="K26" s="361">
        <f t="shared" si="7"/>
        <v>2807.0769230769215</v>
      </c>
      <c r="L26" s="362">
        <f t="shared" si="8"/>
        <v>701.76923076923038</v>
      </c>
      <c r="M26" s="363">
        <v>0.20347222222222219</v>
      </c>
      <c r="N26" s="363">
        <v>0.24861111111111112</v>
      </c>
      <c r="O26" s="354">
        <v>20</v>
      </c>
      <c r="P26" s="364">
        <f t="shared" si="9"/>
        <v>65.000000000000043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1157</v>
      </c>
      <c r="H27" s="358">
        <f t="shared" si="6"/>
        <v>31551.39</v>
      </c>
      <c r="I27" s="359"/>
      <c r="J27" s="360">
        <v>4</v>
      </c>
      <c r="K27" s="361">
        <f t="shared" si="7"/>
        <v>2892.5000000000009</v>
      </c>
      <c r="L27" s="362">
        <f t="shared" si="8"/>
        <v>723.12500000000023</v>
      </c>
      <c r="M27" s="363">
        <v>0.26250000000000001</v>
      </c>
      <c r="N27" s="363">
        <v>0.27916666666666667</v>
      </c>
      <c r="O27" s="354">
        <v>20</v>
      </c>
      <c r="P27" s="364">
        <f t="shared" si="9"/>
        <v>23.999999999999993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2622</v>
      </c>
      <c r="H28" s="358">
        <f t="shared" si="6"/>
        <v>39408.659999999996</v>
      </c>
      <c r="I28" s="359"/>
      <c r="J28" s="360">
        <v>4</v>
      </c>
      <c r="K28" s="361">
        <f t="shared" si="7"/>
        <v>2860.3636363636379</v>
      </c>
      <c r="L28" s="362">
        <f t="shared" si="8"/>
        <v>715.09090909090946</v>
      </c>
      <c r="M28" s="363">
        <v>0.29305555555555557</v>
      </c>
      <c r="N28" s="363">
        <v>0.33124999999999999</v>
      </c>
      <c r="O28" s="354">
        <v>20</v>
      </c>
      <c r="P28" s="364">
        <f t="shared" si="9"/>
        <v>54.999999999999964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2880.7543706293714</v>
      </c>
      <c r="L38" s="376">
        <f>AVERAGE(L25:L37)</f>
        <v>720.18859265734284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982</v>
      </c>
      <c r="H39" s="358">
        <f t="shared" ref="H39:H47" si="10">F39*G39</f>
        <v>21063.899999999998</v>
      </c>
      <c r="I39" s="359"/>
      <c r="J39" s="360">
        <v>3</v>
      </c>
      <c r="K39" s="361">
        <f>G39/P39*60</f>
        <v>2805.7142857142908</v>
      </c>
      <c r="L39" s="362">
        <f>K39/J39</f>
        <v>935.23809523809689</v>
      </c>
      <c r="M39" s="363">
        <v>0.17361111111111113</v>
      </c>
      <c r="N39" s="363">
        <v>0.18819444444444444</v>
      </c>
      <c r="O39" s="354">
        <v>10</v>
      </c>
      <c r="P39" s="391">
        <f t="shared" ref="P39:P40" si="11">(N39-M39)*24*60</f>
        <v>20.999999999999964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2403</v>
      </c>
      <c r="H40" s="358">
        <f t="shared" si="10"/>
        <v>44527.590000000004</v>
      </c>
      <c r="I40" s="359"/>
      <c r="J40" s="360">
        <v>3</v>
      </c>
      <c r="K40" s="361">
        <f>G40/P40*60</f>
        <v>2827.058823529409</v>
      </c>
      <c r="L40" s="362">
        <f>K40/J40</f>
        <v>942.3529411764697</v>
      </c>
      <c r="M40" s="363">
        <v>0.20208333333333331</v>
      </c>
      <c r="N40" s="363">
        <v>0.23750000000000002</v>
      </c>
      <c r="O40" s="354">
        <v>20</v>
      </c>
      <c r="P40" s="391">
        <f t="shared" si="11"/>
        <v>51.000000000000057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2816.3865546218499</v>
      </c>
      <c r="L51" s="376">
        <f>AVERAGE(L39:L50)</f>
        <v>938.79551820728329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795</v>
      </c>
      <c r="H52" s="358">
        <f>F52*G52</f>
        <v>19898.850000000002</v>
      </c>
      <c r="I52" s="359"/>
      <c r="J52" s="360">
        <v>4</v>
      </c>
      <c r="K52" s="361">
        <f>G52/P52*60</f>
        <v>3407.1428571428596</v>
      </c>
      <c r="L52" s="362">
        <f>K52/J52</f>
        <v>851.7857142857149</v>
      </c>
      <c r="M52" s="363">
        <v>0.17361111111111113</v>
      </c>
      <c r="N52" s="363">
        <v>0.18333333333333335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1033</v>
      </c>
      <c r="H53" s="358">
        <f t="shared" ref="H53:H62" si="12">F53*G53</f>
        <v>25639.06</v>
      </c>
      <c r="I53" s="359"/>
      <c r="J53" s="360">
        <v>4</v>
      </c>
      <c r="K53" s="361">
        <f t="shared" ref="K53:K55" si="13">G53/P53*60</f>
        <v>3262.1052631578923</v>
      </c>
      <c r="L53" s="362">
        <f t="shared" ref="L53:L55" si="14">K53/J53</f>
        <v>815.52631578947307</v>
      </c>
      <c r="M53" s="363">
        <v>0.19722222222222222</v>
      </c>
      <c r="N53" s="363">
        <v>0.21041666666666667</v>
      </c>
      <c r="O53" s="361">
        <v>20</v>
      </c>
      <c r="P53" s="364">
        <f t="shared" ref="P53:P63" si="15">(N53-M53)*24*60</f>
        <v>19.000000000000014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1707</v>
      </c>
      <c r="H54" s="358">
        <f t="shared" si="12"/>
        <v>51210</v>
      </c>
      <c r="I54" s="359"/>
      <c r="J54" s="360">
        <v>4</v>
      </c>
      <c r="K54" s="361">
        <f t="shared" si="13"/>
        <v>3303.8709677419347</v>
      </c>
      <c r="L54" s="362">
        <f t="shared" si="14"/>
        <v>825.96774193548367</v>
      </c>
      <c r="M54" s="363">
        <v>0.22430555555555556</v>
      </c>
      <c r="N54" s="363">
        <v>0.24583333333333335</v>
      </c>
      <c r="O54" s="361">
        <v>20</v>
      </c>
      <c r="P54" s="364">
        <f t="shared" si="15"/>
        <v>31.000000000000011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2960</v>
      </c>
      <c r="H55" s="358">
        <f t="shared" si="12"/>
        <v>41528.799999999996</v>
      </c>
      <c r="I55" s="359"/>
      <c r="J55" s="360">
        <v>3</v>
      </c>
      <c r="K55" s="361">
        <f t="shared" si="13"/>
        <v>3229.0909090909113</v>
      </c>
      <c r="L55" s="362">
        <f t="shared" si="14"/>
        <v>1076.3636363636372</v>
      </c>
      <c r="M55" s="363">
        <v>0.25972222222222224</v>
      </c>
      <c r="N55" s="363">
        <v>0.29791666666666666</v>
      </c>
      <c r="O55" s="361">
        <v>20</v>
      </c>
      <c r="P55" s="364">
        <f t="shared" si="15"/>
        <v>54.999999999999964</v>
      </c>
      <c r="Q55" s="365">
        <v>0.29791666666666666</v>
      </c>
      <c r="R55" s="365">
        <v>0.33958333333333335</v>
      </c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3300.5524992833998</v>
      </c>
      <c r="L64" s="376">
        <f>AVERAGE(L52:L63)</f>
        <v>892.4108520935772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868</v>
      </c>
      <c r="H65" s="358">
        <f>F65*G65</f>
        <v>15780.24</v>
      </c>
      <c r="I65" s="359"/>
      <c r="J65" s="360">
        <v>3</v>
      </c>
      <c r="K65" s="361">
        <f t="shared" ref="K65:K69" si="16">G65/P65*60</f>
        <v>3255.0000000000036</v>
      </c>
      <c r="L65" s="362">
        <f t="shared" ref="L65:L69" si="17">K65/J65</f>
        <v>1085.0000000000011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2961</v>
      </c>
      <c r="H66" s="358">
        <f t="shared" ref="H66:H74" si="18">F66*G66</f>
        <v>49330.26</v>
      </c>
      <c r="I66" s="359"/>
      <c r="J66" s="360">
        <v>4</v>
      </c>
      <c r="K66" s="361">
        <f t="shared" si="16"/>
        <v>3011.1864406779669</v>
      </c>
      <c r="L66" s="362">
        <f t="shared" si="17"/>
        <v>752.79661016949171</v>
      </c>
      <c r="M66" s="363">
        <v>0.20555555555555557</v>
      </c>
      <c r="N66" s="363">
        <v>0.24652777777777779</v>
      </c>
      <c r="O66" s="361">
        <v>20</v>
      </c>
      <c r="P66" s="364">
        <f t="shared" ref="P66:P69" si="19">(N66-M66)*24*60</f>
        <v>58.999999999999993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1791</v>
      </c>
      <c r="H67" s="358">
        <f t="shared" si="18"/>
        <v>32042.618181818183</v>
      </c>
      <c r="I67" s="359"/>
      <c r="J67" s="360">
        <v>3</v>
      </c>
      <c r="K67" s="361">
        <f t="shared" si="16"/>
        <v>3070.2857142857183</v>
      </c>
      <c r="L67" s="362">
        <f t="shared" si="17"/>
        <v>1023.4285714285728</v>
      </c>
      <c r="M67" s="363">
        <v>0.26041666666666669</v>
      </c>
      <c r="N67" s="363">
        <v>0.28472222222222221</v>
      </c>
      <c r="O67" s="361">
        <v>20</v>
      </c>
      <c r="P67" s="364">
        <f t="shared" si="19"/>
        <v>34.999999999999957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1615</v>
      </c>
      <c r="H68" s="358">
        <f t="shared" si="18"/>
        <v>29360.7</v>
      </c>
      <c r="I68" s="359"/>
      <c r="J68" s="360">
        <v>3</v>
      </c>
      <c r="K68" s="361">
        <f t="shared" si="16"/>
        <v>3229.9999999999941</v>
      </c>
      <c r="L68" s="362">
        <f t="shared" si="17"/>
        <v>1076.6666666666647</v>
      </c>
      <c r="M68" s="363">
        <v>0.2986111111111111</v>
      </c>
      <c r="N68" s="363">
        <v>0.31944444444444448</v>
      </c>
      <c r="O68" s="361">
        <v>20</v>
      </c>
      <c r="P68" s="364">
        <f t="shared" si="19"/>
        <v>30.000000000000053</v>
      </c>
      <c r="Q68" s="365">
        <v>0.31944444444444448</v>
      </c>
      <c r="R68" s="365">
        <v>0.3611111111111111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4380</v>
      </c>
      <c r="H69" s="358">
        <f t="shared" si="18"/>
        <v>62571.428571428558</v>
      </c>
      <c r="I69" s="359"/>
      <c r="J69" s="360">
        <v>3</v>
      </c>
      <c r="K69" s="361">
        <f t="shared" si="16"/>
        <v>3284.9999999999986</v>
      </c>
      <c r="L69" s="362">
        <f t="shared" si="17"/>
        <v>1094.9999999999995</v>
      </c>
      <c r="M69" s="363">
        <v>0.375</v>
      </c>
      <c r="N69" s="363">
        <v>0.43055555555555558</v>
      </c>
      <c r="O69" s="361">
        <v>20</v>
      </c>
      <c r="P69" s="364">
        <f t="shared" si="19"/>
        <v>80.000000000000028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3170.2944309927361</v>
      </c>
      <c r="L75" s="376">
        <f>AVERAGE(L65:L74)</f>
        <v>1006.5783696529459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474</v>
      </c>
      <c r="H82" s="414">
        <f t="shared" ref="H82:H90" si="20">F82*G82</f>
        <v>8617.32</v>
      </c>
      <c r="I82" s="359"/>
      <c r="J82" s="360">
        <v>4</v>
      </c>
      <c r="K82" s="361">
        <f t="shared" ref="K82:K84" si="21">G82/P82*60</f>
        <v>2844.00000000001</v>
      </c>
      <c r="L82" s="362">
        <f t="shared" ref="L82:L84" si="22">K82/J82</f>
        <v>711.0000000000025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1237</v>
      </c>
      <c r="H83" s="414">
        <f t="shared" si="20"/>
        <v>20657.899999999998</v>
      </c>
      <c r="I83" s="359"/>
      <c r="J83" s="360">
        <v>3</v>
      </c>
      <c r="K83" s="361">
        <f t="shared" si="21"/>
        <v>2473.9999999999959</v>
      </c>
      <c r="L83" s="362">
        <f t="shared" si="22"/>
        <v>824.66666666666526</v>
      </c>
      <c r="M83" s="363">
        <v>0.74305555555555547</v>
      </c>
      <c r="N83" s="363">
        <v>0.76388888888888884</v>
      </c>
      <c r="O83" s="361">
        <v>20</v>
      </c>
      <c r="P83" s="364">
        <f>(N83-M83)*24*60</f>
        <v>30.000000000000053</v>
      </c>
      <c r="Q83" s="365">
        <v>0.76388888888888884</v>
      </c>
      <c r="R83" s="365">
        <v>0.80555555555555547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1081</v>
      </c>
      <c r="H84" s="414">
        <f t="shared" si="20"/>
        <v>24086.645454545454</v>
      </c>
      <c r="I84" s="359"/>
      <c r="J84" s="360">
        <v>4</v>
      </c>
      <c r="K84" s="361">
        <f t="shared" si="21"/>
        <v>2594.3999999999924</v>
      </c>
      <c r="L84" s="362">
        <f t="shared" si="22"/>
        <v>648.59999999999809</v>
      </c>
      <c r="M84" s="363">
        <v>0.82291666666666663</v>
      </c>
      <c r="N84" s="363">
        <v>0.84027777777777779</v>
      </c>
      <c r="O84" s="361">
        <v>20</v>
      </c>
      <c r="P84" s="391">
        <f t="shared" ref="P84" si="23">(N84-M84)*24*60</f>
        <v>25.000000000000071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2637.4666666666658</v>
      </c>
      <c r="L91" s="376">
        <f>AVERAGE(L82:L90)</f>
        <v>728.08888888888862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1762</v>
      </c>
      <c r="H92" s="358">
        <f t="shared" ref="H92:H97" si="24">F92*G92</f>
        <v>43239.479999999996</v>
      </c>
      <c r="I92" s="359"/>
      <c r="J92" s="360">
        <v>3</v>
      </c>
      <c r="K92" s="361">
        <f>G92/P92*60</f>
        <v>2114.3999999999942</v>
      </c>
      <c r="L92" s="362">
        <f t="shared" ref="L92:L94" si="25">K92/J92</f>
        <v>704.79999999999802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1091</v>
      </c>
      <c r="H93" s="358">
        <f t="shared" si="24"/>
        <v>24525.68</v>
      </c>
      <c r="I93" s="359"/>
      <c r="J93" s="360">
        <v>4</v>
      </c>
      <c r="K93" s="361">
        <f t="shared" ref="K93:K94" si="26">G93/P93*60</f>
        <v>2182.0000000000077</v>
      </c>
      <c r="L93" s="362">
        <f t="shared" si="25"/>
        <v>545.50000000000193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3626</v>
      </c>
      <c r="H94" s="358">
        <f t="shared" si="24"/>
        <v>80533.460000000006</v>
      </c>
      <c r="I94" s="359"/>
      <c r="J94" s="360">
        <v>4</v>
      </c>
      <c r="K94" s="361">
        <f t="shared" si="26"/>
        <v>2175.5999999999972</v>
      </c>
      <c r="L94" s="362">
        <f t="shared" si="25"/>
        <v>543.8999999999993</v>
      </c>
      <c r="M94" s="363">
        <v>0.80555555555555547</v>
      </c>
      <c r="N94" s="363">
        <v>0.875</v>
      </c>
      <c r="O94" s="354">
        <v>20</v>
      </c>
      <c r="P94" s="364">
        <f>(N94-M94)*24*60</f>
        <v>100.00000000000013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2157.3333333333326</v>
      </c>
      <c r="L100" s="376">
        <f>AVERAGE(L92:L99)</f>
        <v>598.06666666666649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1159</v>
      </c>
      <c r="H101" s="358">
        <f t="shared" ref="H101:H110" si="27">F101*G101</f>
        <v>29009.77</v>
      </c>
      <c r="I101" s="359"/>
      <c r="J101" s="360">
        <v>4</v>
      </c>
      <c r="K101" s="361">
        <f>G101/P101*60</f>
        <v>2781.5999999999922</v>
      </c>
      <c r="L101" s="362">
        <f t="shared" ref="L101:L105" si="28">K101/J101</f>
        <v>695.39999999999804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1798</v>
      </c>
      <c r="H102" s="358">
        <f t="shared" si="27"/>
        <v>44626.36</v>
      </c>
      <c r="I102" s="359"/>
      <c r="J102" s="360">
        <v>4</v>
      </c>
      <c r="K102" s="361">
        <f t="shared" ref="K102:K105" si="30">G102/P102*60</f>
        <v>3082.285714285711</v>
      </c>
      <c r="L102" s="362">
        <f t="shared" si="28"/>
        <v>770.57142857142776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2990</v>
      </c>
      <c r="H103" s="358">
        <f t="shared" si="27"/>
        <v>85424.3</v>
      </c>
      <c r="I103" s="359"/>
      <c r="J103" s="360">
        <v>3</v>
      </c>
      <c r="K103" s="361">
        <f t="shared" si="30"/>
        <v>2989.9999999999945</v>
      </c>
      <c r="L103" s="362">
        <f t="shared" si="28"/>
        <v>996.66666666666481</v>
      </c>
      <c r="M103" s="363">
        <v>0.79166666666666663</v>
      </c>
      <c r="N103" s="363">
        <v>0.83333333333333337</v>
      </c>
      <c r="O103" s="354">
        <v>20</v>
      </c>
      <c r="P103" s="361">
        <f t="shared" si="29"/>
        <v>60.000000000000107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5887</v>
      </c>
      <c r="H104" s="358">
        <f t="shared" si="27"/>
        <v>82594.61</v>
      </c>
      <c r="I104" s="359"/>
      <c r="J104" s="360">
        <v>3</v>
      </c>
      <c r="K104" s="361">
        <f t="shared" si="30"/>
        <v>2943.5000000000027</v>
      </c>
      <c r="L104" s="362">
        <f t="shared" si="28"/>
        <v>981.16666666666754</v>
      </c>
      <c r="M104" s="363">
        <v>0.84722222222222221</v>
      </c>
      <c r="N104" s="363">
        <v>0.93055555555555547</v>
      </c>
      <c r="O104" s="354">
        <v>20</v>
      </c>
      <c r="P104" s="361">
        <f>(N104-M104)*24*60</f>
        <v>119.99999999999989</v>
      </c>
      <c r="Q104" s="365">
        <v>0.93055555555555547</v>
      </c>
      <c r="R104" s="365">
        <v>0.97222222222222221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8247</v>
      </c>
      <c r="H105" s="358">
        <f t="shared" si="27"/>
        <v>117814.2857142857</v>
      </c>
      <c r="I105" s="359"/>
      <c r="J105" s="360">
        <v>3</v>
      </c>
      <c r="K105" s="361">
        <f t="shared" si="30"/>
        <v>2998.9090908456146</v>
      </c>
      <c r="L105" s="362">
        <f t="shared" si="28"/>
        <v>999.63636361520491</v>
      </c>
      <c r="M105" s="363">
        <v>46085.986111111109</v>
      </c>
      <c r="N105" s="363">
        <v>46086.100694444445</v>
      </c>
      <c r="O105" s="354">
        <v>20</v>
      </c>
      <c r="P105" s="361">
        <f>(N105-M105)*24*60</f>
        <v>165.00000000349246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2959.258961026263</v>
      </c>
      <c r="L111" s="376">
        <f>AVERAGE(L101:L110)</f>
        <v>888.68822510399264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1045</v>
      </c>
      <c r="H112" s="414">
        <f t="shared" si="3"/>
        <v>18998.099999999999</v>
      </c>
      <c r="I112" s="359"/>
      <c r="J112" s="360">
        <v>4</v>
      </c>
      <c r="K112" s="361">
        <f t="shared" ref="K112:K115" si="31">G112/P112*60</f>
        <v>2507.9999999999932</v>
      </c>
      <c r="L112" s="362">
        <f t="shared" ref="L112:L115" si="32">K112/J112</f>
        <v>626.99999999999829</v>
      </c>
      <c r="M112" s="363">
        <v>0.72222222222222221</v>
      </c>
      <c r="N112" s="363">
        <v>0.73958333333333337</v>
      </c>
      <c r="O112" s="354">
        <v>20</v>
      </c>
      <c r="P112" s="364">
        <f t="shared" ref="P112:P115" si="33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1149</v>
      </c>
      <c r="H113" s="414">
        <f t="shared" si="3"/>
        <v>20888.82</v>
      </c>
      <c r="I113" s="359"/>
      <c r="J113" s="360">
        <v>3</v>
      </c>
      <c r="K113" s="361">
        <f t="shared" si="31"/>
        <v>2757.5999999999922</v>
      </c>
      <c r="L113" s="362">
        <f t="shared" si="32"/>
        <v>919.19999999999743</v>
      </c>
      <c r="M113" s="363">
        <v>0.75347222222222221</v>
      </c>
      <c r="N113" s="363">
        <v>0.77083333333333337</v>
      </c>
      <c r="O113" s="354">
        <v>20</v>
      </c>
      <c r="P113" s="364">
        <f t="shared" si="33"/>
        <v>25.000000000000071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5424</v>
      </c>
      <c r="H114" s="414">
        <f>F114*G114</f>
        <v>90363.839999999997</v>
      </c>
      <c r="I114" s="359"/>
      <c r="J114" s="360">
        <v>4</v>
      </c>
      <c r="K114" s="361">
        <f t="shared" si="31"/>
        <v>2958.5454545454522</v>
      </c>
      <c r="L114" s="362">
        <f t="shared" si="32"/>
        <v>739.63636363636306</v>
      </c>
      <c r="M114" s="363">
        <v>0.78472222222222221</v>
      </c>
      <c r="N114" s="363">
        <v>0.86111111111111116</v>
      </c>
      <c r="O114" s="354">
        <v>20</v>
      </c>
      <c r="P114" s="364">
        <f t="shared" si="33"/>
        <v>110.00000000000009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3768</v>
      </c>
      <c r="H115" s="414">
        <f t="shared" ref="H115:H123" si="34">F115*G115</f>
        <v>67412.94545454545</v>
      </c>
      <c r="I115" s="359"/>
      <c r="J115" s="360">
        <v>3</v>
      </c>
      <c r="K115" s="361">
        <f t="shared" si="31"/>
        <v>3014.3999999999974</v>
      </c>
      <c r="L115" s="362">
        <f t="shared" si="32"/>
        <v>1004.7999999999992</v>
      </c>
      <c r="M115" s="363">
        <v>0.875</v>
      </c>
      <c r="N115" s="363">
        <v>0.92708333333333337</v>
      </c>
      <c r="O115" s="354">
        <v>20</v>
      </c>
      <c r="P115" s="364">
        <f t="shared" si="33"/>
        <v>75.000000000000057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2809.636363636359</v>
      </c>
      <c r="L124" s="376">
        <f>AVERAGE(L112:L123)</f>
        <v>822.65909090908951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6" activePane="bottomLeft" state="frozen"/>
      <selection activeCell="J5" sqref="J1:L1048576"/>
      <selection pane="bottomLeft" activeCell="K115" sqref="K115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153070.39999999999</v>
      </c>
      <c r="F1" s="75" t="s">
        <v>3</v>
      </c>
      <c r="G1" s="64">
        <f>SUM(H5:H173)</f>
        <v>6136424.6279056864</v>
      </c>
      <c r="H1" s="67" t="s">
        <v>77</v>
      </c>
      <c r="I1" s="65">
        <f>M17+M30+M43+M56+M69+M82+M95+M108+M121+M134+M147+M160+M173</f>
        <v>199.57380952380956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337</v>
      </c>
      <c r="B2" s="684"/>
      <c r="C2" s="69"/>
      <c r="D2" s="69" t="s">
        <v>181</v>
      </c>
      <c r="E2" s="70">
        <f>AVERAGE(O17,O30,O43,O56,O69,O82,O95,O108,O121,O134,O147,O160,O173)</f>
        <v>122.11449258051161</v>
      </c>
      <c r="F2" s="71" t="s">
        <v>80</v>
      </c>
      <c r="G2" s="72">
        <f>G1/E1</f>
        <v>40.08890437279635</v>
      </c>
      <c r="H2" s="67" t="s">
        <v>81</v>
      </c>
      <c r="I2" s="67">
        <f>COUNT(I5:I173)</f>
        <v>3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2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3207.1</v>
      </c>
      <c r="H5" s="83">
        <f t="shared" ref="H5:H16" si="0">F5*G5</f>
        <v>121677.374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4" si="1">G5/W5*60</f>
        <v>2237.5116279069762</v>
      </c>
      <c r="O5" s="86">
        <f t="shared" ref="O5:O14" si="2">N5/M5</f>
        <v>111.8755813953488</v>
      </c>
      <c r="P5" s="88">
        <f t="shared" ref="P5:P14" si="3">M5-J5</f>
        <v>0</v>
      </c>
      <c r="Q5" s="89">
        <f t="shared" ref="Q5:Q14" si="4">O5-L5</f>
        <v>-8.124418604651197</v>
      </c>
      <c r="R5" s="90">
        <f t="shared" ref="R5:R14" si="5">O5/L5</f>
        <v>0.93229651162790672</v>
      </c>
      <c r="S5" s="637">
        <f>R17</f>
        <v>0.94733344574095102</v>
      </c>
      <c r="T5" s="91">
        <v>0.29166666666666669</v>
      </c>
      <c r="U5" s="91">
        <v>0.35138888888888892</v>
      </c>
      <c r="V5" s="75">
        <v>5</v>
      </c>
      <c r="W5" s="84">
        <f>(U5-T5)*24*60</f>
        <v>86.000000000000014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-162.48837209302383</v>
      </c>
      <c r="AG5" s="90">
        <f t="shared" ref="AG5:AG70" si="7">N5/K5</f>
        <v>0.93229651162790672</v>
      </c>
      <c r="AH5" s="637">
        <f>AG17</f>
        <v>0.97861656561848009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1899.95</v>
      </c>
      <c r="H6" s="83">
        <f t="shared" si="0"/>
        <v>59404.087141994489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2590.840909090909</v>
      </c>
      <c r="O6" s="86">
        <f t="shared" si="2"/>
        <v>136.36004784688996</v>
      </c>
      <c r="P6" s="88">
        <f t="shared" si="3"/>
        <v>1</v>
      </c>
      <c r="Q6" s="89">
        <f t="shared" si="4"/>
        <v>-8.0843965975545018</v>
      </c>
      <c r="R6" s="90">
        <f t="shared" si="5"/>
        <v>0.94403110047846883</v>
      </c>
      <c r="S6" s="637"/>
      <c r="T6" s="91">
        <v>0.35625000000000001</v>
      </c>
      <c r="U6" s="91">
        <v>0.38680555555555557</v>
      </c>
      <c r="V6" s="75">
        <v>7</v>
      </c>
      <c r="W6" s="84">
        <f t="shared" ref="W6:W17" si="8">(U6-T6)*24*60</f>
        <v>44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-9.1590909090909918</v>
      </c>
      <c r="AG6" s="90">
        <f t="shared" si="7"/>
        <v>0.99647727272727271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2269.8000000000002</v>
      </c>
      <c r="H7" s="83">
        <f t="shared" si="0"/>
        <v>87684.535714285696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2619.0000000000018</v>
      </c>
      <c r="O7" s="86">
        <f t="shared" si="2"/>
        <v>137.842105263158</v>
      </c>
      <c r="P7" s="88">
        <f t="shared" si="3"/>
        <v>1</v>
      </c>
      <c r="Q7" s="89">
        <f t="shared" si="4"/>
        <v>-6.6023391812864531</v>
      </c>
      <c r="R7" s="90">
        <f t="shared" si="5"/>
        <v>0.95429149797570922</v>
      </c>
      <c r="S7" s="637"/>
      <c r="T7" s="91">
        <v>0.40277777777777779</v>
      </c>
      <c r="U7" s="91">
        <v>0.43888888888888888</v>
      </c>
      <c r="V7" s="75">
        <v>23</v>
      </c>
      <c r="W7" s="84">
        <f t="shared" si="8"/>
        <v>51.999999999999972</v>
      </c>
      <c r="X7" s="94">
        <v>0.39027777777777778</v>
      </c>
      <c r="Y7" s="94">
        <v>0.39999999999999997</v>
      </c>
      <c r="Z7" s="95"/>
      <c r="AA7" s="95"/>
      <c r="AB7" s="618"/>
      <c r="AC7" s="618"/>
      <c r="AD7" s="332"/>
      <c r="AE7" s="332"/>
      <c r="AF7" s="88">
        <f t="shared" si="6"/>
        <v>19.000000000001819</v>
      </c>
      <c r="AG7" s="90">
        <f t="shared" si="7"/>
        <v>1.0073076923076929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4720.7999999999993</v>
      </c>
      <c r="H8" s="83">
        <f t="shared" si="0"/>
        <v>179390.39999999997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2672.1509433962274</v>
      </c>
      <c r="O8" s="86">
        <f t="shared" si="2"/>
        <v>133.60754716981137</v>
      </c>
      <c r="P8" s="88">
        <f t="shared" si="3"/>
        <v>1</v>
      </c>
      <c r="Q8" s="89">
        <f t="shared" si="4"/>
        <v>-3.2345580933465214</v>
      </c>
      <c r="R8" s="90">
        <f t="shared" si="5"/>
        <v>0.9763628447024677</v>
      </c>
      <c r="S8" s="637"/>
      <c r="T8" s="91">
        <v>0.44374999999999998</v>
      </c>
      <c r="U8" s="91">
        <v>0.51736111111111105</v>
      </c>
      <c r="V8" s="75">
        <v>7</v>
      </c>
      <c r="W8" s="84">
        <f t="shared" si="8"/>
        <v>105.99999999999994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72.150943396227376</v>
      </c>
      <c r="AG8" s="90">
        <f t="shared" si="7"/>
        <v>1.0277503628447029</v>
      </c>
      <c r="AH8" s="637"/>
    </row>
    <row r="9" spans="1:34" ht="19.2" customHeight="1">
      <c r="A9" s="674"/>
      <c r="B9" s="78" t="s">
        <v>244</v>
      </c>
      <c r="C9" s="96"/>
      <c r="D9" s="80" t="s">
        <v>302</v>
      </c>
      <c r="E9" s="97"/>
      <c r="F9" s="458">
        <v>38.1</v>
      </c>
      <c r="G9" s="98">
        <v>832.65</v>
      </c>
      <c r="H9" s="83">
        <f t="shared" si="0"/>
        <v>31723.965</v>
      </c>
      <c r="I9" s="332"/>
      <c r="J9" s="85">
        <v>17</v>
      </c>
      <c r="K9" s="82">
        <v>1500</v>
      </c>
      <c r="L9" s="86">
        <v>88.235294117647058</v>
      </c>
      <c r="M9" s="87">
        <v>16</v>
      </c>
      <c r="N9" s="82">
        <f t="shared" si="1"/>
        <v>1314.7105263157885</v>
      </c>
      <c r="O9" s="86">
        <f t="shared" si="2"/>
        <v>82.169407894736779</v>
      </c>
      <c r="P9" s="88">
        <f t="shared" si="3"/>
        <v>-1</v>
      </c>
      <c r="Q9" s="89">
        <f t="shared" si="4"/>
        <v>-6.0658862229102795</v>
      </c>
      <c r="R9" s="90">
        <f t="shared" si="5"/>
        <v>0.93125328947368347</v>
      </c>
      <c r="S9" s="637"/>
      <c r="T9" s="91">
        <v>0.55833333333333324</v>
      </c>
      <c r="U9" s="91">
        <v>0.58472222222222214</v>
      </c>
      <c r="V9" s="75">
        <v>6</v>
      </c>
      <c r="W9" s="84">
        <f t="shared" si="8"/>
        <v>38.000000000000028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-185.28947368421154</v>
      </c>
      <c r="AG9" s="90">
        <f t="shared" si="7"/>
        <v>0.87647368421052563</v>
      </c>
      <c r="AH9" s="637"/>
    </row>
    <row r="10" spans="1:34" ht="19.2" customHeight="1">
      <c r="A10" s="675"/>
      <c r="B10" s="78" t="s">
        <v>242</v>
      </c>
      <c r="C10" s="79"/>
      <c r="D10" s="80" t="s">
        <v>98</v>
      </c>
      <c r="E10" s="81"/>
      <c r="F10" s="458">
        <v>38</v>
      </c>
      <c r="G10" s="82">
        <v>2023.1999999999998</v>
      </c>
      <c r="H10" s="83">
        <f t="shared" si="0"/>
        <v>76881.599999999991</v>
      </c>
      <c r="I10" s="84"/>
      <c r="J10" s="85">
        <v>19</v>
      </c>
      <c r="K10" s="82">
        <v>2600</v>
      </c>
      <c r="L10" s="86">
        <v>136.84210526315789</v>
      </c>
      <c r="M10" s="87">
        <v>20</v>
      </c>
      <c r="N10" s="82">
        <f t="shared" si="1"/>
        <v>2638.95652173913</v>
      </c>
      <c r="O10" s="86">
        <f t="shared" si="2"/>
        <v>131.9478260869565</v>
      </c>
      <c r="P10" s="88">
        <f t="shared" si="3"/>
        <v>1</v>
      </c>
      <c r="Q10" s="89">
        <f t="shared" si="4"/>
        <v>-4.894279176201394</v>
      </c>
      <c r="R10" s="90">
        <f t="shared" si="5"/>
        <v>0.96423411371237444</v>
      </c>
      <c r="S10" s="640"/>
      <c r="T10" s="91">
        <v>0.58958333333333324</v>
      </c>
      <c r="U10" s="91">
        <v>0.62152777777777768</v>
      </c>
      <c r="V10" s="75">
        <v>7</v>
      </c>
      <c r="W10" s="84">
        <f t="shared" si="8"/>
        <v>46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38.956521739130039</v>
      </c>
      <c r="AG10" s="90">
        <f t="shared" si="7"/>
        <v>1.0149832775919732</v>
      </c>
      <c r="AH10" s="640"/>
    </row>
    <row r="11" spans="1:34" ht="19.2" customHeight="1">
      <c r="A11" s="675"/>
      <c r="B11" s="78" t="s">
        <v>242</v>
      </c>
      <c r="C11" s="79"/>
      <c r="D11" s="80" t="s">
        <v>97</v>
      </c>
      <c r="E11" s="81"/>
      <c r="F11" s="458">
        <v>38.630952380952372</v>
      </c>
      <c r="G11" s="82">
        <v>1222.1999999999998</v>
      </c>
      <c r="H11" s="83">
        <f t="shared" si="0"/>
        <v>47214.749999999985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2618.9999999999941</v>
      </c>
      <c r="O11" s="86">
        <f t="shared" si="2"/>
        <v>137.84210526315758</v>
      </c>
      <c r="P11" s="88">
        <f t="shared" si="3"/>
        <v>1</v>
      </c>
      <c r="Q11" s="89">
        <f t="shared" si="4"/>
        <v>-6.6023391812868795</v>
      </c>
      <c r="R11" s="90">
        <f t="shared" si="5"/>
        <v>0.95429149797570623</v>
      </c>
      <c r="S11" s="640"/>
      <c r="T11" s="91">
        <v>0.62569444444444433</v>
      </c>
      <c r="U11" s="91">
        <v>0.64513888888888882</v>
      </c>
      <c r="V11" s="75">
        <v>6</v>
      </c>
      <c r="W11" s="84">
        <f t="shared" si="8"/>
        <v>28.00000000000006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18.999999999994088</v>
      </c>
      <c r="AG11" s="90">
        <f t="shared" si="7"/>
        <v>1.00730769230769</v>
      </c>
      <c r="AH11" s="640"/>
    </row>
    <row r="12" spans="1:34" ht="19.2" customHeight="1">
      <c r="A12" s="675"/>
      <c r="B12" s="78" t="s">
        <v>242</v>
      </c>
      <c r="C12" s="79"/>
      <c r="D12" s="80" t="s">
        <v>96</v>
      </c>
      <c r="E12" s="81"/>
      <c r="F12" s="458">
        <v>31.266131815044861</v>
      </c>
      <c r="G12" s="82">
        <v>1023.05</v>
      </c>
      <c r="H12" s="83">
        <f t="shared" si="0"/>
        <v>31986.816153381646</v>
      </c>
      <c r="I12" s="84"/>
      <c r="J12" s="85">
        <v>18</v>
      </c>
      <c r="K12" s="82">
        <v>2600</v>
      </c>
      <c r="L12" s="86">
        <v>144.44444444444446</v>
      </c>
      <c r="M12" s="87">
        <v>19</v>
      </c>
      <c r="N12" s="82">
        <f t="shared" si="1"/>
        <v>2557.6249999999918</v>
      </c>
      <c r="O12" s="86">
        <f t="shared" si="2"/>
        <v>134.61184210526272</v>
      </c>
      <c r="P12" s="88">
        <f t="shared" si="3"/>
        <v>1</v>
      </c>
      <c r="Q12" s="89">
        <f t="shared" si="4"/>
        <v>-9.832602339181733</v>
      </c>
      <c r="R12" s="90">
        <f t="shared" si="5"/>
        <v>0.93192813765181881</v>
      </c>
      <c r="S12" s="640"/>
      <c r="T12" s="91">
        <v>0.66041666666666654</v>
      </c>
      <c r="U12" s="91">
        <v>0.67708333333333326</v>
      </c>
      <c r="V12" s="75">
        <v>22</v>
      </c>
      <c r="W12" s="84">
        <f t="shared" si="8"/>
        <v>24.000000000000075</v>
      </c>
      <c r="X12" s="94">
        <v>0.64861111111111114</v>
      </c>
      <c r="Y12" s="94">
        <v>0.65763888888888888</v>
      </c>
      <c r="Z12" s="95"/>
      <c r="AA12" s="95"/>
      <c r="AB12" s="618"/>
      <c r="AC12" s="618"/>
      <c r="AD12" s="332"/>
      <c r="AE12" s="332"/>
      <c r="AF12" s="88">
        <f t="shared" si="6"/>
        <v>-42.375000000008185</v>
      </c>
      <c r="AG12" s="90">
        <f t="shared" si="7"/>
        <v>0.98370192307691995</v>
      </c>
      <c r="AH12" s="640"/>
    </row>
    <row r="13" spans="1:34" ht="19.2" customHeight="1">
      <c r="A13" s="675"/>
      <c r="B13" s="78" t="s">
        <v>242</v>
      </c>
      <c r="C13" s="99"/>
      <c r="D13" s="100" t="s">
        <v>95</v>
      </c>
      <c r="E13" s="101"/>
      <c r="F13" s="458">
        <v>37.94</v>
      </c>
      <c r="G13" s="102">
        <v>1726.8999999999999</v>
      </c>
      <c r="H13" s="83">
        <f t="shared" si="0"/>
        <v>65518.585999999988</v>
      </c>
      <c r="I13" s="103"/>
      <c r="J13" s="85">
        <v>20</v>
      </c>
      <c r="K13" s="82">
        <v>2400</v>
      </c>
      <c r="L13" s="86">
        <v>120</v>
      </c>
      <c r="M13" s="104">
        <v>20</v>
      </c>
      <c r="N13" s="82">
        <f t="shared" si="1"/>
        <v>2252.478260869565</v>
      </c>
      <c r="O13" s="86">
        <f t="shared" si="2"/>
        <v>112.62391304347825</v>
      </c>
      <c r="P13" s="88">
        <f t="shared" si="3"/>
        <v>0</v>
      </c>
      <c r="Q13" s="89">
        <f t="shared" si="4"/>
        <v>-7.3760869565217462</v>
      </c>
      <c r="R13" s="90">
        <f t="shared" si="5"/>
        <v>0.93853260869565214</v>
      </c>
      <c r="S13" s="640"/>
      <c r="T13" s="105">
        <v>0.68194444444444435</v>
      </c>
      <c r="U13" s="105">
        <v>0.7138888888888888</v>
      </c>
      <c r="V13" s="103">
        <v>7</v>
      </c>
      <c r="W13" s="84">
        <f t="shared" si="8"/>
        <v>46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-147.52173913043498</v>
      </c>
      <c r="AG13" s="90">
        <f t="shared" si="7"/>
        <v>0.93853260869565214</v>
      </c>
      <c r="AH13" s="640"/>
    </row>
    <row r="14" spans="1:34" ht="19.2" customHeight="1">
      <c r="A14" s="675"/>
      <c r="B14" s="78" t="s">
        <v>247</v>
      </c>
      <c r="C14" s="109"/>
      <c r="D14" s="80" t="s">
        <v>298</v>
      </c>
      <c r="E14" s="81"/>
      <c r="F14" s="458">
        <v>50.67</v>
      </c>
      <c r="G14" s="102">
        <v>1513.8</v>
      </c>
      <c r="H14" s="83">
        <f t="shared" si="0"/>
        <v>76704.245999999999</v>
      </c>
      <c r="I14" s="103"/>
      <c r="J14" s="85">
        <v>18</v>
      </c>
      <c r="K14" s="82">
        <v>1500</v>
      </c>
      <c r="L14" s="86">
        <v>83.333333333333329</v>
      </c>
      <c r="M14" s="104">
        <v>18</v>
      </c>
      <c r="N14" s="82">
        <f t="shared" si="1"/>
        <v>1397.3538461538476</v>
      </c>
      <c r="O14" s="86">
        <f t="shared" si="2"/>
        <v>77.630769230769317</v>
      </c>
      <c r="P14" s="88">
        <f t="shared" si="3"/>
        <v>0</v>
      </c>
      <c r="Q14" s="89">
        <f t="shared" si="4"/>
        <v>-5.7025641025640113</v>
      </c>
      <c r="R14" s="90">
        <f t="shared" si="5"/>
        <v>0.93156923076923182</v>
      </c>
      <c r="S14" s="640"/>
      <c r="T14" s="105">
        <v>0.72986111111111107</v>
      </c>
      <c r="U14" s="105">
        <v>0.77499999999999991</v>
      </c>
      <c r="V14" s="103">
        <v>23</v>
      </c>
      <c r="W14" s="84">
        <f t="shared" si="8"/>
        <v>64.999999999999929</v>
      </c>
      <c r="X14" s="106">
        <v>0.71736111111111101</v>
      </c>
      <c r="Y14" s="106">
        <v>0.7270833333333333</v>
      </c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82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18.5</v>
      </c>
      <c r="K17" s="113">
        <v>2340</v>
      </c>
      <c r="L17" s="116">
        <v>126.3030615755074</v>
      </c>
      <c r="M17" s="113">
        <f t="shared" ref="M17:O17" si="9">AVERAGE(M5:M16)</f>
        <v>19</v>
      </c>
      <c r="N17" s="113">
        <f t="shared" si="9"/>
        <v>2289.9627635472434</v>
      </c>
      <c r="O17" s="116">
        <f t="shared" si="9"/>
        <v>119.65111452995693</v>
      </c>
      <c r="P17" s="107">
        <f t="shared" ref="P17:P22" si="10">M17-J17</f>
        <v>0.5</v>
      </c>
      <c r="Q17" s="117">
        <f t="shared" ref="Q17:Q22" si="11">O17-L17</f>
        <v>-6.6519470455504717</v>
      </c>
      <c r="R17" s="118">
        <f>O17/L17</f>
        <v>0.94733344574095102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-50.037236452756588</v>
      </c>
      <c r="AG17" s="108">
        <f t="shared" si="7"/>
        <v>0.97861656561848009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2845</v>
      </c>
      <c r="H18" s="127">
        <f t="shared" ref="H18:H29" si="12">F18*G18</f>
        <v>104866.7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2188.4615384615381</v>
      </c>
      <c r="O18" s="129">
        <f t="shared" ref="O18:O22" si="14">N18/M18</f>
        <v>121.58119658119656</v>
      </c>
      <c r="P18" s="95">
        <f t="shared" si="10"/>
        <v>1</v>
      </c>
      <c r="Q18" s="131">
        <f t="shared" si="11"/>
        <v>-10.771744595274015</v>
      </c>
      <c r="R18" s="132">
        <f t="shared" ref="R18:R22" si="15">O18/L18</f>
        <v>0.91861348528015185</v>
      </c>
      <c r="S18" s="622">
        <f>R30</f>
        <v>0.89462448386927407</v>
      </c>
      <c r="T18" s="133">
        <v>0.16666666666666666</v>
      </c>
      <c r="U18" s="133">
        <v>0.22083333333333333</v>
      </c>
      <c r="V18" s="332">
        <v>5</v>
      </c>
      <c r="W18" s="134">
        <f>(U18-T18)*24*60</f>
        <v>78</v>
      </c>
      <c r="X18" s="129"/>
      <c r="Y18" s="129"/>
      <c r="Z18" s="95"/>
      <c r="AA18" s="95"/>
      <c r="AB18" s="618"/>
      <c r="AC18" s="618"/>
      <c r="AD18" s="332"/>
      <c r="AE18" s="332"/>
      <c r="AF18" s="135">
        <f t="shared" si="6"/>
        <v>-61.538461538461888</v>
      </c>
      <c r="AG18" s="136">
        <f t="shared" si="7"/>
        <v>0.97264957264957252</v>
      </c>
      <c r="AH18" s="663">
        <f>AG30</f>
        <v>0.91935306534121752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1937.6</v>
      </c>
      <c r="H19" s="127">
        <f t="shared" si="12"/>
        <v>74384.463999999993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1417.7560975609758</v>
      </c>
      <c r="O19" s="139">
        <f t="shared" si="14"/>
        <v>83.397417503586809</v>
      </c>
      <c r="P19" s="95">
        <f t="shared" si="10"/>
        <v>1</v>
      </c>
      <c r="Q19" s="131">
        <f t="shared" si="11"/>
        <v>-18.852582496413191</v>
      </c>
      <c r="R19" s="132">
        <f t="shared" si="15"/>
        <v>0.81562266507175363</v>
      </c>
      <c r="S19" s="622"/>
      <c r="T19" s="133">
        <v>0.22500000000000001</v>
      </c>
      <c r="U19" s="133">
        <v>0.28194444444444444</v>
      </c>
      <c r="V19" s="332">
        <v>6</v>
      </c>
      <c r="W19" s="134">
        <f>(U19-T19)*24*60</f>
        <v>81.999999999999986</v>
      </c>
      <c r="X19" s="140"/>
      <c r="Y19" s="140"/>
      <c r="Z19" s="95"/>
      <c r="AA19" s="95"/>
      <c r="AB19" s="618"/>
      <c r="AC19" s="618"/>
      <c r="AD19" s="332"/>
      <c r="AE19" s="332"/>
      <c r="AF19" s="88">
        <f t="shared" si="6"/>
        <v>-218.24390243902417</v>
      </c>
      <c r="AG19" s="90">
        <f t="shared" si="7"/>
        <v>0.86659908163873833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2081</v>
      </c>
      <c r="H20" s="127">
        <f t="shared" si="12"/>
        <v>89774.34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1402.9213483146068</v>
      </c>
      <c r="O20" s="139">
        <f t="shared" si="14"/>
        <v>87.682584269662925</v>
      </c>
      <c r="P20" s="95">
        <f t="shared" si="10"/>
        <v>0</v>
      </c>
      <c r="Q20" s="131">
        <f t="shared" si="11"/>
        <v>-2.3174157303370748</v>
      </c>
      <c r="R20" s="132">
        <f t="shared" si="15"/>
        <v>0.97425093632958804</v>
      </c>
      <c r="S20" s="622"/>
      <c r="T20" s="133">
        <v>0.29791666666666666</v>
      </c>
      <c r="U20" s="133">
        <v>0.35972222222222222</v>
      </c>
      <c r="V20" s="332">
        <v>23</v>
      </c>
      <c r="W20" s="134">
        <f t="shared" ref="W20:W29" si="16">(U20-T20)*24*60</f>
        <v>89</v>
      </c>
      <c r="X20" s="140">
        <v>0.28541666666666665</v>
      </c>
      <c r="Y20" s="140">
        <v>0.2951388888888889</v>
      </c>
      <c r="Z20" s="95"/>
      <c r="AA20" s="95"/>
      <c r="AB20" s="618"/>
      <c r="AC20" s="618"/>
      <c r="AD20" s="332"/>
      <c r="AE20" s="332"/>
      <c r="AF20" s="135">
        <f t="shared" si="6"/>
        <v>-37.078651685393197</v>
      </c>
      <c r="AG20" s="136">
        <f t="shared" si="7"/>
        <v>0.97425093632958804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2220.4</v>
      </c>
      <c r="H21" s="127">
        <f t="shared" si="12"/>
        <v>84597.24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1319.0495049504946</v>
      </c>
      <c r="O21" s="139">
        <f t="shared" si="14"/>
        <v>77.59114735002909</v>
      </c>
      <c r="P21" s="95">
        <f t="shared" si="10"/>
        <v>0</v>
      </c>
      <c r="Q21" s="131">
        <f t="shared" si="11"/>
        <v>-10.644146767617968</v>
      </c>
      <c r="R21" s="132">
        <f t="shared" si="15"/>
        <v>0.87936633663366304</v>
      </c>
      <c r="S21" s="622"/>
      <c r="T21" s="133">
        <v>0.36527777777777776</v>
      </c>
      <c r="U21" s="133">
        <v>0.43541666666666667</v>
      </c>
      <c r="V21" s="332">
        <v>8</v>
      </c>
      <c r="W21" s="134">
        <f t="shared" si="16"/>
        <v>101.00000000000004</v>
      </c>
      <c r="X21" s="140"/>
      <c r="Y21" s="140"/>
      <c r="Z21" s="95"/>
      <c r="AA21" s="95"/>
      <c r="AB21" s="618"/>
      <c r="AC21" s="618"/>
      <c r="AD21" s="332"/>
      <c r="AE21" s="332"/>
      <c r="AF21" s="88">
        <f t="shared" si="6"/>
        <v>-180.95049504950543</v>
      </c>
      <c r="AG21" s="90">
        <f t="shared" si="7"/>
        <v>0.87936633663366304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2497.9500000000003</v>
      </c>
      <c r="H22" s="127">
        <f t="shared" si="12"/>
        <v>95171.895000000019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1326.345132743362</v>
      </c>
      <c r="O22" s="139">
        <f t="shared" si="14"/>
        <v>78.020301926080123</v>
      </c>
      <c r="P22" s="95">
        <f t="shared" si="10"/>
        <v>0</v>
      </c>
      <c r="Q22" s="131">
        <f t="shared" si="11"/>
        <v>-10.214992191566935</v>
      </c>
      <c r="R22" s="132">
        <f t="shared" si="15"/>
        <v>0.88423008849557472</v>
      </c>
      <c r="S22" s="622"/>
      <c r="T22" s="133">
        <v>0.47569444444444442</v>
      </c>
      <c r="U22" s="133">
        <v>0.5541666666666667</v>
      </c>
      <c r="V22" s="332">
        <v>5</v>
      </c>
      <c r="W22" s="134">
        <f t="shared" si="16"/>
        <v>113.00000000000009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-173.654867256638</v>
      </c>
      <c r="AG22" s="136">
        <f t="shared" si="7"/>
        <v>0.88423008849557472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1530.9067244061955</v>
      </c>
      <c r="O30" s="148">
        <f t="shared" si="17"/>
        <v>89.654529526111105</v>
      </c>
      <c r="P30" s="95">
        <f t="shared" ref="P30:P38" si="18">M30-J30</f>
        <v>0.39999999999999858</v>
      </c>
      <c r="Q30" s="131">
        <f t="shared" ref="Q30:Q38" si="19">O30-L30</f>
        <v>-10.56017635624184</v>
      </c>
      <c r="R30" s="149">
        <f t="shared" ref="R30:R38" si="20">O30/L30</f>
        <v>0.89462448386927407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-134.29327559380454</v>
      </c>
      <c r="AG30" s="153">
        <f t="shared" ref="AG30" si="21">N30/K30</f>
        <v>0.91935306534121752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2136</v>
      </c>
      <c r="H31" s="157">
        <f t="shared" ref="H31:H40" si="22">F31*G31</f>
        <v>73115.28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2067.0967741935488</v>
      </c>
      <c r="O31" s="160">
        <f t="shared" ref="O31:O38" si="24">N31/M31</f>
        <v>159.00744416873451</v>
      </c>
      <c r="P31" s="161">
        <f t="shared" si="18"/>
        <v>0</v>
      </c>
      <c r="Q31" s="162">
        <f t="shared" si="19"/>
        <v>-14.069478908188557</v>
      </c>
      <c r="R31" s="166">
        <f t="shared" si="20"/>
        <v>0.91870967741935494</v>
      </c>
      <c r="S31" s="661">
        <f>R43</f>
        <v>0.87928690019916245</v>
      </c>
      <c r="T31" s="163">
        <v>0.16666666666666666</v>
      </c>
      <c r="U31" s="163">
        <v>0.2097222222222222</v>
      </c>
      <c r="V31" s="93">
        <v>5</v>
      </c>
      <c r="W31" s="164">
        <f t="shared" ref="W31:W42" si="25">(U31-T31)*24*60</f>
        <v>61.999999999999979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-182.90322580645125</v>
      </c>
      <c r="AG31" s="165">
        <f t="shared" si="7"/>
        <v>0.91870967741935505</v>
      </c>
      <c r="AH31" s="639">
        <f>AG43</f>
        <v>0.88453794762934934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2243</v>
      </c>
      <c r="H32" s="127">
        <f t="shared" si="22"/>
        <v>79245.19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2070.4615384615372</v>
      </c>
      <c r="O32" s="86">
        <f t="shared" si="24"/>
        <v>172.53846153846143</v>
      </c>
      <c r="P32" s="88">
        <f t="shared" si="18"/>
        <v>0</v>
      </c>
      <c r="Q32" s="89">
        <f t="shared" si="19"/>
        <v>-3.9615384615385665</v>
      </c>
      <c r="R32" s="90">
        <f t="shared" si="20"/>
        <v>0.97755502288080132</v>
      </c>
      <c r="S32" s="622"/>
      <c r="T32" s="133">
        <v>0.21527777777777776</v>
      </c>
      <c r="U32" s="133">
        <v>0.26041666666666669</v>
      </c>
      <c r="V32" s="332">
        <v>8</v>
      </c>
      <c r="W32" s="134">
        <f t="shared" si="25"/>
        <v>65.000000000000043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-47.538461538462798</v>
      </c>
      <c r="AG32" s="90">
        <f t="shared" si="7"/>
        <v>0.97755502288080132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2445.1</v>
      </c>
      <c r="H33" s="127">
        <f t="shared" si="22"/>
        <v>89026.090999999986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2292.2812499999995</v>
      </c>
      <c r="O33" s="86">
        <f t="shared" si="24"/>
        <v>229.22812499999995</v>
      </c>
      <c r="P33" s="88">
        <f t="shared" si="18"/>
        <v>0</v>
      </c>
      <c r="Q33" s="89">
        <f t="shared" si="19"/>
        <v>-47.671875000000028</v>
      </c>
      <c r="R33" s="90">
        <f t="shared" si="20"/>
        <v>0.82783721560129997</v>
      </c>
      <c r="S33" s="622"/>
      <c r="T33" s="133">
        <v>0.27569444444444446</v>
      </c>
      <c r="U33" s="133">
        <v>0.32013888888888892</v>
      </c>
      <c r="V33" s="332">
        <v>22</v>
      </c>
      <c r="W33" s="134">
        <f t="shared" si="25"/>
        <v>64.000000000000014</v>
      </c>
      <c r="X33" s="169">
        <v>0.2638888888888889</v>
      </c>
      <c r="Y33" s="169">
        <v>0.27291666666666664</v>
      </c>
      <c r="Z33" s="170"/>
      <c r="AA33" s="170"/>
      <c r="AB33" s="618"/>
      <c r="AC33" s="618"/>
      <c r="AD33" s="332"/>
      <c r="AE33" s="332"/>
      <c r="AF33" s="88">
        <f t="shared" si="6"/>
        <v>-476.71875000000045</v>
      </c>
      <c r="AG33" s="171">
        <f t="shared" si="7"/>
        <v>0.82783721560129997</v>
      </c>
      <c r="AH33" s="637"/>
    </row>
    <row r="34" spans="1:34" ht="19.2" customHeight="1">
      <c r="A34" s="660"/>
      <c r="B34" s="167" t="s">
        <v>247</v>
      </c>
      <c r="C34" s="172"/>
      <c r="D34" s="125" t="s">
        <v>109</v>
      </c>
      <c r="E34" s="126"/>
      <c r="F34" s="458">
        <v>49.91</v>
      </c>
      <c r="G34" s="98">
        <v>724</v>
      </c>
      <c r="H34" s="127">
        <f t="shared" si="22"/>
        <v>36134.839999999997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1316.3636363636379</v>
      </c>
      <c r="O34" s="86">
        <f t="shared" si="24"/>
        <v>77.433155080213993</v>
      </c>
      <c r="P34" s="88">
        <f t="shared" si="18"/>
        <v>0</v>
      </c>
      <c r="Q34" s="89">
        <f t="shared" si="19"/>
        <v>-10.802139037433065</v>
      </c>
      <c r="R34" s="90">
        <f t="shared" si="20"/>
        <v>0.87757575757575856</v>
      </c>
      <c r="S34" s="622"/>
      <c r="T34" s="133">
        <v>0.32500000000000001</v>
      </c>
      <c r="U34" s="133">
        <v>0.34791666666666665</v>
      </c>
      <c r="V34" s="332">
        <v>7</v>
      </c>
      <c r="W34" s="134">
        <f t="shared" si="25"/>
        <v>32.999999999999964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-183.63636363636215</v>
      </c>
      <c r="AG34" s="171">
        <f t="shared" si="7"/>
        <v>0.87757575757575856</v>
      </c>
      <c r="AH34" s="637"/>
    </row>
    <row r="35" spans="1:34" ht="19.2" customHeight="1">
      <c r="A35" s="660"/>
      <c r="B35" s="167" t="s">
        <v>247</v>
      </c>
      <c r="C35" s="79"/>
      <c r="D35" s="80" t="s">
        <v>110</v>
      </c>
      <c r="E35" s="81"/>
      <c r="F35" s="458">
        <v>53.27</v>
      </c>
      <c r="G35" s="173">
        <v>1260</v>
      </c>
      <c r="H35" s="127">
        <f t="shared" si="22"/>
        <v>67120.2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1326.3157894736833</v>
      </c>
      <c r="O35" s="86">
        <f t="shared" si="24"/>
        <v>73.684210526315738</v>
      </c>
      <c r="P35" s="88">
        <f t="shared" si="18"/>
        <v>0</v>
      </c>
      <c r="Q35" s="89">
        <f t="shared" si="19"/>
        <v>-9.6491228070175907</v>
      </c>
      <c r="R35" s="90">
        <f t="shared" si="20"/>
        <v>0.88421052631578889</v>
      </c>
      <c r="S35" s="622"/>
      <c r="T35" s="133">
        <v>0.36249999999999999</v>
      </c>
      <c r="U35" s="133">
        <v>0.40208333333333335</v>
      </c>
      <c r="V35" s="332">
        <v>21</v>
      </c>
      <c r="W35" s="134">
        <f t="shared" si="25"/>
        <v>57.000000000000036</v>
      </c>
      <c r="X35" s="169">
        <v>0.35138888888888892</v>
      </c>
      <c r="Y35" s="169">
        <v>0.35972222222222222</v>
      </c>
      <c r="Z35" s="170"/>
      <c r="AA35" s="170"/>
      <c r="AB35" s="618"/>
      <c r="AC35" s="618"/>
      <c r="AD35" s="332"/>
      <c r="AE35" s="332"/>
      <c r="AF35" s="161">
        <f t="shared" si="6"/>
        <v>-173.68421052631675</v>
      </c>
      <c r="AG35" s="165">
        <f t="shared" si="7"/>
        <v>0.88421052631578878</v>
      </c>
      <c r="AH35" s="640"/>
    </row>
    <row r="36" spans="1:34" ht="19.2" customHeight="1">
      <c r="A36" s="660"/>
      <c r="B36" s="167" t="s">
        <v>245</v>
      </c>
      <c r="C36" s="175"/>
      <c r="D36" s="80" t="s">
        <v>111</v>
      </c>
      <c r="E36" s="126"/>
      <c r="F36" s="458">
        <v>29.113149847094796</v>
      </c>
      <c r="G36" s="98">
        <v>2570.88</v>
      </c>
      <c r="H36" s="127">
        <f t="shared" si="22"/>
        <v>74846.414678899077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1329.7655172413795</v>
      </c>
      <c r="O36" s="86">
        <f t="shared" si="24"/>
        <v>66.488275862068974</v>
      </c>
      <c r="P36" s="88">
        <f t="shared" si="18"/>
        <v>0</v>
      </c>
      <c r="Q36" s="89">
        <f t="shared" si="19"/>
        <v>-8.5117241379310258</v>
      </c>
      <c r="R36" s="90">
        <f t="shared" si="20"/>
        <v>0.88651034482758628</v>
      </c>
      <c r="S36" s="622"/>
      <c r="T36" s="133">
        <v>0.41805555555555557</v>
      </c>
      <c r="U36" s="133">
        <v>0.49861111111111112</v>
      </c>
      <c r="V36" s="332">
        <v>23</v>
      </c>
      <c r="W36" s="134">
        <f t="shared" si="25"/>
        <v>115.99999999999999</v>
      </c>
      <c r="X36" s="169">
        <v>0.4055555555555555</v>
      </c>
      <c r="Y36" s="169">
        <v>0.4152777777777778</v>
      </c>
      <c r="Z36" s="170"/>
      <c r="AA36" s="170"/>
      <c r="AB36" s="618"/>
      <c r="AC36" s="618"/>
      <c r="AD36" s="332"/>
      <c r="AE36" s="332"/>
      <c r="AF36" s="88">
        <f t="shared" si="6"/>
        <v>-170.23448275862052</v>
      </c>
      <c r="AG36" s="90">
        <f t="shared" si="7"/>
        <v>0.88651034482758628</v>
      </c>
      <c r="AH36" s="640"/>
    </row>
    <row r="37" spans="1:34" ht="19.2" customHeight="1">
      <c r="A37" s="660"/>
      <c r="B37" s="167" t="s">
        <v>244</v>
      </c>
      <c r="C37" s="175"/>
      <c r="D37" s="125" t="s">
        <v>105</v>
      </c>
      <c r="E37" s="126"/>
      <c r="F37" s="458">
        <v>38.39</v>
      </c>
      <c r="G37" s="98">
        <v>830.4</v>
      </c>
      <c r="H37" s="127">
        <f t="shared" si="22"/>
        <v>31879.056</v>
      </c>
      <c r="I37" s="332">
        <v>2</v>
      </c>
      <c r="J37" s="85">
        <v>16</v>
      </c>
      <c r="K37" s="82">
        <v>1636</v>
      </c>
      <c r="L37" s="86">
        <v>102.25</v>
      </c>
      <c r="M37" s="85">
        <v>17</v>
      </c>
      <c r="N37" s="82">
        <f t="shared" si="23"/>
        <v>1346.5945945945934</v>
      </c>
      <c r="O37" s="86">
        <f t="shared" si="24"/>
        <v>79.211446740858435</v>
      </c>
      <c r="P37" s="88">
        <f t="shared" si="18"/>
        <v>1</v>
      </c>
      <c r="Q37" s="89">
        <f t="shared" si="19"/>
        <v>-23.038553259141565</v>
      </c>
      <c r="R37" s="90">
        <f t="shared" si="20"/>
        <v>0.77468407570521691</v>
      </c>
      <c r="S37" s="622"/>
      <c r="T37" s="133">
        <v>0.54305555555555551</v>
      </c>
      <c r="U37" s="133">
        <v>0.56874999999999998</v>
      </c>
      <c r="V37" s="332">
        <v>7</v>
      </c>
      <c r="W37" s="134">
        <f t="shared" si="25"/>
        <v>37.000000000000028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-289.40540540540655</v>
      </c>
      <c r="AG37" s="171">
        <f t="shared" si="7"/>
        <v>0.82310183043679308</v>
      </c>
      <c r="AH37" s="640"/>
    </row>
    <row r="38" spans="1:34" ht="19.2" customHeight="1">
      <c r="A38" s="660"/>
      <c r="B38" s="167" t="s">
        <v>245</v>
      </c>
      <c r="C38" s="175"/>
      <c r="D38" s="125" t="s">
        <v>111</v>
      </c>
      <c r="E38" s="126"/>
      <c r="F38" s="458">
        <v>29.113149847094796</v>
      </c>
      <c r="G38" s="98">
        <v>725.12</v>
      </c>
      <c r="H38" s="127">
        <f t="shared" si="22"/>
        <v>21110.527217125378</v>
      </c>
      <c r="I38" s="332">
        <v>2</v>
      </c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1318.3999999999983</v>
      </c>
      <c r="O38" s="86">
        <f t="shared" si="24"/>
        <v>65.919999999999916</v>
      </c>
      <c r="P38" s="88">
        <f t="shared" si="18"/>
        <v>0</v>
      </c>
      <c r="Q38" s="89">
        <f t="shared" si="19"/>
        <v>-9.0800000000000836</v>
      </c>
      <c r="R38" s="90">
        <f t="shared" si="20"/>
        <v>0.87893333333333223</v>
      </c>
      <c r="S38" s="622"/>
      <c r="T38" s="133">
        <v>0.57430555555555551</v>
      </c>
      <c r="U38" s="133">
        <v>0.59722222222222221</v>
      </c>
      <c r="V38" s="332">
        <v>8</v>
      </c>
      <c r="W38" s="134">
        <f t="shared" si="25"/>
        <v>33.000000000000043</v>
      </c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-181.60000000000173</v>
      </c>
      <c r="AG38" s="171">
        <f t="shared" si="7"/>
        <v>0.87893333333333223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M43:O43" si="26">AVERAGE(M31:M42)</f>
        <v>15.875</v>
      </c>
      <c r="N43" s="145">
        <f t="shared" si="26"/>
        <v>1633.4098875410473</v>
      </c>
      <c r="O43" s="148">
        <f t="shared" si="26"/>
        <v>115.43888986458164</v>
      </c>
      <c r="P43" s="95">
        <f>M43-J43</f>
        <v>0.125</v>
      </c>
      <c r="Q43" s="131">
        <f>N43-K43</f>
        <v>-213.21511245895272</v>
      </c>
      <c r="R43" s="149">
        <f t="shared" ref="R43:R51" si="27">O43/L43</f>
        <v>0.87928690019916245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-213.21511245895272</v>
      </c>
      <c r="AG43" s="108">
        <f t="shared" si="7"/>
        <v>0.88453794762934934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643</v>
      </c>
      <c r="H44" s="83">
        <f>F44*G44</f>
        <v>14319.61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2143.3333333333317</v>
      </c>
      <c r="O44" s="187">
        <f>N44/M44</f>
        <v>428.66666666666634</v>
      </c>
      <c r="P44" s="92">
        <f t="shared" ref="P44:P51" si="29">M44-J44</f>
        <v>1</v>
      </c>
      <c r="Q44" s="188">
        <f t="shared" ref="Q44:Q51" si="30">O44-L44</f>
        <v>-71.333333333333655</v>
      </c>
      <c r="R44" s="189">
        <f t="shared" si="27"/>
        <v>0.85733333333333273</v>
      </c>
      <c r="S44" s="637">
        <f>R56</f>
        <v>0.8858556750312907</v>
      </c>
      <c r="T44" s="190">
        <v>0.16666666666666666</v>
      </c>
      <c r="U44" s="190">
        <v>0.17916666666666667</v>
      </c>
      <c r="V44" s="191">
        <v>5</v>
      </c>
      <c r="W44" s="192">
        <f t="shared" ref="W44:W56" si="31">(U44-T44)*24*60</f>
        <v>18.000000000000014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143.33333333333167</v>
      </c>
      <c r="AG44" s="194">
        <f t="shared" si="7"/>
        <v>1.0716666666666659</v>
      </c>
      <c r="AH44" s="658">
        <f>AG56</f>
        <v>1.0177991049609836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2309</v>
      </c>
      <c r="H45" s="83">
        <f>F45*G45</f>
        <v>57101.57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2131.3846153846148</v>
      </c>
      <c r="O45" s="187">
        <f>N45/M45</f>
        <v>426.27692307692297</v>
      </c>
      <c r="P45" s="92">
        <f t="shared" si="29"/>
        <v>1</v>
      </c>
      <c r="Q45" s="188">
        <f t="shared" si="30"/>
        <v>-73.723076923077031</v>
      </c>
      <c r="R45" s="189">
        <f t="shared" si="27"/>
        <v>0.85255384615384588</v>
      </c>
      <c r="S45" s="637"/>
      <c r="T45" s="190">
        <v>0.18263888888888888</v>
      </c>
      <c r="U45" s="190">
        <v>0.22777777777777777</v>
      </c>
      <c r="V45" s="191">
        <v>5</v>
      </c>
      <c r="W45" s="192">
        <f t="shared" si="31"/>
        <v>65.000000000000014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131.38461538461479</v>
      </c>
      <c r="AG45" s="194">
        <f t="shared" si="7"/>
        <v>1.0656923076923075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2187</v>
      </c>
      <c r="H46" s="83">
        <f t="shared" ref="H46:H51" si="32">F46*G46</f>
        <v>54084.51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2151.1475409836071</v>
      </c>
      <c r="O46" s="187">
        <f>N46/M46</f>
        <v>430.22950819672144</v>
      </c>
      <c r="P46" s="92">
        <f t="shared" si="29"/>
        <v>1</v>
      </c>
      <c r="Q46" s="188">
        <f t="shared" si="30"/>
        <v>-69.77049180327856</v>
      </c>
      <c r="R46" s="189">
        <f t="shared" si="27"/>
        <v>0.86045901639344291</v>
      </c>
      <c r="S46" s="637"/>
      <c r="T46" s="190">
        <v>0.23124999999999998</v>
      </c>
      <c r="U46" s="190">
        <v>0.27361111111111108</v>
      </c>
      <c r="V46" s="191">
        <v>5</v>
      </c>
      <c r="W46" s="192">
        <f t="shared" si="31"/>
        <v>60.999999999999986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151.14754098360709</v>
      </c>
      <c r="AG46" s="194">
        <f t="shared" si="7"/>
        <v>1.0755737704918036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2858</v>
      </c>
      <c r="H47" s="83">
        <f t="shared" si="32"/>
        <v>89826.94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1478.2758620689656</v>
      </c>
      <c r="O47" s="187">
        <f>N47/M47</f>
        <v>211.18226600985221</v>
      </c>
      <c r="P47" s="92">
        <f t="shared" si="29"/>
        <v>0</v>
      </c>
      <c r="Q47" s="188">
        <f t="shared" si="30"/>
        <v>-3.1034482758620641</v>
      </c>
      <c r="R47" s="189">
        <f t="shared" si="27"/>
        <v>0.9855172413793104</v>
      </c>
      <c r="S47" s="637"/>
      <c r="T47" s="190">
        <v>0.29097222222222219</v>
      </c>
      <c r="U47" s="190">
        <v>0.37152777777777773</v>
      </c>
      <c r="V47" s="186">
        <v>25</v>
      </c>
      <c r="W47" s="192">
        <f t="shared" si="31"/>
        <v>115.99999999999999</v>
      </c>
      <c r="X47" s="169">
        <v>0.27708333333333335</v>
      </c>
      <c r="Y47" s="169">
        <v>0.28819444444444448</v>
      </c>
      <c r="Z47" s="170"/>
      <c r="AA47" s="170"/>
      <c r="AB47" s="618"/>
      <c r="AC47" s="618"/>
      <c r="AD47" s="332"/>
      <c r="AE47" s="332"/>
      <c r="AF47" s="193">
        <f t="shared" si="28"/>
        <v>-21.72413793103442</v>
      </c>
      <c r="AG47" s="194">
        <f t="shared" si="7"/>
        <v>0.9855172413793104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2365</v>
      </c>
      <c r="H48" s="83">
        <f t="shared" si="32"/>
        <v>27434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1462.8865979381446</v>
      </c>
      <c r="O48" s="187">
        <f t="shared" ref="O48:O51" si="34">N48/M48</f>
        <v>208.98379970544923</v>
      </c>
      <c r="P48" s="92">
        <f t="shared" si="29"/>
        <v>0</v>
      </c>
      <c r="Q48" s="188">
        <f t="shared" si="30"/>
        <v>-24.730486008836493</v>
      </c>
      <c r="R48" s="189">
        <f t="shared" si="27"/>
        <v>0.89418496206488052</v>
      </c>
      <c r="S48" s="637"/>
      <c r="T48" s="201">
        <v>0.38888888888888884</v>
      </c>
      <c r="U48" s="201">
        <v>0.45624999999999993</v>
      </c>
      <c r="V48" s="183">
        <v>25</v>
      </c>
      <c r="W48" s="192">
        <f t="shared" si="31"/>
        <v>96.999999999999972</v>
      </c>
      <c r="X48" s="169">
        <v>0.375</v>
      </c>
      <c r="Y48" s="169">
        <v>0.38611111111111113</v>
      </c>
      <c r="Z48" s="170"/>
      <c r="AA48" s="170"/>
      <c r="AB48" s="618"/>
      <c r="AC48" s="618"/>
      <c r="AD48" s="332"/>
      <c r="AE48" s="332"/>
      <c r="AF48" s="193">
        <f t="shared" si="28"/>
        <v>-173.11340206185537</v>
      </c>
      <c r="AG48" s="194">
        <f t="shared" si="7"/>
        <v>0.89418496206488063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2461</v>
      </c>
      <c r="H49" s="83">
        <f t="shared" si="32"/>
        <v>24831.489999999998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1461.9801980198026</v>
      </c>
      <c r="O49" s="187">
        <f t="shared" si="34"/>
        <v>243.66336633663377</v>
      </c>
      <c r="P49" s="92">
        <f t="shared" si="29"/>
        <v>0</v>
      </c>
      <c r="Q49" s="188">
        <f t="shared" si="30"/>
        <v>-6.3366336633662286</v>
      </c>
      <c r="R49" s="189">
        <f t="shared" si="27"/>
        <v>0.97465346534653508</v>
      </c>
      <c r="S49" s="637"/>
      <c r="T49" s="201">
        <v>0.46319444444444435</v>
      </c>
      <c r="U49" s="201">
        <v>0.53333333333333321</v>
      </c>
      <c r="V49" s="183">
        <v>10</v>
      </c>
      <c r="W49" s="192">
        <f t="shared" si="31"/>
        <v>100.99999999999996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-38.019801980197371</v>
      </c>
      <c r="AG49" s="194">
        <f t="shared" si="7"/>
        <v>0.97465346534653508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2584.0499999999997</v>
      </c>
      <c r="H50" s="83">
        <f t="shared" si="32"/>
        <v>26073.064499999997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1476.6000000000006</v>
      </c>
      <c r="O50" s="187">
        <f t="shared" si="34"/>
        <v>246.10000000000011</v>
      </c>
      <c r="P50" s="92">
        <f t="shared" si="29"/>
        <v>0</v>
      </c>
      <c r="Q50" s="188">
        <f t="shared" si="30"/>
        <v>-3.899999999999892</v>
      </c>
      <c r="R50" s="189">
        <f t="shared" si="27"/>
        <v>0.98440000000000039</v>
      </c>
      <c r="S50" s="637"/>
      <c r="T50" s="201">
        <v>0.55416666666666659</v>
      </c>
      <c r="U50" s="201">
        <v>0.62708333333333321</v>
      </c>
      <c r="V50" s="183">
        <v>30</v>
      </c>
      <c r="W50" s="192">
        <f t="shared" si="31"/>
        <v>104.99999999999994</v>
      </c>
      <c r="X50" s="202">
        <v>0.53680555555555554</v>
      </c>
      <c r="Y50" s="202">
        <v>0.55138888888888882</v>
      </c>
      <c r="Z50" s="203"/>
      <c r="AA50" s="203"/>
      <c r="AB50" s="618"/>
      <c r="AC50" s="618"/>
      <c r="AD50" s="332"/>
      <c r="AE50" s="332"/>
      <c r="AF50" s="193">
        <f t="shared" si="28"/>
        <v>-23.399999999999409</v>
      </c>
      <c r="AG50" s="194">
        <f t="shared" si="7"/>
        <v>0.98440000000000039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1041</v>
      </c>
      <c r="H51" s="83">
        <f t="shared" si="32"/>
        <v>22818.720000000001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2081.9999999999964</v>
      </c>
      <c r="O51" s="187">
        <f t="shared" si="34"/>
        <v>416.3999999999993</v>
      </c>
      <c r="P51" s="92">
        <f t="shared" si="29"/>
        <v>1</v>
      </c>
      <c r="Q51" s="188">
        <f t="shared" si="30"/>
        <v>-83.600000000000705</v>
      </c>
      <c r="R51" s="189">
        <f t="shared" si="27"/>
        <v>0.83279999999999854</v>
      </c>
      <c r="S51" s="637"/>
      <c r="T51" s="201">
        <v>0.63402777777777763</v>
      </c>
      <c r="U51" s="201">
        <v>0.65486111111111101</v>
      </c>
      <c r="V51" s="183">
        <v>10</v>
      </c>
      <c r="W51" s="192">
        <f t="shared" si="31"/>
        <v>30.000000000000053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81.999999999996362</v>
      </c>
      <c r="AG51" s="194">
        <f t="shared" si="7"/>
        <v>1.0409999999999981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1798.4510184660578</v>
      </c>
      <c r="O56" s="148">
        <f t="shared" si="35"/>
        <v>326.43781624903062</v>
      </c>
      <c r="P56" s="208">
        <f>M56-J56</f>
        <v>0.5</v>
      </c>
      <c r="Q56" s="162">
        <f>N56-K56</f>
        <v>31.451018466057803</v>
      </c>
      <c r="R56" s="209">
        <f t="shared" ref="R56:R61" si="36">O56/L56</f>
        <v>0.8858556750312907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31.451018466057803</v>
      </c>
      <c r="AG56" s="132">
        <f>N56/K56</f>
        <v>1.0177991049609836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1586</v>
      </c>
      <c r="H57" s="127">
        <f t="shared" ref="H57:H66" si="37">F57*G57</f>
        <v>44820.36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1463.9999999999998</v>
      </c>
      <c r="O57" s="129">
        <f t="shared" ref="O57:O61" si="39">N57/M57</f>
        <v>209.14285714285711</v>
      </c>
      <c r="P57" s="216">
        <f t="shared" ref="P57:P61" si="40">M57-J57</f>
        <v>0</v>
      </c>
      <c r="Q57" s="89">
        <f t="shared" ref="Q57:Q61" si="41">O57-L57</f>
        <v>-5.1428571428571672</v>
      </c>
      <c r="R57" s="90">
        <f t="shared" si="36"/>
        <v>0.97599999999999987</v>
      </c>
      <c r="S57" s="637">
        <f>R69</f>
        <v>0.91792524820739119</v>
      </c>
      <c r="T57" s="190">
        <v>0.16666666666666666</v>
      </c>
      <c r="U57" s="190">
        <v>0.21180555555555555</v>
      </c>
      <c r="V57" s="75">
        <v>5</v>
      </c>
      <c r="W57" s="84">
        <f>(U57-T57)*24*60</f>
        <v>65.000000000000014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-36.000000000000227</v>
      </c>
      <c r="AG57" s="166">
        <f t="shared" si="7"/>
        <v>0.97599999999999987</v>
      </c>
      <c r="AH57" s="639">
        <f>AG69</f>
        <v>0.97912026475455061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2365</v>
      </c>
      <c r="H58" s="83">
        <f t="shared" si="37"/>
        <v>65936.2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1447.9591836734696</v>
      </c>
      <c r="O58" s="86">
        <f t="shared" si="39"/>
        <v>206.85131195335279</v>
      </c>
      <c r="P58" s="216">
        <f t="shared" si="40"/>
        <v>0</v>
      </c>
      <c r="Q58" s="89">
        <f t="shared" si="41"/>
        <v>-7.4344023323614863</v>
      </c>
      <c r="R58" s="90">
        <f t="shared" si="36"/>
        <v>0.96530612244897973</v>
      </c>
      <c r="S58" s="637"/>
      <c r="T58" s="217">
        <v>0.21875</v>
      </c>
      <c r="U58" s="217">
        <v>0.28680555555555554</v>
      </c>
      <c r="V58" s="75">
        <v>10</v>
      </c>
      <c r="W58" s="84">
        <f>(U58-T58)*24*60</f>
        <v>97.999999999999972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-52.040816326530376</v>
      </c>
      <c r="AG58" s="90">
        <f t="shared" si="7"/>
        <v>0.96530612244897973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2679</v>
      </c>
      <c r="H59" s="83">
        <f t="shared" si="37"/>
        <v>75012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1448.1081081081081</v>
      </c>
      <c r="O59" s="86">
        <f t="shared" si="39"/>
        <v>206.87258687258688</v>
      </c>
      <c r="P59" s="216">
        <f t="shared" si="40"/>
        <v>0</v>
      </c>
      <c r="Q59" s="89">
        <f t="shared" si="41"/>
        <v>-7.4131274131273983</v>
      </c>
      <c r="R59" s="90">
        <f t="shared" si="36"/>
        <v>0.96540540540540543</v>
      </c>
      <c r="S59" s="637"/>
      <c r="T59" s="217">
        <v>0.30416666666666664</v>
      </c>
      <c r="U59" s="217">
        <v>0.38124999999999998</v>
      </c>
      <c r="V59" s="191">
        <v>25</v>
      </c>
      <c r="W59" s="84">
        <f>(U59-T59)*24*60</f>
        <v>111</v>
      </c>
      <c r="X59" s="94">
        <v>0.2902777777777778</v>
      </c>
      <c r="Y59" s="94">
        <v>0.30138888888888887</v>
      </c>
      <c r="Z59" s="95"/>
      <c r="AA59" s="95"/>
      <c r="AB59" s="618"/>
      <c r="AC59" s="618"/>
      <c r="AD59" s="332"/>
      <c r="AE59" s="332"/>
      <c r="AF59" s="88">
        <f t="shared" si="6"/>
        <v>-51.891891891891873</v>
      </c>
      <c r="AG59" s="90">
        <f t="shared" si="7"/>
        <v>0.96540540540540543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2337.9499999999998</v>
      </c>
      <c r="H60" s="83">
        <f t="shared" si="37"/>
        <v>23589.915499999999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1476.6000000000001</v>
      </c>
      <c r="O60" s="86">
        <f t="shared" si="39"/>
        <v>210.94285714285715</v>
      </c>
      <c r="P60" s="216">
        <f t="shared" si="40"/>
        <v>1</v>
      </c>
      <c r="Q60" s="89">
        <f t="shared" si="41"/>
        <v>-39.05714285714285</v>
      </c>
      <c r="R60" s="90">
        <f t="shared" si="36"/>
        <v>0.84377142857142862</v>
      </c>
      <c r="S60" s="637"/>
      <c r="T60" s="217">
        <v>0.39861111111111108</v>
      </c>
      <c r="U60" s="217">
        <v>0.46458333333333329</v>
      </c>
      <c r="V60" s="191">
        <v>25</v>
      </c>
      <c r="W60" s="84">
        <f>(U60-T60)*24*60</f>
        <v>94.999999999999986</v>
      </c>
      <c r="X60" s="94">
        <v>0.38472222222222219</v>
      </c>
      <c r="Y60" s="94">
        <v>0.39583333333333331</v>
      </c>
      <c r="Z60" s="95"/>
      <c r="AA60" s="95"/>
      <c r="AB60" s="618"/>
      <c r="AC60" s="618"/>
      <c r="AD60" s="332"/>
      <c r="AE60" s="332"/>
      <c r="AF60" s="88">
        <f t="shared" si="6"/>
        <v>-23.399999999999864</v>
      </c>
      <c r="AG60" s="166">
        <f t="shared" si="7"/>
        <v>0.98440000000000005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4922</v>
      </c>
      <c r="H61" s="83">
        <f t="shared" si="37"/>
        <v>49662.979999999996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1506.7346938775513</v>
      </c>
      <c r="O61" s="86">
        <f t="shared" si="39"/>
        <v>215.24781341107877</v>
      </c>
      <c r="P61" s="216">
        <f t="shared" si="40"/>
        <v>1</v>
      </c>
      <c r="Q61" s="89">
        <f t="shared" si="41"/>
        <v>-34.752186588921234</v>
      </c>
      <c r="R61" s="90">
        <f t="shared" si="36"/>
        <v>0.86099125364431506</v>
      </c>
      <c r="S61" s="637"/>
      <c r="T61" s="217">
        <v>0.48541666666666661</v>
      </c>
      <c r="U61" s="217">
        <v>0.62152777777777768</v>
      </c>
      <c r="V61" s="191">
        <v>30</v>
      </c>
      <c r="W61" s="84">
        <f>(U61-T61)*24*60</f>
        <v>195.99999999999994</v>
      </c>
      <c r="X61" s="94">
        <v>0.4680555555555555</v>
      </c>
      <c r="Y61" s="94">
        <v>0.4826388888888889</v>
      </c>
      <c r="Z61" s="95"/>
      <c r="AA61" s="95"/>
      <c r="AB61" s="618"/>
      <c r="AC61" s="618"/>
      <c r="AD61" s="332"/>
      <c r="AE61" s="332"/>
      <c r="AF61" s="88">
        <f t="shared" si="6"/>
        <v>6.7346938775513081</v>
      </c>
      <c r="AG61" s="90">
        <f t="shared" si="7"/>
        <v>1.0044897959183676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1468.6803971318259</v>
      </c>
      <c r="O69" s="116">
        <f t="shared" si="43"/>
        <v>209.81148530454658</v>
      </c>
      <c r="P69" s="88">
        <f>M69-J69</f>
        <v>0.40000000000000036</v>
      </c>
      <c r="Q69" s="89">
        <f>N69-K69</f>
        <v>-31.319602868174115</v>
      </c>
      <c r="R69" s="225">
        <f t="shared" ref="R69:R70" si="44">O69/L69</f>
        <v>0.91792524820739119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-31.319602868174115</v>
      </c>
      <c r="AG69" s="90">
        <f t="shared" si="7"/>
        <v>0.97912026475455061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442</v>
      </c>
      <c r="H70" s="83">
        <f>F70*G70</f>
        <v>27461.460000000003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1262.8571428571424</v>
      </c>
      <c r="O70" s="86">
        <f t="shared" ref="O70:O75" si="46">N70/M70</f>
        <v>90.204081632653029</v>
      </c>
      <c r="P70" s="88">
        <f t="shared" ref="P70:P75" si="47">M70-J70</f>
        <v>0</v>
      </c>
      <c r="Q70" s="89">
        <f t="shared" ref="Q70" si="48">O70-L70</f>
        <v>-16.93877551020411</v>
      </c>
      <c r="R70" s="90">
        <f t="shared" si="44"/>
        <v>0.8419047619047616</v>
      </c>
      <c r="S70" s="637">
        <f>R82</f>
        <v>0.86385086173502024</v>
      </c>
      <c r="T70" s="91">
        <v>0.29166666666666669</v>
      </c>
      <c r="U70" s="91">
        <v>0.30625000000000002</v>
      </c>
      <c r="V70" s="75">
        <v>5</v>
      </c>
      <c r="W70" s="84">
        <f>(U70-T70)*24*60</f>
        <v>21.000000000000007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-237.14285714285757</v>
      </c>
      <c r="AG70" s="90">
        <f t="shared" si="7"/>
        <v>0.8419047619047616</v>
      </c>
      <c r="AH70" s="637">
        <f>AG82</f>
        <v>0.8770851494488614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2284</v>
      </c>
      <c r="H71" s="83">
        <f>F71*G71</f>
        <v>108832.59999999999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1330.4854368932045</v>
      </c>
      <c r="O71" s="86">
        <f t="shared" si="46"/>
        <v>73.915857605178019</v>
      </c>
      <c r="P71" s="88">
        <f t="shared" si="47"/>
        <v>0</v>
      </c>
      <c r="Q71" s="89">
        <f>O71-L71</f>
        <v>-6.0841423948219813</v>
      </c>
      <c r="R71" s="90">
        <f>O71/L71</f>
        <v>0.92394822006472521</v>
      </c>
      <c r="S71" s="637"/>
      <c r="T71" s="91">
        <v>0.31111111111111112</v>
      </c>
      <c r="U71" s="91">
        <v>0.38263888888888886</v>
      </c>
      <c r="V71" s="75">
        <v>7</v>
      </c>
      <c r="W71" s="84">
        <f t="shared" ref="W71:W81" si="49">(U71-T71)*24*60</f>
        <v>102.99999999999996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-109.51456310679555</v>
      </c>
      <c r="AG71" s="90">
        <f>N71/K71</f>
        <v>0.92394822006472532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1502.7600000000002</v>
      </c>
      <c r="H72" s="83">
        <f t="shared" ref="H72:H80" si="50">F72*G72</f>
        <v>85431.906000000017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1387.1630769230769</v>
      </c>
      <c r="O72" s="86">
        <f t="shared" si="46"/>
        <v>77.064615384615379</v>
      </c>
      <c r="P72" s="88">
        <f t="shared" si="47"/>
        <v>0</v>
      </c>
      <c r="Q72" s="89">
        <f>O72-L72</f>
        <v>-13.824273504273506</v>
      </c>
      <c r="R72" s="90">
        <f>O72/L72</f>
        <v>0.8478991912732744</v>
      </c>
      <c r="S72" s="637"/>
      <c r="T72" s="91">
        <v>0.39861111111111108</v>
      </c>
      <c r="U72" s="91">
        <v>0.44374999999999998</v>
      </c>
      <c r="V72" s="75">
        <v>23</v>
      </c>
      <c r="W72" s="84">
        <f t="shared" si="49"/>
        <v>65.000000000000014</v>
      </c>
      <c r="X72" s="94">
        <v>0.38611111111111113</v>
      </c>
      <c r="Y72" s="94">
        <v>0.39583333333333331</v>
      </c>
      <c r="Z72" s="95"/>
      <c r="AA72" s="95"/>
      <c r="AB72" s="618"/>
      <c r="AC72" s="618"/>
      <c r="AD72" s="332"/>
      <c r="AE72" s="332"/>
      <c r="AF72" s="88">
        <f>N72-K72</f>
        <v>-248.83692307692309</v>
      </c>
      <c r="AG72" s="90">
        <f>N72/K72</f>
        <v>0.8478991912732744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2390</v>
      </c>
      <c r="H73" s="83">
        <f t="shared" si="50"/>
        <v>128486.39999999999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1327.7777777777785</v>
      </c>
      <c r="O73" s="86">
        <f t="shared" si="46"/>
        <v>82.986111111111157</v>
      </c>
      <c r="P73" s="88">
        <f t="shared" si="47"/>
        <v>0</v>
      </c>
      <c r="Q73" s="89">
        <f>O73-L73</f>
        <v>-7.0138888888888431</v>
      </c>
      <c r="R73" s="90">
        <f>O73/L73</f>
        <v>0.92206790123456839</v>
      </c>
      <c r="S73" s="637"/>
      <c r="T73" s="91">
        <v>0.48402777777777772</v>
      </c>
      <c r="U73" s="91">
        <v>0.55902777777777768</v>
      </c>
      <c r="V73" s="75">
        <v>5</v>
      </c>
      <c r="W73" s="84">
        <f t="shared" si="49"/>
        <v>107.99999999999994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-112.22222222222149</v>
      </c>
      <c r="AG73" s="90">
        <f>N73/K73</f>
        <v>0.92206790123456839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2433</v>
      </c>
      <c r="H74" s="83">
        <f t="shared" si="50"/>
        <v>115591.83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1339.2660550458725</v>
      </c>
      <c r="O74" s="86">
        <f t="shared" si="46"/>
        <v>78.780356179168962</v>
      </c>
      <c r="P74" s="88">
        <f t="shared" si="47"/>
        <v>0</v>
      </c>
      <c r="Q74" s="89">
        <f>O74-L74</f>
        <v>-5.9255261737722122</v>
      </c>
      <c r="R74" s="90">
        <f>O74/L74</f>
        <v>0.93004587155963359</v>
      </c>
      <c r="S74" s="637"/>
      <c r="T74" s="91">
        <v>0.5743055555555554</v>
      </c>
      <c r="U74" s="91">
        <v>0.6499999999999998</v>
      </c>
      <c r="V74" s="75">
        <v>22</v>
      </c>
      <c r="W74" s="84">
        <f t="shared" si="49"/>
        <v>108.99999999999993</v>
      </c>
      <c r="X74" s="233">
        <v>0.5625</v>
      </c>
      <c r="Y74" s="233">
        <v>0.57152777777777775</v>
      </c>
      <c r="Z74" s="170"/>
      <c r="AA74" s="170"/>
      <c r="AB74" s="618"/>
      <c r="AC74" s="618"/>
      <c r="AD74" s="332"/>
      <c r="AE74" s="332"/>
      <c r="AF74" s="88">
        <f t="shared" ref="AF74:AF80" si="51">N74-K74</f>
        <v>-100.73394495412754</v>
      </c>
      <c r="AG74" s="90">
        <f t="shared" ref="AG74:AG80" si="52">N74/K74</f>
        <v>0.9300458715596337</v>
      </c>
      <c r="AH74" s="637"/>
    </row>
    <row r="75" spans="1:34" ht="19.2" customHeight="1">
      <c r="A75" s="649"/>
      <c r="B75" s="75" t="s">
        <v>247</v>
      </c>
      <c r="C75" s="109"/>
      <c r="D75" s="226" t="s">
        <v>136</v>
      </c>
      <c r="E75" s="81"/>
      <c r="F75" s="458">
        <v>55.32</v>
      </c>
      <c r="G75" s="98">
        <v>539</v>
      </c>
      <c r="H75" s="83">
        <f t="shared" si="50"/>
        <v>29817.48</v>
      </c>
      <c r="I75" s="75"/>
      <c r="J75" s="231">
        <v>14</v>
      </c>
      <c r="K75" s="232">
        <v>1440</v>
      </c>
      <c r="L75" s="129">
        <v>102.85714285714286</v>
      </c>
      <c r="M75" s="87">
        <v>15</v>
      </c>
      <c r="N75" s="82">
        <f t="shared" si="45"/>
        <v>1154.9999999999975</v>
      </c>
      <c r="O75" s="86">
        <f t="shared" si="46"/>
        <v>76.999999999999829</v>
      </c>
      <c r="P75" s="88">
        <f t="shared" si="47"/>
        <v>1</v>
      </c>
      <c r="Q75" s="89">
        <f t="shared" ref="Q75" si="53">O75-L75</f>
        <v>-25.857142857143032</v>
      </c>
      <c r="R75" s="90">
        <f t="shared" ref="R75" si="54">O75/L75</f>
        <v>0.74861111111110945</v>
      </c>
      <c r="S75" s="637"/>
      <c r="T75" s="91">
        <v>0.70833333333333337</v>
      </c>
      <c r="U75" s="91">
        <v>0.72777777777777786</v>
      </c>
      <c r="V75" s="75">
        <v>5</v>
      </c>
      <c r="W75" s="84">
        <f t="shared" si="49"/>
        <v>28.00000000000006</v>
      </c>
      <c r="X75" s="233"/>
      <c r="Y75" s="233"/>
      <c r="Z75" s="170"/>
      <c r="AA75" s="170"/>
      <c r="AB75" s="618"/>
      <c r="AC75" s="618"/>
      <c r="AD75" s="332"/>
      <c r="AE75" s="332"/>
      <c r="AF75" s="88">
        <f t="shared" si="51"/>
        <v>-285.0000000000025</v>
      </c>
      <c r="AG75" s="90">
        <f t="shared" si="52"/>
        <v>0.80208333333333159</v>
      </c>
      <c r="AH75" s="637"/>
    </row>
    <row r="76" spans="1:34" ht="19.2" customHeight="1">
      <c r="A76" s="649"/>
      <c r="B76" s="75">
        <v>0</v>
      </c>
      <c r="C76" s="228"/>
      <c r="D76" s="229"/>
      <c r="E76" s="230"/>
      <c r="F76" s="458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637"/>
      <c r="T76" s="91"/>
      <c r="U76" s="91"/>
      <c r="V76" s="75"/>
      <c r="W76" s="84"/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0</v>
      </c>
      <c r="AG76" s="90" t="e">
        <f t="shared" si="52"/>
        <v>#DIV/0!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/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M82:O82" si="55">AVERAGE(M70:M81)</f>
        <v>16.333333333333332</v>
      </c>
      <c r="N82" s="145">
        <f t="shared" si="55"/>
        <v>1300.4249149161785</v>
      </c>
      <c r="O82" s="237">
        <f t="shared" si="55"/>
        <v>79.991836985454384</v>
      </c>
      <c r="P82" s="161">
        <f>M82-J82</f>
        <v>0.1666666666666643</v>
      </c>
      <c r="Q82" s="162">
        <f>N82-K82</f>
        <v>-182.24175175048822</v>
      </c>
      <c r="R82" s="225">
        <f>O82/L82</f>
        <v>0.86385086173502024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-182.24175175048822</v>
      </c>
      <c r="AG82" s="90">
        <f>N82/K82</f>
        <v>0.8770851494488614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2093.7399999999998</v>
      </c>
      <c r="H83" s="127">
        <f t="shared" ref="H83:H94" si="56">F83*G83</f>
        <v>111721.96639999999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1243.8059405940587</v>
      </c>
      <c r="O83" s="236">
        <f t="shared" ref="O83:O89" si="58">N83/M83</f>
        <v>65.463470557582042</v>
      </c>
      <c r="P83" s="95">
        <f t="shared" ref="P83:P89" si="59">M83-J83</f>
        <v>0</v>
      </c>
      <c r="Q83" s="131">
        <f t="shared" ref="Q83:Q89" si="60">O83-L83</f>
        <v>-10.326003126628478</v>
      </c>
      <c r="R83" s="239">
        <f t="shared" ref="R83:R89" si="61">O83/L83</f>
        <v>0.86375412541254093</v>
      </c>
      <c r="S83" s="637">
        <f>R95</f>
        <v>0.84538161587137173</v>
      </c>
      <c r="T83" s="91">
        <v>0.33333333333333331</v>
      </c>
      <c r="U83" s="91">
        <v>0.40347222222222223</v>
      </c>
      <c r="V83" s="75">
        <v>5</v>
      </c>
      <c r="W83" s="84">
        <f t="shared" ref="W83:W93" si="62">(U83-T83)*24*60</f>
        <v>101.00000000000004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-196.19405940594129</v>
      </c>
      <c r="AG83" s="90">
        <f t="shared" ref="AG83:AG173" si="64">N83/K83</f>
        <v>0.86375412541254082</v>
      </c>
      <c r="AH83" s="637">
        <f>AG95</f>
        <v>0.85032030700870864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2566.52</v>
      </c>
      <c r="H84" s="127">
        <f t="shared" si="56"/>
        <v>136949.50719999999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1222.1523809523812</v>
      </c>
      <c r="O84" s="236">
        <f t="shared" si="58"/>
        <v>64.323809523809544</v>
      </c>
      <c r="P84" s="95">
        <f t="shared" si="59"/>
        <v>0</v>
      </c>
      <c r="Q84" s="131">
        <f t="shared" si="60"/>
        <v>-11.465664160400976</v>
      </c>
      <c r="R84" s="239">
        <f t="shared" si="61"/>
        <v>0.84871693121693159</v>
      </c>
      <c r="S84" s="637"/>
      <c r="T84" s="91">
        <v>0.41875000000000001</v>
      </c>
      <c r="U84" s="91">
        <v>0.50624999999999998</v>
      </c>
      <c r="V84" s="75">
        <v>22</v>
      </c>
      <c r="W84" s="84">
        <f t="shared" si="62"/>
        <v>125.99999999999996</v>
      </c>
      <c r="X84" s="94">
        <v>0.4069444444444445</v>
      </c>
      <c r="Y84" s="94">
        <v>0.41666666666666669</v>
      </c>
      <c r="Z84" s="95"/>
      <c r="AA84" s="95"/>
      <c r="AB84" s="618"/>
      <c r="AC84" s="618"/>
      <c r="AD84" s="332"/>
      <c r="AE84" s="332"/>
      <c r="AF84" s="88">
        <f t="shared" si="63"/>
        <v>-217.84761904761876</v>
      </c>
      <c r="AG84" s="90">
        <f t="shared" si="64"/>
        <v>0.84871693121693137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1032</v>
      </c>
      <c r="H85" s="127">
        <f t="shared" si="56"/>
        <v>53406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1317.4468085106384</v>
      </c>
      <c r="O85" s="236">
        <f t="shared" si="58"/>
        <v>62.735562310030403</v>
      </c>
      <c r="P85" s="95">
        <f t="shared" si="59"/>
        <v>0</v>
      </c>
      <c r="Q85" s="131">
        <f t="shared" si="60"/>
        <v>-8.6930091185410276</v>
      </c>
      <c r="R85" s="239">
        <f t="shared" si="61"/>
        <v>0.87829787234042567</v>
      </c>
      <c r="S85" s="637"/>
      <c r="T85" s="91">
        <v>0.54791666666666661</v>
      </c>
      <c r="U85" s="91">
        <v>0.58055555555555549</v>
      </c>
      <c r="V85" s="75">
        <v>7</v>
      </c>
      <c r="W85" s="84">
        <f t="shared" si="62"/>
        <v>46.999999999999993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-182.55319148936155</v>
      </c>
      <c r="AG85" s="90">
        <f t="shared" si="64"/>
        <v>0.87829787234042567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678</v>
      </c>
      <c r="H86" s="127">
        <f t="shared" si="56"/>
        <v>40232.520000000004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1271.2499999999982</v>
      </c>
      <c r="O86" s="236">
        <f t="shared" si="58"/>
        <v>74.77941176470577</v>
      </c>
      <c r="P86" s="95">
        <f t="shared" si="59"/>
        <v>0</v>
      </c>
      <c r="Q86" s="131">
        <f t="shared" si="60"/>
        <v>-9.9264705882354036</v>
      </c>
      <c r="R86" s="239">
        <f t="shared" si="61"/>
        <v>0.88281249999999867</v>
      </c>
      <c r="S86" s="637"/>
      <c r="T86" s="91">
        <v>0.58472222222222214</v>
      </c>
      <c r="U86" s="91">
        <v>0.6069444444444444</v>
      </c>
      <c r="V86" s="75">
        <v>6</v>
      </c>
      <c r="W86" s="84">
        <f t="shared" si="62"/>
        <v>32.000000000000043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-168.75000000000182</v>
      </c>
      <c r="AG86" s="90">
        <f t="shared" si="64"/>
        <v>0.88281249999999878</v>
      </c>
      <c r="AH86" s="637"/>
    </row>
    <row r="87" spans="1:34" ht="19.2" customHeight="1">
      <c r="A87" s="648"/>
      <c r="B87" s="154" t="s">
        <v>243</v>
      </c>
      <c r="C87" s="141"/>
      <c r="D87" s="240" t="s">
        <v>122</v>
      </c>
      <c r="E87" s="81"/>
      <c r="F87" s="465">
        <v>53.36</v>
      </c>
      <c r="G87" s="82">
        <v>2093.7399999999998</v>
      </c>
      <c r="H87" s="127">
        <f t="shared" si="56"/>
        <v>111721.96639999999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1268.9333333333336</v>
      </c>
      <c r="O87" s="236">
        <f t="shared" si="58"/>
        <v>66.785964912280718</v>
      </c>
      <c r="P87" s="95">
        <f t="shared" si="59"/>
        <v>0</v>
      </c>
      <c r="Q87" s="131">
        <f t="shared" si="60"/>
        <v>-9.0035087719298019</v>
      </c>
      <c r="R87" s="239">
        <f t="shared" si="61"/>
        <v>0.88120370370370404</v>
      </c>
      <c r="S87" s="637"/>
      <c r="T87" s="91">
        <v>0.62291666666666656</v>
      </c>
      <c r="U87" s="91">
        <v>0.69166666666666654</v>
      </c>
      <c r="V87" s="75">
        <v>23</v>
      </c>
      <c r="W87" s="84">
        <f t="shared" si="62"/>
        <v>98.999999999999972</v>
      </c>
      <c r="X87" s="94">
        <v>0.61041666666666672</v>
      </c>
      <c r="Y87" s="94">
        <v>0.62013888888888891</v>
      </c>
      <c r="Z87" s="95"/>
      <c r="AA87" s="95"/>
      <c r="AB87" s="618"/>
      <c r="AC87" s="618"/>
      <c r="AD87" s="332"/>
      <c r="AE87" s="332"/>
      <c r="AF87" s="88">
        <f t="shared" si="63"/>
        <v>-171.06666666666638</v>
      </c>
      <c r="AG87" s="90">
        <f t="shared" si="64"/>
        <v>0.88120370370370393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1002</v>
      </c>
      <c r="H88" s="127">
        <f t="shared" si="56"/>
        <v>58286.340000000004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1134.33962264151</v>
      </c>
      <c r="O88" s="236">
        <f t="shared" si="58"/>
        <v>56.716981132075503</v>
      </c>
      <c r="P88" s="95">
        <f t="shared" si="59"/>
        <v>1</v>
      </c>
      <c r="Q88" s="131">
        <f t="shared" si="60"/>
        <v>-16.177755710029757</v>
      </c>
      <c r="R88" s="239">
        <f t="shared" si="61"/>
        <v>0.77806688917648703</v>
      </c>
      <c r="S88" s="637"/>
      <c r="T88" s="91">
        <v>0.70694444444444426</v>
      </c>
      <c r="U88" s="91">
        <v>0.7437499999999998</v>
      </c>
      <c r="V88" s="75">
        <v>22</v>
      </c>
      <c r="W88" s="84">
        <f t="shared" si="62"/>
        <v>52.999999999999972</v>
      </c>
      <c r="X88" s="94">
        <v>0.69513888888888886</v>
      </c>
      <c r="Y88" s="94">
        <v>0.70416666666666661</v>
      </c>
      <c r="Z88" s="95"/>
      <c r="AA88" s="95"/>
      <c r="AB88" s="618"/>
      <c r="AC88" s="618"/>
      <c r="AD88" s="332"/>
      <c r="AE88" s="332"/>
      <c r="AF88" s="88">
        <f t="shared" si="63"/>
        <v>-250.66037735849</v>
      </c>
      <c r="AG88" s="90">
        <f t="shared" si="64"/>
        <v>0.81901777808051268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1227</v>
      </c>
      <c r="H89" s="127">
        <f t="shared" si="56"/>
        <v>65865.36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1168.5714285714298</v>
      </c>
      <c r="O89" s="236">
        <f t="shared" si="58"/>
        <v>58.428571428571487</v>
      </c>
      <c r="P89" s="95">
        <f t="shared" si="59"/>
        <v>0</v>
      </c>
      <c r="Q89" s="131">
        <f t="shared" si="60"/>
        <v>-16.571428571428513</v>
      </c>
      <c r="R89" s="239">
        <f t="shared" si="61"/>
        <v>0.77904761904761988</v>
      </c>
      <c r="S89" s="637"/>
      <c r="T89" s="91">
        <v>0.74861111111111089</v>
      </c>
      <c r="U89" s="91">
        <v>0.79236111111111085</v>
      </c>
      <c r="V89" s="75">
        <v>7</v>
      </c>
      <c r="W89" s="84">
        <f t="shared" si="62"/>
        <v>62.999999999999936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-331.42857142857019</v>
      </c>
      <c r="AG89" s="90">
        <f t="shared" si="64"/>
        <v>0.77904761904761988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M95:O95" si="65">AVERAGE(M83:M94)</f>
        <v>19.285714285714285</v>
      </c>
      <c r="N95" s="257">
        <f t="shared" si="65"/>
        <v>1232.3570735147641</v>
      </c>
      <c r="O95" s="258">
        <f t="shared" si="65"/>
        <v>64.176253089865071</v>
      </c>
      <c r="P95" s="259">
        <f>M95-J95</f>
        <v>0.14285714285714235</v>
      </c>
      <c r="Q95" s="260">
        <f t="shared" ref="Q95:Q102" si="66">O95-L95</f>
        <v>-11.737691435313423</v>
      </c>
      <c r="R95" s="261">
        <f>O95/L95</f>
        <v>0.84538161587137173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-216.9286407709501</v>
      </c>
      <c r="AG95" s="108">
        <f t="shared" si="64"/>
        <v>0.85032030700870864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353</v>
      </c>
      <c r="H96" s="83">
        <f t="shared" ref="H96:H106" si="67">F96*G96</f>
        <v>13032.76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1323.7499999999982</v>
      </c>
      <c r="O96" s="86">
        <f t="shared" ref="O96:O102" si="69">N96/M96</f>
        <v>220.62499999999969</v>
      </c>
      <c r="P96" s="88">
        <f t="shared" ref="P96:P102" si="70">M96-J96</f>
        <v>0</v>
      </c>
      <c r="Q96" s="89">
        <f t="shared" si="66"/>
        <v>-52.041666666666998</v>
      </c>
      <c r="R96" s="90">
        <f t="shared" ref="R96:R102" si="71">O96/L96</f>
        <v>0.80913814180928978</v>
      </c>
      <c r="S96" s="637">
        <f>R108</f>
        <v>0.85386090042610396</v>
      </c>
      <c r="T96" s="133">
        <v>0.33333333333333331</v>
      </c>
      <c r="U96" s="133">
        <v>0.34444444444444444</v>
      </c>
      <c r="V96" s="332">
        <v>5</v>
      </c>
      <c r="W96" s="134">
        <f t="shared" ref="W96:W122" si="72">(U96-T96)*24*60</f>
        <v>16.000000000000021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-312.25000000000182</v>
      </c>
      <c r="AG96" s="132">
        <f t="shared" si="64"/>
        <v>0.80913814180928989</v>
      </c>
      <c r="AH96" s="622">
        <f>AG108</f>
        <v>0.86470894790705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2146.8000000000002</v>
      </c>
      <c r="H97" s="265">
        <f t="shared" si="67"/>
        <v>122045.58000000002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1301.0909090909097</v>
      </c>
      <c r="O97" s="86">
        <f t="shared" si="69"/>
        <v>72.282828282828319</v>
      </c>
      <c r="P97" s="88">
        <f t="shared" si="70"/>
        <v>0</v>
      </c>
      <c r="Q97" s="89">
        <f t="shared" si="66"/>
        <v>-18.606060606060566</v>
      </c>
      <c r="R97" s="90">
        <f t="shared" si="71"/>
        <v>0.79528784174260991</v>
      </c>
      <c r="S97" s="637"/>
      <c r="T97" s="266">
        <v>0.35</v>
      </c>
      <c r="U97" s="266">
        <v>0.41874999999999996</v>
      </c>
      <c r="V97" s="267">
        <v>8</v>
      </c>
      <c r="W97" s="134">
        <f t="shared" si="72"/>
        <v>98.999999999999972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-334.90909090909031</v>
      </c>
      <c r="AG97" s="269">
        <f t="shared" si="64"/>
        <v>0.7952878417426098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1231</v>
      </c>
      <c r="H98" s="265">
        <f t="shared" si="67"/>
        <v>88078.05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1273.44827586207</v>
      </c>
      <c r="O98" s="86">
        <f t="shared" si="69"/>
        <v>70.74712643678167</v>
      </c>
      <c r="P98" s="88">
        <f t="shared" si="70"/>
        <v>0</v>
      </c>
      <c r="Q98" s="89">
        <f t="shared" si="66"/>
        <v>-6.1973180076627727</v>
      </c>
      <c r="R98" s="90">
        <f t="shared" si="71"/>
        <v>0.91945723888958131</v>
      </c>
      <c r="S98" s="637"/>
      <c r="T98" s="133">
        <v>0.46041666666666659</v>
      </c>
      <c r="U98" s="133">
        <v>0.50069444444444433</v>
      </c>
      <c r="V98" s="332">
        <v>7</v>
      </c>
      <c r="W98" s="134">
        <f t="shared" si="72"/>
        <v>57.999999999999957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-111.55172413793002</v>
      </c>
      <c r="AG98" s="132">
        <f t="shared" si="64"/>
        <v>0.9194572388895812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1829</v>
      </c>
      <c r="H99" s="265">
        <f t="shared" si="67"/>
        <v>108898.66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1276.0465116279067</v>
      </c>
      <c r="O99" s="86">
        <f t="shared" si="69"/>
        <v>70.891472868217036</v>
      </c>
      <c r="P99" s="88">
        <f t="shared" si="70"/>
        <v>0</v>
      </c>
      <c r="Q99" s="89">
        <f t="shared" si="66"/>
        <v>-6.0529715762274066</v>
      </c>
      <c r="R99" s="90">
        <f t="shared" si="71"/>
        <v>0.92133322139199036</v>
      </c>
      <c r="S99" s="637"/>
      <c r="T99" s="133">
        <v>0.50486111111111098</v>
      </c>
      <c r="U99" s="133">
        <v>0.56458333333333321</v>
      </c>
      <c r="V99" s="332">
        <v>6</v>
      </c>
      <c r="W99" s="134">
        <f t="shared" si="72"/>
        <v>86.000000000000014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-108.95348837209326</v>
      </c>
      <c r="AG99" s="269">
        <f t="shared" si="64"/>
        <v>0.92133322139199048</v>
      </c>
      <c r="AH99" s="622"/>
    </row>
    <row r="100" spans="1:34" s="274" customFormat="1" ht="19.2" customHeight="1">
      <c r="A100" s="645"/>
      <c r="B100" s="75" t="s">
        <v>247</v>
      </c>
      <c r="C100" s="96"/>
      <c r="D100" s="80" t="s">
        <v>314</v>
      </c>
      <c r="E100" s="126"/>
      <c r="F100" s="469">
        <v>56.85</v>
      </c>
      <c r="G100" s="98">
        <v>1717.44</v>
      </c>
      <c r="H100" s="265">
        <f t="shared" si="67"/>
        <v>97636.464000000007</v>
      </c>
      <c r="I100" s="332"/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1304.3848101265814</v>
      </c>
      <c r="O100" s="86">
        <f t="shared" si="69"/>
        <v>72.465822784810086</v>
      </c>
      <c r="P100" s="88">
        <f t="shared" si="70"/>
        <v>0</v>
      </c>
      <c r="Q100" s="89">
        <f t="shared" si="66"/>
        <v>-18.423066104078799</v>
      </c>
      <c r="R100" s="90">
        <f t="shared" si="71"/>
        <v>0.79730122868372955</v>
      </c>
      <c r="S100" s="637"/>
      <c r="T100" s="266">
        <v>0.58055555555555549</v>
      </c>
      <c r="U100" s="266">
        <v>0.63541666666666663</v>
      </c>
      <c r="V100" s="267">
        <v>23</v>
      </c>
      <c r="W100" s="134">
        <f t="shared" si="72"/>
        <v>79.000000000000043</v>
      </c>
      <c r="X100" s="275">
        <v>0.56805555555555554</v>
      </c>
      <c r="Y100" s="275">
        <v>0.57777777777777783</v>
      </c>
      <c r="Z100" s="272"/>
      <c r="AA100" s="272"/>
      <c r="AB100" s="618"/>
      <c r="AC100" s="618"/>
      <c r="AD100" s="332"/>
      <c r="AE100" s="332"/>
      <c r="AF100" s="95">
        <f t="shared" si="63"/>
        <v>-331.61518987341856</v>
      </c>
      <c r="AG100" s="132">
        <f t="shared" si="64"/>
        <v>0.79730122868372943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956</v>
      </c>
      <c r="H101" s="265">
        <f t="shared" si="67"/>
        <v>51901.24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1333.9534883720928</v>
      </c>
      <c r="O101" s="86">
        <f t="shared" si="69"/>
        <v>88.930232558139522</v>
      </c>
      <c r="P101" s="88">
        <f t="shared" si="70"/>
        <v>0</v>
      </c>
      <c r="Q101" s="89">
        <f t="shared" si="66"/>
        <v>-7.0697674418604777</v>
      </c>
      <c r="R101" s="90">
        <f t="shared" si="71"/>
        <v>0.92635658914728669</v>
      </c>
      <c r="S101" s="637"/>
      <c r="T101" s="266">
        <v>0.70833333333333337</v>
      </c>
      <c r="U101" s="133">
        <v>0.73819444444444449</v>
      </c>
      <c r="V101" s="267">
        <v>5</v>
      </c>
      <c r="W101" s="134">
        <f t="shared" si="72"/>
        <v>43.000000000000007</v>
      </c>
      <c r="X101" s="276"/>
      <c r="Y101" s="276"/>
      <c r="Z101" s="272"/>
      <c r="AA101" s="272"/>
      <c r="AB101" s="618"/>
      <c r="AC101" s="618"/>
      <c r="AD101" s="332"/>
      <c r="AE101" s="332"/>
      <c r="AF101" s="268">
        <f t="shared" si="63"/>
        <v>-106.04651162790719</v>
      </c>
      <c r="AG101" s="269">
        <f t="shared" si="64"/>
        <v>0.92635658914728669</v>
      </c>
      <c r="AH101" s="622"/>
    </row>
    <row r="102" spans="1:34" s="274" customFormat="1" ht="19.2" customHeight="1">
      <c r="A102" s="645"/>
      <c r="B102" s="75" t="s">
        <v>247</v>
      </c>
      <c r="C102" s="228"/>
      <c r="D102" s="229" t="s">
        <v>137</v>
      </c>
      <c r="E102" s="230"/>
      <c r="F102" s="469">
        <v>55.56</v>
      </c>
      <c r="G102" s="98">
        <v>856</v>
      </c>
      <c r="H102" s="265">
        <f t="shared" si="67"/>
        <v>47559.360000000001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1316.9230769230762</v>
      </c>
      <c r="O102" s="86">
        <f t="shared" si="69"/>
        <v>82.307692307692264</v>
      </c>
      <c r="P102" s="88">
        <f t="shared" si="70"/>
        <v>0</v>
      </c>
      <c r="Q102" s="89">
        <f t="shared" si="66"/>
        <v>-7.692307692307736</v>
      </c>
      <c r="R102" s="90">
        <f t="shared" si="71"/>
        <v>0.91452991452991406</v>
      </c>
      <c r="S102" s="637"/>
      <c r="T102" s="266">
        <v>0.74305555555555558</v>
      </c>
      <c r="U102" s="266">
        <v>0.77013888888888893</v>
      </c>
      <c r="V102" s="267">
        <v>7</v>
      </c>
      <c r="W102" s="134">
        <f t="shared" si="72"/>
        <v>39.000000000000021</v>
      </c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-123.07692307692378</v>
      </c>
      <c r="AG102" s="132">
        <f t="shared" si="64"/>
        <v>0.91452991452991406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M108:O108" si="73">AVERAGE(M96:M107)</f>
        <v>15.571428571428571</v>
      </c>
      <c r="N108" s="145">
        <f t="shared" si="73"/>
        <v>1304.2281531432334</v>
      </c>
      <c r="O108" s="148">
        <f t="shared" si="73"/>
        <v>96.89288217692409</v>
      </c>
      <c r="P108" s="95">
        <f t="shared" ref="P108:P116" si="74">M108-J108</f>
        <v>0</v>
      </c>
      <c r="Q108" s="131">
        <f t="shared" ref="Q108:Q116" si="75">O108-L108</f>
        <v>-16.583308299266392</v>
      </c>
      <c r="R108" s="149">
        <f t="shared" ref="R108:R116" si="76">O108/L108</f>
        <v>0.85386090042610396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-204.05756114248084</v>
      </c>
      <c r="AG108" s="132">
        <f t="shared" si="64"/>
        <v>0.86470894790705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819</v>
      </c>
      <c r="H109" s="83">
        <f t="shared" ref="H109:H118" si="77">F109*G109</f>
        <v>63341.460000000006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1328.1081081081072</v>
      </c>
      <c r="O109" s="86">
        <f t="shared" ref="O109:O116" si="79">N109/M109</f>
        <v>73.783783783783733</v>
      </c>
      <c r="P109" s="88">
        <f t="shared" si="74"/>
        <v>0</v>
      </c>
      <c r="Q109" s="89">
        <f t="shared" si="75"/>
        <v>-6.2162162162162673</v>
      </c>
      <c r="R109" s="90">
        <f t="shared" si="76"/>
        <v>0.9222972972972967</v>
      </c>
      <c r="S109" s="644">
        <f>R121</f>
        <v>0.87264209003358073</v>
      </c>
      <c r="T109" s="283">
        <v>0.5</v>
      </c>
      <c r="U109" s="283">
        <v>0.52569444444444446</v>
      </c>
      <c r="V109" s="284">
        <v>5</v>
      </c>
      <c r="W109" s="84">
        <f t="shared" si="72"/>
        <v>37.000000000000028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-111.89189189189278</v>
      </c>
      <c r="AG109" s="171">
        <f t="shared" si="64"/>
        <v>0.9222972972972967</v>
      </c>
      <c r="AH109" s="622">
        <f>AG121</f>
        <v>0.87702302954678413</v>
      </c>
    </row>
    <row r="110" spans="1:34" ht="19.2" customHeight="1">
      <c r="A110" s="642"/>
      <c r="B110" s="75" t="s">
        <v>247</v>
      </c>
      <c r="C110" s="228"/>
      <c r="D110" s="80" t="s">
        <v>133</v>
      </c>
      <c r="E110" s="230"/>
      <c r="F110" s="458">
        <v>56.43</v>
      </c>
      <c r="G110" s="227">
        <v>934</v>
      </c>
      <c r="H110" s="83">
        <f t="shared" si="77"/>
        <v>52705.62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1366.8292682926826</v>
      </c>
      <c r="O110" s="86">
        <f t="shared" si="79"/>
        <v>75.934959349593484</v>
      </c>
      <c r="P110" s="88">
        <f t="shared" si="74"/>
        <v>0</v>
      </c>
      <c r="Q110" s="89">
        <f t="shared" si="75"/>
        <v>-7.3983739837398446</v>
      </c>
      <c r="R110" s="90">
        <f t="shared" si="76"/>
        <v>0.91121951219512187</v>
      </c>
      <c r="S110" s="633"/>
      <c r="T110" s="283">
        <v>0.53055555555555556</v>
      </c>
      <c r="U110" s="283">
        <v>0.55902777777777779</v>
      </c>
      <c r="V110" s="284">
        <v>7</v>
      </c>
      <c r="W110" s="84">
        <f t="shared" si="72"/>
        <v>41.000000000000014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-133.17073170731737</v>
      </c>
      <c r="AG110" s="171">
        <f t="shared" si="64"/>
        <v>0.91121951219512176</v>
      </c>
      <c r="AH110" s="622"/>
    </row>
    <row r="111" spans="1:34" ht="19.2" customHeight="1">
      <c r="A111" s="642"/>
      <c r="B111" s="75" t="s">
        <v>247</v>
      </c>
      <c r="C111" s="228"/>
      <c r="D111" s="80" t="s">
        <v>131</v>
      </c>
      <c r="E111" s="230"/>
      <c r="F111" s="458">
        <v>53.68</v>
      </c>
      <c r="G111" s="98">
        <v>865</v>
      </c>
      <c r="H111" s="83">
        <f t="shared" si="77"/>
        <v>46433.2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1402.7027027027016</v>
      </c>
      <c r="O111" s="86">
        <f t="shared" si="79"/>
        <v>87.668918918918848</v>
      </c>
      <c r="P111" s="88">
        <f t="shared" si="74"/>
        <v>0</v>
      </c>
      <c r="Q111" s="89">
        <f t="shared" si="75"/>
        <v>-6.0810810810811518</v>
      </c>
      <c r="R111" s="90">
        <f t="shared" si="76"/>
        <v>0.93513513513513435</v>
      </c>
      <c r="S111" s="633"/>
      <c r="T111" s="283">
        <v>0.57499999999999996</v>
      </c>
      <c r="U111" s="283">
        <v>0.60069444444444442</v>
      </c>
      <c r="V111" s="284">
        <v>23</v>
      </c>
      <c r="W111" s="84">
        <f t="shared" si="72"/>
        <v>37.000000000000028</v>
      </c>
      <c r="X111" s="94">
        <v>0.5625</v>
      </c>
      <c r="Y111" s="94">
        <v>0.57222222222222219</v>
      </c>
      <c r="Z111" s="95"/>
      <c r="AA111" s="95"/>
      <c r="AB111" s="618"/>
      <c r="AC111" s="618"/>
      <c r="AD111" s="332">
        <v>1</v>
      </c>
      <c r="AE111" s="332"/>
      <c r="AF111" s="88">
        <f t="shared" si="63"/>
        <v>-97.297297297298428</v>
      </c>
      <c r="AG111" s="171">
        <f t="shared" si="64"/>
        <v>0.93513513513513435</v>
      </c>
      <c r="AH111" s="622"/>
    </row>
    <row r="112" spans="1:34" ht="19.2" customHeight="1">
      <c r="A112" s="642"/>
      <c r="B112" s="75" t="s">
        <v>247</v>
      </c>
      <c r="C112" s="228"/>
      <c r="D112" s="229" t="s">
        <v>132</v>
      </c>
      <c r="E112" s="230"/>
      <c r="F112" s="458">
        <v>57.734999999999999</v>
      </c>
      <c r="G112" s="98">
        <v>1109.25</v>
      </c>
      <c r="H112" s="83">
        <f t="shared" si="77"/>
        <v>64042.548750000002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1386.5625000000005</v>
      </c>
      <c r="O112" s="86">
        <f t="shared" si="79"/>
        <v>86.660156250000028</v>
      </c>
      <c r="P112" s="88">
        <f t="shared" si="74"/>
        <v>0</v>
      </c>
      <c r="Q112" s="89">
        <f t="shared" si="75"/>
        <v>-11.152343749999972</v>
      </c>
      <c r="R112" s="90">
        <f t="shared" si="76"/>
        <v>0.88598242811501626</v>
      </c>
      <c r="S112" s="633"/>
      <c r="T112" s="283">
        <v>0.60416666666666663</v>
      </c>
      <c r="U112" s="283">
        <v>0.63749999999999996</v>
      </c>
      <c r="V112" s="284">
        <v>5</v>
      </c>
      <c r="W112" s="84">
        <f t="shared" si="72"/>
        <v>47.999999999999986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-178.43749999999955</v>
      </c>
      <c r="AG112" s="171">
        <f t="shared" si="64"/>
        <v>0.88598242811501626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322</v>
      </c>
      <c r="E113" s="230"/>
      <c r="F113" s="458">
        <v>44.98</v>
      </c>
      <c r="G113" s="98">
        <v>2895</v>
      </c>
      <c r="H113" s="83">
        <f t="shared" si="77"/>
        <v>130217.09999999999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1258.695652173913</v>
      </c>
      <c r="O113" s="86">
        <f t="shared" si="79"/>
        <v>66.24713958810068</v>
      </c>
      <c r="P113" s="88">
        <f t="shared" si="74"/>
        <v>0</v>
      </c>
      <c r="Q113" s="89">
        <f t="shared" si="75"/>
        <v>-12.70022883295195</v>
      </c>
      <c r="R113" s="90">
        <f t="shared" si="76"/>
        <v>0.83913043478260863</v>
      </c>
      <c r="S113" s="633"/>
      <c r="T113" s="283">
        <v>0.70833333333333337</v>
      </c>
      <c r="U113" s="283">
        <v>0.8041666666666667</v>
      </c>
      <c r="V113" s="284">
        <v>5</v>
      </c>
      <c r="W113" s="84">
        <f t="shared" si="72"/>
        <v>138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3"/>
        <v>-241.304347826087</v>
      </c>
      <c r="AG113" s="171">
        <f t="shared" si="64"/>
        <v>0.83913043478260863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298</v>
      </c>
      <c r="E114" s="230"/>
      <c r="F114" s="458">
        <v>50.67</v>
      </c>
      <c r="G114" s="98">
        <v>1009.2</v>
      </c>
      <c r="H114" s="83">
        <f t="shared" si="77"/>
        <v>51136.164000000004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1408.1860465116276</v>
      </c>
      <c r="O114" s="86">
        <f t="shared" si="79"/>
        <v>78.232558139534873</v>
      </c>
      <c r="P114" s="88">
        <f t="shared" si="74"/>
        <v>0</v>
      </c>
      <c r="Q114" s="89">
        <f t="shared" si="75"/>
        <v>-5.1007751937984551</v>
      </c>
      <c r="R114" s="90">
        <f t="shared" si="76"/>
        <v>0.93879069767441858</v>
      </c>
      <c r="S114" s="633"/>
      <c r="T114" s="283">
        <v>0.81944444444444442</v>
      </c>
      <c r="U114" s="283">
        <v>0.84930555555555554</v>
      </c>
      <c r="V114" s="284">
        <v>22</v>
      </c>
      <c r="W114" s="84">
        <f t="shared" si="72"/>
        <v>43.000000000000007</v>
      </c>
      <c r="X114" s="271">
        <v>0.80763888888888891</v>
      </c>
      <c r="Y114" s="271">
        <v>0.81666666666666676</v>
      </c>
      <c r="Z114" s="272"/>
      <c r="AA114" s="272"/>
      <c r="AB114" s="618"/>
      <c r="AC114" s="618"/>
      <c r="AD114" s="277"/>
      <c r="AE114" s="277"/>
      <c r="AF114" s="88">
        <f t="shared" si="63"/>
        <v>-91.813953488372363</v>
      </c>
      <c r="AG114" s="171">
        <f t="shared" si="64"/>
        <v>0.93879069767441847</v>
      </c>
      <c r="AH114" s="622"/>
    </row>
    <row r="115" spans="1:34" s="274" customFormat="1" ht="19.2" customHeight="1">
      <c r="A115" s="642"/>
      <c r="B115" s="75" t="s">
        <v>247</v>
      </c>
      <c r="C115" s="228"/>
      <c r="D115" s="229" t="s">
        <v>138</v>
      </c>
      <c r="E115" s="230"/>
      <c r="F115" s="458">
        <v>57.73</v>
      </c>
      <c r="G115" s="227">
        <v>934</v>
      </c>
      <c r="H115" s="83">
        <f t="shared" si="77"/>
        <v>53919.82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1192.3404255319151</v>
      </c>
      <c r="O115" s="86">
        <f t="shared" si="79"/>
        <v>70.137672090112659</v>
      </c>
      <c r="P115" s="88">
        <f t="shared" si="74"/>
        <v>1</v>
      </c>
      <c r="Q115" s="89">
        <f t="shared" si="75"/>
        <v>-19.862327909887341</v>
      </c>
      <c r="R115" s="90">
        <f t="shared" si="76"/>
        <v>0.77930746766791847</v>
      </c>
      <c r="S115" s="633"/>
      <c r="T115" s="283">
        <v>0.85347222222222219</v>
      </c>
      <c r="U115" s="283">
        <v>0.88611111111111107</v>
      </c>
      <c r="V115" s="284">
        <v>6</v>
      </c>
      <c r="W115" s="84">
        <f t="shared" si="72"/>
        <v>46.999999999999993</v>
      </c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-247.65957446808488</v>
      </c>
      <c r="AG115" s="171">
        <f t="shared" si="64"/>
        <v>0.82801418439716323</v>
      </c>
      <c r="AH115" s="622"/>
    </row>
    <row r="116" spans="1:34" s="274" customFormat="1" ht="19.2" customHeight="1">
      <c r="A116" s="642"/>
      <c r="B116" s="75" t="s">
        <v>247</v>
      </c>
      <c r="C116" s="96"/>
      <c r="D116" s="125" t="s">
        <v>126</v>
      </c>
      <c r="E116" s="126"/>
      <c r="F116" s="458">
        <v>53.68</v>
      </c>
      <c r="G116" s="98">
        <v>245.4</v>
      </c>
      <c r="H116" s="83">
        <f t="shared" si="77"/>
        <v>13173.072</v>
      </c>
      <c r="I116" s="332"/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1132.6153846153886</v>
      </c>
      <c r="O116" s="86">
        <f t="shared" si="79"/>
        <v>56.630769230769431</v>
      </c>
      <c r="P116" s="88">
        <f t="shared" si="74"/>
        <v>0</v>
      </c>
      <c r="Q116" s="89">
        <f t="shared" si="75"/>
        <v>-18.369230769230569</v>
      </c>
      <c r="R116" s="90">
        <f t="shared" si="76"/>
        <v>0.75507692307692575</v>
      </c>
      <c r="S116" s="633"/>
      <c r="T116" s="283">
        <v>0.89166666666666661</v>
      </c>
      <c r="U116" s="283">
        <v>0.90069444444444435</v>
      </c>
      <c r="V116" s="284">
        <v>8</v>
      </c>
      <c r="W116" s="84">
        <f t="shared" si="72"/>
        <v>12.999999999999954</v>
      </c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-367.38461538461138</v>
      </c>
      <c r="AG116" s="171">
        <f t="shared" si="64"/>
        <v>0.75507692307692575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M121:O121" si="80">AVERAGE(M109:M120)</f>
        <v>17.75</v>
      </c>
      <c r="N121" s="257">
        <f t="shared" si="80"/>
        <v>1309.5050109920421</v>
      </c>
      <c r="O121" s="258">
        <f t="shared" si="80"/>
        <v>74.411994668851719</v>
      </c>
      <c r="P121" s="88">
        <f t="shared" ref="P121:P129" si="81">M121-J121</f>
        <v>0.125</v>
      </c>
      <c r="Q121" s="89">
        <f t="shared" ref="Q121:Q129" si="82">O121-L121</f>
        <v>-10.860072217113199</v>
      </c>
      <c r="R121" s="225">
        <f t="shared" ref="R121:R129" si="83">O121/L121</f>
        <v>0.87264209003358073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1</v>
      </c>
      <c r="AE121" s="151">
        <f>SUM(AE109:AE120)</f>
        <v>0</v>
      </c>
      <c r="AF121" s="88">
        <f>N121-K121</f>
        <v>-183.61998900795788</v>
      </c>
      <c r="AG121" s="171">
        <f>N121/K121</f>
        <v>0.87702302954678413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1820</v>
      </c>
      <c r="H122" s="83">
        <f t="shared" ref="H122:H132" si="84">F122*G122</f>
        <v>106779.40000000001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1331.7073170731703</v>
      </c>
      <c r="O122" s="294">
        <f t="shared" ref="O122:O129" si="86">N122/M122</f>
        <v>70.089858793324751</v>
      </c>
      <c r="P122" s="152">
        <f t="shared" si="81"/>
        <v>0</v>
      </c>
      <c r="Q122" s="235">
        <f t="shared" si="82"/>
        <v>-5.6996148908857691</v>
      </c>
      <c r="R122" s="153">
        <f t="shared" si="83"/>
        <v>0.92479674796747946</v>
      </c>
      <c r="S122" s="637">
        <f>R134</f>
        <v>0.89652661306330572</v>
      </c>
      <c r="T122" s="91">
        <v>0.5</v>
      </c>
      <c r="U122" s="91">
        <v>0.55694444444444446</v>
      </c>
      <c r="V122" s="284">
        <v>5</v>
      </c>
      <c r="W122" s="84">
        <f t="shared" si="72"/>
        <v>82.000000000000028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-108.29268292682968</v>
      </c>
      <c r="AG122" s="90">
        <f t="shared" si="64"/>
        <v>0.92479674796747935</v>
      </c>
      <c r="AH122" s="639">
        <f>AG134</f>
        <v>0.91530496491639035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2203</v>
      </c>
      <c r="H123" s="83">
        <f t="shared" si="84"/>
        <v>131122.56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1295.882352941177</v>
      </c>
      <c r="O123" s="129">
        <f t="shared" si="86"/>
        <v>61.708683473389385</v>
      </c>
      <c r="P123" s="95">
        <f t="shared" si="81"/>
        <v>0</v>
      </c>
      <c r="Q123" s="131">
        <f t="shared" si="82"/>
        <v>-4.2436974789915638</v>
      </c>
      <c r="R123" s="132">
        <f t="shared" si="83"/>
        <v>0.93565512847738419</v>
      </c>
      <c r="S123" s="637"/>
      <c r="T123" s="91">
        <v>0.56180555555555556</v>
      </c>
      <c r="U123" s="91">
        <v>0.63263888888888886</v>
      </c>
      <c r="V123" s="284">
        <v>7</v>
      </c>
      <c r="W123" s="84">
        <f>(U123-T123)*24*60</f>
        <v>101.99999999999996</v>
      </c>
      <c r="X123" s="94"/>
      <c r="Y123" s="94"/>
      <c r="Z123" s="95"/>
      <c r="AA123" s="95"/>
      <c r="AB123" s="618"/>
      <c r="AC123" s="618"/>
      <c r="AD123" s="332"/>
      <c r="AE123" s="332"/>
      <c r="AF123" s="88">
        <f t="shared" si="63"/>
        <v>-89.117647058822968</v>
      </c>
      <c r="AG123" s="90">
        <f t="shared" si="64"/>
        <v>0.93565512847738419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1355</v>
      </c>
      <c r="H124" s="83">
        <f t="shared" si="84"/>
        <v>76950.45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1505.5555555555563</v>
      </c>
      <c r="O124" s="294">
        <f t="shared" si="86"/>
        <v>83.641975308642017</v>
      </c>
      <c r="P124" s="152">
        <f t="shared" si="81"/>
        <v>0</v>
      </c>
      <c r="Q124" s="235">
        <f t="shared" si="82"/>
        <v>-7.2469135802468685</v>
      </c>
      <c r="R124" s="153">
        <f t="shared" si="83"/>
        <v>0.92026623200217383</v>
      </c>
      <c r="S124" s="638"/>
      <c r="T124" s="91">
        <v>0.70833333333333337</v>
      </c>
      <c r="U124" s="91">
        <v>0.74583333333333335</v>
      </c>
      <c r="V124" s="284">
        <v>5</v>
      </c>
      <c r="W124" s="297">
        <f>(U124-T124)*24*60</f>
        <v>53.999999999999972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-130.44444444444366</v>
      </c>
      <c r="AG124" s="153">
        <f t="shared" si="64"/>
        <v>0.92026623200217383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1045</v>
      </c>
      <c r="H125" s="83">
        <f t="shared" si="84"/>
        <v>59429.149999999994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1529.2682926829261</v>
      </c>
      <c r="O125" s="129">
        <f t="shared" si="86"/>
        <v>84.959349593495901</v>
      </c>
      <c r="P125" s="95">
        <f t="shared" si="81"/>
        <v>0</v>
      </c>
      <c r="Q125" s="131">
        <f t="shared" si="82"/>
        <v>-5.9295392953929849</v>
      </c>
      <c r="R125" s="132">
        <f t="shared" si="83"/>
        <v>0.93476057009958824</v>
      </c>
      <c r="S125" s="638"/>
      <c r="T125" s="91">
        <v>0.75069444444444444</v>
      </c>
      <c r="U125" s="91">
        <v>0.77916666666666667</v>
      </c>
      <c r="V125" s="284">
        <v>7</v>
      </c>
      <c r="W125" s="297">
        <f t="shared" ref="W125:W133" si="87">(U125-T125)*24*60</f>
        <v>41.000000000000014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-106.73170731707387</v>
      </c>
      <c r="AG125" s="90">
        <f t="shared" si="64"/>
        <v>0.93476057009958813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1370</v>
      </c>
      <c r="H126" s="83">
        <f t="shared" si="84"/>
        <v>74103.3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1370.0000000000011</v>
      </c>
      <c r="O126" s="129">
        <f t="shared" si="86"/>
        <v>68.500000000000057</v>
      </c>
      <c r="P126" s="95">
        <f t="shared" si="81"/>
        <v>3</v>
      </c>
      <c r="Q126" s="131">
        <f t="shared" si="82"/>
        <v>-23.558823529411711</v>
      </c>
      <c r="R126" s="132">
        <f t="shared" si="83"/>
        <v>0.74408945686901018</v>
      </c>
      <c r="S126" s="638"/>
      <c r="T126" s="91">
        <v>0.78333333333333333</v>
      </c>
      <c r="U126" s="91">
        <v>0.82499999999999996</v>
      </c>
      <c r="V126" s="284">
        <v>6</v>
      </c>
      <c r="W126" s="297">
        <f t="shared" si="87"/>
        <v>59.999999999999943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-194.99999999999886</v>
      </c>
      <c r="AG126" s="153">
        <f t="shared" si="64"/>
        <v>0.87539936102236493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1398</v>
      </c>
      <c r="H127" s="83">
        <f t="shared" si="84"/>
        <v>66544.800000000003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1331.4285714285729</v>
      </c>
      <c r="O127" s="294">
        <f t="shared" si="86"/>
        <v>70.075187969924897</v>
      </c>
      <c r="P127" s="152">
        <f t="shared" si="81"/>
        <v>0</v>
      </c>
      <c r="Q127" s="235">
        <f t="shared" si="82"/>
        <v>-5.7142857142856229</v>
      </c>
      <c r="R127" s="153">
        <f t="shared" si="83"/>
        <v>0.92460317460317576</v>
      </c>
      <c r="S127" s="638"/>
      <c r="T127" s="91">
        <v>0.84097222222222223</v>
      </c>
      <c r="U127" s="91">
        <v>0.88472222222222219</v>
      </c>
      <c r="V127" s="75">
        <v>23</v>
      </c>
      <c r="W127" s="297">
        <f t="shared" si="87"/>
        <v>62.999999999999936</v>
      </c>
      <c r="X127" s="106">
        <v>0.82847222222222217</v>
      </c>
      <c r="Y127" s="106">
        <v>0.83819444444444446</v>
      </c>
      <c r="Z127" s="95"/>
      <c r="AA127" s="95"/>
      <c r="AB127" s="618"/>
      <c r="AC127" s="618"/>
      <c r="AD127" s="332"/>
      <c r="AE127" s="332"/>
      <c r="AF127" s="152">
        <f t="shared" si="63"/>
        <v>-108.57142857142708</v>
      </c>
      <c r="AG127" s="153">
        <f t="shared" si="64"/>
        <v>0.92460317460317565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852</v>
      </c>
      <c r="H128" s="83">
        <f t="shared" si="84"/>
        <v>48819.6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1277.9999999999995</v>
      </c>
      <c r="O128" s="129">
        <f t="shared" si="86"/>
        <v>75.176470588235262</v>
      </c>
      <c r="P128" s="95">
        <f t="shared" si="81"/>
        <v>0</v>
      </c>
      <c r="Q128" s="131">
        <f t="shared" si="82"/>
        <v>-6.2941176470588545</v>
      </c>
      <c r="R128" s="132">
        <f t="shared" si="83"/>
        <v>0.92274368231046888</v>
      </c>
      <c r="S128" s="638"/>
      <c r="T128" s="91">
        <v>0.88958333333333328</v>
      </c>
      <c r="U128" s="91">
        <v>0.91736111111111107</v>
      </c>
      <c r="V128" s="75">
        <v>7</v>
      </c>
      <c r="W128" s="297">
        <f t="shared" si="87"/>
        <v>40.000000000000014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-107.00000000000045</v>
      </c>
      <c r="AG128" s="153">
        <f t="shared" si="64"/>
        <v>0.92274368231046899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606</v>
      </c>
      <c r="H129" s="83">
        <f t="shared" si="84"/>
        <v>30706.02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1454.3999999999958</v>
      </c>
      <c r="O129" s="129">
        <f t="shared" si="86"/>
        <v>69.257142857142654</v>
      </c>
      <c r="P129" s="95">
        <f t="shared" si="81"/>
        <v>0</v>
      </c>
      <c r="Q129" s="131">
        <f t="shared" si="82"/>
        <v>-8.6476190476192443</v>
      </c>
      <c r="R129" s="132">
        <f t="shared" si="83"/>
        <v>0.88899755501222244</v>
      </c>
      <c r="S129" s="638"/>
      <c r="T129" s="91">
        <v>0.92152777777777772</v>
      </c>
      <c r="U129" s="91">
        <v>0.93888888888888888</v>
      </c>
      <c r="V129" s="75">
        <v>6</v>
      </c>
      <c r="W129" s="297">
        <f t="shared" si="87"/>
        <v>25.000000000000071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19.125</v>
      </c>
      <c r="N134" s="300">
        <f t="shared" si="88"/>
        <v>1387.030261210175</v>
      </c>
      <c r="O134" s="301">
        <f t="shared" si="88"/>
        <v>72.926083573019369</v>
      </c>
      <c r="P134" s="92">
        <f t="shared" ref="P134:P140" si="89">M134-J134</f>
        <v>0.375</v>
      </c>
      <c r="Q134" s="188">
        <f t="shared" ref="Q134:Q140" si="90">O134-L134</f>
        <v>-8.4168263979865827</v>
      </c>
      <c r="R134" s="302">
        <f t="shared" ref="R134:R140" si="91">O134/L134</f>
        <v>0.89652661306330572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-128.34473878982499</v>
      </c>
      <c r="AG134" s="90">
        <f t="shared" si="64"/>
        <v>0.91530496491639035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850</v>
      </c>
      <c r="H135" s="303">
        <f t="shared" ref="H135:H146" si="92">F135*G135</f>
        <v>43069.5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1378.3783783783772</v>
      </c>
      <c r="O135" s="160">
        <f t="shared" ref="O135:O140" si="94">N135/M135</f>
        <v>81.08108108108101</v>
      </c>
      <c r="P135" s="95">
        <f t="shared" si="89"/>
        <v>0</v>
      </c>
      <c r="Q135" s="131">
        <f t="shared" si="90"/>
        <v>-7.1542130365660483</v>
      </c>
      <c r="R135" s="132">
        <f t="shared" si="91"/>
        <v>0.91891891891891808</v>
      </c>
      <c r="S135" s="633">
        <f>R147</f>
        <v>0.91244704713053659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5">(U135-T135)*24*60</f>
        <v>37.000000000000028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-121.62162162162281</v>
      </c>
      <c r="AG135" s="165">
        <f t="shared" si="64"/>
        <v>0.91891891891891808</v>
      </c>
      <c r="AH135" s="622">
        <f>AG147</f>
        <v>0.92512405171175416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1493</v>
      </c>
      <c r="H136" s="127">
        <f t="shared" si="92"/>
        <v>76113.14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1317.3529411764689</v>
      </c>
      <c r="O136" s="129">
        <f t="shared" si="94"/>
        <v>65.867647058823451</v>
      </c>
      <c r="P136" s="95">
        <f t="shared" si="89"/>
        <v>0</v>
      </c>
      <c r="Q136" s="131">
        <f t="shared" si="90"/>
        <v>-6.1323529411765492</v>
      </c>
      <c r="R136" s="132">
        <f t="shared" si="91"/>
        <v>0.91482843137254788</v>
      </c>
      <c r="S136" s="633"/>
      <c r="T136" s="304">
        <v>0.73888888888888893</v>
      </c>
      <c r="U136" s="91">
        <v>0.7861111111111112</v>
      </c>
      <c r="V136" s="191">
        <v>7</v>
      </c>
      <c r="W136" s="84">
        <f t="shared" si="95"/>
        <v>68.000000000000085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-122.6470588235311</v>
      </c>
      <c r="AG136" s="171">
        <f t="shared" si="64"/>
        <v>0.91482843137254788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912</v>
      </c>
      <c r="H137" s="127">
        <f t="shared" si="92"/>
        <v>49330.080000000002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1403.0769230769224</v>
      </c>
      <c r="O137" s="129">
        <f t="shared" si="94"/>
        <v>73.846153846153811</v>
      </c>
      <c r="P137" s="95">
        <f t="shared" si="89"/>
        <v>0</v>
      </c>
      <c r="Q137" s="131">
        <f t="shared" si="90"/>
        <v>-5.1012145748988189</v>
      </c>
      <c r="R137" s="132">
        <f t="shared" si="91"/>
        <v>0.93538461538461493</v>
      </c>
      <c r="S137" s="633"/>
      <c r="T137" s="91">
        <v>0.79166666666666674</v>
      </c>
      <c r="U137" s="91">
        <v>0.81875000000000009</v>
      </c>
      <c r="V137" s="307">
        <v>8</v>
      </c>
      <c r="W137" s="84">
        <f t="shared" si="95"/>
        <v>39.000000000000021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-96.923076923077588</v>
      </c>
      <c r="AG137" s="171">
        <f t="shared" si="64"/>
        <v>0.93538461538461493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1716</v>
      </c>
      <c r="H138" s="127">
        <f t="shared" si="92"/>
        <v>87378.72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1337.1428571428564</v>
      </c>
      <c r="O138" s="129">
        <f t="shared" si="94"/>
        <v>70.375939849624018</v>
      </c>
      <c r="P138" s="95">
        <f t="shared" si="89"/>
        <v>0</v>
      </c>
      <c r="Q138" s="131">
        <f t="shared" si="90"/>
        <v>-5.4135338345865023</v>
      </c>
      <c r="R138" s="296">
        <f t="shared" si="91"/>
        <v>0.92857142857142805</v>
      </c>
      <c r="S138" s="633"/>
      <c r="T138" s="91">
        <v>0.83402777777777781</v>
      </c>
      <c r="U138" s="91">
        <v>0.88750000000000007</v>
      </c>
      <c r="V138" s="307">
        <v>22</v>
      </c>
      <c r="W138" s="84">
        <f t="shared" si="95"/>
        <v>77.000000000000043</v>
      </c>
      <c r="X138" s="94">
        <v>0.8222222222222223</v>
      </c>
      <c r="Y138" s="94">
        <v>0.83124999999999993</v>
      </c>
      <c r="Z138" s="95"/>
      <c r="AA138" s="95"/>
      <c r="AB138" s="618"/>
      <c r="AC138" s="618"/>
      <c r="AD138" s="332"/>
      <c r="AE138" s="332"/>
      <c r="AF138" s="88">
        <f t="shared" si="63"/>
        <v>-102.85714285714357</v>
      </c>
      <c r="AG138" s="171">
        <f t="shared" si="64"/>
        <v>0.92857142857142805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1139</v>
      </c>
      <c r="H139" s="127">
        <f t="shared" si="92"/>
        <v>57713.130000000005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1340.0000000000005</v>
      </c>
      <c r="O139" s="129">
        <f t="shared" si="94"/>
        <v>78.823529411764738</v>
      </c>
      <c r="P139" s="95">
        <f t="shared" si="89"/>
        <v>0</v>
      </c>
      <c r="Q139" s="131">
        <f t="shared" si="90"/>
        <v>-5.8823529411764355</v>
      </c>
      <c r="R139" s="132">
        <f t="shared" si="91"/>
        <v>0.93055555555555591</v>
      </c>
      <c r="S139" s="633"/>
      <c r="T139" s="91">
        <v>0.89236111111111116</v>
      </c>
      <c r="U139" s="91">
        <v>0.92777777777777781</v>
      </c>
      <c r="V139" s="308">
        <v>7</v>
      </c>
      <c r="W139" s="84">
        <f t="shared" si="95"/>
        <v>50.999999999999979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-99.999999999999545</v>
      </c>
      <c r="AG139" s="171">
        <f t="shared" si="64"/>
        <v>0.93055555555555591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1306</v>
      </c>
      <c r="H140" s="127">
        <f t="shared" si="92"/>
        <v>65939.94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1328.1355932203401</v>
      </c>
      <c r="O140" s="129">
        <f t="shared" si="94"/>
        <v>88.542372881356002</v>
      </c>
      <c r="P140" s="95">
        <f t="shared" si="89"/>
        <v>1</v>
      </c>
      <c r="Q140" s="131">
        <f t="shared" si="90"/>
        <v>-14.314769975786859</v>
      </c>
      <c r="R140" s="132">
        <f t="shared" si="91"/>
        <v>0.86082862523540549</v>
      </c>
      <c r="S140" s="634"/>
      <c r="T140" s="105">
        <v>0.93194444444444446</v>
      </c>
      <c r="U140" s="310">
        <v>0.97291666666666665</v>
      </c>
      <c r="V140" s="311">
        <v>6</v>
      </c>
      <c r="W140" s="84">
        <f t="shared" si="95"/>
        <v>58.99999999999995</v>
      </c>
      <c r="X140" s="94"/>
      <c r="Y140" s="94"/>
      <c r="Z140" s="95"/>
      <c r="AA140" s="95"/>
      <c r="AB140" s="618"/>
      <c r="AC140" s="618"/>
      <c r="AD140" s="332">
        <v>1</v>
      </c>
      <c r="AE140" s="332"/>
      <c r="AF140" s="88">
        <f t="shared" si="63"/>
        <v>-111.86440677965993</v>
      </c>
      <c r="AG140" s="171">
        <f t="shared" si="64"/>
        <v>0.92231638418079176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1350.681115499161</v>
      </c>
      <c r="O147" s="301">
        <f t="shared" si="96"/>
        <v>76.422787354800519</v>
      </c>
      <c r="P147" s="92">
        <f t="shared" ref="P147:P151" si="97">M147-J147</f>
        <v>0.1666666666666643</v>
      </c>
      <c r="Q147" s="188">
        <f t="shared" ref="Q147:Q151" si="98">O147-L147</f>
        <v>-7.33307288403185</v>
      </c>
      <c r="R147" s="316">
        <f t="shared" ref="R147:R151" si="99">O147/L147</f>
        <v>0.91244704713053659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1</v>
      </c>
      <c r="AE147" s="151">
        <f>SUM(AE135:AE146)</f>
        <v>0</v>
      </c>
      <c r="AF147" s="259">
        <f t="shared" si="63"/>
        <v>-109.31888450083898</v>
      </c>
      <c r="AG147" s="317">
        <f t="shared" si="64"/>
        <v>0.92512405171175416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591</v>
      </c>
      <c r="H148" s="127">
        <f t="shared" ref="H148:H172" si="100">F148*G148</f>
        <v>29945.97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1108.1249999999984</v>
      </c>
      <c r="O148" s="86">
        <f>N148/M148</f>
        <v>65.183823529411669</v>
      </c>
      <c r="P148" s="88">
        <f t="shared" si="97"/>
        <v>1</v>
      </c>
      <c r="Q148" s="89">
        <f t="shared" si="98"/>
        <v>-24.816176470588331</v>
      </c>
      <c r="R148" s="90">
        <f t="shared" si="99"/>
        <v>0.72426470588235192</v>
      </c>
      <c r="S148" s="626">
        <f>R160</f>
        <v>0.80854217550409058</v>
      </c>
      <c r="T148" s="304">
        <v>0.70833333333333337</v>
      </c>
      <c r="U148" s="91">
        <v>0.73055555555555562</v>
      </c>
      <c r="V148" s="75">
        <v>5</v>
      </c>
      <c r="W148" s="84">
        <f>(U148-T148)*24*60</f>
        <v>32.000000000000043</v>
      </c>
      <c r="X148" s="94"/>
      <c r="Y148" s="94"/>
      <c r="Z148" s="95"/>
      <c r="AA148" s="95"/>
      <c r="AB148" s="618"/>
      <c r="AC148" s="618"/>
      <c r="AD148" s="332"/>
      <c r="AE148" s="332">
        <v>1</v>
      </c>
      <c r="AF148" s="88">
        <f t="shared" si="63"/>
        <v>-331.87500000000159</v>
      </c>
      <c r="AG148" s="171">
        <f t="shared" si="64"/>
        <v>0.76953124999999889</v>
      </c>
      <c r="AH148" s="622">
        <f>AG160</f>
        <v>0.82122507393038346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1418</v>
      </c>
      <c r="H149" s="127">
        <f t="shared" si="100"/>
        <v>81251.399999999994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1372.2580645161304</v>
      </c>
      <c r="O149" s="86">
        <f>N149/M149</f>
        <v>76.236559139785015</v>
      </c>
      <c r="P149" s="88">
        <f t="shared" si="97"/>
        <v>0</v>
      </c>
      <c r="Q149" s="89">
        <f t="shared" si="98"/>
        <v>-7.0967741935483133</v>
      </c>
      <c r="R149" s="90">
        <f t="shared" si="99"/>
        <v>0.9148387096774202</v>
      </c>
      <c r="S149" s="627"/>
      <c r="T149" s="304">
        <v>0.73541666666666672</v>
      </c>
      <c r="U149" s="91">
        <v>0.77847222222222223</v>
      </c>
      <c r="V149" s="75">
        <v>7</v>
      </c>
      <c r="W149" s="84">
        <f t="shared" ref="W149:W159" si="101">(U149-T149)*24*60</f>
        <v>61.999999999999943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-127.74193548386961</v>
      </c>
      <c r="AG149" s="171">
        <f t="shared" si="64"/>
        <v>0.91483870967742031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195.75</v>
      </c>
      <c r="H150" s="127">
        <f t="shared" si="100"/>
        <v>11301.626249999999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1305.0000000000048</v>
      </c>
      <c r="O150" s="86">
        <f>N150/M150</f>
        <v>81.562500000000298</v>
      </c>
      <c r="P150" s="88">
        <f t="shared" si="97"/>
        <v>0</v>
      </c>
      <c r="Q150" s="89">
        <f t="shared" si="98"/>
        <v>-16.249999999999702</v>
      </c>
      <c r="R150" s="90">
        <f t="shared" si="99"/>
        <v>0.83386581469648868</v>
      </c>
      <c r="S150" s="627"/>
      <c r="T150" s="304">
        <v>0.79444444444444451</v>
      </c>
      <c r="U150" s="91">
        <v>0.80069444444444449</v>
      </c>
      <c r="V150" s="75">
        <v>23</v>
      </c>
      <c r="W150" s="84">
        <f t="shared" si="101"/>
        <v>8.999999999999968</v>
      </c>
      <c r="X150" s="271">
        <v>0.78194444444444444</v>
      </c>
      <c r="Y150" s="271">
        <v>0.79166666666666663</v>
      </c>
      <c r="Z150" s="272"/>
      <c r="AA150" s="272"/>
      <c r="AB150" s="618"/>
      <c r="AC150" s="618"/>
      <c r="AD150" s="332"/>
      <c r="AE150" s="332"/>
      <c r="AF150" s="88">
        <f t="shared" si="63"/>
        <v>-259.99999999999523</v>
      </c>
      <c r="AG150" s="171">
        <f t="shared" si="64"/>
        <v>0.83386581469648868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457</v>
      </c>
      <c r="H151" s="127">
        <f t="shared" si="100"/>
        <v>22982.53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1096.7999999999968</v>
      </c>
      <c r="O151" s="86">
        <f>N151/M151</f>
        <v>60.933333333333152</v>
      </c>
      <c r="P151" s="88">
        <f t="shared" si="97"/>
        <v>0</v>
      </c>
      <c r="Q151" s="89">
        <f t="shared" si="98"/>
        <v>-19.066666666666848</v>
      </c>
      <c r="R151" s="90">
        <f t="shared" si="99"/>
        <v>0.76166666666666438</v>
      </c>
      <c r="S151" s="627"/>
      <c r="T151" s="304">
        <v>0.80555555555555558</v>
      </c>
      <c r="U151" s="91">
        <v>0.82291666666666674</v>
      </c>
      <c r="V151" s="75">
        <v>7</v>
      </c>
      <c r="W151" s="84">
        <f t="shared" si="101"/>
        <v>25.000000000000071</v>
      </c>
      <c r="X151" s="271"/>
      <c r="Y151" s="271"/>
      <c r="Z151" s="272"/>
      <c r="AA151" s="272"/>
      <c r="AB151" s="618"/>
      <c r="AC151" s="618"/>
      <c r="AD151" s="277"/>
      <c r="AE151" s="277">
        <v>1</v>
      </c>
      <c r="AF151" s="88">
        <f t="shared" si="63"/>
        <v>-343.20000000000323</v>
      </c>
      <c r="AG151" s="171">
        <f t="shared" si="64"/>
        <v>0.76166666666666438</v>
      </c>
      <c r="AH151" s="628"/>
    </row>
    <row r="152" spans="1:34" s="274" customFormat="1" ht="19.2" customHeight="1">
      <c r="A152" s="625"/>
      <c r="B152" s="332">
        <v>0</v>
      </c>
      <c r="C152" s="277"/>
      <c r="D152" s="309"/>
      <c r="E152" s="101"/>
      <c r="F152" s="465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627"/>
      <c r="T152" s="319"/>
      <c r="U152" s="105"/>
      <c r="V152" s="103"/>
      <c r="W152" s="84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0</v>
      </c>
      <c r="AG152" s="171" t="e">
        <f t="shared" si="64"/>
        <v>#DIV/0!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M160:O160" si="102">AVERAGE(M148:M159)</f>
        <v>17.25</v>
      </c>
      <c r="N160" s="327">
        <f t="shared" si="102"/>
        <v>1220.5457661290325</v>
      </c>
      <c r="O160" s="328">
        <f t="shared" si="102"/>
        <v>70.97905400063253</v>
      </c>
      <c r="P160" s="107">
        <f t="shared" ref="P160:P165" si="103">M160-J160</f>
        <v>0.25</v>
      </c>
      <c r="Q160" s="117">
        <f t="shared" ref="Q160:Q165" si="104">O160-L160</f>
        <v>-16.807404332700798</v>
      </c>
      <c r="R160" s="329">
        <f>O160/L160</f>
        <v>0.80854217550409058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2</v>
      </c>
      <c r="AF160" s="107">
        <f t="shared" si="63"/>
        <v>-265.70423387096753</v>
      </c>
      <c r="AG160" s="176">
        <f t="shared" si="64"/>
        <v>0.82122507393038346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3012</v>
      </c>
      <c r="H161" s="127">
        <f t="shared" ref="H161:H170" si="105">F161*G161</f>
        <v>103100.76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2177.3493975903616</v>
      </c>
      <c r="O161" s="129">
        <f t="shared" ref="O161:O165" si="107">N161/M161</f>
        <v>167.48841519925858</v>
      </c>
      <c r="P161" s="95">
        <f t="shared" si="103"/>
        <v>0</v>
      </c>
      <c r="Q161" s="131">
        <f t="shared" si="104"/>
        <v>-5.5885078776644832</v>
      </c>
      <c r="R161" s="132">
        <f t="shared" ref="R161:R165" si="108">O161/L161</f>
        <v>0.96771084337349411</v>
      </c>
      <c r="S161" s="622">
        <f>R173</f>
        <v>0.94957578443719881</v>
      </c>
      <c r="T161" s="133">
        <v>0.16666666666666666</v>
      </c>
      <c r="U161" s="133">
        <v>0.22430555555555554</v>
      </c>
      <c r="V161" s="332">
        <v>5</v>
      </c>
      <c r="W161" s="134">
        <f t="shared" ref="W161:W165" si="109">(U161-T161)*24*60</f>
        <v>82.999999999999986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-72.650602409638395</v>
      </c>
      <c r="AG161" s="132">
        <f t="shared" si="64"/>
        <v>0.967710843373494</v>
      </c>
      <c r="AH161" s="622">
        <f>AG173</f>
        <v>0.95316091246864665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3578</v>
      </c>
      <c r="H162" s="127">
        <f t="shared" si="105"/>
        <v>122474.93999999999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2213.1958762886597</v>
      </c>
      <c r="O162" s="129">
        <f t="shared" si="107"/>
        <v>170.24583663758921</v>
      </c>
      <c r="P162" s="95">
        <f t="shared" si="103"/>
        <v>0</v>
      </c>
      <c r="Q162" s="131">
        <f t="shared" si="104"/>
        <v>-2.8310864393338591</v>
      </c>
      <c r="R162" s="132">
        <f t="shared" si="108"/>
        <v>0.98364261168384881</v>
      </c>
      <c r="S162" s="622"/>
      <c r="T162" s="133">
        <v>0.22847222222222222</v>
      </c>
      <c r="U162" s="133">
        <v>0.29583333333333334</v>
      </c>
      <c r="V162" s="332">
        <v>6</v>
      </c>
      <c r="W162" s="134">
        <f t="shared" si="109"/>
        <v>97.000000000000014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-36.804123711340253</v>
      </c>
      <c r="AG162" s="132">
        <f t="shared" si="64"/>
        <v>0.98364261168384881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2505</v>
      </c>
      <c r="H163" s="127">
        <f t="shared" si="105"/>
        <v>85746.15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2058.9041095890416</v>
      </c>
      <c r="O163" s="129">
        <f t="shared" si="107"/>
        <v>171.57534246575347</v>
      </c>
      <c r="P163" s="95">
        <f t="shared" si="103"/>
        <v>0</v>
      </c>
      <c r="Q163" s="131">
        <f t="shared" si="104"/>
        <v>-4.9246575342465349</v>
      </c>
      <c r="R163" s="132">
        <f t="shared" si="108"/>
        <v>0.97209825759633695</v>
      </c>
      <c r="S163" s="622"/>
      <c r="T163" s="133">
        <v>0.33749999999999997</v>
      </c>
      <c r="U163" s="133">
        <v>0.3881944444444444</v>
      </c>
      <c r="V163" s="332">
        <v>7</v>
      </c>
      <c r="W163" s="134">
        <f t="shared" si="109"/>
        <v>72.999999999999986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-59.095890410958418</v>
      </c>
      <c r="AG163" s="132">
        <f t="shared" si="64"/>
        <v>0.97209825759633695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5230</v>
      </c>
      <c r="H164" s="127">
        <f t="shared" si="105"/>
        <v>187390.9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2209.8591549295766</v>
      </c>
      <c r="O164" s="129">
        <f t="shared" si="107"/>
        <v>200.89628681177967</v>
      </c>
      <c r="P164" s="95">
        <f t="shared" si="103"/>
        <v>0</v>
      </c>
      <c r="Q164" s="131">
        <f t="shared" si="104"/>
        <v>-3.649167733674858</v>
      </c>
      <c r="R164" s="132">
        <f t="shared" si="108"/>
        <v>0.98215962441314508</v>
      </c>
      <c r="S164" s="622"/>
      <c r="T164" s="133">
        <v>0.40416666666666662</v>
      </c>
      <c r="U164" s="133">
        <v>0.50277777777777777</v>
      </c>
      <c r="V164" s="332">
        <v>23</v>
      </c>
      <c r="W164" s="134">
        <f t="shared" si="109"/>
        <v>142.00000000000006</v>
      </c>
      <c r="X164" s="140">
        <v>0.39166666666666666</v>
      </c>
      <c r="Y164" s="140">
        <v>0.40138888888888885</v>
      </c>
      <c r="Z164" s="95"/>
      <c r="AA164" s="95"/>
      <c r="AB164" s="618"/>
      <c r="AC164" s="618"/>
      <c r="AD164" s="332"/>
      <c r="AE164" s="332"/>
      <c r="AF164" s="95">
        <f t="shared" si="63"/>
        <v>-40.140845070423438</v>
      </c>
      <c r="AG164" s="132">
        <f t="shared" si="64"/>
        <v>0.98215962441314519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4540.9000000000005</v>
      </c>
      <c r="H165" s="127">
        <f t="shared" si="105"/>
        <v>165334.16899999999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2432.6250000000023</v>
      </c>
      <c r="O165" s="129">
        <f t="shared" si="107"/>
        <v>243.26250000000022</v>
      </c>
      <c r="P165" s="95">
        <f t="shared" si="103"/>
        <v>0</v>
      </c>
      <c r="Q165" s="131">
        <f t="shared" si="104"/>
        <v>-33.637499999999761</v>
      </c>
      <c r="R165" s="132">
        <f t="shared" si="108"/>
        <v>0.87852112676056426</v>
      </c>
      <c r="S165" s="622"/>
      <c r="T165" s="133">
        <v>0.51805555555555549</v>
      </c>
      <c r="U165" s="133">
        <v>0.59583333333333321</v>
      </c>
      <c r="V165" s="332">
        <v>22</v>
      </c>
      <c r="W165" s="134">
        <f t="shared" si="109"/>
        <v>111.99999999999991</v>
      </c>
      <c r="X165" s="140">
        <v>0.50624999999999998</v>
      </c>
      <c r="Y165" s="140">
        <v>0.51527777777777783</v>
      </c>
      <c r="Z165" s="95"/>
      <c r="AA165" s="95"/>
      <c r="AB165" s="618"/>
      <c r="AC165" s="618"/>
      <c r="AD165" s="332"/>
      <c r="AE165" s="332"/>
      <c r="AF165" s="95">
        <f t="shared" si="63"/>
        <v>-336.37499999999773</v>
      </c>
      <c r="AG165" s="132">
        <f t="shared" si="64"/>
        <v>0.87852112676056415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2218.3867076795282</v>
      </c>
      <c r="O173" s="148">
        <f t="shared" si="110"/>
        <v>190.69367622287623</v>
      </c>
      <c r="P173" s="95">
        <f>M173-J173</f>
        <v>0</v>
      </c>
      <c r="Q173" s="131">
        <f>O173-L173</f>
        <v>-10.126183916983905</v>
      </c>
      <c r="R173" s="149">
        <f>O173/L173</f>
        <v>0.94957578443719881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-109.01329232047192</v>
      </c>
      <c r="AG173" s="132">
        <f t="shared" si="64"/>
        <v>0.95316091246864665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43569" priority="3346" operator="lessThan">
      <formula>0</formula>
    </cfRule>
  </conditionalFormatting>
  <conditionalFormatting sqref="AH57 AH70 S43 S123 S95 AH95 S5:S9 AH5:AH9 S134 AH17:AH18 S17:S18 S32 S82 AH82 S57:S70">
    <cfRule type="cellIs" dxfId="43568" priority="3345" operator="lessThan">
      <formula>0.8</formula>
    </cfRule>
  </conditionalFormatting>
  <conditionalFormatting sqref="R147 R173 R30 R121 R95 R43 R134 R82 R154:R159 R17:R18 R57:R70">
    <cfRule type="cellIs" dxfId="43567" priority="3343" operator="lessThan">
      <formula>0.8</formula>
    </cfRule>
    <cfRule type="cellIs" dxfId="43566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43565" priority="3341" operator="greaterThan">
      <formula>1</formula>
    </cfRule>
    <cfRule type="cellIs" dxfId="43564" priority="3342" operator="lessThan">
      <formula>0.8</formula>
    </cfRule>
  </conditionalFormatting>
  <conditionalFormatting sqref="P147 P30 P121 P95 P43 P134 P82 P154:P159 P17:P18 P57:P70">
    <cfRule type="cellIs" dxfId="43563" priority="3340" operator="greaterThan">
      <formula>0</formula>
    </cfRule>
  </conditionalFormatting>
  <conditionalFormatting sqref="S161">
    <cfRule type="cellIs" dxfId="43562" priority="3339" operator="lessThan">
      <formula>0.8</formula>
    </cfRule>
  </conditionalFormatting>
  <conditionalFormatting sqref="Q161:Q166">
    <cfRule type="cellIs" dxfId="43561" priority="3338" operator="lessThan">
      <formula>0</formula>
    </cfRule>
  </conditionalFormatting>
  <conditionalFormatting sqref="R161:R166">
    <cfRule type="cellIs" dxfId="43560" priority="3336" operator="lessThan">
      <formula>0.8</formula>
    </cfRule>
    <cfRule type="cellIs" dxfId="43559" priority="3337" operator="greaterThan">
      <formula>1</formula>
    </cfRule>
  </conditionalFormatting>
  <conditionalFormatting sqref="R161:R166">
    <cfRule type="cellIs" dxfId="43558" priority="3334" operator="greaterThan">
      <formula>1</formula>
    </cfRule>
    <cfRule type="cellIs" dxfId="43557" priority="3335" operator="lessThan">
      <formula>0.8</formula>
    </cfRule>
  </conditionalFormatting>
  <conditionalFormatting sqref="P161:P166">
    <cfRule type="cellIs" dxfId="43556" priority="3333" operator="greaterThan">
      <formula>0</formula>
    </cfRule>
  </conditionalFormatting>
  <conditionalFormatting sqref="Q169:Q172 AF161:AF172">
    <cfRule type="cellIs" dxfId="43555" priority="3332" operator="lessThan">
      <formula>0</formula>
    </cfRule>
  </conditionalFormatting>
  <conditionalFormatting sqref="R169:R172">
    <cfRule type="cellIs" dxfId="43554" priority="3330" operator="lessThan">
      <formula>0.8</formula>
    </cfRule>
    <cfRule type="cellIs" dxfId="43553" priority="3331" operator="greaterThan">
      <formula>1</formula>
    </cfRule>
  </conditionalFormatting>
  <conditionalFormatting sqref="R169:R172 AG161:AG172">
    <cfRule type="cellIs" dxfId="43552" priority="3328" operator="greaterThan">
      <formula>1</formula>
    </cfRule>
    <cfRule type="cellIs" dxfId="43551" priority="3329" operator="lessThan">
      <formula>0.8</formula>
    </cfRule>
  </conditionalFormatting>
  <conditionalFormatting sqref="P169:P172">
    <cfRule type="cellIs" dxfId="43550" priority="3327" operator="greaterThan">
      <formula>0</formula>
    </cfRule>
  </conditionalFormatting>
  <conditionalFormatting sqref="AF145">
    <cfRule type="cellIs" dxfId="43549" priority="3326" operator="lessThan">
      <formula>0</formula>
    </cfRule>
  </conditionalFormatting>
  <conditionalFormatting sqref="AG145">
    <cfRule type="cellIs" dxfId="43548" priority="3324" operator="greaterThan">
      <formula>1</formula>
    </cfRule>
    <cfRule type="cellIs" dxfId="43547" priority="3325" operator="lessThan">
      <formula>0.8</formula>
    </cfRule>
  </conditionalFormatting>
  <conditionalFormatting sqref="AF44:AF54">
    <cfRule type="cellIs" dxfId="43546" priority="3323" operator="lessThan">
      <formula>0</formula>
    </cfRule>
  </conditionalFormatting>
  <conditionalFormatting sqref="AG44:AG54">
    <cfRule type="cellIs" dxfId="43545" priority="3321" operator="greaterThan">
      <formula>1</formula>
    </cfRule>
    <cfRule type="cellIs" dxfId="43544" priority="3322" operator="lessThan">
      <formula>0.8</formula>
    </cfRule>
  </conditionalFormatting>
  <conditionalFormatting sqref="AF83:AF94">
    <cfRule type="cellIs" dxfId="43543" priority="3320" operator="lessThan">
      <formula>0</formula>
    </cfRule>
  </conditionalFormatting>
  <conditionalFormatting sqref="AH83">
    <cfRule type="cellIs" dxfId="43542" priority="3319" operator="lessThan">
      <formula>0.8</formula>
    </cfRule>
  </conditionalFormatting>
  <conditionalFormatting sqref="AG83:AG94">
    <cfRule type="cellIs" dxfId="43541" priority="3317" operator="greaterThan">
      <formula>1</formula>
    </cfRule>
    <cfRule type="cellIs" dxfId="43540" priority="3318" operator="lessThan">
      <formula>0.8</formula>
    </cfRule>
  </conditionalFormatting>
  <conditionalFormatting sqref="S83">
    <cfRule type="cellIs" dxfId="43539" priority="3316" operator="lessThan">
      <formula>0.8</formula>
    </cfRule>
  </conditionalFormatting>
  <conditionalFormatting sqref="AH84">
    <cfRule type="cellIs" dxfId="43538" priority="3315" operator="lessThan">
      <formula>0.8</formula>
    </cfRule>
  </conditionalFormatting>
  <conditionalFormatting sqref="S84">
    <cfRule type="cellIs" dxfId="43537" priority="3314" operator="lessThan">
      <formula>0.8</formula>
    </cfRule>
  </conditionalFormatting>
  <conditionalFormatting sqref="S90">
    <cfRule type="cellIs" dxfId="43536" priority="3313" operator="lessThan">
      <formula>0.8</formula>
    </cfRule>
  </conditionalFormatting>
  <conditionalFormatting sqref="AH90">
    <cfRule type="cellIs" dxfId="43535" priority="3312" operator="lessThan">
      <formula>0.8</formula>
    </cfRule>
  </conditionalFormatting>
  <conditionalFormatting sqref="AF122">
    <cfRule type="cellIs" dxfId="43534" priority="3311" operator="lessThan">
      <formula>0</formula>
    </cfRule>
  </conditionalFormatting>
  <conditionalFormatting sqref="S122">
    <cfRule type="cellIs" dxfId="43533" priority="3310" operator="lessThan">
      <formula>0.8</formula>
    </cfRule>
  </conditionalFormatting>
  <conditionalFormatting sqref="AG122">
    <cfRule type="cellIs" dxfId="43532" priority="3308" operator="greaterThan">
      <formula>1</formula>
    </cfRule>
    <cfRule type="cellIs" dxfId="43531" priority="3309" operator="lessThan">
      <formula>0.8</formula>
    </cfRule>
  </conditionalFormatting>
  <conditionalFormatting sqref="P162:P168">
    <cfRule type="cellIs" dxfId="43530" priority="3302" operator="greaterThan">
      <formula>0</formula>
    </cfRule>
  </conditionalFormatting>
  <conditionalFormatting sqref="R162:R168">
    <cfRule type="cellIs" dxfId="43529" priority="3305" operator="lessThan">
      <formula>0.8</formula>
    </cfRule>
    <cfRule type="cellIs" dxfId="43528" priority="3306" operator="greaterThan">
      <formula>1</formula>
    </cfRule>
  </conditionalFormatting>
  <conditionalFormatting sqref="R162:R168">
    <cfRule type="cellIs" dxfId="43527" priority="3303" operator="greaterThan">
      <formula>1</formula>
    </cfRule>
    <cfRule type="cellIs" dxfId="43526" priority="3304" operator="lessThan">
      <formula>0.8</formula>
    </cfRule>
  </conditionalFormatting>
  <conditionalFormatting sqref="Q162:Q168">
    <cfRule type="cellIs" dxfId="43525" priority="3307" operator="lessThan">
      <formula>0</formula>
    </cfRule>
  </conditionalFormatting>
  <conditionalFormatting sqref="P132:P133">
    <cfRule type="cellIs" dxfId="43524" priority="3295" operator="greaterThan">
      <formula>0</formula>
    </cfRule>
  </conditionalFormatting>
  <conditionalFormatting sqref="AF124 Q132:Q133 AF126:AF133">
    <cfRule type="cellIs" dxfId="43523" priority="3301" operator="lessThan">
      <formula>0</formula>
    </cfRule>
  </conditionalFormatting>
  <conditionalFormatting sqref="S124:S133">
    <cfRule type="cellIs" dxfId="43522" priority="3300" operator="lessThan">
      <formula>0.8</formula>
    </cfRule>
  </conditionalFormatting>
  <conditionalFormatting sqref="R132:R133">
    <cfRule type="cellIs" dxfId="43521" priority="3298" operator="lessThan">
      <formula>0.8</formula>
    </cfRule>
    <cfRule type="cellIs" dxfId="43520" priority="3299" operator="greaterThan">
      <formula>1</formula>
    </cfRule>
  </conditionalFormatting>
  <conditionalFormatting sqref="AG124 R132:R133 AG126:AG133">
    <cfRule type="cellIs" dxfId="43519" priority="3296" operator="greaterThan">
      <formula>1</formula>
    </cfRule>
    <cfRule type="cellIs" dxfId="43518" priority="3297" operator="lessThan">
      <formula>0.8</formula>
    </cfRule>
  </conditionalFormatting>
  <conditionalFormatting sqref="AF112 AF115">
    <cfRule type="cellIs" dxfId="43517" priority="3294" operator="lessThan">
      <formula>0</formula>
    </cfRule>
  </conditionalFormatting>
  <conditionalFormatting sqref="AG112 AG115">
    <cfRule type="cellIs" dxfId="43516" priority="3292" operator="greaterThan">
      <formula>1</formula>
    </cfRule>
    <cfRule type="cellIs" dxfId="43515" priority="3293" operator="lessThan">
      <formula>0.8</formula>
    </cfRule>
  </conditionalFormatting>
  <conditionalFormatting sqref="AF111 AF114 AF117">
    <cfRule type="cellIs" dxfId="43514" priority="3291" operator="lessThan">
      <formula>0</formula>
    </cfRule>
  </conditionalFormatting>
  <conditionalFormatting sqref="AH109">
    <cfRule type="cellIs" dxfId="43513" priority="3290" operator="lessThan">
      <formula>0.8</formula>
    </cfRule>
  </conditionalFormatting>
  <conditionalFormatting sqref="AG111 AG114 AG117">
    <cfRule type="cellIs" dxfId="43512" priority="3288" operator="greaterThan">
      <formula>1</formula>
    </cfRule>
    <cfRule type="cellIs" dxfId="43511" priority="3289" operator="lessThan">
      <formula>0.8</formula>
    </cfRule>
  </conditionalFormatting>
  <conditionalFormatting sqref="R160 AG160">
    <cfRule type="cellIs" dxfId="43510" priority="3283" operator="greaterThan">
      <formula>1</formula>
    </cfRule>
    <cfRule type="cellIs" dxfId="43509" priority="3284" operator="lessThan">
      <formula>0.8</formula>
    </cfRule>
  </conditionalFormatting>
  <conditionalFormatting sqref="R160">
    <cfRule type="cellIs" dxfId="43508" priority="3285" operator="lessThan">
      <formula>0.8</formula>
    </cfRule>
    <cfRule type="cellIs" dxfId="43507" priority="3286" operator="greaterThan">
      <formula>1</formula>
    </cfRule>
  </conditionalFormatting>
  <conditionalFormatting sqref="P160">
    <cfRule type="cellIs" dxfId="43506" priority="3282" operator="greaterThan">
      <formula>0</formula>
    </cfRule>
  </conditionalFormatting>
  <conditionalFormatting sqref="AH148">
    <cfRule type="cellIs" dxfId="43505" priority="3281" operator="lessThan">
      <formula>0.8</formula>
    </cfRule>
  </conditionalFormatting>
  <conditionalFormatting sqref="Q160 AF160">
    <cfRule type="cellIs" dxfId="43504" priority="3287" operator="lessThan">
      <formula>0</formula>
    </cfRule>
  </conditionalFormatting>
  <conditionalFormatting sqref="AF148:AF154">
    <cfRule type="cellIs" dxfId="43503" priority="3280" operator="lessThan">
      <formula>0</formula>
    </cfRule>
  </conditionalFormatting>
  <conditionalFormatting sqref="S148">
    <cfRule type="cellIs" dxfId="43502" priority="3279" operator="lessThan">
      <formula>0.8</formula>
    </cfRule>
  </conditionalFormatting>
  <conditionalFormatting sqref="AG148:AG154">
    <cfRule type="cellIs" dxfId="43501" priority="3277" operator="greaterThan">
      <formula>1</formula>
    </cfRule>
    <cfRule type="cellIs" dxfId="43500" priority="3278" operator="lessThan">
      <formula>0.8</formula>
    </cfRule>
  </conditionalFormatting>
  <conditionalFormatting sqref="S86">
    <cfRule type="cellIs" dxfId="43499" priority="3276" operator="lessThan">
      <formula>0.8</formula>
    </cfRule>
  </conditionalFormatting>
  <conditionalFormatting sqref="S88 AH88">
    <cfRule type="cellIs" dxfId="43498" priority="3271" operator="lessThan">
      <formula>0.8</formula>
    </cfRule>
  </conditionalFormatting>
  <conditionalFormatting sqref="AH86">
    <cfRule type="cellIs" dxfId="43497" priority="3275" operator="lessThan">
      <formula>0.8</formula>
    </cfRule>
  </conditionalFormatting>
  <conditionalFormatting sqref="S87">
    <cfRule type="cellIs" dxfId="43496" priority="3274" operator="lessThan">
      <formula>0.8</formula>
    </cfRule>
  </conditionalFormatting>
  <conditionalFormatting sqref="AH87">
    <cfRule type="cellIs" dxfId="43495" priority="3273" operator="lessThan">
      <formula>0.8</formula>
    </cfRule>
  </conditionalFormatting>
  <conditionalFormatting sqref="S89 AH89">
    <cfRule type="cellIs" dxfId="43494" priority="3272" operator="lessThan">
      <formula>0.8</formula>
    </cfRule>
  </conditionalFormatting>
  <conditionalFormatting sqref="AF31 AF35 AF39">
    <cfRule type="cellIs" dxfId="43493" priority="3270" operator="lessThan">
      <formula>0</formula>
    </cfRule>
  </conditionalFormatting>
  <conditionalFormatting sqref="AH31 S31">
    <cfRule type="cellIs" dxfId="43492" priority="3269" operator="lessThan">
      <formula>0.8</formula>
    </cfRule>
  </conditionalFormatting>
  <conditionalFormatting sqref="AG31 AG35 AG39">
    <cfRule type="cellIs" dxfId="43491" priority="3267" operator="greaterThan">
      <formula>1</formula>
    </cfRule>
    <cfRule type="cellIs" dxfId="43490" priority="3268" operator="lessThan">
      <formula>0.8</formula>
    </cfRule>
  </conditionalFormatting>
  <conditionalFormatting sqref="AF135">
    <cfRule type="cellIs" dxfId="43489" priority="3266" operator="lessThan">
      <formula>0</formula>
    </cfRule>
  </conditionalFormatting>
  <conditionalFormatting sqref="AH135 S135">
    <cfRule type="cellIs" dxfId="43488" priority="3265" operator="lessThan">
      <formula>0.8</formula>
    </cfRule>
  </conditionalFormatting>
  <conditionalFormatting sqref="AG135">
    <cfRule type="cellIs" dxfId="43487" priority="3263" operator="greaterThan">
      <formula>1</formula>
    </cfRule>
    <cfRule type="cellIs" dxfId="43486" priority="3264" operator="lessThan">
      <formula>0.8</formula>
    </cfRule>
  </conditionalFormatting>
  <conditionalFormatting sqref="AF110 AF113 AF116">
    <cfRule type="cellIs" dxfId="43485" priority="3262" operator="lessThan">
      <formula>0</formula>
    </cfRule>
  </conditionalFormatting>
  <conditionalFormatting sqref="AG110 AG113 AG116">
    <cfRule type="cellIs" dxfId="43484" priority="3260" operator="greaterThan">
      <formula>1</formula>
    </cfRule>
    <cfRule type="cellIs" dxfId="43483" priority="3261" operator="lessThan">
      <formula>0.8</formula>
    </cfRule>
  </conditionalFormatting>
  <conditionalFormatting sqref="AF108 Q108">
    <cfRule type="cellIs" dxfId="43482" priority="3259" operator="lessThan">
      <formula>0</formula>
    </cfRule>
  </conditionalFormatting>
  <conditionalFormatting sqref="R108">
    <cfRule type="cellIs" dxfId="43481" priority="3257" operator="lessThan">
      <formula>0.8</formula>
    </cfRule>
    <cfRule type="cellIs" dxfId="43480" priority="3258" operator="greaterThan">
      <formula>1</formula>
    </cfRule>
  </conditionalFormatting>
  <conditionalFormatting sqref="AG108 R108">
    <cfRule type="cellIs" dxfId="43479" priority="3255" operator="greaterThan">
      <formula>1</formula>
    </cfRule>
    <cfRule type="cellIs" dxfId="43478" priority="3256" operator="lessThan">
      <formula>0.8</formula>
    </cfRule>
  </conditionalFormatting>
  <conditionalFormatting sqref="P108">
    <cfRule type="cellIs" dxfId="43477" priority="3254" operator="greaterThan">
      <formula>0</formula>
    </cfRule>
  </conditionalFormatting>
  <conditionalFormatting sqref="AH97">
    <cfRule type="cellIs" dxfId="43476" priority="3249" operator="lessThan">
      <formula>0.8</formula>
    </cfRule>
  </conditionalFormatting>
  <conditionalFormatting sqref="AG96 AG98 AG100 AG102 AG104">
    <cfRule type="cellIs" dxfId="43475" priority="3251" operator="greaterThan">
      <formula>1</formula>
    </cfRule>
    <cfRule type="cellIs" dxfId="43474" priority="3252" operator="lessThan">
      <formula>0.8</formula>
    </cfRule>
  </conditionalFormatting>
  <conditionalFormatting sqref="AF96 AF98 AF100 AF102 AF104">
    <cfRule type="cellIs" dxfId="43473" priority="3253" operator="lessThan">
      <formula>0</formula>
    </cfRule>
  </conditionalFormatting>
  <conditionalFormatting sqref="AG97 AG99 AG101 AG103 AG105">
    <cfRule type="cellIs" dxfId="43472" priority="3247" operator="greaterThan">
      <formula>1</formula>
    </cfRule>
    <cfRule type="cellIs" dxfId="43471" priority="3248" operator="lessThan">
      <formula>0.8</formula>
    </cfRule>
  </conditionalFormatting>
  <conditionalFormatting sqref="AF97 AF99 AF101 AF103 AF105">
    <cfRule type="cellIs" dxfId="43470" priority="3250" operator="lessThan">
      <formula>0</formula>
    </cfRule>
  </conditionalFormatting>
  <conditionalFormatting sqref="AF71 AF73 AF75 AF79 AF77">
    <cfRule type="cellIs" dxfId="43469" priority="3244" operator="lessThan">
      <formula>0</formula>
    </cfRule>
  </conditionalFormatting>
  <conditionalFormatting sqref="S71 AH71">
    <cfRule type="cellIs" dxfId="43468" priority="3243" operator="lessThan">
      <formula>0.8</formula>
    </cfRule>
  </conditionalFormatting>
  <conditionalFormatting sqref="AG71 AG73 AG75 AG79 AG77">
    <cfRule type="cellIs" dxfId="43467" priority="3241" operator="greaterThan">
      <formula>1</formula>
    </cfRule>
    <cfRule type="cellIs" dxfId="43466" priority="3242" operator="lessThan">
      <formula>0.8</formula>
    </cfRule>
  </conditionalFormatting>
  <conditionalFormatting sqref="AF72 AF76 AF80">
    <cfRule type="cellIs" dxfId="43465" priority="3240" operator="lessThan">
      <formula>0</formula>
    </cfRule>
  </conditionalFormatting>
  <conditionalFormatting sqref="S72 AH72">
    <cfRule type="cellIs" dxfId="43464" priority="3239" operator="lessThan">
      <formula>0.8</formula>
    </cfRule>
  </conditionalFormatting>
  <conditionalFormatting sqref="S11">
    <cfRule type="cellIs" dxfId="43463" priority="3246" operator="lessThan">
      <formula>0.8</formula>
    </cfRule>
  </conditionalFormatting>
  <conditionalFormatting sqref="S10">
    <cfRule type="cellIs" dxfId="43462" priority="3245" operator="lessThan">
      <formula>0.8</formula>
    </cfRule>
  </conditionalFormatting>
  <conditionalFormatting sqref="AG72 AG76 AG80">
    <cfRule type="cellIs" dxfId="43461" priority="3237" operator="greaterThan">
      <formula>1</formula>
    </cfRule>
    <cfRule type="cellIs" dxfId="43460" priority="3238" operator="lessThan">
      <formula>0.8</formula>
    </cfRule>
  </conditionalFormatting>
  <conditionalFormatting sqref="AF14:AF16 Q16">
    <cfRule type="cellIs" dxfId="43459" priority="3236" operator="lessThan">
      <formula>0</formula>
    </cfRule>
  </conditionalFormatting>
  <conditionalFormatting sqref="R16">
    <cfRule type="cellIs" dxfId="43458" priority="3234" operator="lessThan">
      <formula>0.8</formula>
    </cfRule>
    <cfRule type="cellIs" dxfId="43457" priority="3235" operator="greaterThan">
      <formula>1</formula>
    </cfRule>
  </conditionalFormatting>
  <conditionalFormatting sqref="AG14:AG16 R16">
    <cfRule type="cellIs" dxfId="43456" priority="3232" operator="greaterThan">
      <formula>1</formula>
    </cfRule>
    <cfRule type="cellIs" dxfId="43455" priority="3233" operator="lessThan">
      <formula>0.8</formula>
    </cfRule>
  </conditionalFormatting>
  <conditionalFormatting sqref="P16">
    <cfRule type="cellIs" dxfId="43454" priority="3231" operator="greaterThan">
      <formula>0</formula>
    </cfRule>
  </conditionalFormatting>
  <conditionalFormatting sqref="AH98">
    <cfRule type="cellIs" dxfId="43453" priority="3230" operator="lessThan">
      <formula>0.8</formula>
    </cfRule>
  </conditionalFormatting>
  <conditionalFormatting sqref="AF33 AF37">
    <cfRule type="cellIs" dxfId="43452" priority="3229" operator="lessThan">
      <formula>0</formula>
    </cfRule>
  </conditionalFormatting>
  <conditionalFormatting sqref="AG33 AG37">
    <cfRule type="cellIs" dxfId="43451" priority="3227" operator="greaterThan">
      <formula>1</formula>
    </cfRule>
    <cfRule type="cellIs" dxfId="43450" priority="3228" operator="lessThan">
      <formula>0.8</formula>
    </cfRule>
  </conditionalFormatting>
  <conditionalFormatting sqref="P41:P42">
    <cfRule type="cellIs" dxfId="43449" priority="3221" operator="greaterThan">
      <formula>0</formula>
    </cfRule>
  </conditionalFormatting>
  <conditionalFormatting sqref="Q41:Q42 AF34 AF41:AF42 AF38">
    <cfRule type="cellIs" dxfId="43448" priority="3226" operator="lessThan">
      <formula>0</formula>
    </cfRule>
  </conditionalFormatting>
  <conditionalFormatting sqref="R41:R42">
    <cfRule type="cellIs" dxfId="43447" priority="3224" operator="lessThan">
      <formula>0.8</formula>
    </cfRule>
    <cfRule type="cellIs" dxfId="43446" priority="3225" operator="greaterThan">
      <formula>1</formula>
    </cfRule>
  </conditionalFormatting>
  <conditionalFormatting sqref="R41:R42 AG34 AG41:AG42 AG38">
    <cfRule type="cellIs" dxfId="43445" priority="3222" operator="greaterThan">
      <formula>1</formula>
    </cfRule>
    <cfRule type="cellIs" dxfId="43444" priority="3223" operator="lessThan">
      <formula>0.8</formula>
    </cfRule>
  </conditionalFormatting>
  <conditionalFormatting sqref="AF137:AF144">
    <cfRule type="cellIs" dxfId="43443" priority="3220" operator="lessThan">
      <formula>0</formula>
    </cfRule>
  </conditionalFormatting>
  <conditionalFormatting sqref="AH137 S137">
    <cfRule type="cellIs" dxfId="43442" priority="3219" operator="lessThan">
      <formula>0.8</formula>
    </cfRule>
  </conditionalFormatting>
  <conditionalFormatting sqref="AG137:AG144">
    <cfRule type="cellIs" dxfId="43441" priority="3217" operator="greaterThan">
      <formula>1</formula>
    </cfRule>
    <cfRule type="cellIs" dxfId="43440" priority="3218" operator="lessThan">
      <formula>0.8</formula>
    </cfRule>
  </conditionalFormatting>
  <conditionalFormatting sqref="AF55">
    <cfRule type="cellIs" dxfId="43439" priority="3216" operator="lessThan">
      <formula>0</formula>
    </cfRule>
  </conditionalFormatting>
  <conditionalFormatting sqref="AG55">
    <cfRule type="cellIs" dxfId="43438" priority="3214" operator="greaterThan">
      <formula>1</formula>
    </cfRule>
    <cfRule type="cellIs" dxfId="43437" priority="3215" operator="lessThan">
      <formula>0.8</formula>
    </cfRule>
  </conditionalFormatting>
  <conditionalFormatting sqref="AF56 Q56">
    <cfRule type="cellIs" dxfId="43436" priority="3213" operator="lessThan">
      <formula>0</formula>
    </cfRule>
  </conditionalFormatting>
  <conditionalFormatting sqref="R56">
    <cfRule type="cellIs" dxfId="43435" priority="3211" operator="lessThan">
      <formula>0.8</formula>
    </cfRule>
    <cfRule type="cellIs" dxfId="43434" priority="3212" operator="greaterThan">
      <formula>1</formula>
    </cfRule>
  </conditionalFormatting>
  <conditionalFormatting sqref="AG56 R56">
    <cfRule type="cellIs" dxfId="43433" priority="3209" operator="greaterThan">
      <formula>1</formula>
    </cfRule>
    <cfRule type="cellIs" dxfId="43432" priority="3210" operator="lessThan">
      <formula>0.8</formula>
    </cfRule>
  </conditionalFormatting>
  <conditionalFormatting sqref="P56">
    <cfRule type="cellIs" dxfId="43431" priority="3208" operator="greaterThan">
      <formula>0</formula>
    </cfRule>
  </conditionalFormatting>
  <conditionalFormatting sqref="P52:P55">
    <cfRule type="cellIs" dxfId="43430" priority="3202" operator="greaterThan">
      <formula>0</formula>
    </cfRule>
  </conditionalFormatting>
  <conditionalFormatting sqref="Q52:Q55">
    <cfRule type="cellIs" dxfId="43429" priority="3207" operator="lessThan">
      <formula>0</formula>
    </cfRule>
  </conditionalFormatting>
  <conditionalFormatting sqref="R52:R55">
    <cfRule type="cellIs" dxfId="43428" priority="3205" operator="lessThan">
      <formula>0.8</formula>
    </cfRule>
    <cfRule type="cellIs" dxfId="43427" priority="3206" operator="greaterThan">
      <formula>1</formula>
    </cfRule>
  </conditionalFormatting>
  <conditionalFormatting sqref="R52:R55">
    <cfRule type="cellIs" dxfId="43426" priority="3203" operator="greaterThan">
      <formula>1</formula>
    </cfRule>
    <cfRule type="cellIs" dxfId="43425" priority="3204" operator="lessThan">
      <formula>0.8</formula>
    </cfRule>
  </conditionalFormatting>
  <conditionalFormatting sqref="P80:P81">
    <cfRule type="cellIs" dxfId="43424" priority="3196" operator="greaterThan">
      <formula>0</formula>
    </cfRule>
  </conditionalFormatting>
  <conditionalFormatting sqref="AF81 Q80:Q81">
    <cfRule type="cellIs" dxfId="43423" priority="3201" operator="lessThan">
      <formula>0</formula>
    </cfRule>
  </conditionalFormatting>
  <conditionalFormatting sqref="R80:R81">
    <cfRule type="cellIs" dxfId="43422" priority="3199" operator="lessThan">
      <formula>0.8</formula>
    </cfRule>
    <cfRule type="cellIs" dxfId="43421" priority="3200" operator="greaterThan">
      <formula>1</formula>
    </cfRule>
  </conditionalFormatting>
  <conditionalFormatting sqref="AG81 R80:R81">
    <cfRule type="cellIs" dxfId="43420" priority="3197" operator="greaterThan">
      <formula>1</formula>
    </cfRule>
    <cfRule type="cellIs" dxfId="43419" priority="3198" operator="lessThan">
      <formula>0.8</formula>
    </cfRule>
  </conditionalFormatting>
  <conditionalFormatting sqref="AH85">
    <cfRule type="cellIs" dxfId="43418" priority="3195" operator="lessThan">
      <formula>0.8</formula>
    </cfRule>
  </conditionalFormatting>
  <conditionalFormatting sqref="S85">
    <cfRule type="cellIs" dxfId="43417" priority="3194" operator="lessThan">
      <formula>0.8</formula>
    </cfRule>
  </conditionalFormatting>
  <conditionalFormatting sqref="AF106:AF107">
    <cfRule type="cellIs" dxfId="43416" priority="3193" operator="lessThan">
      <formula>0</formula>
    </cfRule>
  </conditionalFormatting>
  <conditionalFormatting sqref="AH100:AH107">
    <cfRule type="cellIs" dxfId="43415" priority="3192" operator="lessThan">
      <formula>0.8</formula>
    </cfRule>
  </conditionalFormatting>
  <conditionalFormatting sqref="AG106:AG107">
    <cfRule type="cellIs" dxfId="43414" priority="3190" operator="greaterThan">
      <formula>1</formula>
    </cfRule>
    <cfRule type="cellIs" dxfId="43413" priority="3191" operator="lessThan">
      <formula>0.8</formula>
    </cfRule>
  </conditionalFormatting>
  <conditionalFormatting sqref="P106:P107">
    <cfRule type="cellIs" dxfId="43412" priority="3184" operator="greaterThan">
      <formula>0</formula>
    </cfRule>
  </conditionalFormatting>
  <conditionalFormatting sqref="Q106:Q107">
    <cfRule type="cellIs" dxfId="43411" priority="3189" operator="lessThan">
      <formula>0</formula>
    </cfRule>
  </conditionalFormatting>
  <conditionalFormatting sqref="R106:R107">
    <cfRule type="cellIs" dxfId="43410" priority="3187" operator="lessThan">
      <formula>0.8</formula>
    </cfRule>
    <cfRule type="cellIs" dxfId="43409" priority="3188" operator="greaterThan">
      <formula>1</formula>
    </cfRule>
  </conditionalFormatting>
  <conditionalFormatting sqref="R106:R107">
    <cfRule type="cellIs" dxfId="43408" priority="3185" operator="greaterThan">
      <formula>1</formula>
    </cfRule>
    <cfRule type="cellIs" dxfId="43407" priority="3186" operator="lessThan">
      <formula>0.8</formula>
    </cfRule>
  </conditionalFormatting>
  <conditionalFormatting sqref="AF109">
    <cfRule type="cellIs" dxfId="43406" priority="3183" operator="lessThan">
      <formula>0</formula>
    </cfRule>
  </conditionalFormatting>
  <conditionalFormatting sqref="S109">
    <cfRule type="cellIs" dxfId="43405" priority="3182" operator="lessThan">
      <formula>0.8</formula>
    </cfRule>
  </conditionalFormatting>
  <conditionalFormatting sqref="AG109">
    <cfRule type="cellIs" dxfId="43404" priority="3180" operator="greaterThan">
      <formula>1</formula>
    </cfRule>
    <cfRule type="cellIs" dxfId="43403" priority="3181" operator="lessThan">
      <formula>0.8</formula>
    </cfRule>
  </conditionalFormatting>
  <conditionalFormatting sqref="S150">
    <cfRule type="cellIs" dxfId="43402" priority="3179" operator="lessThan">
      <formula>0.8</formula>
    </cfRule>
  </conditionalFormatting>
  <conditionalFormatting sqref="AH150">
    <cfRule type="cellIs" dxfId="43401" priority="3178" operator="lessThan">
      <formula>0.8</formula>
    </cfRule>
  </conditionalFormatting>
  <conditionalFormatting sqref="S149">
    <cfRule type="cellIs" dxfId="43400" priority="3177" operator="lessThan">
      <formula>0.8</formula>
    </cfRule>
  </conditionalFormatting>
  <conditionalFormatting sqref="Q26:Q29">
    <cfRule type="cellIs" dxfId="43399" priority="3176" operator="lessThan">
      <formula>0</formula>
    </cfRule>
  </conditionalFormatting>
  <conditionalFormatting sqref="S21:S29 AH21:AH29">
    <cfRule type="cellIs" dxfId="43398" priority="3175" operator="lessThan">
      <formula>0.8</formula>
    </cfRule>
  </conditionalFormatting>
  <conditionalFormatting sqref="R26:R29">
    <cfRule type="cellIs" dxfId="43397" priority="3173" operator="lessThan">
      <formula>0.8</formula>
    </cfRule>
    <cfRule type="cellIs" dxfId="43396" priority="3174" operator="greaterThan">
      <formula>1</formula>
    </cfRule>
  </conditionalFormatting>
  <conditionalFormatting sqref="R26:R29">
    <cfRule type="cellIs" dxfId="43395" priority="3171" operator="greaterThan">
      <formula>1</formula>
    </cfRule>
    <cfRule type="cellIs" dxfId="43394" priority="3172" operator="lessThan">
      <formula>0.8</formula>
    </cfRule>
  </conditionalFormatting>
  <conditionalFormatting sqref="P26:P29">
    <cfRule type="cellIs" dxfId="43393" priority="3170" operator="greaterThan">
      <formula>0</formula>
    </cfRule>
  </conditionalFormatting>
  <conditionalFormatting sqref="AH91 S91">
    <cfRule type="cellIs" dxfId="43392" priority="3169" operator="lessThan">
      <formula>0.8</formula>
    </cfRule>
  </conditionalFormatting>
  <conditionalFormatting sqref="P92:P94">
    <cfRule type="cellIs" dxfId="43391" priority="3163" operator="greaterThan">
      <formula>0</formula>
    </cfRule>
  </conditionalFormatting>
  <conditionalFormatting sqref="Q92:Q94">
    <cfRule type="cellIs" dxfId="43390" priority="3168" operator="lessThan">
      <formula>0</formula>
    </cfRule>
  </conditionalFormatting>
  <conditionalFormatting sqref="R92:R94">
    <cfRule type="cellIs" dxfId="43389" priority="3166" operator="lessThan">
      <formula>0.8</formula>
    </cfRule>
    <cfRule type="cellIs" dxfId="43388" priority="3167" operator="greaterThan">
      <formula>1</formula>
    </cfRule>
  </conditionalFormatting>
  <conditionalFormatting sqref="R92:R94">
    <cfRule type="cellIs" dxfId="43387" priority="3164" operator="greaterThan">
      <formula>1</formula>
    </cfRule>
    <cfRule type="cellIs" dxfId="43386" priority="3165" operator="lessThan">
      <formula>0.8</formula>
    </cfRule>
  </conditionalFormatting>
  <conditionalFormatting sqref="AF146 Q145:Q146">
    <cfRule type="cellIs" dxfId="43385" priority="3162" operator="lessThan">
      <formula>0</formula>
    </cfRule>
  </conditionalFormatting>
  <conditionalFormatting sqref="AH139:AH146 S139:S146">
    <cfRule type="cellIs" dxfId="43384" priority="3161" operator="lessThan">
      <formula>0.8</formula>
    </cfRule>
  </conditionalFormatting>
  <conditionalFormatting sqref="R145:R146">
    <cfRule type="cellIs" dxfId="43383" priority="3159" operator="lessThan">
      <formula>0.8</formula>
    </cfRule>
    <cfRule type="cellIs" dxfId="43382" priority="3160" operator="greaterThan">
      <formula>1</formula>
    </cfRule>
  </conditionalFormatting>
  <conditionalFormatting sqref="AG146 R145:R146">
    <cfRule type="cellIs" dxfId="43381" priority="3157" operator="greaterThan">
      <formula>1</formula>
    </cfRule>
    <cfRule type="cellIs" dxfId="43380" priority="3158" operator="lessThan">
      <formula>0.8</formula>
    </cfRule>
  </conditionalFormatting>
  <conditionalFormatting sqref="P145:P146">
    <cfRule type="cellIs" dxfId="43379" priority="3156" operator="greaterThan">
      <formula>0</formula>
    </cfRule>
  </conditionalFormatting>
  <conditionalFormatting sqref="Q119:Q120">
    <cfRule type="cellIs" dxfId="43378" priority="3155" operator="lessThan">
      <formula>0</formula>
    </cfRule>
  </conditionalFormatting>
  <conditionalFormatting sqref="R119:R120">
    <cfRule type="cellIs" dxfId="43377" priority="3153" operator="lessThan">
      <formula>0.8</formula>
    </cfRule>
    <cfRule type="cellIs" dxfId="43376" priority="3154" operator="greaterThan">
      <formula>1</formula>
    </cfRule>
  </conditionalFormatting>
  <conditionalFormatting sqref="R119:R120">
    <cfRule type="cellIs" dxfId="43375" priority="3151" operator="greaterThan">
      <formula>1</formula>
    </cfRule>
    <cfRule type="cellIs" dxfId="43374" priority="3152" operator="lessThan">
      <formula>0.8</formula>
    </cfRule>
  </conditionalFormatting>
  <conditionalFormatting sqref="P119:P120">
    <cfRule type="cellIs" dxfId="43373" priority="3150" operator="greaterThan">
      <formula>0</formula>
    </cfRule>
  </conditionalFormatting>
  <conditionalFormatting sqref="AF118:AF120">
    <cfRule type="cellIs" dxfId="43372" priority="3149" operator="lessThan">
      <formula>0</formula>
    </cfRule>
  </conditionalFormatting>
  <conditionalFormatting sqref="AG118:AG120">
    <cfRule type="cellIs" dxfId="43371" priority="3147" operator="greaterThan">
      <formula>1</formula>
    </cfRule>
    <cfRule type="cellIs" dxfId="43370" priority="3148" operator="lessThan">
      <formula>0.8</formula>
    </cfRule>
  </conditionalFormatting>
  <conditionalFormatting sqref="S44:S56">
    <cfRule type="cellIs" dxfId="43369" priority="3146" operator="lessThan">
      <formula>0.8</formula>
    </cfRule>
  </conditionalFormatting>
  <conditionalFormatting sqref="S108">
    <cfRule type="cellIs" dxfId="43368" priority="3145" operator="lessThan">
      <formula>0.8</formula>
    </cfRule>
  </conditionalFormatting>
  <conditionalFormatting sqref="S96">
    <cfRule type="cellIs" dxfId="43367" priority="3144" operator="lessThan">
      <formula>0.8</formula>
    </cfRule>
  </conditionalFormatting>
  <conditionalFormatting sqref="S97">
    <cfRule type="cellIs" dxfId="43366" priority="3143" operator="lessThan">
      <formula>0.8</formula>
    </cfRule>
  </conditionalFormatting>
  <conditionalFormatting sqref="S103">
    <cfRule type="cellIs" dxfId="43365" priority="3142" operator="lessThan">
      <formula>0.8</formula>
    </cfRule>
  </conditionalFormatting>
  <conditionalFormatting sqref="S99">
    <cfRule type="cellIs" dxfId="43364" priority="3141" operator="lessThan">
      <formula>0.8</formula>
    </cfRule>
  </conditionalFormatting>
  <conditionalFormatting sqref="S101">
    <cfRule type="cellIs" dxfId="43363" priority="3138" operator="lessThan">
      <formula>0.8</formula>
    </cfRule>
  </conditionalFormatting>
  <conditionalFormatting sqref="S100">
    <cfRule type="cellIs" dxfId="43362" priority="3140" operator="lessThan">
      <formula>0.8</formula>
    </cfRule>
  </conditionalFormatting>
  <conditionalFormatting sqref="S102">
    <cfRule type="cellIs" dxfId="43361" priority="3139" operator="lessThan">
      <formula>0.8</formula>
    </cfRule>
  </conditionalFormatting>
  <conditionalFormatting sqref="S98">
    <cfRule type="cellIs" dxfId="43360" priority="3137" operator="lessThan">
      <formula>0.8</formula>
    </cfRule>
  </conditionalFormatting>
  <conditionalFormatting sqref="S104">
    <cfRule type="cellIs" dxfId="43359" priority="3136" operator="lessThan">
      <formula>0.8</formula>
    </cfRule>
  </conditionalFormatting>
  <conditionalFormatting sqref="P118">
    <cfRule type="cellIs" dxfId="43358" priority="3130" operator="greaterThan">
      <formula>0</formula>
    </cfRule>
  </conditionalFormatting>
  <conditionalFormatting sqref="Q118">
    <cfRule type="cellIs" dxfId="43357" priority="3135" operator="lessThan">
      <formula>0</formula>
    </cfRule>
  </conditionalFormatting>
  <conditionalFormatting sqref="R118">
    <cfRule type="cellIs" dxfId="43356" priority="3133" operator="lessThan">
      <formula>0.8</formula>
    </cfRule>
    <cfRule type="cellIs" dxfId="43355" priority="3134" operator="greaterThan">
      <formula>1</formula>
    </cfRule>
  </conditionalFormatting>
  <conditionalFormatting sqref="R118">
    <cfRule type="cellIs" dxfId="43354" priority="3131" operator="greaterThan">
      <formula>1</formula>
    </cfRule>
    <cfRule type="cellIs" dxfId="43353" priority="3132" operator="lessThan">
      <formula>0.8</formula>
    </cfRule>
  </conditionalFormatting>
  <conditionalFormatting sqref="Q162:Q166">
    <cfRule type="cellIs" dxfId="43352" priority="3129" operator="lessThan">
      <formula>0</formula>
    </cfRule>
  </conditionalFormatting>
  <conditionalFormatting sqref="R162:R166">
    <cfRule type="cellIs" dxfId="43351" priority="3127" operator="lessThan">
      <formula>0.8</formula>
    </cfRule>
    <cfRule type="cellIs" dxfId="43350" priority="3128" operator="greaterThan">
      <formula>1</formula>
    </cfRule>
  </conditionalFormatting>
  <conditionalFormatting sqref="R162:R166">
    <cfRule type="cellIs" dxfId="43349" priority="3125" operator="greaterThan">
      <formula>1</formula>
    </cfRule>
    <cfRule type="cellIs" dxfId="43348" priority="3126" operator="lessThan">
      <formula>0.8</formula>
    </cfRule>
  </conditionalFormatting>
  <conditionalFormatting sqref="P162:P166">
    <cfRule type="cellIs" dxfId="43347" priority="3124" operator="greaterThan">
      <formula>0</formula>
    </cfRule>
  </conditionalFormatting>
  <conditionalFormatting sqref="P167:P168">
    <cfRule type="cellIs" dxfId="43346" priority="3118" operator="greaterThan">
      <formula>0</formula>
    </cfRule>
  </conditionalFormatting>
  <conditionalFormatting sqref="R167:R168">
    <cfRule type="cellIs" dxfId="43345" priority="3121" operator="lessThan">
      <formula>0.8</formula>
    </cfRule>
    <cfRule type="cellIs" dxfId="43344" priority="3122" operator="greaterThan">
      <formula>1</formula>
    </cfRule>
  </conditionalFormatting>
  <conditionalFormatting sqref="R167:R168">
    <cfRule type="cellIs" dxfId="43343" priority="3119" operator="greaterThan">
      <formula>1</formula>
    </cfRule>
    <cfRule type="cellIs" dxfId="43342" priority="3120" operator="lessThan">
      <formula>0.8</formula>
    </cfRule>
  </conditionalFormatting>
  <conditionalFormatting sqref="Q167:Q168">
    <cfRule type="cellIs" dxfId="43341" priority="3123" operator="lessThan">
      <formula>0</formula>
    </cfRule>
  </conditionalFormatting>
  <conditionalFormatting sqref="Q117">
    <cfRule type="cellIs" dxfId="43340" priority="3117" operator="lessThan">
      <formula>0</formula>
    </cfRule>
  </conditionalFormatting>
  <conditionalFormatting sqref="R117">
    <cfRule type="cellIs" dxfId="43339" priority="3115" operator="lessThan">
      <formula>0.8</formula>
    </cfRule>
    <cfRule type="cellIs" dxfId="43338" priority="3116" operator="greaterThan">
      <formula>1</formula>
    </cfRule>
  </conditionalFormatting>
  <conditionalFormatting sqref="R117">
    <cfRule type="cellIs" dxfId="43337" priority="3113" operator="greaterThan">
      <formula>1</formula>
    </cfRule>
    <cfRule type="cellIs" dxfId="43336" priority="3114" operator="lessThan">
      <formula>0.8</formula>
    </cfRule>
  </conditionalFormatting>
  <conditionalFormatting sqref="P117">
    <cfRule type="cellIs" dxfId="43335" priority="3112" operator="greaterThan">
      <formula>0</formula>
    </cfRule>
  </conditionalFormatting>
  <conditionalFormatting sqref="Q117">
    <cfRule type="cellIs" dxfId="43334" priority="3111" operator="lessThan">
      <formula>0</formula>
    </cfRule>
  </conditionalFormatting>
  <conditionalFormatting sqref="R117">
    <cfRule type="cellIs" dxfId="43333" priority="3109" operator="lessThan">
      <formula>0.8</formula>
    </cfRule>
    <cfRule type="cellIs" dxfId="43332" priority="3110" operator="greaterThan">
      <formula>1</formula>
    </cfRule>
  </conditionalFormatting>
  <conditionalFormatting sqref="R117">
    <cfRule type="cellIs" dxfId="43331" priority="3107" operator="greaterThan">
      <formula>1</formula>
    </cfRule>
    <cfRule type="cellIs" dxfId="43330" priority="3108" operator="lessThan">
      <formula>0.8</formula>
    </cfRule>
  </conditionalFormatting>
  <conditionalFormatting sqref="P117">
    <cfRule type="cellIs" dxfId="43329" priority="3106" operator="greaterThan">
      <formula>0</formula>
    </cfRule>
  </conditionalFormatting>
  <conditionalFormatting sqref="P117">
    <cfRule type="cellIs" dxfId="43328" priority="3100" operator="greaterThan">
      <formula>0</formula>
    </cfRule>
  </conditionalFormatting>
  <conditionalFormatting sqref="Q117">
    <cfRule type="cellIs" dxfId="43327" priority="3105" operator="lessThan">
      <formula>0</formula>
    </cfRule>
  </conditionalFormatting>
  <conditionalFormatting sqref="R117">
    <cfRule type="cellIs" dxfId="43326" priority="3103" operator="lessThan">
      <formula>0.8</formula>
    </cfRule>
    <cfRule type="cellIs" dxfId="43325" priority="3104" operator="greaterThan">
      <formula>1</formula>
    </cfRule>
  </conditionalFormatting>
  <conditionalFormatting sqref="R117">
    <cfRule type="cellIs" dxfId="43324" priority="3101" operator="greaterThan">
      <formula>1</formula>
    </cfRule>
    <cfRule type="cellIs" dxfId="43323" priority="3102" operator="lessThan">
      <formula>0.8</formula>
    </cfRule>
  </conditionalFormatting>
  <conditionalFormatting sqref="P117">
    <cfRule type="cellIs" dxfId="43322" priority="3094" operator="greaterThan">
      <formula>0</formula>
    </cfRule>
  </conditionalFormatting>
  <conditionalFormatting sqref="Q117">
    <cfRule type="cellIs" dxfId="43321" priority="3099" operator="lessThan">
      <formula>0</formula>
    </cfRule>
  </conditionalFormatting>
  <conditionalFormatting sqref="R117">
    <cfRule type="cellIs" dxfId="43320" priority="3097" operator="lessThan">
      <formula>0.8</formula>
    </cfRule>
    <cfRule type="cellIs" dxfId="43319" priority="3098" operator="greaterThan">
      <formula>1</formula>
    </cfRule>
  </conditionalFormatting>
  <conditionalFormatting sqref="R117">
    <cfRule type="cellIs" dxfId="43318" priority="3095" operator="greaterThan">
      <formula>1</formula>
    </cfRule>
    <cfRule type="cellIs" dxfId="43317" priority="3096" operator="lessThan">
      <formula>0.8</formula>
    </cfRule>
  </conditionalFormatting>
  <conditionalFormatting sqref="P117">
    <cfRule type="cellIs" dxfId="43316" priority="3088" operator="greaterThan">
      <formula>0</formula>
    </cfRule>
  </conditionalFormatting>
  <conditionalFormatting sqref="Q117">
    <cfRule type="cellIs" dxfId="43315" priority="3093" operator="lessThan">
      <formula>0</formula>
    </cfRule>
  </conditionalFormatting>
  <conditionalFormatting sqref="R117">
    <cfRule type="cellIs" dxfId="43314" priority="3091" operator="lessThan">
      <formula>0.8</formula>
    </cfRule>
    <cfRule type="cellIs" dxfId="43313" priority="3092" operator="greaterThan">
      <formula>1</formula>
    </cfRule>
  </conditionalFormatting>
  <conditionalFormatting sqref="R117">
    <cfRule type="cellIs" dxfId="43312" priority="3089" operator="greaterThan">
      <formula>1</formula>
    </cfRule>
    <cfRule type="cellIs" dxfId="43311" priority="3090" operator="lessThan">
      <formula>0.8</formula>
    </cfRule>
  </conditionalFormatting>
  <conditionalFormatting sqref="Q117">
    <cfRule type="cellIs" dxfId="43310" priority="3087" operator="lessThan">
      <formula>0</formula>
    </cfRule>
  </conditionalFormatting>
  <conditionalFormatting sqref="R117">
    <cfRule type="cellIs" dxfId="43309" priority="3085" operator="lessThan">
      <formula>0.8</formula>
    </cfRule>
    <cfRule type="cellIs" dxfId="43308" priority="3086" operator="greaterThan">
      <formula>1</formula>
    </cfRule>
  </conditionalFormatting>
  <conditionalFormatting sqref="R117">
    <cfRule type="cellIs" dxfId="43307" priority="3083" operator="greaterThan">
      <formula>1</formula>
    </cfRule>
    <cfRule type="cellIs" dxfId="43306" priority="3084" operator="lessThan">
      <formula>0.8</formula>
    </cfRule>
  </conditionalFormatting>
  <conditionalFormatting sqref="P117">
    <cfRule type="cellIs" dxfId="43305" priority="3082" operator="greaterThan">
      <formula>0</formula>
    </cfRule>
  </conditionalFormatting>
  <conditionalFormatting sqref="P117">
    <cfRule type="cellIs" dxfId="43304" priority="3076" operator="greaterThan">
      <formula>0</formula>
    </cfRule>
  </conditionalFormatting>
  <conditionalFormatting sqref="Q117">
    <cfRule type="cellIs" dxfId="43303" priority="3081" operator="lessThan">
      <formula>0</formula>
    </cfRule>
  </conditionalFormatting>
  <conditionalFormatting sqref="R117">
    <cfRule type="cellIs" dxfId="43302" priority="3079" operator="lessThan">
      <formula>0.8</formula>
    </cfRule>
    <cfRule type="cellIs" dxfId="43301" priority="3080" operator="greaterThan">
      <formula>1</formula>
    </cfRule>
  </conditionalFormatting>
  <conditionalFormatting sqref="R117">
    <cfRule type="cellIs" dxfId="43300" priority="3077" operator="greaterThan">
      <formula>1</formula>
    </cfRule>
    <cfRule type="cellIs" dxfId="43299" priority="3078" operator="lessThan">
      <formula>0.8</formula>
    </cfRule>
  </conditionalFormatting>
  <conditionalFormatting sqref="P117">
    <cfRule type="cellIs" dxfId="43298" priority="3070" operator="greaterThan">
      <formula>0</formula>
    </cfRule>
  </conditionalFormatting>
  <conditionalFormatting sqref="Q117">
    <cfRule type="cellIs" dxfId="43297" priority="3075" operator="lessThan">
      <formula>0</formula>
    </cfRule>
  </conditionalFormatting>
  <conditionalFormatting sqref="R117">
    <cfRule type="cellIs" dxfId="43296" priority="3073" operator="lessThan">
      <formula>0.8</formula>
    </cfRule>
    <cfRule type="cellIs" dxfId="43295" priority="3074" operator="greaterThan">
      <formula>1</formula>
    </cfRule>
  </conditionalFormatting>
  <conditionalFormatting sqref="R117">
    <cfRule type="cellIs" dxfId="43294" priority="3071" operator="greaterThan">
      <formula>1</formula>
    </cfRule>
    <cfRule type="cellIs" dxfId="43293" priority="3072" operator="lessThan">
      <formula>0.8</formula>
    </cfRule>
  </conditionalFormatting>
  <conditionalFormatting sqref="Q117">
    <cfRule type="cellIs" dxfId="43292" priority="3069" operator="lessThan">
      <formula>0</formula>
    </cfRule>
  </conditionalFormatting>
  <conditionalFormatting sqref="R117">
    <cfRule type="cellIs" dxfId="43291" priority="3067" operator="lessThan">
      <formula>0.8</formula>
    </cfRule>
    <cfRule type="cellIs" dxfId="43290" priority="3068" operator="greaterThan">
      <formula>1</formula>
    </cfRule>
  </conditionalFormatting>
  <conditionalFormatting sqref="R117">
    <cfRule type="cellIs" dxfId="43289" priority="3065" operator="greaterThan">
      <formula>1</formula>
    </cfRule>
    <cfRule type="cellIs" dxfId="43288" priority="3066" operator="lessThan">
      <formula>0.8</formula>
    </cfRule>
  </conditionalFormatting>
  <conditionalFormatting sqref="P117">
    <cfRule type="cellIs" dxfId="43287" priority="3064" operator="greaterThan">
      <formula>0</formula>
    </cfRule>
  </conditionalFormatting>
  <conditionalFormatting sqref="P117">
    <cfRule type="cellIs" dxfId="43286" priority="3058" operator="greaterThan">
      <formula>0</formula>
    </cfRule>
  </conditionalFormatting>
  <conditionalFormatting sqref="Q117">
    <cfRule type="cellIs" dxfId="43285" priority="3063" operator="lessThan">
      <formula>0</formula>
    </cfRule>
  </conditionalFormatting>
  <conditionalFormatting sqref="R117">
    <cfRule type="cellIs" dxfId="43284" priority="3061" operator="lessThan">
      <formula>0.8</formula>
    </cfRule>
    <cfRule type="cellIs" dxfId="43283" priority="3062" operator="greaterThan">
      <formula>1</formula>
    </cfRule>
  </conditionalFormatting>
  <conditionalFormatting sqref="R117">
    <cfRule type="cellIs" dxfId="43282" priority="3059" operator="greaterThan">
      <formula>1</formula>
    </cfRule>
    <cfRule type="cellIs" dxfId="43281" priority="3060" operator="lessThan">
      <formula>0.8</formula>
    </cfRule>
  </conditionalFormatting>
  <conditionalFormatting sqref="Q117">
    <cfRule type="cellIs" dxfId="43280" priority="3057" operator="lessThan">
      <formula>0</formula>
    </cfRule>
  </conditionalFormatting>
  <conditionalFormatting sqref="R117">
    <cfRule type="cellIs" dxfId="43279" priority="3055" operator="lessThan">
      <formula>0.8</formula>
    </cfRule>
    <cfRule type="cellIs" dxfId="43278" priority="3056" operator="greaterThan">
      <formula>1</formula>
    </cfRule>
  </conditionalFormatting>
  <conditionalFormatting sqref="R117">
    <cfRule type="cellIs" dxfId="43277" priority="3053" operator="greaterThan">
      <formula>1</formula>
    </cfRule>
    <cfRule type="cellIs" dxfId="43276" priority="3054" operator="lessThan">
      <formula>0.8</formula>
    </cfRule>
  </conditionalFormatting>
  <conditionalFormatting sqref="P117">
    <cfRule type="cellIs" dxfId="43275" priority="3052" operator="greaterThan">
      <formula>0</formula>
    </cfRule>
  </conditionalFormatting>
  <conditionalFormatting sqref="Q117">
    <cfRule type="cellIs" dxfId="43274" priority="3051" operator="lessThan">
      <formula>0</formula>
    </cfRule>
  </conditionalFormatting>
  <conditionalFormatting sqref="R117">
    <cfRule type="cellIs" dxfId="43273" priority="3049" operator="lessThan">
      <formula>0.8</formula>
    </cfRule>
    <cfRule type="cellIs" dxfId="43272" priority="3050" operator="greaterThan">
      <formula>1</formula>
    </cfRule>
  </conditionalFormatting>
  <conditionalFormatting sqref="R117">
    <cfRule type="cellIs" dxfId="43271" priority="3047" operator="greaterThan">
      <formula>1</formula>
    </cfRule>
    <cfRule type="cellIs" dxfId="43270" priority="3048" operator="lessThan">
      <formula>0.8</formula>
    </cfRule>
  </conditionalFormatting>
  <conditionalFormatting sqref="P117">
    <cfRule type="cellIs" dxfId="43269" priority="3046" operator="greaterThan">
      <formula>0</formula>
    </cfRule>
  </conditionalFormatting>
  <conditionalFormatting sqref="Q83">
    <cfRule type="cellIs" dxfId="43268" priority="3045" operator="lessThan">
      <formula>0</formula>
    </cfRule>
  </conditionalFormatting>
  <conditionalFormatting sqref="R83">
    <cfRule type="cellIs" dxfId="43267" priority="3043" operator="lessThan">
      <formula>0.8</formula>
    </cfRule>
    <cfRule type="cellIs" dxfId="43266" priority="3044" operator="greaterThan">
      <formula>1</formula>
    </cfRule>
  </conditionalFormatting>
  <conditionalFormatting sqref="R83">
    <cfRule type="cellIs" dxfId="43265" priority="3041" operator="greaterThan">
      <formula>1</formula>
    </cfRule>
    <cfRule type="cellIs" dxfId="43264" priority="3042" operator="lessThan">
      <formula>0.8</formula>
    </cfRule>
  </conditionalFormatting>
  <conditionalFormatting sqref="P83">
    <cfRule type="cellIs" dxfId="43263" priority="3040" operator="greaterThan">
      <formula>0</formula>
    </cfRule>
  </conditionalFormatting>
  <conditionalFormatting sqref="Q83">
    <cfRule type="cellIs" dxfId="43262" priority="3039" operator="lessThan">
      <formula>0</formula>
    </cfRule>
  </conditionalFormatting>
  <conditionalFormatting sqref="R83">
    <cfRule type="cellIs" dxfId="43261" priority="3037" operator="lessThan">
      <formula>0.8</formula>
    </cfRule>
    <cfRule type="cellIs" dxfId="43260" priority="3038" operator="greaterThan">
      <formula>1</formula>
    </cfRule>
  </conditionalFormatting>
  <conditionalFormatting sqref="R83">
    <cfRule type="cellIs" dxfId="43259" priority="3035" operator="greaterThan">
      <formula>1</formula>
    </cfRule>
    <cfRule type="cellIs" dxfId="43258" priority="3036" operator="lessThan">
      <formula>0.8</formula>
    </cfRule>
  </conditionalFormatting>
  <conditionalFormatting sqref="P83">
    <cfRule type="cellIs" dxfId="43257" priority="3034" operator="greaterThan">
      <formula>0</formula>
    </cfRule>
  </conditionalFormatting>
  <conditionalFormatting sqref="Q83">
    <cfRule type="cellIs" dxfId="43256" priority="3033" operator="lessThan">
      <formula>0</formula>
    </cfRule>
  </conditionalFormatting>
  <conditionalFormatting sqref="R83">
    <cfRule type="cellIs" dxfId="43255" priority="3031" operator="lessThan">
      <formula>0.8</formula>
    </cfRule>
    <cfRule type="cellIs" dxfId="43254" priority="3032" operator="greaterThan">
      <formula>1</formula>
    </cfRule>
  </conditionalFormatting>
  <conditionalFormatting sqref="R83">
    <cfRule type="cellIs" dxfId="43253" priority="3029" operator="greaterThan">
      <formula>1</formula>
    </cfRule>
    <cfRule type="cellIs" dxfId="43252" priority="3030" operator="lessThan">
      <formula>0.8</formula>
    </cfRule>
  </conditionalFormatting>
  <conditionalFormatting sqref="P83">
    <cfRule type="cellIs" dxfId="43251" priority="3028" operator="greaterThan">
      <formula>0</formula>
    </cfRule>
  </conditionalFormatting>
  <conditionalFormatting sqref="Q83">
    <cfRule type="cellIs" dxfId="43250" priority="3027" operator="lessThan">
      <formula>0</formula>
    </cfRule>
  </conditionalFormatting>
  <conditionalFormatting sqref="R83">
    <cfRule type="cellIs" dxfId="43249" priority="3025" operator="lessThan">
      <formula>0.8</formula>
    </cfRule>
    <cfRule type="cellIs" dxfId="43248" priority="3026" operator="greaterThan">
      <formula>1</formula>
    </cfRule>
  </conditionalFormatting>
  <conditionalFormatting sqref="R83">
    <cfRule type="cellIs" dxfId="43247" priority="3023" operator="greaterThan">
      <formula>1</formula>
    </cfRule>
    <cfRule type="cellIs" dxfId="43246" priority="3024" operator="lessThan">
      <formula>0.8</formula>
    </cfRule>
  </conditionalFormatting>
  <conditionalFormatting sqref="P83">
    <cfRule type="cellIs" dxfId="43245" priority="3022" operator="greaterThan">
      <formula>0</formula>
    </cfRule>
  </conditionalFormatting>
  <conditionalFormatting sqref="P83">
    <cfRule type="cellIs" dxfId="43244" priority="3016" operator="greaterThan">
      <formula>0</formula>
    </cfRule>
  </conditionalFormatting>
  <conditionalFormatting sqref="Q83">
    <cfRule type="cellIs" dxfId="43243" priority="3021" operator="lessThan">
      <formula>0</formula>
    </cfRule>
  </conditionalFormatting>
  <conditionalFormatting sqref="R83">
    <cfRule type="cellIs" dxfId="43242" priority="3019" operator="lessThan">
      <formula>0.8</formula>
    </cfRule>
    <cfRule type="cellIs" dxfId="43241" priority="3020" operator="greaterThan">
      <formula>1</formula>
    </cfRule>
  </conditionalFormatting>
  <conditionalFormatting sqref="R83">
    <cfRule type="cellIs" dxfId="43240" priority="3017" operator="greaterThan">
      <formula>1</formula>
    </cfRule>
    <cfRule type="cellIs" dxfId="43239" priority="3018" operator="lessThan">
      <formula>0.8</formula>
    </cfRule>
  </conditionalFormatting>
  <conditionalFormatting sqref="P83">
    <cfRule type="cellIs" dxfId="43238" priority="3010" operator="greaterThan">
      <formula>0</formula>
    </cfRule>
  </conditionalFormatting>
  <conditionalFormatting sqref="Q83">
    <cfRule type="cellIs" dxfId="43237" priority="3015" operator="lessThan">
      <formula>0</formula>
    </cfRule>
  </conditionalFormatting>
  <conditionalFormatting sqref="R83">
    <cfRule type="cellIs" dxfId="43236" priority="3013" operator="lessThan">
      <formula>0.8</formula>
    </cfRule>
    <cfRule type="cellIs" dxfId="43235" priority="3014" operator="greaterThan">
      <formula>1</formula>
    </cfRule>
  </conditionalFormatting>
  <conditionalFormatting sqref="R83">
    <cfRule type="cellIs" dxfId="43234" priority="3011" operator="greaterThan">
      <formula>1</formula>
    </cfRule>
    <cfRule type="cellIs" dxfId="43233" priority="3012" operator="lessThan">
      <formula>0.8</formula>
    </cfRule>
  </conditionalFormatting>
  <conditionalFormatting sqref="R83">
    <cfRule type="cellIs" dxfId="43232" priority="3007" operator="lessThan">
      <formula>0.8</formula>
    </cfRule>
    <cfRule type="cellIs" dxfId="43231" priority="3008" operator="greaterThan">
      <formula>1</formula>
    </cfRule>
  </conditionalFormatting>
  <conditionalFormatting sqref="R83">
    <cfRule type="cellIs" dxfId="43230" priority="3005" operator="greaterThan">
      <formula>1</formula>
    </cfRule>
    <cfRule type="cellIs" dxfId="43229" priority="3006" operator="lessThan">
      <formula>0.8</formula>
    </cfRule>
  </conditionalFormatting>
  <conditionalFormatting sqref="P83">
    <cfRule type="cellIs" dxfId="43228" priority="3004" operator="greaterThan">
      <formula>0</formula>
    </cfRule>
  </conditionalFormatting>
  <conditionalFormatting sqref="Q83">
    <cfRule type="cellIs" dxfId="43227" priority="3009" operator="lessThan">
      <formula>0</formula>
    </cfRule>
  </conditionalFormatting>
  <conditionalFormatting sqref="Q83">
    <cfRule type="cellIs" dxfId="43226" priority="3003" operator="lessThan">
      <formula>0</formula>
    </cfRule>
  </conditionalFormatting>
  <conditionalFormatting sqref="R83">
    <cfRule type="cellIs" dxfId="43225" priority="3001" operator="lessThan">
      <formula>0.8</formula>
    </cfRule>
    <cfRule type="cellIs" dxfId="43224" priority="3002" operator="greaterThan">
      <formula>1</formula>
    </cfRule>
  </conditionalFormatting>
  <conditionalFormatting sqref="R83">
    <cfRule type="cellIs" dxfId="43223" priority="2999" operator="greaterThan">
      <formula>1</formula>
    </cfRule>
    <cfRule type="cellIs" dxfId="43222" priority="3000" operator="lessThan">
      <formula>0.8</formula>
    </cfRule>
  </conditionalFormatting>
  <conditionalFormatting sqref="P83">
    <cfRule type="cellIs" dxfId="43221" priority="2998" operator="greaterThan">
      <formula>0</formula>
    </cfRule>
  </conditionalFormatting>
  <conditionalFormatting sqref="P83">
    <cfRule type="cellIs" dxfId="43220" priority="2992" operator="greaterThan">
      <formula>0</formula>
    </cfRule>
  </conditionalFormatting>
  <conditionalFormatting sqref="Q83">
    <cfRule type="cellIs" dxfId="43219" priority="2997" operator="lessThan">
      <formula>0</formula>
    </cfRule>
  </conditionalFormatting>
  <conditionalFormatting sqref="R83">
    <cfRule type="cellIs" dxfId="43218" priority="2995" operator="lessThan">
      <formula>0.8</formula>
    </cfRule>
    <cfRule type="cellIs" dxfId="43217" priority="2996" operator="greaterThan">
      <formula>1</formula>
    </cfRule>
  </conditionalFormatting>
  <conditionalFormatting sqref="R83">
    <cfRule type="cellIs" dxfId="43216" priority="2993" operator="greaterThan">
      <formula>1</formula>
    </cfRule>
    <cfRule type="cellIs" dxfId="43215" priority="2994" operator="lessThan">
      <formula>0.8</formula>
    </cfRule>
  </conditionalFormatting>
  <conditionalFormatting sqref="P83">
    <cfRule type="cellIs" dxfId="43214" priority="2986" operator="greaterThan">
      <formula>0</formula>
    </cfRule>
  </conditionalFormatting>
  <conditionalFormatting sqref="Q83">
    <cfRule type="cellIs" dxfId="43213" priority="2991" operator="lessThan">
      <formula>0</formula>
    </cfRule>
  </conditionalFormatting>
  <conditionalFormatting sqref="R83">
    <cfRule type="cellIs" dxfId="43212" priority="2989" operator="lessThan">
      <formula>0.8</formula>
    </cfRule>
    <cfRule type="cellIs" dxfId="43211" priority="2990" operator="greaterThan">
      <formula>1</formula>
    </cfRule>
  </conditionalFormatting>
  <conditionalFormatting sqref="R83">
    <cfRule type="cellIs" dxfId="43210" priority="2987" operator="greaterThan">
      <formula>1</formula>
    </cfRule>
    <cfRule type="cellIs" dxfId="43209" priority="2988" operator="lessThan">
      <formula>0.8</formula>
    </cfRule>
  </conditionalFormatting>
  <conditionalFormatting sqref="R83">
    <cfRule type="cellIs" dxfId="43208" priority="2983" operator="lessThan">
      <formula>0.8</formula>
    </cfRule>
    <cfRule type="cellIs" dxfId="43207" priority="2984" operator="greaterThan">
      <formula>1</formula>
    </cfRule>
  </conditionalFormatting>
  <conditionalFormatting sqref="R83">
    <cfRule type="cellIs" dxfId="43206" priority="2981" operator="greaterThan">
      <formula>1</formula>
    </cfRule>
    <cfRule type="cellIs" dxfId="43205" priority="2982" operator="lessThan">
      <formula>0.8</formula>
    </cfRule>
  </conditionalFormatting>
  <conditionalFormatting sqref="P83">
    <cfRule type="cellIs" dxfId="43204" priority="2980" operator="greaterThan">
      <formula>0</formula>
    </cfRule>
  </conditionalFormatting>
  <conditionalFormatting sqref="Q83">
    <cfRule type="cellIs" dxfId="43203" priority="2985" operator="lessThan">
      <formula>0</formula>
    </cfRule>
  </conditionalFormatting>
  <conditionalFormatting sqref="P83">
    <cfRule type="cellIs" dxfId="43202" priority="2974" operator="greaterThan">
      <formula>0</formula>
    </cfRule>
  </conditionalFormatting>
  <conditionalFormatting sqref="Q83">
    <cfRule type="cellIs" dxfId="43201" priority="2979" operator="lessThan">
      <formula>0</formula>
    </cfRule>
  </conditionalFormatting>
  <conditionalFormatting sqref="R83">
    <cfRule type="cellIs" dxfId="43200" priority="2977" operator="lessThan">
      <formula>0.8</formula>
    </cfRule>
    <cfRule type="cellIs" dxfId="43199" priority="2978" operator="greaterThan">
      <formula>1</formula>
    </cfRule>
  </conditionalFormatting>
  <conditionalFormatting sqref="R83">
    <cfRule type="cellIs" dxfId="43198" priority="2975" operator="greaterThan">
      <formula>1</formula>
    </cfRule>
    <cfRule type="cellIs" dxfId="43197" priority="2976" operator="lessThan">
      <formula>0.8</formula>
    </cfRule>
  </conditionalFormatting>
  <conditionalFormatting sqref="R83">
    <cfRule type="cellIs" dxfId="43196" priority="2971" operator="lessThan">
      <formula>0.8</formula>
    </cfRule>
    <cfRule type="cellIs" dxfId="43195" priority="2972" operator="greaterThan">
      <formula>1</formula>
    </cfRule>
  </conditionalFormatting>
  <conditionalFormatting sqref="R83">
    <cfRule type="cellIs" dxfId="43194" priority="2969" operator="greaterThan">
      <formula>1</formula>
    </cfRule>
    <cfRule type="cellIs" dxfId="43193" priority="2970" operator="lessThan">
      <formula>0.8</formula>
    </cfRule>
  </conditionalFormatting>
  <conditionalFormatting sqref="P83">
    <cfRule type="cellIs" dxfId="43192" priority="2968" operator="greaterThan">
      <formula>0</formula>
    </cfRule>
  </conditionalFormatting>
  <conditionalFormatting sqref="Q83">
    <cfRule type="cellIs" dxfId="43191" priority="2973" operator="lessThan">
      <formula>0</formula>
    </cfRule>
  </conditionalFormatting>
  <conditionalFormatting sqref="R83">
    <cfRule type="cellIs" dxfId="43190" priority="2965" operator="lessThan">
      <formula>0.8</formula>
    </cfRule>
    <cfRule type="cellIs" dxfId="43189" priority="2966" operator="greaterThan">
      <formula>1</formula>
    </cfRule>
  </conditionalFormatting>
  <conditionalFormatting sqref="R83">
    <cfRule type="cellIs" dxfId="43188" priority="2963" operator="greaterThan">
      <formula>1</formula>
    </cfRule>
    <cfRule type="cellIs" dxfId="43187" priority="2964" operator="lessThan">
      <formula>0.8</formula>
    </cfRule>
  </conditionalFormatting>
  <conditionalFormatting sqref="P83">
    <cfRule type="cellIs" dxfId="43186" priority="2962" operator="greaterThan">
      <formula>0</formula>
    </cfRule>
  </conditionalFormatting>
  <conditionalFormatting sqref="Q83">
    <cfRule type="cellIs" dxfId="43185" priority="2967" operator="lessThan">
      <formula>0</formula>
    </cfRule>
  </conditionalFormatting>
  <conditionalFormatting sqref="Q83">
    <cfRule type="cellIs" dxfId="43184" priority="2961" operator="lessThan">
      <formula>0</formula>
    </cfRule>
  </conditionalFormatting>
  <conditionalFormatting sqref="R83">
    <cfRule type="cellIs" dxfId="43183" priority="2959" operator="lessThan">
      <formula>0.8</formula>
    </cfRule>
    <cfRule type="cellIs" dxfId="43182" priority="2960" operator="greaterThan">
      <formula>1</formula>
    </cfRule>
  </conditionalFormatting>
  <conditionalFormatting sqref="R83">
    <cfRule type="cellIs" dxfId="43181" priority="2957" operator="greaterThan">
      <formula>1</formula>
    </cfRule>
    <cfRule type="cellIs" dxfId="43180" priority="2958" operator="lessThan">
      <formula>0.8</formula>
    </cfRule>
  </conditionalFormatting>
  <conditionalFormatting sqref="P83">
    <cfRule type="cellIs" dxfId="43179" priority="2956" operator="greaterThan">
      <formula>0</formula>
    </cfRule>
  </conditionalFormatting>
  <conditionalFormatting sqref="Q83">
    <cfRule type="cellIs" dxfId="43178" priority="2950" operator="lessThan">
      <formula>0</formula>
    </cfRule>
  </conditionalFormatting>
  <conditionalFormatting sqref="R83">
    <cfRule type="cellIs" dxfId="43177" priority="2954" operator="lessThan">
      <formula>0.8</formula>
    </cfRule>
    <cfRule type="cellIs" dxfId="43176" priority="2955" operator="greaterThan">
      <formula>1</formula>
    </cfRule>
  </conditionalFormatting>
  <conditionalFormatting sqref="R83">
    <cfRule type="cellIs" dxfId="43175" priority="2952" operator="greaterThan">
      <formula>1</formula>
    </cfRule>
    <cfRule type="cellIs" dxfId="43174" priority="2953" operator="lessThan">
      <formula>0.8</formula>
    </cfRule>
  </conditionalFormatting>
  <conditionalFormatting sqref="P83">
    <cfRule type="cellIs" dxfId="43173" priority="2951" operator="greaterThan">
      <formula>0</formula>
    </cfRule>
  </conditionalFormatting>
  <conditionalFormatting sqref="Q83">
    <cfRule type="cellIs" dxfId="43172" priority="2949" operator="lessThan">
      <formula>0</formula>
    </cfRule>
  </conditionalFormatting>
  <conditionalFormatting sqref="R83">
    <cfRule type="cellIs" dxfId="43171" priority="2947" operator="lessThan">
      <formula>0.8</formula>
    </cfRule>
    <cfRule type="cellIs" dxfId="43170" priority="2948" operator="greaterThan">
      <formula>1</formula>
    </cfRule>
  </conditionalFormatting>
  <conditionalFormatting sqref="R83">
    <cfRule type="cellIs" dxfId="43169" priority="2945" operator="greaterThan">
      <formula>1</formula>
    </cfRule>
    <cfRule type="cellIs" dxfId="43168" priority="2946" operator="lessThan">
      <formula>0.8</formula>
    </cfRule>
  </conditionalFormatting>
  <conditionalFormatting sqref="P83">
    <cfRule type="cellIs" dxfId="43167" priority="2944" operator="greaterThan">
      <formula>0</formula>
    </cfRule>
  </conditionalFormatting>
  <conditionalFormatting sqref="Q83">
    <cfRule type="cellIs" dxfId="43166" priority="2943" operator="lessThan">
      <formula>0</formula>
    </cfRule>
  </conditionalFormatting>
  <conditionalFormatting sqref="R83">
    <cfRule type="cellIs" dxfId="43165" priority="2941" operator="lessThan">
      <formula>0.8</formula>
    </cfRule>
    <cfRule type="cellIs" dxfId="43164" priority="2942" operator="greaterThan">
      <formula>1</formula>
    </cfRule>
  </conditionalFormatting>
  <conditionalFormatting sqref="R83">
    <cfRule type="cellIs" dxfId="43163" priority="2939" operator="greaterThan">
      <formula>1</formula>
    </cfRule>
    <cfRule type="cellIs" dxfId="43162" priority="2940" operator="lessThan">
      <formula>0.8</formula>
    </cfRule>
  </conditionalFormatting>
  <conditionalFormatting sqref="P83">
    <cfRule type="cellIs" dxfId="43161" priority="2938" operator="greaterThan">
      <formula>0</formula>
    </cfRule>
  </conditionalFormatting>
  <conditionalFormatting sqref="Q83">
    <cfRule type="cellIs" dxfId="43160" priority="2937" operator="lessThan">
      <formula>0</formula>
    </cfRule>
  </conditionalFormatting>
  <conditionalFormatting sqref="R83">
    <cfRule type="cellIs" dxfId="43159" priority="2935" operator="lessThan">
      <formula>0.8</formula>
    </cfRule>
    <cfRule type="cellIs" dxfId="43158" priority="2936" operator="greaterThan">
      <formula>1</formula>
    </cfRule>
  </conditionalFormatting>
  <conditionalFormatting sqref="R83">
    <cfRule type="cellIs" dxfId="43157" priority="2933" operator="greaterThan">
      <formula>1</formula>
    </cfRule>
    <cfRule type="cellIs" dxfId="43156" priority="2934" operator="lessThan">
      <formula>0.8</formula>
    </cfRule>
  </conditionalFormatting>
  <conditionalFormatting sqref="P83">
    <cfRule type="cellIs" dxfId="43155" priority="2932" operator="greaterThan">
      <formula>0</formula>
    </cfRule>
  </conditionalFormatting>
  <conditionalFormatting sqref="Q83">
    <cfRule type="cellIs" dxfId="43154" priority="2931" operator="lessThan">
      <formula>0</formula>
    </cfRule>
  </conditionalFormatting>
  <conditionalFormatting sqref="R83">
    <cfRule type="cellIs" dxfId="43153" priority="2929" operator="lessThan">
      <formula>0.8</formula>
    </cfRule>
    <cfRule type="cellIs" dxfId="43152" priority="2930" operator="greaterThan">
      <formula>1</formula>
    </cfRule>
  </conditionalFormatting>
  <conditionalFormatting sqref="R83">
    <cfRule type="cellIs" dxfId="43151" priority="2927" operator="greaterThan">
      <formula>1</formula>
    </cfRule>
    <cfRule type="cellIs" dxfId="43150" priority="2928" operator="lessThan">
      <formula>0.8</formula>
    </cfRule>
  </conditionalFormatting>
  <conditionalFormatting sqref="P83">
    <cfRule type="cellIs" dxfId="43149" priority="2926" operator="greaterThan">
      <formula>0</formula>
    </cfRule>
  </conditionalFormatting>
  <conditionalFormatting sqref="Q83">
    <cfRule type="cellIs" dxfId="43148" priority="2925" operator="lessThan">
      <formula>0</formula>
    </cfRule>
  </conditionalFormatting>
  <conditionalFormatting sqref="R83">
    <cfRule type="cellIs" dxfId="43147" priority="2923" operator="lessThan">
      <formula>0.8</formula>
    </cfRule>
    <cfRule type="cellIs" dxfId="43146" priority="2924" operator="greaterThan">
      <formula>1</formula>
    </cfRule>
  </conditionalFormatting>
  <conditionalFormatting sqref="R83">
    <cfRule type="cellIs" dxfId="43145" priority="2921" operator="greaterThan">
      <formula>1</formula>
    </cfRule>
    <cfRule type="cellIs" dxfId="43144" priority="2922" operator="lessThan">
      <formula>0.8</formula>
    </cfRule>
  </conditionalFormatting>
  <conditionalFormatting sqref="P83">
    <cfRule type="cellIs" dxfId="43143" priority="2920" operator="greaterThan">
      <formula>0</formula>
    </cfRule>
  </conditionalFormatting>
  <conditionalFormatting sqref="P83">
    <cfRule type="cellIs" dxfId="43142" priority="2914" operator="greaterThan">
      <formula>0</formula>
    </cfRule>
  </conditionalFormatting>
  <conditionalFormatting sqref="Q83">
    <cfRule type="cellIs" dxfId="43141" priority="2919" operator="lessThan">
      <formula>0</formula>
    </cfRule>
  </conditionalFormatting>
  <conditionalFormatting sqref="R83">
    <cfRule type="cellIs" dxfId="43140" priority="2917" operator="lessThan">
      <formula>0.8</formula>
    </cfRule>
    <cfRule type="cellIs" dxfId="43139" priority="2918" operator="greaterThan">
      <formula>1</formula>
    </cfRule>
  </conditionalFormatting>
  <conditionalFormatting sqref="R83">
    <cfRule type="cellIs" dxfId="43138" priority="2915" operator="greaterThan">
      <formula>1</formula>
    </cfRule>
    <cfRule type="cellIs" dxfId="43137" priority="2916" operator="lessThan">
      <formula>0.8</formula>
    </cfRule>
  </conditionalFormatting>
  <conditionalFormatting sqref="P83">
    <cfRule type="cellIs" dxfId="43136" priority="2908" operator="greaterThan">
      <formula>0</formula>
    </cfRule>
  </conditionalFormatting>
  <conditionalFormatting sqref="Q83">
    <cfRule type="cellIs" dxfId="43135" priority="2913" operator="lessThan">
      <formula>0</formula>
    </cfRule>
  </conditionalFormatting>
  <conditionalFormatting sqref="R83">
    <cfRule type="cellIs" dxfId="43134" priority="2911" operator="lessThan">
      <formula>0.8</formula>
    </cfRule>
    <cfRule type="cellIs" dxfId="43133" priority="2912" operator="greaterThan">
      <formula>1</formula>
    </cfRule>
  </conditionalFormatting>
  <conditionalFormatting sqref="R83">
    <cfRule type="cellIs" dxfId="43132" priority="2909" operator="greaterThan">
      <formula>1</formula>
    </cfRule>
    <cfRule type="cellIs" dxfId="43131" priority="2910" operator="lessThan">
      <formula>0.8</formula>
    </cfRule>
  </conditionalFormatting>
  <conditionalFormatting sqref="R83">
    <cfRule type="cellIs" dxfId="43130" priority="2905" operator="lessThan">
      <formula>0.8</formula>
    </cfRule>
    <cfRule type="cellIs" dxfId="43129" priority="2906" operator="greaterThan">
      <formula>1</formula>
    </cfRule>
  </conditionalFormatting>
  <conditionalFormatting sqref="R83">
    <cfRule type="cellIs" dxfId="43128" priority="2903" operator="greaterThan">
      <formula>1</formula>
    </cfRule>
    <cfRule type="cellIs" dxfId="43127" priority="2904" operator="lessThan">
      <formula>0.8</formula>
    </cfRule>
  </conditionalFormatting>
  <conditionalFormatting sqref="P83">
    <cfRule type="cellIs" dxfId="43126" priority="2902" operator="greaterThan">
      <formula>0</formula>
    </cfRule>
  </conditionalFormatting>
  <conditionalFormatting sqref="Q83">
    <cfRule type="cellIs" dxfId="43125" priority="2907" operator="lessThan">
      <formula>0</formula>
    </cfRule>
  </conditionalFormatting>
  <conditionalFormatting sqref="Q83">
    <cfRule type="cellIs" dxfId="43124" priority="2901" operator="lessThan">
      <formula>0</formula>
    </cfRule>
  </conditionalFormatting>
  <conditionalFormatting sqref="R83">
    <cfRule type="cellIs" dxfId="43123" priority="2899" operator="lessThan">
      <formula>0.8</formula>
    </cfRule>
    <cfRule type="cellIs" dxfId="43122" priority="2900" operator="greaterThan">
      <formula>1</formula>
    </cfRule>
  </conditionalFormatting>
  <conditionalFormatting sqref="R83">
    <cfRule type="cellIs" dxfId="43121" priority="2897" operator="greaterThan">
      <formula>1</formula>
    </cfRule>
    <cfRule type="cellIs" dxfId="43120" priority="2898" operator="lessThan">
      <formula>0.8</formula>
    </cfRule>
  </conditionalFormatting>
  <conditionalFormatting sqref="P83">
    <cfRule type="cellIs" dxfId="43119" priority="2896" operator="greaterThan">
      <formula>0</formula>
    </cfRule>
  </conditionalFormatting>
  <conditionalFormatting sqref="Q83">
    <cfRule type="cellIs" dxfId="43118" priority="2895" operator="lessThan">
      <formula>0</formula>
    </cfRule>
  </conditionalFormatting>
  <conditionalFormatting sqref="R83">
    <cfRule type="cellIs" dxfId="43117" priority="2893" operator="lessThan">
      <formula>0.8</formula>
    </cfRule>
    <cfRule type="cellIs" dxfId="43116" priority="2894" operator="greaterThan">
      <formula>1</formula>
    </cfRule>
  </conditionalFormatting>
  <conditionalFormatting sqref="R83">
    <cfRule type="cellIs" dxfId="43115" priority="2891" operator="greaterThan">
      <formula>1</formula>
    </cfRule>
    <cfRule type="cellIs" dxfId="43114" priority="2892" operator="lessThan">
      <formula>0.8</formula>
    </cfRule>
  </conditionalFormatting>
  <conditionalFormatting sqref="P83">
    <cfRule type="cellIs" dxfId="43113" priority="2890" operator="greaterThan">
      <formula>0</formula>
    </cfRule>
  </conditionalFormatting>
  <conditionalFormatting sqref="Q83">
    <cfRule type="cellIs" dxfId="43112" priority="2889" operator="lessThan">
      <formula>0</formula>
    </cfRule>
  </conditionalFormatting>
  <conditionalFormatting sqref="R83">
    <cfRule type="cellIs" dxfId="43111" priority="2887" operator="lessThan">
      <formula>0.8</formula>
    </cfRule>
    <cfRule type="cellIs" dxfId="43110" priority="2888" operator="greaterThan">
      <formula>1</formula>
    </cfRule>
  </conditionalFormatting>
  <conditionalFormatting sqref="R83">
    <cfRule type="cellIs" dxfId="43109" priority="2885" operator="greaterThan">
      <formula>1</formula>
    </cfRule>
    <cfRule type="cellIs" dxfId="43108" priority="2886" operator="lessThan">
      <formula>0.8</formula>
    </cfRule>
  </conditionalFormatting>
  <conditionalFormatting sqref="P83">
    <cfRule type="cellIs" dxfId="43107" priority="2884" operator="greaterThan">
      <formula>0</formula>
    </cfRule>
  </conditionalFormatting>
  <conditionalFormatting sqref="Q83">
    <cfRule type="cellIs" dxfId="43106" priority="2883" operator="lessThan">
      <formula>0</formula>
    </cfRule>
  </conditionalFormatting>
  <conditionalFormatting sqref="R83">
    <cfRule type="cellIs" dxfId="43105" priority="2881" operator="lessThan">
      <formula>0.8</formula>
    </cfRule>
    <cfRule type="cellIs" dxfId="43104" priority="2882" operator="greaterThan">
      <formula>1</formula>
    </cfRule>
  </conditionalFormatting>
  <conditionalFormatting sqref="R83">
    <cfRule type="cellIs" dxfId="43103" priority="2879" operator="greaterThan">
      <formula>1</formula>
    </cfRule>
    <cfRule type="cellIs" dxfId="43102" priority="2880" operator="lessThan">
      <formula>0.8</formula>
    </cfRule>
  </conditionalFormatting>
  <conditionalFormatting sqref="P83">
    <cfRule type="cellIs" dxfId="43101" priority="2878" operator="greaterThan">
      <formula>0</formula>
    </cfRule>
  </conditionalFormatting>
  <conditionalFormatting sqref="P83">
    <cfRule type="cellIs" dxfId="43100" priority="2872" operator="greaterThan">
      <formula>0</formula>
    </cfRule>
  </conditionalFormatting>
  <conditionalFormatting sqref="Q83">
    <cfRule type="cellIs" dxfId="43099" priority="2877" operator="lessThan">
      <formula>0</formula>
    </cfRule>
  </conditionalFormatting>
  <conditionalFormatting sqref="R83">
    <cfRule type="cellIs" dxfId="43098" priority="2875" operator="lessThan">
      <formula>0.8</formula>
    </cfRule>
    <cfRule type="cellIs" dxfId="43097" priority="2876" operator="greaterThan">
      <formula>1</formula>
    </cfRule>
  </conditionalFormatting>
  <conditionalFormatting sqref="R83">
    <cfRule type="cellIs" dxfId="43096" priority="2873" operator="greaterThan">
      <formula>1</formula>
    </cfRule>
    <cfRule type="cellIs" dxfId="43095" priority="2874" operator="lessThan">
      <formula>0.8</formula>
    </cfRule>
  </conditionalFormatting>
  <conditionalFormatting sqref="P83">
    <cfRule type="cellIs" dxfId="43094" priority="2866" operator="greaterThan">
      <formula>0</formula>
    </cfRule>
  </conditionalFormatting>
  <conditionalFormatting sqref="Q83">
    <cfRule type="cellIs" dxfId="43093" priority="2871" operator="lessThan">
      <formula>0</formula>
    </cfRule>
  </conditionalFormatting>
  <conditionalFormatting sqref="R83">
    <cfRule type="cellIs" dxfId="43092" priority="2869" operator="lessThan">
      <formula>0.8</formula>
    </cfRule>
    <cfRule type="cellIs" dxfId="43091" priority="2870" operator="greaterThan">
      <formula>1</formula>
    </cfRule>
  </conditionalFormatting>
  <conditionalFormatting sqref="R83">
    <cfRule type="cellIs" dxfId="43090" priority="2867" operator="greaterThan">
      <formula>1</formula>
    </cfRule>
    <cfRule type="cellIs" dxfId="43089" priority="2868" operator="lessThan">
      <formula>0.8</formula>
    </cfRule>
  </conditionalFormatting>
  <conditionalFormatting sqref="R83">
    <cfRule type="cellIs" dxfId="43088" priority="2863" operator="lessThan">
      <formula>0.8</formula>
    </cfRule>
    <cfRule type="cellIs" dxfId="43087" priority="2864" operator="greaterThan">
      <formula>1</formula>
    </cfRule>
  </conditionalFormatting>
  <conditionalFormatting sqref="R83">
    <cfRule type="cellIs" dxfId="43086" priority="2861" operator="greaterThan">
      <formula>1</formula>
    </cfRule>
    <cfRule type="cellIs" dxfId="43085" priority="2862" operator="lessThan">
      <formula>0.8</formula>
    </cfRule>
  </conditionalFormatting>
  <conditionalFormatting sqref="P83">
    <cfRule type="cellIs" dxfId="43084" priority="2860" operator="greaterThan">
      <formula>0</formula>
    </cfRule>
  </conditionalFormatting>
  <conditionalFormatting sqref="Q83">
    <cfRule type="cellIs" dxfId="43083" priority="2865" operator="lessThan">
      <formula>0</formula>
    </cfRule>
  </conditionalFormatting>
  <conditionalFormatting sqref="Q83">
    <cfRule type="cellIs" dxfId="43082" priority="2859" operator="lessThan">
      <formula>0</formula>
    </cfRule>
  </conditionalFormatting>
  <conditionalFormatting sqref="R83">
    <cfRule type="cellIs" dxfId="43081" priority="2857" operator="lessThan">
      <formula>0.8</formula>
    </cfRule>
    <cfRule type="cellIs" dxfId="43080" priority="2858" operator="greaterThan">
      <formula>1</formula>
    </cfRule>
  </conditionalFormatting>
  <conditionalFormatting sqref="R83">
    <cfRule type="cellIs" dxfId="43079" priority="2855" operator="greaterThan">
      <formula>1</formula>
    </cfRule>
    <cfRule type="cellIs" dxfId="43078" priority="2856" operator="lessThan">
      <formula>0.8</formula>
    </cfRule>
  </conditionalFormatting>
  <conditionalFormatting sqref="P83">
    <cfRule type="cellIs" dxfId="43077" priority="2854" operator="greaterThan">
      <formula>0</formula>
    </cfRule>
  </conditionalFormatting>
  <conditionalFormatting sqref="P83">
    <cfRule type="cellIs" dxfId="43076" priority="2848" operator="greaterThan">
      <formula>0</formula>
    </cfRule>
  </conditionalFormatting>
  <conditionalFormatting sqref="Q83">
    <cfRule type="cellIs" dxfId="43075" priority="2853" operator="lessThan">
      <formula>0</formula>
    </cfRule>
  </conditionalFormatting>
  <conditionalFormatting sqref="R83">
    <cfRule type="cellIs" dxfId="43074" priority="2851" operator="lessThan">
      <formula>0.8</formula>
    </cfRule>
    <cfRule type="cellIs" dxfId="43073" priority="2852" operator="greaterThan">
      <formula>1</formula>
    </cfRule>
  </conditionalFormatting>
  <conditionalFormatting sqref="R83">
    <cfRule type="cellIs" dxfId="43072" priority="2849" operator="greaterThan">
      <formula>1</formula>
    </cfRule>
    <cfRule type="cellIs" dxfId="43071" priority="2850" operator="lessThan">
      <formula>0.8</formula>
    </cfRule>
  </conditionalFormatting>
  <conditionalFormatting sqref="P83">
    <cfRule type="cellIs" dxfId="43070" priority="2842" operator="greaterThan">
      <formula>0</formula>
    </cfRule>
  </conditionalFormatting>
  <conditionalFormatting sqref="Q83">
    <cfRule type="cellIs" dxfId="43069" priority="2847" operator="lessThan">
      <formula>0</formula>
    </cfRule>
  </conditionalFormatting>
  <conditionalFormatting sqref="R83">
    <cfRule type="cellIs" dxfId="43068" priority="2845" operator="lessThan">
      <formula>0.8</formula>
    </cfRule>
    <cfRule type="cellIs" dxfId="43067" priority="2846" operator="greaterThan">
      <formula>1</formula>
    </cfRule>
  </conditionalFormatting>
  <conditionalFormatting sqref="R83">
    <cfRule type="cellIs" dxfId="43066" priority="2843" operator="greaterThan">
      <formula>1</formula>
    </cfRule>
    <cfRule type="cellIs" dxfId="43065" priority="2844" operator="lessThan">
      <formula>0.8</formula>
    </cfRule>
  </conditionalFormatting>
  <conditionalFormatting sqref="R83">
    <cfRule type="cellIs" dxfId="43064" priority="2839" operator="lessThan">
      <formula>0.8</formula>
    </cfRule>
    <cfRule type="cellIs" dxfId="43063" priority="2840" operator="greaterThan">
      <formula>1</formula>
    </cfRule>
  </conditionalFormatting>
  <conditionalFormatting sqref="R83">
    <cfRule type="cellIs" dxfId="43062" priority="2837" operator="greaterThan">
      <formula>1</formula>
    </cfRule>
    <cfRule type="cellIs" dxfId="43061" priority="2838" operator="lessThan">
      <formula>0.8</formula>
    </cfRule>
  </conditionalFormatting>
  <conditionalFormatting sqref="P83">
    <cfRule type="cellIs" dxfId="43060" priority="2836" operator="greaterThan">
      <formula>0</formula>
    </cfRule>
  </conditionalFormatting>
  <conditionalFormatting sqref="Q83">
    <cfRule type="cellIs" dxfId="43059" priority="2841" operator="lessThan">
      <formula>0</formula>
    </cfRule>
  </conditionalFormatting>
  <conditionalFormatting sqref="P83">
    <cfRule type="cellIs" dxfId="43058" priority="2830" operator="greaterThan">
      <formula>0</formula>
    </cfRule>
  </conditionalFormatting>
  <conditionalFormatting sqref="Q83">
    <cfRule type="cellIs" dxfId="43057" priority="2835" operator="lessThan">
      <formula>0</formula>
    </cfRule>
  </conditionalFormatting>
  <conditionalFormatting sqref="R83">
    <cfRule type="cellIs" dxfId="43056" priority="2833" operator="lessThan">
      <formula>0.8</formula>
    </cfRule>
    <cfRule type="cellIs" dxfId="43055" priority="2834" operator="greaterThan">
      <formula>1</formula>
    </cfRule>
  </conditionalFormatting>
  <conditionalFormatting sqref="R83">
    <cfRule type="cellIs" dxfId="43054" priority="2831" operator="greaterThan">
      <formula>1</formula>
    </cfRule>
    <cfRule type="cellIs" dxfId="43053" priority="2832" operator="lessThan">
      <formula>0.8</formula>
    </cfRule>
  </conditionalFormatting>
  <conditionalFormatting sqref="R83">
    <cfRule type="cellIs" dxfId="43052" priority="2827" operator="lessThan">
      <formula>0.8</formula>
    </cfRule>
    <cfRule type="cellIs" dxfId="43051" priority="2828" operator="greaterThan">
      <formula>1</formula>
    </cfRule>
  </conditionalFormatting>
  <conditionalFormatting sqref="R83">
    <cfRule type="cellIs" dxfId="43050" priority="2825" operator="greaterThan">
      <formula>1</formula>
    </cfRule>
    <cfRule type="cellIs" dxfId="43049" priority="2826" operator="lessThan">
      <formula>0.8</formula>
    </cfRule>
  </conditionalFormatting>
  <conditionalFormatting sqref="P83">
    <cfRule type="cellIs" dxfId="43048" priority="2824" operator="greaterThan">
      <formula>0</formula>
    </cfRule>
  </conditionalFormatting>
  <conditionalFormatting sqref="Q83">
    <cfRule type="cellIs" dxfId="43047" priority="2829" operator="lessThan">
      <formula>0</formula>
    </cfRule>
  </conditionalFormatting>
  <conditionalFormatting sqref="R83">
    <cfRule type="cellIs" dxfId="43046" priority="2821" operator="lessThan">
      <formula>0.8</formula>
    </cfRule>
    <cfRule type="cellIs" dxfId="43045" priority="2822" operator="greaterThan">
      <formula>1</formula>
    </cfRule>
  </conditionalFormatting>
  <conditionalFormatting sqref="R83">
    <cfRule type="cellIs" dxfId="43044" priority="2819" operator="greaterThan">
      <formula>1</formula>
    </cfRule>
    <cfRule type="cellIs" dxfId="43043" priority="2820" operator="lessThan">
      <formula>0.8</formula>
    </cfRule>
  </conditionalFormatting>
  <conditionalFormatting sqref="P83">
    <cfRule type="cellIs" dxfId="43042" priority="2818" operator="greaterThan">
      <formula>0</formula>
    </cfRule>
  </conditionalFormatting>
  <conditionalFormatting sqref="Q83">
    <cfRule type="cellIs" dxfId="43041" priority="2823" operator="lessThan">
      <formula>0</formula>
    </cfRule>
  </conditionalFormatting>
  <conditionalFormatting sqref="Q83">
    <cfRule type="cellIs" dxfId="43040" priority="2817" operator="lessThan">
      <formula>0</formula>
    </cfRule>
  </conditionalFormatting>
  <conditionalFormatting sqref="R83">
    <cfRule type="cellIs" dxfId="43039" priority="2815" operator="lessThan">
      <formula>0.8</formula>
    </cfRule>
    <cfRule type="cellIs" dxfId="43038" priority="2816" operator="greaterThan">
      <formula>1</formula>
    </cfRule>
  </conditionalFormatting>
  <conditionalFormatting sqref="R83">
    <cfRule type="cellIs" dxfId="43037" priority="2813" operator="greaterThan">
      <formula>1</formula>
    </cfRule>
    <cfRule type="cellIs" dxfId="43036" priority="2814" operator="lessThan">
      <formula>0.8</formula>
    </cfRule>
  </conditionalFormatting>
  <conditionalFormatting sqref="P83">
    <cfRule type="cellIs" dxfId="43035" priority="2812" operator="greaterThan">
      <formula>0</formula>
    </cfRule>
  </conditionalFormatting>
  <conditionalFormatting sqref="Q83">
    <cfRule type="cellIs" dxfId="43034" priority="2806" operator="lessThan">
      <formula>0</formula>
    </cfRule>
  </conditionalFormatting>
  <conditionalFormatting sqref="R83">
    <cfRule type="cellIs" dxfId="43033" priority="2810" operator="lessThan">
      <formula>0.8</formula>
    </cfRule>
    <cfRule type="cellIs" dxfId="43032" priority="2811" operator="greaterThan">
      <formula>1</formula>
    </cfRule>
  </conditionalFormatting>
  <conditionalFormatting sqref="R83">
    <cfRule type="cellIs" dxfId="43031" priority="2808" operator="greaterThan">
      <formula>1</formula>
    </cfRule>
    <cfRule type="cellIs" dxfId="43030" priority="2809" operator="lessThan">
      <formula>0.8</formula>
    </cfRule>
  </conditionalFormatting>
  <conditionalFormatting sqref="P83">
    <cfRule type="cellIs" dxfId="43029" priority="2807" operator="greaterThan">
      <formula>0</formula>
    </cfRule>
  </conditionalFormatting>
  <conditionalFormatting sqref="Q83">
    <cfRule type="cellIs" dxfId="43028" priority="2805" operator="lessThan">
      <formula>0</formula>
    </cfRule>
  </conditionalFormatting>
  <conditionalFormatting sqref="R83">
    <cfRule type="cellIs" dxfId="43027" priority="2803" operator="lessThan">
      <formula>0.8</formula>
    </cfRule>
    <cfRule type="cellIs" dxfId="43026" priority="2804" operator="greaterThan">
      <formula>1</formula>
    </cfRule>
  </conditionalFormatting>
  <conditionalFormatting sqref="R83">
    <cfRule type="cellIs" dxfId="43025" priority="2801" operator="greaterThan">
      <formula>1</formula>
    </cfRule>
    <cfRule type="cellIs" dxfId="43024" priority="2802" operator="lessThan">
      <formula>0.8</formula>
    </cfRule>
  </conditionalFormatting>
  <conditionalFormatting sqref="P83">
    <cfRule type="cellIs" dxfId="43023" priority="2800" operator="greaterThan">
      <formula>0</formula>
    </cfRule>
  </conditionalFormatting>
  <conditionalFormatting sqref="Q83">
    <cfRule type="cellIs" dxfId="43022" priority="2799" operator="lessThan">
      <formula>0</formula>
    </cfRule>
  </conditionalFormatting>
  <conditionalFormatting sqref="R83">
    <cfRule type="cellIs" dxfId="43021" priority="2797" operator="lessThan">
      <formula>0.8</formula>
    </cfRule>
    <cfRule type="cellIs" dxfId="43020" priority="2798" operator="greaterThan">
      <formula>1</formula>
    </cfRule>
  </conditionalFormatting>
  <conditionalFormatting sqref="R83">
    <cfRule type="cellIs" dxfId="43019" priority="2795" operator="greaterThan">
      <formula>1</formula>
    </cfRule>
    <cfRule type="cellIs" dxfId="43018" priority="2796" operator="lessThan">
      <formula>0.8</formula>
    </cfRule>
  </conditionalFormatting>
  <conditionalFormatting sqref="P83">
    <cfRule type="cellIs" dxfId="43017" priority="2794" operator="greaterThan">
      <formula>0</formula>
    </cfRule>
  </conditionalFormatting>
  <conditionalFormatting sqref="Q83">
    <cfRule type="cellIs" dxfId="43016" priority="2793" operator="lessThan">
      <formula>0</formula>
    </cfRule>
  </conditionalFormatting>
  <conditionalFormatting sqref="R83">
    <cfRule type="cellIs" dxfId="43015" priority="2791" operator="lessThan">
      <formula>0.8</formula>
    </cfRule>
    <cfRule type="cellIs" dxfId="43014" priority="2792" operator="greaterThan">
      <formula>1</formula>
    </cfRule>
  </conditionalFormatting>
  <conditionalFormatting sqref="R83">
    <cfRule type="cellIs" dxfId="43013" priority="2789" operator="greaterThan">
      <formula>1</formula>
    </cfRule>
    <cfRule type="cellIs" dxfId="43012" priority="2790" operator="lessThan">
      <formula>0.8</formula>
    </cfRule>
  </conditionalFormatting>
  <conditionalFormatting sqref="P83">
    <cfRule type="cellIs" dxfId="43011" priority="2788" operator="greaterThan">
      <formula>0</formula>
    </cfRule>
  </conditionalFormatting>
  <conditionalFormatting sqref="Q83">
    <cfRule type="cellIs" dxfId="43010" priority="2787" operator="lessThan">
      <formula>0</formula>
    </cfRule>
  </conditionalFormatting>
  <conditionalFormatting sqref="R83">
    <cfRule type="cellIs" dxfId="43009" priority="2785" operator="lessThan">
      <formula>0.8</formula>
    </cfRule>
    <cfRule type="cellIs" dxfId="43008" priority="2786" operator="greaterThan">
      <formula>1</formula>
    </cfRule>
  </conditionalFormatting>
  <conditionalFormatting sqref="R83">
    <cfRule type="cellIs" dxfId="43007" priority="2783" operator="greaterThan">
      <formula>1</formula>
    </cfRule>
    <cfRule type="cellIs" dxfId="43006" priority="2784" operator="lessThan">
      <formula>0.8</formula>
    </cfRule>
  </conditionalFormatting>
  <conditionalFormatting sqref="P83">
    <cfRule type="cellIs" dxfId="43005" priority="2782" operator="greaterThan">
      <formula>0</formula>
    </cfRule>
  </conditionalFormatting>
  <conditionalFormatting sqref="Q83">
    <cfRule type="cellIs" dxfId="43004" priority="2781" operator="lessThan">
      <formula>0</formula>
    </cfRule>
  </conditionalFormatting>
  <conditionalFormatting sqref="R83">
    <cfRule type="cellIs" dxfId="43003" priority="2779" operator="lessThan">
      <formula>0.8</formula>
    </cfRule>
    <cfRule type="cellIs" dxfId="43002" priority="2780" operator="greaterThan">
      <formula>1</formula>
    </cfRule>
  </conditionalFormatting>
  <conditionalFormatting sqref="R83">
    <cfRule type="cellIs" dxfId="43001" priority="2777" operator="greaterThan">
      <formula>1</formula>
    </cfRule>
    <cfRule type="cellIs" dxfId="43000" priority="2778" operator="lessThan">
      <formula>0.8</formula>
    </cfRule>
  </conditionalFormatting>
  <conditionalFormatting sqref="P83">
    <cfRule type="cellIs" dxfId="42999" priority="2776" operator="greaterThan">
      <formula>0</formula>
    </cfRule>
  </conditionalFormatting>
  <conditionalFormatting sqref="P83">
    <cfRule type="cellIs" dxfId="42998" priority="2770" operator="greaterThan">
      <formula>0</formula>
    </cfRule>
  </conditionalFormatting>
  <conditionalFormatting sqref="Q83">
    <cfRule type="cellIs" dxfId="42997" priority="2775" operator="lessThan">
      <formula>0</formula>
    </cfRule>
  </conditionalFormatting>
  <conditionalFormatting sqref="R83">
    <cfRule type="cellIs" dxfId="42996" priority="2773" operator="lessThan">
      <formula>0.8</formula>
    </cfRule>
    <cfRule type="cellIs" dxfId="42995" priority="2774" operator="greaterThan">
      <formula>1</formula>
    </cfRule>
  </conditionalFormatting>
  <conditionalFormatting sqref="R83">
    <cfRule type="cellIs" dxfId="42994" priority="2771" operator="greaterThan">
      <formula>1</formula>
    </cfRule>
    <cfRule type="cellIs" dxfId="42993" priority="2772" operator="lessThan">
      <formula>0.8</formula>
    </cfRule>
  </conditionalFormatting>
  <conditionalFormatting sqref="P83">
    <cfRule type="cellIs" dxfId="42992" priority="2764" operator="greaterThan">
      <formula>0</formula>
    </cfRule>
  </conditionalFormatting>
  <conditionalFormatting sqref="Q83">
    <cfRule type="cellIs" dxfId="42991" priority="2769" operator="lessThan">
      <formula>0</formula>
    </cfRule>
  </conditionalFormatting>
  <conditionalFormatting sqref="R83">
    <cfRule type="cellIs" dxfId="42990" priority="2767" operator="lessThan">
      <formula>0.8</formula>
    </cfRule>
    <cfRule type="cellIs" dxfId="42989" priority="2768" operator="greaterThan">
      <formula>1</formula>
    </cfRule>
  </conditionalFormatting>
  <conditionalFormatting sqref="R83">
    <cfRule type="cellIs" dxfId="42988" priority="2765" operator="greaterThan">
      <formula>1</formula>
    </cfRule>
    <cfRule type="cellIs" dxfId="42987" priority="2766" operator="lessThan">
      <formula>0.8</formula>
    </cfRule>
  </conditionalFormatting>
  <conditionalFormatting sqref="R83">
    <cfRule type="cellIs" dxfId="42986" priority="2761" operator="lessThan">
      <formula>0.8</formula>
    </cfRule>
    <cfRule type="cellIs" dxfId="42985" priority="2762" operator="greaterThan">
      <formula>1</formula>
    </cfRule>
  </conditionalFormatting>
  <conditionalFormatting sqref="R83">
    <cfRule type="cellIs" dxfId="42984" priority="2759" operator="greaterThan">
      <formula>1</formula>
    </cfRule>
    <cfRule type="cellIs" dxfId="42983" priority="2760" operator="lessThan">
      <formula>0.8</formula>
    </cfRule>
  </conditionalFormatting>
  <conditionalFormatting sqref="P83">
    <cfRule type="cellIs" dxfId="42982" priority="2758" operator="greaterThan">
      <formula>0</formula>
    </cfRule>
  </conditionalFormatting>
  <conditionalFormatting sqref="Q83">
    <cfRule type="cellIs" dxfId="42981" priority="2763" operator="lessThan">
      <formula>0</formula>
    </cfRule>
  </conditionalFormatting>
  <conditionalFormatting sqref="Q83">
    <cfRule type="cellIs" dxfId="42980" priority="2752" operator="lessThan">
      <formula>0</formula>
    </cfRule>
  </conditionalFormatting>
  <conditionalFormatting sqref="P83">
    <cfRule type="cellIs" dxfId="42979" priority="2753" operator="greaterThan">
      <formula>0</formula>
    </cfRule>
  </conditionalFormatting>
  <conditionalFormatting sqref="R83">
    <cfRule type="cellIs" dxfId="42978" priority="2756" operator="lessThan">
      <formula>0.8</formula>
    </cfRule>
    <cfRule type="cellIs" dxfId="42977" priority="2757" operator="greaterThan">
      <formula>1</formula>
    </cfRule>
  </conditionalFormatting>
  <conditionalFormatting sqref="R83">
    <cfRule type="cellIs" dxfId="42976" priority="2754" operator="greaterThan">
      <formula>1</formula>
    </cfRule>
    <cfRule type="cellIs" dxfId="42975" priority="2755" operator="lessThan">
      <formula>0.8</formula>
    </cfRule>
  </conditionalFormatting>
  <conditionalFormatting sqref="Q83">
    <cfRule type="cellIs" dxfId="42974" priority="2746" operator="lessThan">
      <formula>0</formula>
    </cfRule>
  </conditionalFormatting>
  <conditionalFormatting sqref="R83">
    <cfRule type="cellIs" dxfId="42973" priority="2750" operator="lessThan">
      <formula>0.8</formula>
    </cfRule>
    <cfRule type="cellIs" dxfId="42972" priority="2751" operator="greaterThan">
      <formula>1</formula>
    </cfRule>
  </conditionalFormatting>
  <conditionalFormatting sqref="R83">
    <cfRule type="cellIs" dxfId="42971" priority="2748" operator="greaterThan">
      <formula>1</formula>
    </cfRule>
    <cfRule type="cellIs" dxfId="42970" priority="2749" operator="lessThan">
      <formula>0.8</formula>
    </cfRule>
  </conditionalFormatting>
  <conditionalFormatting sqref="P83">
    <cfRule type="cellIs" dxfId="42969" priority="2747" operator="greaterThan">
      <formula>0</formula>
    </cfRule>
  </conditionalFormatting>
  <conditionalFormatting sqref="Q83">
    <cfRule type="cellIs" dxfId="42968" priority="2745" operator="lessThan">
      <formula>0</formula>
    </cfRule>
  </conditionalFormatting>
  <conditionalFormatting sqref="R83">
    <cfRule type="cellIs" dxfId="42967" priority="2743" operator="lessThan">
      <formula>0.8</formula>
    </cfRule>
    <cfRule type="cellIs" dxfId="42966" priority="2744" operator="greaterThan">
      <formula>1</formula>
    </cfRule>
  </conditionalFormatting>
  <conditionalFormatting sqref="R83">
    <cfRule type="cellIs" dxfId="42965" priority="2741" operator="greaterThan">
      <formula>1</formula>
    </cfRule>
    <cfRule type="cellIs" dxfId="42964" priority="2742" operator="lessThan">
      <formula>0.8</formula>
    </cfRule>
  </conditionalFormatting>
  <conditionalFormatting sqref="P83">
    <cfRule type="cellIs" dxfId="42963" priority="2740" operator="greaterThan">
      <formula>0</formula>
    </cfRule>
  </conditionalFormatting>
  <conditionalFormatting sqref="Q83">
    <cfRule type="cellIs" dxfId="42962" priority="2739" operator="lessThan">
      <formula>0</formula>
    </cfRule>
  </conditionalFormatting>
  <conditionalFormatting sqref="R83">
    <cfRule type="cellIs" dxfId="42961" priority="2737" operator="lessThan">
      <formula>0.8</formula>
    </cfRule>
    <cfRule type="cellIs" dxfId="42960" priority="2738" operator="greaterThan">
      <formula>1</formula>
    </cfRule>
  </conditionalFormatting>
  <conditionalFormatting sqref="R83">
    <cfRule type="cellIs" dxfId="42959" priority="2735" operator="greaterThan">
      <formula>1</formula>
    </cfRule>
    <cfRule type="cellIs" dxfId="42958" priority="2736" operator="lessThan">
      <formula>0.8</formula>
    </cfRule>
  </conditionalFormatting>
  <conditionalFormatting sqref="P83">
    <cfRule type="cellIs" dxfId="42957" priority="2734" operator="greaterThan">
      <formula>0</formula>
    </cfRule>
  </conditionalFormatting>
  <conditionalFormatting sqref="Q83">
    <cfRule type="cellIs" dxfId="42956" priority="2733" operator="lessThan">
      <formula>0</formula>
    </cfRule>
  </conditionalFormatting>
  <conditionalFormatting sqref="R83">
    <cfRule type="cellIs" dxfId="42955" priority="2731" operator="lessThan">
      <formula>0.8</formula>
    </cfRule>
    <cfRule type="cellIs" dxfId="42954" priority="2732" operator="greaterThan">
      <formula>1</formula>
    </cfRule>
  </conditionalFormatting>
  <conditionalFormatting sqref="R83">
    <cfRule type="cellIs" dxfId="42953" priority="2729" operator="greaterThan">
      <formula>1</formula>
    </cfRule>
    <cfRule type="cellIs" dxfId="42952" priority="2730" operator="lessThan">
      <formula>0.8</formula>
    </cfRule>
  </conditionalFormatting>
  <conditionalFormatting sqref="P83">
    <cfRule type="cellIs" dxfId="42951" priority="2728" operator="greaterThan">
      <formula>0</formula>
    </cfRule>
  </conditionalFormatting>
  <conditionalFormatting sqref="Q83">
    <cfRule type="cellIs" dxfId="42950" priority="2727" operator="lessThan">
      <formula>0</formula>
    </cfRule>
  </conditionalFormatting>
  <conditionalFormatting sqref="R83">
    <cfRule type="cellIs" dxfId="42949" priority="2725" operator="lessThan">
      <formula>0.8</formula>
    </cfRule>
    <cfRule type="cellIs" dxfId="42948" priority="2726" operator="greaterThan">
      <formula>1</formula>
    </cfRule>
  </conditionalFormatting>
  <conditionalFormatting sqref="R83">
    <cfRule type="cellIs" dxfId="42947" priority="2723" operator="greaterThan">
      <formula>1</formula>
    </cfRule>
    <cfRule type="cellIs" dxfId="42946" priority="2724" operator="lessThan">
      <formula>0.8</formula>
    </cfRule>
  </conditionalFormatting>
  <conditionalFormatting sqref="P83">
    <cfRule type="cellIs" dxfId="42945" priority="2722" operator="greaterThan">
      <formula>0</formula>
    </cfRule>
  </conditionalFormatting>
  <conditionalFormatting sqref="Q83">
    <cfRule type="cellIs" dxfId="42944" priority="2721" operator="lessThan">
      <formula>0</formula>
    </cfRule>
  </conditionalFormatting>
  <conditionalFormatting sqref="R83">
    <cfRule type="cellIs" dxfId="42943" priority="2719" operator="lessThan">
      <formula>0.8</formula>
    </cfRule>
    <cfRule type="cellIs" dxfId="42942" priority="2720" operator="greaterThan">
      <formula>1</formula>
    </cfRule>
  </conditionalFormatting>
  <conditionalFormatting sqref="R83">
    <cfRule type="cellIs" dxfId="42941" priority="2717" operator="greaterThan">
      <formula>1</formula>
    </cfRule>
    <cfRule type="cellIs" dxfId="42940" priority="2718" operator="lessThan">
      <formula>0.8</formula>
    </cfRule>
  </conditionalFormatting>
  <conditionalFormatting sqref="P83">
    <cfRule type="cellIs" dxfId="42939" priority="2716" operator="greaterThan">
      <formula>0</formula>
    </cfRule>
  </conditionalFormatting>
  <conditionalFormatting sqref="Q83">
    <cfRule type="cellIs" dxfId="42938" priority="2715" operator="lessThan">
      <formula>0</formula>
    </cfRule>
  </conditionalFormatting>
  <conditionalFormatting sqref="R83">
    <cfRule type="cellIs" dxfId="42937" priority="2713" operator="lessThan">
      <formula>0.8</formula>
    </cfRule>
    <cfRule type="cellIs" dxfId="42936" priority="2714" operator="greaterThan">
      <formula>1</formula>
    </cfRule>
  </conditionalFormatting>
  <conditionalFormatting sqref="R83">
    <cfRule type="cellIs" dxfId="42935" priority="2711" operator="greaterThan">
      <formula>1</formula>
    </cfRule>
    <cfRule type="cellIs" dxfId="42934" priority="2712" operator="lessThan">
      <formula>0.8</formula>
    </cfRule>
  </conditionalFormatting>
  <conditionalFormatting sqref="P83">
    <cfRule type="cellIs" dxfId="42933" priority="2710" operator="greaterThan">
      <formula>0</formula>
    </cfRule>
  </conditionalFormatting>
  <conditionalFormatting sqref="Q83">
    <cfRule type="cellIs" dxfId="42932" priority="2709" operator="lessThan">
      <formula>0</formula>
    </cfRule>
  </conditionalFormatting>
  <conditionalFormatting sqref="R83">
    <cfRule type="cellIs" dxfId="42931" priority="2707" operator="lessThan">
      <formula>0.8</formula>
    </cfRule>
    <cfRule type="cellIs" dxfId="42930" priority="2708" operator="greaterThan">
      <formula>1</formula>
    </cfRule>
  </conditionalFormatting>
  <conditionalFormatting sqref="R83">
    <cfRule type="cellIs" dxfId="42929" priority="2705" operator="greaterThan">
      <formula>1</formula>
    </cfRule>
    <cfRule type="cellIs" dxfId="42928" priority="2706" operator="lessThan">
      <formula>0.8</formula>
    </cfRule>
  </conditionalFormatting>
  <conditionalFormatting sqref="P83">
    <cfRule type="cellIs" dxfId="42927" priority="2704" operator="greaterThan">
      <formula>0</formula>
    </cfRule>
  </conditionalFormatting>
  <conditionalFormatting sqref="P83">
    <cfRule type="cellIs" dxfId="42926" priority="2698" operator="greaterThan">
      <formula>0</formula>
    </cfRule>
  </conditionalFormatting>
  <conditionalFormatting sqref="Q83">
    <cfRule type="cellIs" dxfId="42925" priority="2703" operator="lessThan">
      <formula>0</formula>
    </cfRule>
  </conditionalFormatting>
  <conditionalFormatting sqref="R83">
    <cfRule type="cellIs" dxfId="42924" priority="2701" operator="lessThan">
      <formula>0.8</formula>
    </cfRule>
    <cfRule type="cellIs" dxfId="42923" priority="2702" operator="greaterThan">
      <formula>1</formula>
    </cfRule>
  </conditionalFormatting>
  <conditionalFormatting sqref="R83">
    <cfRule type="cellIs" dxfId="42922" priority="2699" operator="greaterThan">
      <formula>1</formula>
    </cfRule>
    <cfRule type="cellIs" dxfId="42921" priority="2700" operator="lessThan">
      <formula>0.8</formula>
    </cfRule>
  </conditionalFormatting>
  <conditionalFormatting sqref="P83">
    <cfRule type="cellIs" dxfId="42920" priority="2692" operator="greaterThan">
      <formula>0</formula>
    </cfRule>
  </conditionalFormatting>
  <conditionalFormatting sqref="Q83">
    <cfRule type="cellIs" dxfId="42919" priority="2697" operator="lessThan">
      <formula>0</formula>
    </cfRule>
  </conditionalFormatting>
  <conditionalFormatting sqref="R83">
    <cfRule type="cellIs" dxfId="42918" priority="2695" operator="lessThan">
      <formula>0.8</formula>
    </cfRule>
    <cfRule type="cellIs" dxfId="42917" priority="2696" operator="greaterThan">
      <formula>1</formula>
    </cfRule>
  </conditionalFormatting>
  <conditionalFormatting sqref="R83">
    <cfRule type="cellIs" dxfId="42916" priority="2693" operator="greaterThan">
      <formula>1</formula>
    </cfRule>
    <cfRule type="cellIs" dxfId="42915" priority="2694" operator="lessThan">
      <formula>0.8</formula>
    </cfRule>
  </conditionalFormatting>
  <conditionalFormatting sqref="R83">
    <cfRule type="cellIs" dxfId="42914" priority="2689" operator="lessThan">
      <formula>0.8</formula>
    </cfRule>
    <cfRule type="cellIs" dxfId="42913" priority="2690" operator="greaterThan">
      <formula>1</formula>
    </cfRule>
  </conditionalFormatting>
  <conditionalFormatting sqref="R83">
    <cfRule type="cellIs" dxfId="42912" priority="2687" operator="greaterThan">
      <formula>1</formula>
    </cfRule>
    <cfRule type="cellIs" dxfId="42911" priority="2688" operator="lessThan">
      <formula>0.8</formula>
    </cfRule>
  </conditionalFormatting>
  <conditionalFormatting sqref="P83">
    <cfRule type="cellIs" dxfId="42910" priority="2686" operator="greaterThan">
      <formula>0</formula>
    </cfRule>
  </conditionalFormatting>
  <conditionalFormatting sqref="Q83">
    <cfRule type="cellIs" dxfId="42909" priority="2691" operator="lessThan">
      <formula>0</formula>
    </cfRule>
  </conditionalFormatting>
  <conditionalFormatting sqref="Q83">
    <cfRule type="cellIs" dxfId="42908" priority="2685" operator="lessThan">
      <formula>0</formula>
    </cfRule>
  </conditionalFormatting>
  <conditionalFormatting sqref="R83">
    <cfRule type="cellIs" dxfId="42907" priority="2683" operator="lessThan">
      <formula>0.8</formula>
    </cfRule>
    <cfRule type="cellIs" dxfId="42906" priority="2684" operator="greaterThan">
      <formula>1</formula>
    </cfRule>
  </conditionalFormatting>
  <conditionalFormatting sqref="R83">
    <cfRule type="cellIs" dxfId="42905" priority="2681" operator="greaterThan">
      <formula>1</formula>
    </cfRule>
    <cfRule type="cellIs" dxfId="42904" priority="2682" operator="lessThan">
      <formula>0.8</formula>
    </cfRule>
  </conditionalFormatting>
  <conditionalFormatting sqref="P83">
    <cfRule type="cellIs" dxfId="42903" priority="2680" operator="greaterThan">
      <formula>0</formula>
    </cfRule>
  </conditionalFormatting>
  <conditionalFormatting sqref="P83">
    <cfRule type="cellIs" dxfId="42902" priority="2674" operator="greaterThan">
      <formula>0</formula>
    </cfRule>
  </conditionalFormatting>
  <conditionalFormatting sqref="Q83">
    <cfRule type="cellIs" dxfId="42901" priority="2679" operator="lessThan">
      <formula>0</formula>
    </cfRule>
  </conditionalFormatting>
  <conditionalFormatting sqref="R83">
    <cfRule type="cellIs" dxfId="42900" priority="2677" operator="lessThan">
      <formula>0.8</formula>
    </cfRule>
    <cfRule type="cellIs" dxfId="42899" priority="2678" operator="greaterThan">
      <formula>1</formula>
    </cfRule>
  </conditionalFormatting>
  <conditionalFormatting sqref="R83">
    <cfRule type="cellIs" dxfId="42898" priority="2675" operator="greaterThan">
      <formula>1</formula>
    </cfRule>
    <cfRule type="cellIs" dxfId="42897" priority="2676" operator="lessThan">
      <formula>0.8</formula>
    </cfRule>
  </conditionalFormatting>
  <conditionalFormatting sqref="P83">
    <cfRule type="cellIs" dxfId="42896" priority="2668" operator="greaterThan">
      <formula>0</formula>
    </cfRule>
  </conditionalFormatting>
  <conditionalFormatting sqref="Q83">
    <cfRule type="cellIs" dxfId="42895" priority="2673" operator="lessThan">
      <formula>0</formula>
    </cfRule>
  </conditionalFormatting>
  <conditionalFormatting sqref="R83">
    <cfRule type="cellIs" dxfId="42894" priority="2671" operator="lessThan">
      <formula>0.8</formula>
    </cfRule>
    <cfRule type="cellIs" dxfId="42893" priority="2672" operator="greaterThan">
      <formula>1</formula>
    </cfRule>
  </conditionalFormatting>
  <conditionalFormatting sqref="R83">
    <cfRule type="cellIs" dxfId="42892" priority="2669" operator="greaterThan">
      <formula>1</formula>
    </cfRule>
    <cfRule type="cellIs" dxfId="42891" priority="2670" operator="lessThan">
      <formula>0.8</formula>
    </cfRule>
  </conditionalFormatting>
  <conditionalFormatting sqref="R83">
    <cfRule type="cellIs" dxfId="42890" priority="2665" operator="lessThan">
      <formula>0.8</formula>
    </cfRule>
    <cfRule type="cellIs" dxfId="42889" priority="2666" operator="greaterThan">
      <formula>1</formula>
    </cfRule>
  </conditionalFormatting>
  <conditionalFormatting sqref="R83">
    <cfRule type="cellIs" dxfId="42888" priority="2663" operator="greaterThan">
      <formula>1</formula>
    </cfRule>
    <cfRule type="cellIs" dxfId="42887" priority="2664" operator="lessThan">
      <formula>0.8</formula>
    </cfRule>
  </conditionalFormatting>
  <conditionalFormatting sqref="P83">
    <cfRule type="cellIs" dxfId="42886" priority="2662" operator="greaterThan">
      <formula>0</formula>
    </cfRule>
  </conditionalFormatting>
  <conditionalFormatting sqref="Q83">
    <cfRule type="cellIs" dxfId="42885" priority="2667" operator="lessThan">
      <formula>0</formula>
    </cfRule>
  </conditionalFormatting>
  <conditionalFormatting sqref="P83">
    <cfRule type="cellIs" dxfId="42884" priority="2656" operator="greaterThan">
      <formula>0</formula>
    </cfRule>
  </conditionalFormatting>
  <conditionalFormatting sqref="Q83">
    <cfRule type="cellIs" dxfId="42883" priority="2661" operator="lessThan">
      <formula>0</formula>
    </cfRule>
  </conditionalFormatting>
  <conditionalFormatting sqref="R83">
    <cfRule type="cellIs" dxfId="42882" priority="2659" operator="lessThan">
      <formula>0.8</formula>
    </cfRule>
    <cfRule type="cellIs" dxfId="42881" priority="2660" operator="greaterThan">
      <formula>1</formula>
    </cfRule>
  </conditionalFormatting>
  <conditionalFormatting sqref="R83">
    <cfRule type="cellIs" dxfId="42880" priority="2657" operator="greaterThan">
      <formula>1</formula>
    </cfRule>
    <cfRule type="cellIs" dxfId="42879" priority="2658" operator="lessThan">
      <formula>0.8</formula>
    </cfRule>
  </conditionalFormatting>
  <conditionalFormatting sqref="R83">
    <cfRule type="cellIs" dxfId="42878" priority="2653" operator="lessThan">
      <formula>0.8</formula>
    </cfRule>
    <cfRule type="cellIs" dxfId="42877" priority="2654" operator="greaterThan">
      <formula>1</formula>
    </cfRule>
  </conditionalFormatting>
  <conditionalFormatting sqref="R83">
    <cfRule type="cellIs" dxfId="42876" priority="2651" operator="greaterThan">
      <formula>1</formula>
    </cfRule>
    <cfRule type="cellIs" dxfId="42875" priority="2652" operator="lessThan">
      <formula>0.8</formula>
    </cfRule>
  </conditionalFormatting>
  <conditionalFormatting sqref="P83">
    <cfRule type="cellIs" dxfId="42874" priority="2650" operator="greaterThan">
      <formula>0</formula>
    </cfRule>
  </conditionalFormatting>
  <conditionalFormatting sqref="Q83">
    <cfRule type="cellIs" dxfId="42873" priority="2655" operator="lessThan">
      <formula>0</formula>
    </cfRule>
  </conditionalFormatting>
  <conditionalFormatting sqref="R83">
    <cfRule type="cellIs" dxfId="42872" priority="2647" operator="lessThan">
      <formula>0.8</formula>
    </cfRule>
    <cfRule type="cellIs" dxfId="42871" priority="2648" operator="greaterThan">
      <formula>1</formula>
    </cfRule>
  </conditionalFormatting>
  <conditionalFormatting sqref="R83">
    <cfRule type="cellIs" dxfId="42870" priority="2645" operator="greaterThan">
      <formula>1</formula>
    </cfRule>
    <cfRule type="cellIs" dxfId="42869" priority="2646" operator="lessThan">
      <formula>0.8</formula>
    </cfRule>
  </conditionalFormatting>
  <conditionalFormatting sqref="P83">
    <cfRule type="cellIs" dxfId="42868" priority="2644" operator="greaterThan">
      <formula>0</formula>
    </cfRule>
  </conditionalFormatting>
  <conditionalFormatting sqref="Q83">
    <cfRule type="cellIs" dxfId="42867" priority="2649" operator="lessThan">
      <formula>0</formula>
    </cfRule>
  </conditionalFormatting>
  <conditionalFormatting sqref="Q83">
    <cfRule type="cellIs" dxfId="42866" priority="2643" operator="lessThan">
      <formula>0</formula>
    </cfRule>
  </conditionalFormatting>
  <conditionalFormatting sqref="R83">
    <cfRule type="cellIs" dxfId="42865" priority="2641" operator="lessThan">
      <formula>0.8</formula>
    </cfRule>
    <cfRule type="cellIs" dxfId="42864" priority="2642" operator="greaterThan">
      <formula>1</formula>
    </cfRule>
  </conditionalFormatting>
  <conditionalFormatting sqref="R83">
    <cfRule type="cellIs" dxfId="42863" priority="2639" operator="greaterThan">
      <formula>1</formula>
    </cfRule>
    <cfRule type="cellIs" dxfId="42862" priority="2640" operator="lessThan">
      <formula>0.8</formula>
    </cfRule>
  </conditionalFormatting>
  <conditionalFormatting sqref="P83">
    <cfRule type="cellIs" dxfId="42861" priority="2638" operator="greaterThan">
      <formula>0</formula>
    </cfRule>
  </conditionalFormatting>
  <conditionalFormatting sqref="Q83">
    <cfRule type="cellIs" dxfId="42860" priority="2632" operator="lessThan">
      <formula>0</formula>
    </cfRule>
  </conditionalFormatting>
  <conditionalFormatting sqref="R83">
    <cfRule type="cellIs" dxfId="42859" priority="2636" operator="lessThan">
      <formula>0.8</formula>
    </cfRule>
    <cfRule type="cellIs" dxfId="42858" priority="2637" operator="greaterThan">
      <formula>1</formula>
    </cfRule>
  </conditionalFormatting>
  <conditionalFormatting sqref="R83">
    <cfRule type="cellIs" dxfId="42857" priority="2634" operator="greaterThan">
      <formula>1</formula>
    </cfRule>
    <cfRule type="cellIs" dxfId="42856" priority="2635" operator="lessThan">
      <formula>0.8</formula>
    </cfRule>
  </conditionalFormatting>
  <conditionalFormatting sqref="P83">
    <cfRule type="cellIs" dxfId="42855" priority="2633" operator="greaterThan">
      <formula>0</formula>
    </cfRule>
  </conditionalFormatting>
  <conditionalFormatting sqref="Q83">
    <cfRule type="cellIs" dxfId="42854" priority="2631" operator="lessThan">
      <formula>0</formula>
    </cfRule>
  </conditionalFormatting>
  <conditionalFormatting sqref="R83">
    <cfRule type="cellIs" dxfId="42853" priority="2629" operator="lessThan">
      <formula>0.8</formula>
    </cfRule>
    <cfRule type="cellIs" dxfId="42852" priority="2630" operator="greaterThan">
      <formula>1</formula>
    </cfRule>
  </conditionalFormatting>
  <conditionalFormatting sqref="R83">
    <cfRule type="cellIs" dxfId="42851" priority="2627" operator="greaterThan">
      <formula>1</formula>
    </cfRule>
    <cfRule type="cellIs" dxfId="42850" priority="2628" operator="lessThan">
      <formula>0.8</formula>
    </cfRule>
  </conditionalFormatting>
  <conditionalFormatting sqref="P83">
    <cfRule type="cellIs" dxfId="42849" priority="2626" operator="greaterThan">
      <formula>0</formula>
    </cfRule>
  </conditionalFormatting>
  <conditionalFormatting sqref="Q83">
    <cfRule type="cellIs" dxfId="42848" priority="2625" operator="lessThan">
      <formula>0</formula>
    </cfRule>
  </conditionalFormatting>
  <conditionalFormatting sqref="R83">
    <cfRule type="cellIs" dxfId="42847" priority="2623" operator="lessThan">
      <formula>0.8</formula>
    </cfRule>
    <cfRule type="cellIs" dxfId="42846" priority="2624" operator="greaterThan">
      <formula>1</formula>
    </cfRule>
  </conditionalFormatting>
  <conditionalFormatting sqref="R83">
    <cfRule type="cellIs" dxfId="42845" priority="2621" operator="greaterThan">
      <formula>1</formula>
    </cfRule>
    <cfRule type="cellIs" dxfId="42844" priority="2622" operator="lessThan">
      <formula>0.8</formula>
    </cfRule>
  </conditionalFormatting>
  <conditionalFormatting sqref="P83">
    <cfRule type="cellIs" dxfId="42843" priority="2620" operator="greaterThan">
      <formula>0</formula>
    </cfRule>
  </conditionalFormatting>
  <conditionalFormatting sqref="Q83">
    <cfRule type="cellIs" dxfId="42842" priority="2619" operator="lessThan">
      <formula>0</formula>
    </cfRule>
  </conditionalFormatting>
  <conditionalFormatting sqref="R83">
    <cfRule type="cellIs" dxfId="42841" priority="2617" operator="lessThan">
      <formula>0.8</formula>
    </cfRule>
    <cfRule type="cellIs" dxfId="42840" priority="2618" operator="greaterThan">
      <formula>1</formula>
    </cfRule>
  </conditionalFormatting>
  <conditionalFormatting sqref="R83">
    <cfRule type="cellIs" dxfId="42839" priority="2615" operator="greaterThan">
      <formula>1</formula>
    </cfRule>
    <cfRule type="cellIs" dxfId="42838" priority="2616" operator="lessThan">
      <formula>0.8</formula>
    </cfRule>
  </conditionalFormatting>
  <conditionalFormatting sqref="P83">
    <cfRule type="cellIs" dxfId="42837" priority="2614" operator="greaterThan">
      <formula>0</formula>
    </cfRule>
  </conditionalFormatting>
  <conditionalFormatting sqref="Q83">
    <cfRule type="cellIs" dxfId="42836" priority="2613" operator="lessThan">
      <formula>0</formula>
    </cfRule>
  </conditionalFormatting>
  <conditionalFormatting sqref="R83">
    <cfRule type="cellIs" dxfId="42835" priority="2611" operator="lessThan">
      <formula>0.8</formula>
    </cfRule>
    <cfRule type="cellIs" dxfId="42834" priority="2612" operator="greaterThan">
      <formula>1</formula>
    </cfRule>
  </conditionalFormatting>
  <conditionalFormatting sqref="R83">
    <cfRule type="cellIs" dxfId="42833" priority="2609" operator="greaterThan">
      <formula>1</formula>
    </cfRule>
    <cfRule type="cellIs" dxfId="42832" priority="2610" operator="lessThan">
      <formula>0.8</formula>
    </cfRule>
  </conditionalFormatting>
  <conditionalFormatting sqref="P83">
    <cfRule type="cellIs" dxfId="42831" priority="2608" operator="greaterThan">
      <formula>0</formula>
    </cfRule>
  </conditionalFormatting>
  <conditionalFormatting sqref="Q83">
    <cfRule type="cellIs" dxfId="42830" priority="2607" operator="lessThan">
      <formula>0</formula>
    </cfRule>
  </conditionalFormatting>
  <conditionalFormatting sqref="R83">
    <cfRule type="cellIs" dxfId="42829" priority="2605" operator="lessThan">
      <formula>0.8</formula>
    </cfRule>
    <cfRule type="cellIs" dxfId="42828" priority="2606" operator="greaterThan">
      <formula>1</formula>
    </cfRule>
  </conditionalFormatting>
  <conditionalFormatting sqref="R83">
    <cfRule type="cellIs" dxfId="42827" priority="2603" operator="greaterThan">
      <formula>1</formula>
    </cfRule>
    <cfRule type="cellIs" dxfId="42826" priority="2604" operator="lessThan">
      <formula>0.8</formula>
    </cfRule>
  </conditionalFormatting>
  <conditionalFormatting sqref="P83">
    <cfRule type="cellIs" dxfId="42825" priority="2602" operator="greaterThan">
      <formula>0</formula>
    </cfRule>
  </conditionalFormatting>
  <conditionalFormatting sqref="P83">
    <cfRule type="cellIs" dxfId="42824" priority="2596" operator="greaterThan">
      <formula>0</formula>
    </cfRule>
  </conditionalFormatting>
  <conditionalFormatting sqref="Q83">
    <cfRule type="cellIs" dxfId="42823" priority="2601" operator="lessThan">
      <formula>0</formula>
    </cfRule>
  </conditionalFormatting>
  <conditionalFormatting sqref="R83">
    <cfRule type="cellIs" dxfId="42822" priority="2599" operator="lessThan">
      <formula>0.8</formula>
    </cfRule>
    <cfRule type="cellIs" dxfId="42821" priority="2600" operator="greaterThan">
      <formula>1</formula>
    </cfRule>
  </conditionalFormatting>
  <conditionalFormatting sqref="R83">
    <cfRule type="cellIs" dxfId="42820" priority="2597" operator="greaterThan">
      <formula>1</formula>
    </cfRule>
    <cfRule type="cellIs" dxfId="42819" priority="2598" operator="lessThan">
      <formula>0.8</formula>
    </cfRule>
  </conditionalFormatting>
  <conditionalFormatting sqref="P83">
    <cfRule type="cellIs" dxfId="42818" priority="2590" operator="greaterThan">
      <formula>0</formula>
    </cfRule>
  </conditionalFormatting>
  <conditionalFormatting sqref="Q83">
    <cfRule type="cellIs" dxfId="42817" priority="2595" operator="lessThan">
      <formula>0</formula>
    </cfRule>
  </conditionalFormatting>
  <conditionalFormatting sqref="R83">
    <cfRule type="cellIs" dxfId="42816" priority="2593" operator="lessThan">
      <formula>0.8</formula>
    </cfRule>
    <cfRule type="cellIs" dxfId="42815" priority="2594" operator="greaterThan">
      <formula>1</formula>
    </cfRule>
  </conditionalFormatting>
  <conditionalFormatting sqref="R83">
    <cfRule type="cellIs" dxfId="42814" priority="2591" operator="greaterThan">
      <formula>1</formula>
    </cfRule>
    <cfRule type="cellIs" dxfId="42813" priority="2592" operator="lessThan">
      <formula>0.8</formula>
    </cfRule>
  </conditionalFormatting>
  <conditionalFormatting sqref="R83">
    <cfRule type="cellIs" dxfId="42812" priority="2587" operator="lessThan">
      <formula>0.8</formula>
    </cfRule>
    <cfRule type="cellIs" dxfId="42811" priority="2588" operator="greaterThan">
      <formula>1</formula>
    </cfRule>
  </conditionalFormatting>
  <conditionalFormatting sqref="R83">
    <cfRule type="cellIs" dxfId="42810" priority="2585" operator="greaterThan">
      <formula>1</formula>
    </cfRule>
    <cfRule type="cellIs" dxfId="42809" priority="2586" operator="lessThan">
      <formula>0.8</formula>
    </cfRule>
  </conditionalFormatting>
  <conditionalFormatting sqref="P83">
    <cfRule type="cellIs" dxfId="42808" priority="2584" operator="greaterThan">
      <formula>0</formula>
    </cfRule>
  </conditionalFormatting>
  <conditionalFormatting sqref="Q83">
    <cfRule type="cellIs" dxfId="42807" priority="2589" operator="lessThan">
      <formula>0</formula>
    </cfRule>
  </conditionalFormatting>
  <conditionalFormatting sqref="P123 P125:P126 P128:P130">
    <cfRule type="cellIs" dxfId="42806" priority="2578" operator="greaterThan">
      <formula>0</formula>
    </cfRule>
  </conditionalFormatting>
  <conditionalFormatting sqref="Q123 Q125:Q126 Q128:Q130">
    <cfRule type="cellIs" dxfId="42805" priority="2583" operator="lessThan">
      <formula>0</formula>
    </cfRule>
  </conditionalFormatting>
  <conditionalFormatting sqref="R123 R125:R126 R128:R130">
    <cfRule type="cellIs" dxfId="42804" priority="2581" operator="lessThan">
      <formula>0.8</formula>
    </cfRule>
    <cfRule type="cellIs" dxfId="42803" priority="2582" operator="greaterThan">
      <formula>1</formula>
    </cfRule>
  </conditionalFormatting>
  <conditionalFormatting sqref="R123 R125:R126 R128:R130">
    <cfRule type="cellIs" dxfId="42802" priority="2579" operator="greaterThan">
      <formula>1</formula>
    </cfRule>
    <cfRule type="cellIs" dxfId="42801" priority="2580" operator="lessThan">
      <formula>0.8</formula>
    </cfRule>
  </conditionalFormatting>
  <conditionalFormatting sqref="Q123 Q125:Q126 Q128:Q130">
    <cfRule type="cellIs" dxfId="42800" priority="2577" operator="lessThan">
      <formula>0</formula>
    </cfRule>
  </conditionalFormatting>
  <conditionalFormatting sqref="R123 R125:R126 R128:R130">
    <cfRule type="cellIs" dxfId="42799" priority="2575" operator="lessThan">
      <formula>0.8</formula>
    </cfRule>
    <cfRule type="cellIs" dxfId="42798" priority="2576" operator="greaterThan">
      <formula>1</formula>
    </cfRule>
  </conditionalFormatting>
  <conditionalFormatting sqref="R123 R125:R126 R128:R130">
    <cfRule type="cellIs" dxfId="42797" priority="2573" operator="greaterThan">
      <formula>1</formula>
    </cfRule>
    <cfRule type="cellIs" dxfId="42796" priority="2574" operator="lessThan">
      <formula>0.8</formula>
    </cfRule>
  </conditionalFormatting>
  <conditionalFormatting sqref="P123 P125:P126 P128:P130">
    <cfRule type="cellIs" dxfId="42795" priority="2572" operator="greaterThan">
      <formula>0</formula>
    </cfRule>
  </conditionalFormatting>
  <conditionalFormatting sqref="Q31">
    <cfRule type="cellIs" dxfId="42794" priority="2571" operator="lessThan">
      <formula>0</formula>
    </cfRule>
  </conditionalFormatting>
  <conditionalFormatting sqref="R31">
    <cfRule type="cellIs" dxfId="42793" priority="2569" operator="lessThan">
      <formula>0.8</formula>
    </cfRule>
    <cfRule type="cellIs" dxfId="42792" priority="2570" operator="greaterThan">
      <formula>1</formula>
    </cfRule>
  </conditionalFormatting>
  <conditionalFormatting sqref="R31">
    <cfRule type="cellIs" dxfId="42791" priority="2567" operator="greaterThan">
      <formula>1</formula>
    </cfRule>
    <cfRule type="cellIs" dxfId="42790" priority="2568" operator="lessThan">
      <formula>0.8</formula>
    </cfRule>
  </conditionalFormatting>
  <conditionalFormatting sqref="P31">
    <cfRule type="cellIs" dxfId="42789" priority="2566" operator="greaterThan">
      <formula>0</formula>
    </cfRule>
  </conditionalFormatting>
  <conditionalFormatting sqref="Q31">
    <cfRule type="cellIs" dxfId="42788" priority="2565" operator="lessThan">
      <formula>0</formula>
    </cfRule>
  </conditionalFormatting>
  <conditionalFormatting sqref="R31">
    <cfRule type="cellIs" dxfId="42787" priority="2563" operator="lessThan">
      <formula>0.8</formula>
    </cfRule>
    <cfRule type="cellIs" dxfId="42786" priority="2564" operator="greaterThan">
      <formula>1</formula>
    </cfRule>
  </conditionalFormatting>
  <conditionalFormatting sqref="R31">
    <cfRule type="cellIs" dxfId="42785" priority="2561" operator="greaterThan">
      <formula>1</formula>
    </cfRule>
    <cfRule type="cellIs" dxfId="42784" priority="2562" operator="lessThan">
      <formula>0.8</formula>
    </cfRule>
  </conditionalFormatting>
  <conditionalFormatting sqref="P31">
    <cfRule type="cellIs" dxfId="42783" priority="2560" operator="greaterThan">
      <formula>0</formula>
    </cfRule>
  </conditionalFormatting>
  <conditionalFormatting sqref="Q31">
    <cfRule type="cellIs" dxfId="42782" priority="2559" operator="lessThan">
      <formula>0</formula>
    </cfRule>
  </conditionalFormatting>
  <conditionalFormatting sqref="R31">
    <cfRule type="cellIs" dxfId="42781" priority="2557" operator="lessThan">
      <formula>0.8</formula>
    </cfRule>
    <cfRule type="cellIs" dxfId="42780" priority="2558" operator="greaterThan">
      <formula>1</formula>
    </cfRule>
  </conditionalFormatting>
  <conditionalFormatting sqref="R31">
    <cfRule type="cellIs" dxfId="42779" priority="2555" operator="greaterThan">
      <formula>1</formula>
    </cfRule>
    <cfRule type="cellIs" dxfId="42778" priority="2556" operator="lessThan">
      <formula>0.8</formula>
    </cfRule>
  </conditionalFormatting>
  <conditionalFormatting sqref="P31">
    <cfRule type="cellIs" dxfId="42777" priority="2554" operator="greaterThan">
      <formula>0</formula>
    </cfRule>
  </conditionalFormatting>
  <conditionalFormatting sqref="Q31">
    <cfRule type="cellIs" dxfId="42776" priority="2553" operator="lessThan">
      <formula>0</formula>
    </cfRule>
  </conditionalFormatting>
  <conditionalFormatting sqref="R31">
    <cfRule type="cellIs" dxfId="42775" priority="2551" operator="lessThan">
      <formula>0.8</formula>
    </cfRule>
    <cfRule type="cellIs" dxfId="42774" priority="2552" operator="greaterThan">
      <formula>1</formula>
    </cfRule>
  </conditionalFormatting>
  <conditionalFormatting sqref="R31">
    <cfRule type="cellIs" dxfId="42773" priority="2549" operator="greaterThan">
      <formula>1</formula>
    </cfRule>
    <cfRule type="cellIs" dxfId="42772" priority="2550" operator="lessThan">
      <formula>0.8</formula>
    </cfRule>
  </conditionalFormatting>
  <conditionalFormatting sqref="P31">
    <cfRule type="cellIs" dxfId="42771" priority="2548" operator="greaterThan">
      <formula>0</formula>
    </cfRule>
  </conditionalFormatting>
  <conditionalFormatting sqref="P31">
    <cfRule type="cellIs" dxfId="42770" priority="2542" operator="greaterThan">
      <formula>0</formula>
    </cfRule>
  </conditionalFormatting>
  <conditionalFormatting sqref="Q31">
    <cfRule type="cellIs" dxfId="42769" priority="2547" operator="lessThan">
      <formula>0</formula>
    </cfRule>
  </conditionalFormatting>
  <conditionalFormatting sqref="R31">
    <cfRule type="cellIs" dxfId="42768" priority="2545" operator="lessThan">
      <formula>0.8</formula>
    </cfRule>
    <cfRule type="cellIs" dxfId="42767" priority="2546" operator="greaterThan">
      <formula>1</formula>
    </cfRule>
  </conditionalFormatting>
  <conditionalFormatting sqref="R31">
    <cfRule type="cellIs" dxfId="42766" priority="2543" operator="greaterThan">
      <formula>1</formula>
    </cfRule>
    <cfRule type="cellIs" dxfId="42765" priority="2544" operator="lessThan">
      <formula>0.8</formula>
    </cfRule>
  </conditionalFormatting>
  <conditionalFormatting sqref="P31">
    <cfRule type="cellIs" dxfId="42764" priority="2536" operator="greaterThan">
      <formula>0</formula>
    </cfRule>
  </conditionalFormatting>
  <conditionalFormatting sqref="Q31">
    <cfRule type="cellIs" dxfId="42763" priority="2541" operator="lessThan">
      <formula>0</formula>
    </cfRule>
  </conditionalFormatting>
  <conditionalFormatting sqref="R31">
    <cfRule type="cellIs" dxfId="42762" priority="2539" operator="lessThan">
      <formula>0.8</formula>
    </cfRule>
    <cfRule type="cellIs" dxfId="42761" priority="2540" operator="greaterThan">
      <formula>1</formula>
    </cfRule>
  </conditionalFormatting>
  <conditionalFormatting sqref="R31">
    <cfRule type="cellIs" dxfId="42760" priority="2537" operator="greaterThan">
      <formula>1</formula>
    </cfRule>
    <cfRule type="cellIs" dxfId="42759" priority="2538" operator="lessThan">
      <formula>0.8</formula>
    </cfRule>
  </conditionalFormatting>
  <conditionalFormatting sqref="R31">
    <cfRule type="cellIs" dxfId="42758" priority="2533" operator="lessThan">
      <formula>0.8</formula>
    </cfRule>
    <cfRule type="cellIs" dxfId="42757" priority="2534" operator="greaterThan">
      <formula>1</formula>
    </cfRule>
  </conditionalFormatting>
  <conditionalFormatting sqref="R31">
    <cfRule type="cellIs" dxfId="42756" priority="2531" operator="greaterThan">
      <formula>1</formula>
    </cfRule>
    <cfRule type="cellIs" dxfId="42755" priority="2532" operator="lessThan">
      <formula>0.8</formula>
    </cfRule>
  </conditionalFormatting>
  <conditionalFormatting sqref="P31">
    <cfRule type="cellIs" dxfId="42754" priority="2530" operator="greaterThan">
      <formula>0</formula>
    </cfRule>
  </conditionalFormatting>
  <conditionalFormatting sqref="Q31">
    <cfRule type="cellIs" dxfId="42753" priority="2535" operator="lessThan">
      <formula>0</formula>
    </cfRule>
  </conditionalFormatting>
  <conditionalFormatting sqref="Q31">
    <cfRule type="cellIs" dxfId="42752" priority="2529" operator="lessThan">
      <formula>0</formula>
    </cfRule>
  </conditionalFormatting>
  <conditionalFormatting sqref="R31">
    <cfRule type="cellIs" dxfId="42751" priority="2527" operator="lessThan">
      <formula>0.8</formula>
    </cfRule>
    <cfRule type="cellIs" dxfId="42750" priority="2528" operator="greaterThan">
      <formula>1</formula>
    </cfRule>
  </conditionalFormatting>
  <conditionalFormatting sqref="R31">
    <cfRule type="cellIs" dxfId="42749" priority="2525" operator="greaterThan">
      <formula>1</formula>
    </cfRule>
    <cfRule type="cellIs" dxfId="42748" priority="2526" operator="lessThan">
      <formula>0.8</formula>
    </cfRule>
  </conditionalFormatting>
  <conditionalFormatting sqref="P31">
    <cfRule type="cellIs" dxfId="42747" priority="2524" operator="greaterThan">
      <formula>0</formula>
    </cfRule>
  </conditionalFormatting>
  <conditionalFormatting sqref="P31">
    <cfRule type="cellIs" dxfId="42746" priority="2518" operator="greaterThan">
      <formula>0</formula>
    </cfRule>
  </conditionalFormatting>
  <conditionalFormatting sqref="Q31">
    <cfRule type="cellIs" dxfId="42745" priority="2523" operator="lessThan">
      <formula>0</formula>
    </cfRule>
  </conditionalFormatting>
  <conditionalFormatting sqref="R31">
    <cfRule type="cellIs" dxfId="42744" priority="2521" operator="lessThan">
      <formula>0.8</formula>
    </cfRule>
    <cfRule type="cellIs" dxfId="42743" priority="2522" operator="greaterThan">
      <formula>1</formula>
    </cfRule>
  </conditionalFormatting>
  <conditionalFormatting sqref="R31">
    <cfRule type="cellIs" dxfId="42742" priority="2519" operator="greaterThan">
      <formula>1</formula>
    </cfRule>
    <cfRule type="cellIs" dxfId="42741" priority="2520" operator="lessThan">
      <formula>0.8</formula>
    </cfRule>
  </conditionalFormatting>
  <conditionalFormatting sqref="P31">
    <cfRule type="cellIs" dxfId="42740" priority="2512" operator="greaterThan">
      <formula>0</formula>
    </cfRule>
  </conditionalFormatting>
  <conditionalFormatting sqref="Q31">
    <cfRule type="cellIs" dxfId="42739" priority="2517" operator="lessThan">
      <formula>0</formula>
    </cfRule>
  </conditionalFormatting>
  <conditionalFormatting sqref="R31">
    <cfRule type="cellIs" dxfId="42738" priority="2515" operator="lessThan">
      <formula>0.8</formula>
    </cfRule>
    <cfRule type="cellIs" dxfId="42737" priority="2516" operator="greaterThan">
      <formula>1</formula>
    </cfRule>
  </conditionalFormatting>
  <conditionalFormatting sqref="R31">
    <cfRule type="cellIs" dxfId="42736" priority="2513" operator="greaterThan">
      <formula>1</formula>
    </cfRule>
    <cfRule type="cellIs" dxfId="42735" priority="2514" operator="lessThan">
      <formula>0.8</formula>
    </cfRule>
  </conditionalFormatting>
  <conditionalFormatting sqref="R31">
    <cfRule type="cellIs" dxfId="42734" priority="2509" operator="lessThan">
      <formula>0.8</formula>
    </cfRule>
    <cfRule type="cellIs" dxfId="42733" priority="2510" operator="greaterThan">
      <formula>1</formula>
    </cfRule>
  </conditionalFormatting>
  <conditionalFormatting sqref="R31">
    <cfRule type="cellIs" dxfId="42732" priority="2507" operator="greaterThan">
      <formula>1</formula>
    </cfRule>
    <cfRule type="cellIs" dxfId="42731" priority="2508" operator="lessThan">
      <formula>0.8</formula>
    </cfRule>
  </conditionalFormatting>
  <conditionalFormatting sqref="P31">
    <cfRule type="cellIs" dxfId="42730" priority="2506" operator="greaterThan">
      <formula>0</formula>
    </cfRule>
  </conditionalFormatting>
  <conditionalFormatting sqref="Q31">
    <cfRule type="cellIs" dxfId="42729" priority="2511" operator="lessThan">
      <formula>0</formula>
    </cfRule>
  </conditionalFormatting>
  <conditionalFormatting sqref="P31">
    <cfRule type="cellIs" dxfId="42728" priority="2500" operator="greaterThan">
      <formula>0</formula>
    </cfRule>
  </conditionalFormatting>
  <conditionalFormatting sqref="Q31">
    <cfRule type="cellIs" dxfId="42727" priority="2505" operator="lessThan">
      <formula>0</formula>
    </cfRule>
  </conditionalFormatting>
  <conditionalFormatting sqref="R31">
    <cfRule type="cellIs" dxfId="42726" priority="2503" operator="lessThan">
      <formula>0.8</formula>
    </cfRule>
    <cfRule type="cellIs" dxfId="42725" priority="2504" operator="greaterThan">
      <formula>1</formula>
    </cfRule>
  </conditionalFormatting>
  <conditionalFormatting sqref="R31">
    <cfRule type="cellIs" dxfId="42724" priority="2501" operator="greaterThan">
      <formula>1</formula>
    </cfRule>
    <cfRule type="cellIs" dxfId="42723" priority="2502" operator="lessThan">
      <formula>0.8</formula>
    </cfRule>
  </conditionalFormatting>
  <conditionalFormatting sqref="R31">
    <cfRule type="cellIs" dxfId="42722" priority="2497" operator="lessThan">
      <formula>0.8</formula>
    </cfRule>
    <cfRule type="cellIs" dxfId="42721" priority="2498" operator="greaterThan">
      <formula>1</formula>
    </cfRule>
  </conditionalFormatting>
  <conditionalFormatting sqref="R31">
    <cfRule type="cellIs" dxfId="42720" priority="2495" operator="greaterThan">
      <formula>1</formula>
    </cfRule>
    <cfRule type="cellIs" dxfId="42719" priority="2496" operator="lessThan">
      <formula>0.8</formula>
    </cfRule>
  </conditionalFormatting>
  <conditionalFormatting sqref="P31">
    <cfRule type="cellIs" dxfId="42718" priority="2494" operator="greaterThan">
      <formula>0</formula>
    </cfRule>
  </conditionalFormatting>
  <conditionalFormatting sqref="Q31">
    <cfRule type="cellIs" dxfId="42717" priority="2499" operator="lessThan">
      <formula>0</formula>
    </cfRule>
  </conditionalFormatting>
  <conditionalFormatting sqref="R31">
    <cfRule type="cellIs" dxfId="42716" priority="2491" operator="lessThan">
      <formula>0.8</formula>
    </cfRule>
    <cfRule type="cellIs" dxfId="42715" priority="2492" operator="greaterThan">
      <formula>1</formula>
    </cfRule>
  </conditionalFormatting>
  <conditionalFormatting sqref="R31">
    <cfRule type="cellIs" dxfId="42714" priority="2489" operator="greaterThan">
      <formula>1</formula>
    </cfRule>
    <cfRule type="cellIs" dxfId="42713" priority="2490" operator="lessThan">
      <formula>0.8</formula>
    </cfRule>
  </conditionalFormatting>
  <conditionalFormatting sqref="P31">
    <cfRule type="cellIs" dxfId="42712" priority="2488" operator="greaterThan">
      <formula>0</formula>
    </cfRule>
  </conditionalFormatting>
  <conditionalFormatting sqref="Q31">
    <cfRule type="cellIs" dxfId="42711" priority="2493" operator="lessThan">
      <formula>0</formula>
    </cfRule>
  </conditionalFormatting>
  <conditionalFormatting sqref="Q31">
    <cfRule type="cellIs" dxfId="42710" priority="2487" operator="lessThan">
      <formula>0</formula>
    </cfRule>
  </conditionalFormatting>
  <conditionalFormatting sqref="R31">
    <cfRule type="cellIs" dxfId="42709" priority="2485" operator="lessThan">
      <formula>0.8</formula>
    </cfRule>
    <cfRule type="cellIs" dxfId="42708" priority="2486" operator="greaterThan">
      <formula>1</formula>
    </cfRule>
  </conditionalFormatting>
  <conditionalFormatting sqref="R31">
    <cfRule type="cellIs" dxfId="42707" priority="2483" operator="greaterThan">
      <formula>1</formula>
    </cfRule>
    <cfRule type="cellIs" dxfId="42706" priority="2484" operator="lessThan">
      <formula>0.8</formula>
    </cfRule>
  </conditionalFormatting>
  <conditionalFormatting sqref="P31">
    <cfRule type="cellIs" dxfId="42705" priority="2482" operator="greaterThan">
      <formula>0</formula>
    </cfRule>
  </conditionalFormatting>
  <conditionalFormatting sqref="Q31">
    <cfRule type="cellIs" dxfId="42704" priority="2476" operator="lessThan">
      <formula>0</formula>
    </cfRule>
  </conditionalFormatting>
  <conditionalFormatting sqref="R31">
    <cfRule type="cellIs" dxfId="42703" priority="2480" operator="lessThan">
      <formula>0.8</formula>
    </cfRule>
    <cfRule type="cellIs" dxfId="42702" priority="2481" operator="greaterThan">
      <formula>1</formula>
    </cfRule>
  </conditionalFormatting>
  <conditionalFormatting sqref="R31">
    <cfRule type="cellIs" dxfId="42701" priority="2478" operator="greaterThan">
      <formula>1</formula>
    </cfRule>
    <cfRule type="cellIs" dxfId="42700" priority="2479" operator="lessThan">
      <formula>0.8</formula>
    </cfRule>
  </conditionalFormatting>
  <conditionalFormatting sqref="P31">
    <cfRule type="cellIs" dxfId="42699" priority="2477" operator="greaterThan">
      <formula>0</formula>
    </cfRule>
  </conditionalFormatting>
  <conditionalFormatting sqref="Q31">
    <cfRule type="cellIs" dxfId="42698" priority="2475" operator="lessThan">
      <formula>0</formula>
    </cfRule>
  </conditionalFormatting>
  <conditionalFormatting sqref="R31">
    <cfRule type="cellIs" dxfId="42697" priority="2473" operator="lessThan">
      <formula>0.8</formula>
    </cfRule>
    <cfRule type="cellIs" dxfId="42696" priority="2474" operator="greaterThan">
      <formula>1</formula>
    </cfRule>
  </conditionalFormatting>
  <conditionalFormatting sqref="R31">
    <cfRule type="cellIs" dxfId="42695" priority="2471" operator="greaterThan">
      <formula>1</formula>
    </cfRule>
    <cfRule type="cellIs" dxfId="42694" priority="2472" operator="lessThan">
      <formula>0.8</formula>
    </cfRule>
  </conditionalFormatting>
  <conditionalFormatting sqref="P31">
    <cfRule type="cellIs" dxfId="42693" priority="2470" operator="greaterThan">
      <formula>0</formula>
    </cfRule>
  </conditionalFormatting>
  <conditionalFormatting sqref="Q31">
    <cfRule type="cellIs" dxfId="42692" priority="2469" operator="lessThan">
      <formula>0</formula>
    </cfRule>
  </conditionalFormatting>
  <conditionalFormatting sqref="R31">
    <cfRule type="cellIs" dxfId="42691" priority="2467" operator="lessThan">
      <formula>0.8</formula>
    </cfRule>
    <cfRule type="cellIs" dxfId="42690" priority="2468" operator="greaterThan">
      <formula>1</formula>
    </cfRule>
  </conditionalFormatting>
  <conditionalFormatting sqref="R31">
    <cfRule type="cellIs" dxfId="42689" priority="2465" operator="greaterThan">
      <formula>1</formula>
    </cfRule>
    <cfRule type="cellIs" dxfId="42688" priority="2466" operator="lessThan">
      <formula>0.8</formula>
    </cfRule>
  </conditionalFormatting>
  <conditionalFormatting sqref="P31">
    <cfRule type="cellIs" dxfId="42687" priority="2464" operator="greaterThan">
      <formula>0</formula>
    </cfRule>
  </conditionalFormatting>
  <conditionalFormatting sqref="Q31">
    <cfRule type="cellIs" dxfId="42686" priority="2463" operator="lessThan">
      <formula>0</formula>
    </cfRule>
  </conditionalFormatting>
  <conditionalFormatting sqref="R31">
    <cfRule type="cellIs" dxfId="42685" priority="2461" operator="lessThan">
      <formula>0.8</formula>
    </cfRule>
    <cfRule type="cellIs" dxfId="42684" priority="2462" operator="greaterThan">
      <formula>1</formula>
    </cfRule>
  </conditionalFormatting>
  <conditionalFormatting sqref="R31">
    <cfRule type="cellIs" dxfId="42683" priority="2459" operator="greaterThan">
      <formula>1</formula>
    </cfRule>
    <cfRule type="cellIs" dxfId="42682" priority="2460" operator="lessThan">
      <formula>0.8</formula>
    </cfRule>
  </conditionalFormatting>
  <conditionalFormatting sqref="P31">
    <cfRule type="cellIs" dxfId="42681" priority="2458" operator="greaterThan">
      <formula>0</formula>
    </cfRule>
  </conditionalFormatting>
  <conditionalFormatting sqref="Q31">
    <cfRule type="cellIs" dxfId="42680" priority="2457" operator="lessThan">
      <formula>0</formula>
    </cfRule>
  </conditionalFormatting>
  <conditionalFormatting sqref="R31">
    <cfRule type="cellIs" dxfId="42679" priority="2455" operator="lessThan">
      <formula>0.8</formula>
    </cfRule>
    <cfRule type="cellIs" dxfId="42678" priority="2456" operator="greaterThan">
      <formula>1</formula>
    </cfRule>
  </conditionalFormatting>
  <conditionalFormatting sqref="R31">
    <cfRule type="cellIs" dxfId="42677" priority="2453" operator="greaterThan">
      <formula>1</formula>
    </cfRule>
    <cfRule type="cellIs" dxfId="42676" priority="2454" operator="lessThan">
      <formula>0.8</formula>
    </cfRule>
  </conditionalFormatting>
  <conditionalFormatting sqref="P31">
    <cfRule type="cellIs" dxfId="42675" priority="2452" operator="greaterThan">
      <formula>0</formula>
    </cfRule>
  </conditionalFormatting>
  <conditionalFormatting sqref="Q31">
    <cfRule type="cellIs" dxfId="42674" priority="2451" operator="lessThan">
      <formula>0</formula>
    </cfRule>
  </conditionalFormatting>
  <conditionalFormatting sqref="R31">
    <cfRule type="cellIs" dxfId="42673" priority="2449" operator="lessThan">
      <formula>0.8</formula>
    </cfRule>
    <cfRule type="cellIs" dxfId="42672" priority="2450" operator="greaterThan">
      <formula>1</formula>
    </cfRule>
  </conditionalFormatting>
  <conditionalFormatting sqref="R31">
    <cfRule type="cellIs" dxfId="42671" priority="2447" operator="greaterThan">
      <formula>1</formula>
    </cfRule>
    <cfRule type="cellIs" dxfId="42670" priority="2448" operator="lessThan">
      <formula>0.8</formula>
    </cfRule>
  </conditionalFormatting>
  <conditionalFormatting sqref="P31">
    <cfRule type="cellIs" dxfId="42669" priority="2446" operator="greaterThan">
      <formula>0</formula>
    </cfRule>
  </conditionalFormatting>
  <conditionalFormatting sqref="P31">
    <cfRule type="cellIs" dxfId="42668" priority="2440" operator="greaterThan">
      <formula>0</formula>
    </cfRule>
  </conditionalFormatting>
  <conditionalFormatting sqref="Q31">
    <cfRule type="cellIs" dxfId="42667" priority="2445" operator="lessThan">
      <formula>0</formula>
    </cfRule>
  </conditionalFormatting>
  <conditionalFormatting sqref="R31">
    <cfRule type="cellIs" dxfId="42666" priority="2443" operator="lessThan">
      <formula>0.8</formula>
    </cfRule>
    <cfRule type="cellIs" dxfId="42665" priority="2444" operator="greaterThan">
      <formula>1</formula>
    </cfRule>
  </conditionalFormatting>
  <conditionalFormatting sqref="R31">
    <cfRule type="cellIs" dxfId="42664" priority="2441" operator="greaterThan">
      <formula>1</formula>
    </cfRule>
    <cfRule type="cellIs" dxfId="42663" priority="2442" operator="lessThan">
      <formula>0.8</formula>
    </cfRule>
  </conditionalFormatting>
  <conditionalFormatting sqref="P31">
    <cfRule type="cellIs" dxfId="42662" priority="2434" operator="greaterThan">
      <formula>0</formula>
    </cfRule>
  </conditionalFormatting>
  <conditionalFormatting sqref="Q31">
    <cfRule type="cellIs" dxfId="42661" priority="2439" operator="lessThan">
      <formula>0</formula>
    </cfRule>
  </conditionalFormatting>
  <conditionalFormatting sqref="R31">
    <cfRule type="cellIs" dxfId="42660" priority="2437" operator="lessThan">
      <formula>0.8</formula>
    </cfRule>
    <cfRule type="cellIs" dxfId="42659" priority="2438" operator="greaterThan">
      <formula>1</formula>
    </cfRule>
  </conditionalFormatting>
  <conditionalFormatting sqref="R31">
    <cfRule type="cellIs" dxfId="42658" priority="2435" operator="greaterThan">
      <formula>1</formula>
    </cfRule>
    <cfRule type="cellIs" dxfId="42657" priority="2436" operator="lessThan">
      <formula>0.8</formula>
    </cfRule>
  </conditionalFormatting>
  <conditionalFormatting sqref="R31">
    <cfRule type="cellIs" dxfId="42656" priority="2431" operator="lessThan">
      <formula>0.8</formula>
    </cfRule>
    <cfRule type="cellIs" dxfId="42655" priority="2432" operator="greaterThan">
      <formula>1</formula>
    </cfRule>
  </conditionalFormatting>
  <conditionalFormatting sqref="R31">
    <cfRule type="cellIs" dxfId="42654" priority="2429" operator="greaterThan">
      <formula>1</formula>
    </cfRule>
    <cfRule type="cellIs" dxfId="42653" priority="2430" operator="lessThan">
      <formula>0.8</formula>
    </cfRule>
  </conditionalFormatting>
  <conditionalFormatting sqref="P31">
    <cfRule type="cellIs" dxfId="42652" priority="2428" operator="greaterThan">
      <formula>0</formula>
    </cfRule>
  </conditionalFormatting>
  <conditionalFormatting sqref="Q31">
    <cfRule type="cellIs" dxfId="42651" priority="2433" operator="lessThan">
      <formula>0</formula>
    </cfRule>
  </conditionalFormatting>
  <conditionalFormatting sqref="Q31">
    <cfRule type="cellIs" dxfId="42650" priority="2427" operator="lessThan">
      <formula>0</formula>
    </cfRule>
  </conditionalFormatting>
  <conditionalFormatting sqref="R31">
    <cfRule type="cellIs" dxfId="42649" priority="2425" operator="lessThan">
      <formula>0.8</formula>
    </cfRule>
    <cfRule type="cellIs" dxfId="42648" priority="2426" operator="greaterThan">
      <formula>1</formula>
    </cfRule>
  </conditionalFormatting>
  <conditionalFormatting sqref="R31">
    <cfRule type="cellIs" dxfId="42647" priority="2423" operator="greaterThan">
      <formula>1</formula>
    </cfRule>
    <cfRule type="cellIs" dxfId="42646" priority="2424" operator="lessThan">
      <formula>0.8</formula>
    </cfRule>
  </conditionalFormatting>
  <conditionalFormatting sqref="P31">
    <cfRule type="cellIs" dxfId="42645" priority="2422" operator="greaterThan">
      <formula>0</formula>
    </cfRule>
  </conditionalFormatting>
  <conditionalFormatting sqref="Q31">
    <cfRule type="cellIs" dxfId="42644" priority="2421" operator="lessThan">
      <formula>0</formula>
    </cfRule>
  </conditionalFormatting>
  <conditionalFormatting sqref="R31">
    <cfRule type="cellIs" dxfId="42643" priority="2419" operator="lessThan">
      <formula>0.8</formula>
    </cfRule>
    <cfRule type="cellIs" dxfId="42642" priority="2420" operator="greaterThan">
      <formula>1</formula>
    </cfRule>
  </conditionalFormatting>
  <conditionalFormatting sqref="R31">
    <cfRule type="cellIs" dxfId="42641" priority="2417" operator="greaterThan">
      <formula>1</formula>
    </cfRule>
    <cfRule type="cellIs" dxfId="42640" priority="2418" operator="lessThan">
      <formula>0.8</formula>
    </cfRule>
  </conditionalFormatting>
  <conditionalFormatting sqref="P31">
    <cfRule type="cellIs" dxfId="42639" priority="2416" operator="greaterThan">
      <formula>0</formula>
    </cfRule>
  </conditionalFormatting>
  <conditionalFormatting sqref="Q31">
    <cfRule type="cellIs" dxfId="42638" priority="2415" operator="lessThan">
      <formula>0</formula>
    </cfRule>
  </conditionalFormatting>
  <conditionalFormatting sqref="R31">
    <cfRule type="cellIs" dxfId="42637" priority="2413" operator="lessThan">
      <formula>0.8</formula>
    </cfRule>
    <cfRule type="cellIs" dxfId="42636" priority="2414" operator="greaterThan">
      <formula>1</formula>
    </cfRule>
  </conditionalFormatting>
  <conditionalFormatting sqref="R31">
    <cfRule type="cellIs" dxfId="42635" priority="2411" operator="greaterThan">
      <formula>1</formula>
    </cfRule>
    <cfRule type="cellIs" dxfId="42634" priority="2412" operator="lessThan">
      <formula>0.8</formula>
    </cfRule>
  </conditionalFormatting>
  <conditionalFormatting sqref="P31">
    <cfRule type="cellIs" dxfId="42633" priority="2410" operator="greaterThan">
      <formula>0</formula>
    </cfRule>
  </conditionalFormatting>
  <conditionalFormatting sqref="Q31">
    <cfRule type="cellIs" dxfId="42632" priority="2409" operator="lessThan">
      <formula>0</formula>
    </cfRule>
  </conditionalFormatting>
  <conditionalFormatting sqref="R31">
    <cfRule type="cellIs" dxfId="42631" priority="2407" operator="lessThan">
      <formula>0.8</formula>
    </cfRule>
    <cfRule type="cellIs" dxfId="42630" priority="2408" operator="greaterThan">
      <formula>1</formula>
    </cfRule>
  </conditionalFormatting>
  <conditionalFormatting sqref="R31">
    <cfRule type="cellIs" dxfId="42629" priority="2405" operator="greaterThan">
      <formula>1</formula>
    </cfRule>
    <cfRule type="cellIs" dxfId="42628" priority="2406" operator="lessThan">
      <formula>0.8</formula>
    </cfRule>
  </conditionalFormatting>
  <conditionalFormatting sqref="P31">
    <cfRule type="cellIs" dxfId="42627" priority="2404" operator="greaterThan">
      <formula>0</formula>
    </cfRule>
  </conditionalFormatting>
  <conditionalFormatting sqref="P31">
    <cfRule type="cellIs" dxfId="42626" priority="2398" operator="greaterThan">
      <formula>0</formula>
    </cfRule>
  </conditionalFormatting>
  <conditionalFormatting sqref="Q31">
    <cfRule type="cellIs" dxfId="42625" priority="2403" operator="lessThan">
      <formula>0</formula>
    </cfRule>
  </conditionalFormatting>
  <conditionalFormatting sqref="R31">
    <cfRule type="cellIs" dxfId="42624" priority="2401" operator="lessThan">
      <formula>0.8</formula>
    </cfRule>
    <cfRule type="cellIs" dxfId="42623" priority="2402" operator="greaterThan">
      <formula>1</formula>
    </cfRule>
  </conditionalFormatting>
  <conditionalFormatting sqref="R31">
    <cfRule type="cellIs" dxfId="42622" priority="2399" operator="greaterThan">
      <formula>1</formula>
    </cfRule>
    <cfRule type="cellIs" dxfId="42621" priority="2400" operator="lessThan">
      <formula>0.8</formula>
    </cfRule>
  </conditionalFormatting>
  <conditionalFormatting sqref="P31">
    <cfRule type="cellIs" dxfId="42620" priority="2392" operator="greaterThan">
      <formula>0</formula>
    </cfRule>
  </conditionalFormatting>
  <conditionalFormatting sqref="Q31">
    <cfRule type="cellIs" dxfId="42619" priority="2397" operator="lessThan">
      <formula>0</formula>
    </cfRule>
  </conditionalFormatting>
  <conditionalFormatting sqref="R31">
    <cfRule type="cellIs" dxfId="42618" priority="2395" operator="lessThan">
      <formula>0.8</formula>
    </cfRule>
    <cfRule type="cellIs" dxfId="42617" priority="2396" operator="greaterThan">
      <formula>1</formula>
    </cfRule>
  </conditionalFormatting>
  <conditionalFormatting sqref="R31">
    <cfRule type="cellIs" dxfId="42616" priority="2393" operator="greaterThan">
      <formula>1</formula>
    </cfRule>
    <cfRule type="cellIs" dxfId="42615" priority="2394" operator="lessThan">
      <formula>0.8</formula>
    </cfRule>
  </conditionalFormatting>
  <conditionalFormatting sqref="R31">
    <cfRule type="cellIs" dxfId="42614" priority="2389" operator="lessThan">
      <formula>0.8</formula>
    </cfRule>
    <cfRule type="cellIs" dxfId="42613" priority="2390" operator="greaterThan">
      <formula>1</formula>
    </cfRule>
  </conditionalFormatting>
  <conditionalFormatting sqref="R31">
    <cfRule type="cellIs" dxfId="42612" priority="2387" operator="greaterThan">
      <formula>1</formula>
    </cfRule>
    <cfRule type="cellIs" dxfId="42611" priority="2388" operator="lessThan">
      <formula>0.8</formula>
    </cfRule>
  </conditionalFormatting>
  <conditionalFormatting sqref="P31">
    <cfRule type="cellIs" dxfId="42610" priority="2386" operator="greaterThan">
      <formula>0</formula>
    </cfRule>
  </conditionalFormatting>
  <conditionalFormatting sqref="Q31">
    <cfRule type="cellIs" dxfId="42609" priority="2391" operator="lessThan">
      <formula>0</formula>
    </cfRule>
  </conditionalFormatting>
  <conditionalFormatting sqref="Q31">
    <cfRule type="cellIs" dxfId="42608" priority="2385" operator="lessThan">
      <formula>0</formula>
    </cfRule>
  </conditionalFormatting>
  <conditionalFormatting sqref="R31">
    <cfRule type="cellIs" dxfId="42607" priority="2383" operator="lessThan">
      <formula>0.8</formula>
    </cfRule>
    <cfRule type="cellIs" dxfId="42606" priority="2384" operator="greaterThan">
      <formula>1</formula>
    </cfRule>
  </conditionalFormatting>
  <conditionalFormatting sqref="R31">
    <cfRule type="cellIs" dxfId="42605" priority="2381" operator="greaterThan">
      <formula>1</formula>
    </cfRule>
    <cfRule type="cellIs" dxfId="42604" priority="2382" operator="lessThan">
      <formula>0.8</formula>
    </cfRule>
  </conditionalFormatting>
  <conditionalFormatting sqref="P31">
    <cfRule type="cellIs" dxfId="42603" priority="2380" operator="greaterThan">
      <formula>0</formula>
    </cfRule>
  </conditionalFormatting>
  <conditionalFormatting sqref="P31">
    <cfRule type="cellIs" dxfId="42602" priority="2374" operator="greaterThan">
      <formula>0</formula>
    </cfRule>
  </conditionalFormatting>
  <conditionalFormatting sqref="Q31">
    <cfRule type="cellIs" dxfId="42601" priority="2379" operator="lessThan">
      <formula>0</formula>
    </cfRule>
  </conditionalFormatting>
  <conditionalFormatting sqref="R31">
    <cfRule type="cellIs" dxfId="42600" priority="2377" operator="lessThan">
      <formula>0.8</formula>
    </cfRule>
    <cfRule type="cellIs" dxfId="42599" priority="2378" operator="greaterThan">
      <formula>1</formula>
    </cfRule>
  </conditionalFormatting>
  <conditionalFormatting sqref="R31">
    <cfRule type="cellIs" dxfId="42598" priority="2375" operator="greaterThan">
      <formula>1</formula>
    </cfRule>
    <cfRule type="cellIs" dxfId="42597" priority="2376" operator="lessThan">
      <formula>0.8</formula>
    </cfRule>
  </conditionalFormatting>
  <conditionalFormatting sqref="P31">
    <cfRule type="cellIs" dxfId="42596" priority="2368" operator="greaterThan">
      <formula>0</formula>
    </cfRule>
  </conditionalFormatting>
  <conditionalFormatting sqref="Q31">
    <cfRule type="cellIs" dxfId="42595" priority="2373" operator="lessThan">
      <formula>0</formula>
    </cfRule>
  </conditionalFormatting>
  <conditionalFormatting sqref="R31">
    <cfRule type="cellIs" dxfId="42594" priority="2371" operator="lessThan">
      <formula>0.8</formula>
    </cfRule>
    <cfRule type="cellIs" dxfId="42593" priority="2372" operator="greaterThan">
      <formula>1</formula>
    </cfRule>
  </conditionalFormatting>
  <conditionalFormatting sqref="R31">
    <cfRule type="cellIs" dxfId="42592" priority="2369" operator="greaterThan">
      <formula>1</formula>
    </cfRule>
    <cfRule type="cellIs" dxfId="42591" priority="2370" operator="lessThan">
      <formula>0.8</formula>
    </cfRule>
  </conditionalFormatting>
  <conditionalFormatting sqref="R31">
    <cfRule type="cellIs" dxfId="42590" priority="2365" operator="lessThan">
      <formula>0.8</formula>
    </cfRule>
    <cfRule type="cellIs" dxfId="42589" priority="2366" operator="greaterThan">
      <formula>1</formula>
    </cfRule>
  </conditionalFormatting>
  <conditionalFormatting sqref="R31">
    <cfRule type="cellIs" dxfId="42588" priority="2363" operator="greaterThan">
      <formula>1</formula>
    </cfRule>
    <cfRule type="cellIs" dxfId="42587" priority="2364" operator="lessThan">
      <formula>0.8</formula>
    </cfRule>
  </conditionalFormatting>
  <conditionalFormatting sqref="P31">
    <cfRule type="cellIs" dxfId="42586" priority="2362" operator="greaterThan">
      <formula>0</formula>
    </cfRule>
  </conditionalFormatting>
  <conditionalFormatting sqref="Q31">
    <cfRule type="cellIs" dxfId="42585" priority="2367" operator="lessThan">
      <formula>0</formula>
    </cfRule>
  </conditionalFormatting>
  <conditionalFormatting sqref="P31">
    <cfRule type="cellIs" dxfId="42584" priority="2356" operator="greaterThan">
      <formula>0</formula>
    </cfRule>
  </conditionalFormatting>
  <conditionalFormatting sqref="Q31">
    <cfRule type="cellIs" dxfId="42583" priority="2361" operator="lessThan">
      <formula>0</formula>
    </cfRule>
  </conditionalFormatting>
  <conditionalFormatting sqref="R31">
    <cfRule type="cellIs" dxfId="42582" priority="2359" operator="lessThan">
      <formula>0.8</formula>
    </cfRule>
    <cfRule type="cellIs" dxfId="42581" priority="2360" operator="greaterThan">
      <formula>1</formula>
    </cfRule>
  </conditionalFormatting>
  <conditionalFormatting sqref="R31">
    <cfRule type="cellIs" dxfId="42580" priority="2357" operator="greaterThan">
      <formula>1</formula>
    </cfRule>
    <cfRule type="cellIs" dxfId="42579" priority="2358" operator="lessThan">
      <formula>0.8</formula>
    </cfRule>
  </conditionalFormatting>
  <conditionalFormatting sqref="R31">
    <cfRule type="cellIs" dxfId="42578" priority="2353" operator="lessThan">
      <formula>0.8</formula>
    </cfRule>
    <cfRule type="cellIs" dxfId="42577" priority="2354" operator="greaterThan">
      <formula>1</formula>
    </cfRule>
  </conditionalFormatting>
  <conditionalFormatting sqref="R31">
    <cfRule type="cellIs" dxfId="42576" priority="2351" operator="greaterThan">
      <formula>1</formula>
    </cfRule>
    <cfRule type="cellIs" dxfId="42575" priority="2352" operator="lessThan">
      <formula>0.8</formula>
    </cfRule>
  </conditionalFormatting>
  <conditionalFormatting sqref="P31">
    <cfRule type="cellIs" dxfId="42574" priority="2350" operator="greaterThan">
      <formula>0</formula>
    </cfRule>
  </conditionalFormatting>
  <conditionalFormatting sqref="Q31">
    <cfRule type="cellIs" dxfId="42573" priority="2355" operator="lessThan">
      <formula>0</formula>
    </cfRule>
  </conditionalFormatting>
  <conditionalFormatting sqref="R31">
    <cfRule type="cellIs" dxfId="42572" priority="2347" operator="lessThan">
      <formula>0.8</formula>
    </cfRule>
    <cfRule type="cellIs" dxfId="42571" priority="2348" operator="greaterThan">
      <formula>1</formula>
    </cfRule>
  </conditionalFormatting>
  <conditionalFormatting sqref="R31">
    <cfRule type="cellIs" dxfId="42570" priority="2345" operator="greaterThan">
      <formula>1</formula>
    </cfRule>
    <cfRule type="cellIs" dxfId="42569" priority="2346" operator="lessThan">
      <formula>0.8</formula>
    </cfRule>
  </conditionalFormatting>
  <conditionalFormatting sqref="P31">
    <cfRule type="cellIs" dxfId="42568" priority="2344" operator="greaterThan">
      <formula>0</formula>
    </cfRule>
  </conditionalFormatting>
  <conditionalFormatting sqref="Q31">
    <cfRule type="cellIs" dxfId="42567" priority="2349" operator="lessThan">
      <formula>0</formula>
    </cfRule>
  </conditionalFormatting>
  <conditionalFormatting sqref="Q31">
    <cfRule type="cellIs" dxfId="42566" priority="2343" operator="lessThan">
      <formula>0</formula>
    </cfRule>
  </conditionalFormatting>
  <conditionalFormatting sqref="R31">
    <cfRule type="cellIs" dxfId="42565" priority="2341" operator="lessThan">
      <formula>0.8</formula>
    </cfRule>
    <cfRule type="cellIs" dxfId="42564" priority="2342" operator="greaterThan">
      <formula>1</formula>
    </cfRule>
  </conditionalFormatting>
  <conditionalFormatting sqref="R31">
    <cfRule type="cellIs" dxfId="42563" priority="2339" operator="greaterThan">
      <formula>1</formula>
    </cfRule>
    <cfRule type="cellIs" dxfId="42562" priority="2340" operator="lessThan">
      <formula>0.8</formula>
    </cfRule>
  </conditionalFormatting>
  <conditionalFormatting sqref="P31">
    <cfRule type="cellIs" dxfId="42561" priority="2338" operator="greaterThan">
      <formula>0</formula>
    </cfRule>
  </conditionalFormatting>
  <conditionalFormatting sqref="Q31">
    <cfRule type="cellIs" dxfId="42560" priority="2332" operator="lessThan">
      <formula>0</formula>
    </cfRule>
  </conditionalFormatting>
  <conditionalFormatting sqref="R31">
    <cfRule type="cellIs" dxfId="42559" priority="2336" operator="lessThan">
      <formula>0.8</formula>
    </cfRule>
    <cfRule type="cellIs" dxfId="42558" priority="2337" operator="greaterThan">
      <formula>1</formula>
    </cfRule>
  </conditionalFormatting>
  <conditionalFormatting sqref="R31">
    <cfRule type="cellIs" dxfId="42557" priority="2334" operator="greaterThan">
      <formula>1</formula>
    </cfRule>
    <cfRule type="cellIs" dxfId="42556" priority="2335" operator="lessThan">
      <formula>0.8</formula>
    </cfRule>
  </conditionalFormatting>
  <conditionalFormatting sqref="P31">
    <cfRule type="cellIs" dxfId="42555" priority="2333" operator="greaterThan">
      <formula>0</formula>
    </cfRule>
  </conditionalFormatting>
  <conditionalFormatting sqref="Q31">
    <cfRule type="cellIs" dxfId="42554" priority="2331" operator="lessThan">
      <formula>0</formula>
    </cfRule>
  </conditionalFormatting>
  <conditionalFormatting sqref="R31">
    <cfRule type="cellIs" dxfId="42553" priority="2329" operator="lessThan">
      <formula>0.8</formula>
    </cfRule>
    <cfRule type="cellIs" dxfId="42552" priority="2330" operator="greaterThan">
      <formula>1</formula>
    </cfRule>
  </conditionalFormatting>
  <conditionalFormatting sqref="R31">
    <cfRule type="cellIs" dxfId="42551" priority="2327" operator="greaterThan">
      <formula>1</formula>
    </cfRule>
    <cfRule type="cellIs" dxfId="42550" priority="2328" operator="lessThan">
      <formula>0.8</formula>
    </cfRule>
  </conditionalFormatting>
  <conditionalFormatting sqref="P31">
    <cfRule type="cellIs" dxfId="42549" priority="2326" operator="greaterThan">
      <formula>0</formula>
    </cfRule>
  </conditionalFormatting>
  <conditionalFormatting sqref="Q31">
    <cfRule type="cellIs" dxfId="42548" priority="2325" operator="lessThan">
      <formula>0</formula>
    </cfRule>
  </conditionalFormatting>
  <conditionalFormatting sqref="R31">
    <cfRule type="cellIs" dxfId="42547" priority="2323" operator="lessThan">
      <formula>0.8</formula>
    </cfRule>
    <cfRule type="cellIs" dxfId="42546" priority="2324" operator="greaterThan">
      <formula>1</formula>
    </cfRule>
  </conditionalFormatting>
  <conditionalFormatting sqref="R31">
    <cfRule type="cellIs" dxfId="42545" priority="2321" operator="greaterThan">
      <formula>1</formula>
    </cfRule>
    <cfRule type="cellIs" dxfId="42544" priority="2322" operator="lessThan">
      <formula>0.8</formula>
    </cfRule>
  </conditionalFormatting>
  <conditionalFormatting sqref="P31">
    <cfRule type="cellIs" dxfId="42543" priority="2320" operator="greaterThan">
      <formula>0</formula>
    </cfRule>
  </conditionalFormatting>
  <conditionalFormatting sqref="Q31">
    <cfRule type="cellIs" dxfId="42542" priority="2319" operator="lessThan">
      <formula>0</formula>
    </cfRule>
  </conditionalFormatting>
  <conditionalFormatting sqref="R31">
    <cfRule type="cellIs" dxfId="42541" priority="2317" operator="lessThan">
      <formula>0.8</formula>
    </cfRule>
    <cfRule type="cellIs" dxfId="42540" priority="2318" operator="greaterThan">
      <formula>1</formula>
    </cfRule>
  </conditionalFormatting>
  <conditionalFormatting sqref="R31">
    <cfRule type="cellIs" dxfId="42539" priority="2315" operator="greaterThan">
      <formula>1</formula>
    </cfRule>
    <cfRule type="cellIs" dxfId="42538" priority="2316" operator="lessThan">
      <formula>0.8</formula>
    </cfRule>
  </conditionalFormatting>
  <conditionalFormatting sqref="P31">
    <cfRule type="cellIs" dxfId="42537" priority="2314" operator="greaterThan">
      <formula>0</formula>
    </cfRule>
  </conditionalFormatting>
  <conditionalFormatting sqref="Q31">
    <cfRule type="cellIs" dxfId="42536" priority="2313" operator="lessThan">
      <formula>0</formula>
    </cfRule>
  </conditionalFormatting>
  <conditionalFormatting sqref="R31">
    <cfRule type="cellIs" dxfId="42535" priority="2311" operator="lessThan">
      <formula>0.8</formula>
    </cfRule>
    <cfRule type="cellIs" dxfId="42534" priority="2312" operator="greaterThan">
      <formula>1</formula>
    </cfRule>
  </conditionalFormatting>
  <conditionalFormatting sqref="R31">
    <cfRule type="cellIs" dxfId="42533" priority="2309" operator="greaterThan">
      <formula>1</formula>
    </cfRule>
    <cfRule type="cellIs" dxfId="42532" priority="2310" operator="lessThan">
      <formula>0.8</formula>
    </cfRule>
  </conditionalFormatting>
  <conditionalFormatting sqref="P31">
    <cfRule type="cellIs" dxfId="42531" priority="2308" operator="greaterThan">
      <formula>0</formula>
    </cfRule>
  </conditionalFormatting>
  <conditionalFormatting sqref="Q31">
    <cfRule type="cellIs" dxfId="42530" priority="2307" operator="lessThan">
      <formula>0</formula>
    </cfRule>
  </conditionalFormatting>
  <conditionalFormatting sqref="R31">
    <cfRule type="cellIs" dxfId="42529" priority="2305" operator="lessThan">
      <formula>0.8</formula>
    </cfRule>
    <cfRule type="cellIs" dxfId="42528" priority="2306" operator="greaterThan">
      <formula>1</formula>
    </cfRule>
  </conditionalFormatting>
  <conditionalFormatting sqref="R31">
    <cfRule type="cellIs" dxfId="42527" priority="2303" operator="greaterThan">
      <formula>1</formula>
    </cfRule>
    <cfRule type="cellIs" dxfId="42526" priority="2304" operator="lessThan">
      <formula>0.8</formula>
    </cfRule>
  </conditionalFormatting>
  <conditionalFormatting sqref="P31">
    <cfRule type="cellIs" dxfId="42525" priority="2302" operator="greaterThan">
      <formula>0</formula>
    </cfRule>
  </conditionalFormatting>
  <conditionalFormatting sqref="P31">
    <cfRule type="cellIs" dxfId="42524" priority="2296" operator="greaterThan">
      <formula>0</formula>
    </cfRule>
  </conditionalFormatting>
  <conditionalFormatting sqref="Q31">
    <cfRule type="cellIs" dxfId="42523" priority="2301" operator="lessThan">
      <formula>0</formula>
    </cfRule>
  </conditionalFormatting>
  <conditionalFormatting sqref="R31">
    <cfRule type="cellIs" dxfId="42522" priority="2299" operator="lessThan">
      <formula>0.8</formula>
    </cfRule>
    <cfRule type="cellIs" dxfId="42521" priority="2300" operator="greaterThan">
      <formula>1</formula>
    </cfRule>
  </conditionalFormatting>
  <conditionalFormatting sqref="R31">
    <cfRule type="cellIs" dxfId="42520" priority="2297" operator="greaterThan">
      <formula>1</formula>
    </cfRule>
    <cfRule type="cellIs" dxfId="42519" priority="2298" operator="lessThan">
      <formula>0.8</formula>
    </cfRule>
  </conditionalFormatting>
  <conditionalFormatting sqref="P31">
    <cfRule type="cellIs" dxfId="42518" priority="2290" operator="greaterThan">
      <formula>0</formula>
    </cfRule>
  </conditionalFormatting>
  <conditionalFormatting sqref="Q31">
    <cfRule type="cellIs" dxfId="42517" priority="2295" operator="lessThan">
      <formula>0</formula>
    </cfRule>
  </conditionalFormatting>
  <conditionalFormatting sqref="R31">
    <cfRule type="cellIs" dxfId="42516" priority="2293" operator="lessThan">
      <formula>0.8</formula>
    </cfRule>
    <cfRule type="cellIs" dxfId="42515" priority="2294" operator="greaterThan">
      <formula>1</formula>
    </cfRule>
  </conditionalFormatting>
  <conditionalFormatting sqref="R31">
    <cfRule type="cellIs" dxfId="42514" priority="2291" operator="greaterThan">
      <formula>1</formula>
    </cfRule>
    <cfRule type="cellIs" dxfId="42513" priority="2292" operator="lessThan">
      <formula>0.8</formula>
    </cfRule>
  </conditionalFormatting>
  <conditionalFormatting sqref="R31">
    <cfRule type="cellIs" dxfId="42512" priority="2287" operator="lessThan">
      <formula>0.8</formula>
    </cfRule>
    <cfRule type="cellIs" dxfId="42511" priority="2288" operator="greaterThan">
      <formula>1</formula>
    </cfRule>
  </conditionalFormatting>
  <conditionalFormatting sqref="R31">
    <cfRule type="cellIs" dxfId="42510" priority="2285" operator="greaterThan">
      <formula>1</formula>
    </cfRule>
    <cfRule type="cellIs" dxfId="42509" priority="2286" operator="lessThan">
      <formula>0.8</formula>
    </cfRule>
  </conditionalFormatting>
  <conditionalFormatting sqref="P31">
    <cfRule type="cellIs" dxfId="42508" priority="2284" operator="greaterThan">
      <formula>0</formula>
    </cfRule>
  </conditionalFormatting>
  <conditionalFormatting sqref="Q31">
    <cfRule type="cellIs" dxfId="42507" priority="2289" operator="lessThan">
      <formula>0</formula>
    </cfRule>
  </conditionalFormatting>
  <conditionalFormatting sqref="P79">
    <cfRule type="cellIs" dxfId="42506" priority="2278" operator="greaterThan">
      <formula>0</formula>
    </cfRule>
  </conditionalFormatting>
  <conditionalFormatting sqref="Q79">
    <cfRule type="cellIs" dxfId="42505" priority="2283" operator="lessThan">
      <formula>0</formula>
    </cfRule>
  </conditionalFormatting>
  <conditionalFormatting sqref="R79">
    <cfRule type="cellIs" dxfId="42504" priority="2281" operator="lessThan">
      <formula>0.8</formula>
    </cfRule>
    <cfRule type="cellIs" dxfId="42503" priority="2282" operator="greaterThan">
      <formula>1</formula>
    </cfRule>
  </conditionalFormatting>
  <conditionalFormatting sqref="R79">
    <cfRule type="cellIs" dxfId="42502" priority="2279" operator="greaterThan">
      <formula>1</formula>
    </cfRule>
    <cfRule type="cellIs" dxfId="42501" priority="2280" operator="lessThan">
      <formula>0.8</formula>
    </cfRule>
  </conditionalFormatting>
  <conditionalFormatting sqref="Q79">
    <cfRule type="cellIs" dxfId="42500" priority="2277" operator="lessThan">
      <formula>0</formula>
    </cfRule>
  </conditionalFormatting>
  <conditionalFormatting sqref="R79">
    <cfRule type="cellIs" dxfId="42499" priority="2275" operator="lessThan">
      <formula>0.8</formula>
    </cfRule>
    <cfRule type="cellIs" dxfId="42498" priority="2276" operator="greaterThan">
      <formula>1</formula>
    </cfRule>
  </conditionalFormatting>
  <conditionalFormatting sqref="R79">
    <cfRule type="cellIs" dxfId="42497" priority="2273" operator="greaterThan">
      <formula>1</formula>
    </cfRule>
    <cfRule type="cellIs" dxfId="42496" priority="2274" operator="lessThan">
      <formula>0.8</formula>
    </cfRule>
  </conditionalFormatting>
  <conditionalFormatting sqref="P79">
    <cfRule type="cellIs" dxfId="42495" priority="2272" operator="greaterThan">
      <formula>0</formula>
    </cfRule>
  </conditionalFormatting>
  <conditionalFormatting sqref="P79">
    <cfRule type="cellIs" dxfId="42494" priority="2266" operator="greaterThan">
      <formula>0</formula>
    </cfRule>
  </conditionalFormatting>
  <conditionalFormatting sqref="Q79">
    <cfRule type="cellIs" dxfId="42493" priority="2271" operator="lessThan">
      <formula>0</formula>
    </cfRule>
  </conditionalFormatting>
  <conditionalFormatting sqref="R79">
    <cfRule type="cellIs" dxfId="42492" priority="2269" operator="lessThan">
      <formula>0.8</formula>
    </cfRule>
    <cfRule type="cellIs" dxfId="42491" priority="2270" operator="greaterThan">
      <formula>1</formula>
    </cfRule>
  </conditionalFormatting>
  <conditionalFormatting sqref="R79">
    <cfRule type="cellIs" dxfId="42490" priority="2267" operator="greaterThan">
      <formula>1</formula>
    </cfRule>
    <cfRule type="cellIs" dxfId="42489" priority="2268" operator="lessThan">
      <formula>0.8</formula>
    </cfRule>
  </conditionalFormatting>
  <conditionalFormatting sqref="Q79">
    <cfRule type="cellIs" dxfId="42488" priority="2260" operator="lessThan">
      <formula>0</formula>
    </cfRule>
  </conditionalFormatting>
  <conditionalFormatting sqref="P79">
    <cfRule type="cellIs" dxfId="42487" priority="2261" operator="greaterThan">
      <formula>0</formula>
    </cfRule>
  </conditionalFormatting>
  <conditionalFormatting sqref="R79">
    <cfRule type="cellIs" dxfId="42486" priority="2264" operator="lessThan">
      <formula>0.8</formula>
    </cfRule>
    <cfRule type="cellIs" dxfId="42485" priority="2265" operator="greaterThan">
      <formula>1</formula>
    </cfRule>
  </conditionalFormatting>
  <conditionalFormatting sqref="R79">
    <cfRule type="cellIs" dxfId="42484" priority="2262" operator="greaterThan">
      <formula>1</formula>
    </cfRule>
    <cfRule type="cellIs" dxfId="42483" priority="2263" operator="lessThan">
      <formula>0.8</formula>
    </cfRule>
  </conditionalFormatting>
  <conditionalFormatting sqref="Q79">
    <cfRule type="cellIs" dxfId="42482" priority="2254" operator="lessThan">
      <formula>0</formula>
    </cfRule>
  </conditionalFormatting>
  <conditionalFormatting sqref="R79">
    <cfRule type="cellIs" dxfId="42481" priority="2258" operator="lessThan">
      <formula>0.8</formula>
    </cfRule>
    <cfRule type="cellIs" dxfId="42480" priority="2259" operator="greaterThan">
      <formula>1</formula>
    </cfRule>
  </conditionalFormatting>
  <conditionalFormatting sqref="R79">
    <cfRule type="cellIs" dxfId="42479" priority="2256" operator="greaterThan">
      <formula>1</formula>
    </cfRule>
    <cfRule type="cellIs" dxfId="42478" priority="2257" operator="lessThan">
      <formula>0.8</formula>
    </cfRule>
  </conditionalFormatting>
  <conditionalFormatting sqref="P79">
    <cfRule type="cellIs" dxfId="42477" priority="2255" operator="greaterThan">
      <formula>0</formula>
    </cfRule>
  </conditionalFormatting>
  <conditionalFormatting sqref="Q79">
    <cfRule type="cellIs" dxfId="42476" priority="2253" operator="lessThan">
      <formula>0</formula>
    </cfRule>
  </conditionalFormatting>
  <conditionalFormatting sqref="R79">
    <cfRule type="cellIs" dxfId="42475" priority="2251" operator="lessThan">
      <formula>0.8</formula>
    </cfRule>
    <cfRule type="cellIs" dxfId="42474" priority="2252" operator="greaterThan">
      <formula>1</formula>
    </cfRule>
  </conditionalFormatting>
  <conditionalFormatting sqref="R79">
    <cfRule type="cellIs" dxfId="42473" priority="2249" operator="greaterThan">
      <formula>1</formula>
    </cfRule>
    <cfRule type="cellIs" dxfId="42472" priority="2250" operator="lessThan">
      <formula>0.8</formula>
    </cfRule>
  </conditionalFormatting>
  <conditionalFormatting sqref="P79">
    <cfRule type="cellIs" dxfId="42471" priority="2248" operator="greaterThan">
      <formula>0</formula>
    </cfRule>
  </conditionalFormatting>
  <conditionalFormatting sqref="Q79">
    <cfRule type="cellIs" dxfId="42470" priority="2247" operator="lessThan">
      <formula>0</formula>
    </cfRule>
  </conditionalFormatting>
  <conditionalFormatting sqref="R79">
    <cfRule type="cellIs" dxfId="42469" priority="2245" operator="lessThan">
      <formula>0.8</formula>
    </cfRule>
    <cfRule type="cellIs" dxfId="42468" priority="2246" operator="greaterThan">
      <formula>1</formula>
    </cfRule>
  </conditionalFormatting>
  <conditionalFormatting sqref="R79">
    <cfRule type="cellIs" dxfId="42467" priority="2243" operator="greaterThan">
      <formula>1</formula>
    </cfRule>
    <cfRule type="cellIs" dxfId="42466" priority="2244" operator="lessThan">
      <formula>0.8</formula>
    </cfRule>
  </conditionalFormatting>
  <conditionalFormatting sqref="P79">
    <cfRule type="cellIs" dxfId="42465" priority="2242" operator="greaterThan">
      <formula>0</formula>
    </cfRule>
  </conditionalFormatting>
  <conditionalFormatting sqref="P79">
    <cfRule type="cellIs" dxfId="42464" priority="2236" operator="greaterThan">
      <formula>0</formula>
    </cfRule>
  </conditionalFormatting>
  <conditionalFormatting sqref="Q79">
    <cfRule type="cellIs" dxfId="42463" priority="2241" operator="lessThan">
      <formula>0</formula>
    </cfRule>
  </conditionalFormatting>
  <conditionalFormatting sqref="R79">
    <cfRule type="cellIs" dxfId="42462" priority="2239" operator="lessThan">
      <formula>0.8</formula>
    </cfRule>
    <cfRule type="cellIs" dxfId="42461" priority="2240" operator="greaterThan">
      <formula>1</formula>
    </cfRule>
  </conditionalFormatting>
  <conditionalFormatting sqref="R79">
    <cfRule type="cellIs" dxfId="42460" priority="2237" operator="greaterThan">
      <formula>1</formula>
    </cfRule>
    <cfRule type="cellIs" dxfId="42459" priority="2238" operator="lessThan">
      <formula>0.8</formula>
    </cfRule>
  </conditionalFormatting>
  <conditionalFormatting sqref="P71:P78">
    <cfRule type="cellIs" dxfId="42458" priority="2230" operator="greaterThan">
      <formula>0</formula>
    </cfRule>
  </conditionalFormatting>
  <conditionalFormatting sqref="Q71:Q78">
    <cfRule type="cellIs" dxfId="42457" priority="2235" operator="lessThan">
      <formula>0</formula>
    </cfRule>
  </conditionalFormatting>
  <conditionalFormatting sqref="R71:R78">
    <cfRule type="cellIs" dxfId="42456" priority="2233" operator="lessThan">
      <formula>0.8</formula>
    </cfRule>
    <cfRule type="cellIs" dxfId="42455" priority="2234" operator="greaterThan">
      <formula>1</formula>
    </cfRule>
  </conditionalFormatting>
  <conditionalFormatting sqref="R71:R78">
    <cfRule type="cellIs" dxfId="42454" priority="2231" operator="greaterThan">
      <formula>1</formula>
    </cfRule>
    <cfRule type="cellIs" dxfId="42453" priority="2232" operator="lessThan">
      <formula>0.8</formula>
    </cfRule>
  </conditionalFormatting>
  <conditionalFormatting sqref="Q148:Q153">
    <cfRule type="cellIs" dxfId="42452" priority="2229" operator="lessThan">
      <formula>0</formula>
    </cfRule>
  </conditionalFormatting>
  <conditionalFormatting sqref="R148:R153">
    <cfRule type="cellIs" dxfId="42451" priority="2227" operator="lessThan">
      <formula>0.8</formula>
    </cfRule>
    <cfRule type="cellIs" dxfId="42450" priority="2228" operator="greaterThan">
      <formula>1</formula>
    </cfRule>
  </conditionalFormatting>
  <conditionalFormatting sqref="R148:R153">
    <cfRule type="cellIs" dxfId="42449" priority="2225" operator="greaterThan">
      <formula>1</formula>
    </cfRule>
    <cfRule type="cellIs" dxfId="42448" priority="2226" operator="lessThan">
      <formula>0.8</formula>
    </cfRule>
  </conditionalFormatting>
  <conditionalFormatting sqref="P148:P153">
    <cfRule type="cellIs" dxfId="42447" priority="2224" operator="greaterThan">
      <formula>0</formula>
    </cfRule>
  </conditionalFormatting>
  <conditionalFormatting sqref="Q148:Q153">
    <cfRule type="cellIs" dxfId="42446" priority="2223" operator="lessThan">
      <formula>0</formula>
    </cfRule>
  </conditionalFormatting>
  <conditionalFormatting sqref="R148:R153">
    <cfRule type="cellIs" dxfId="42445" priority="2221" operator="lessThan">
      <formula>0.8</formula>
    </cfRule>
    <cfRule type="cellIs" dxfId="42444" priority="2222" operator="greaterThan">
      <formula>1</formula>
    </cfRule>
  </conditionalFormatting>
  <conditionalFormatting sqref="R148:R153">
    <cfRule type="cellIs" dxfId="42443" priority="2219" operator="greaterThan">
      <formula>1</formula>
    </cfRule>
    <cfRule type="cellIs" dxfId="42442" priority="2220" operator="lessThan">
      <formula>0.8</formula>
    </cfRule>
  </conditionalFormatting>
  <conditionalFormatting sqref="P148:P153">
    <cfRule type="cellIs" dxfId="42441" priority="2218" operator="greaterThan">
      <formula>0</formula>
    </cfRule>
  </conditionalFormatting>
  <conditionalFormatting sqref="Q148:Q153">
    <cfRule type="cellIs" dxfId="42440" priority="2217" operator="lessThan">
      <formula>0</formula>
    </cfRule>
  </conditionalFormatting>
  <conditionalFormatting sqref="R148:R153">
    <cfRule type="cellIs" dxfId="42439" priority="2215" operator="lessThan">
      <formula>0.8</formula>
    </cfRule>
    <cfRule type="cellIs" dxfId="42438" priority="2216" operator="greaterThan">
      <formula>1</formula>
    </cfRule>
  </conditionalFormatting>
  <conditionalFormatting sqref="R148:R153">
    <cfRule type="cellIs" dxfId="42437" priority="2213" operator="greaterThan">
      <formula>1</formula>
    </cfRule>
    <cfRule type="cellIs" dxfId="42436" priority="2214" operator="lessThan">
      <formula>0.8</formula>
    </cfRule>
  </conditionalFormatting>
  <conditionalFormatting sqref="P148:P153">
    <cfRule type="cellIs" dxfId="42435" priority="2212" operator="greaterThan">
      <formula>0</formula>
    </cfRule>
  </conditionalFormatting>
  <conditionalFormatting sqref="Q148:Q153">
    <cfRule type="cellIs" dxfId="42434" priority="2211" operator="lessThan">
      <formula>0</formula>
    </cfRule>
  </conditionalFormatting>
  <conditionalFormatting sqref="R148:R153">
    <cfRule type="cellIs" dxfId="42433" priority="2209" operator="lessThan">
      <formula>0.8</formula>
    </cfRule>
    <cfRule type="cellIs" dxfId="42432" priority="2210" operator="greaterThan">
      <formula>1</formula>
    </cfRule>
  </conditionalFormatting>
  <conditionalFormatting sqref="R148:R153">
    <cfRule type="cellIs" dxfId="42431" priority="2207" operator="greaterThan">
      <formula>1</formula>
    </cfRule>
    <cfRule type="cellIs" dxfId="42430" priority="2208" operator="lessThan">
      <formula>0.8</formula>
    </cfRule>
  </conditionalFormatting>
  <conditionalFormatting sqref="P148:P153">
    <cfRule type="cellIs" dxfId="42429" priority="2206" operator="greaterThan">
      <formula>0</formula>
    </cfRule>
  </conditionalFormatting>
  <conditionalFormatting sqref="P148:P153">
    <cfRule type="cellIs" dxfId="42428" priority="2200" operator="greaterThan">
      <formula>0</formula>
    </cfRule>
  </conditionalFormatting>
  <conditionalFormatting sqref="Q148:Q153">
    <cfRule type="cellIs" dxfId="42427" priority="2205" operator="lessThan">
      <formula>0</formula>
    </cfRule>
  </conditionalFormatting>
  <conditionalFormatting sqref="R148:R153">
    <cfRule type="cellIs" dxfId="42426" priority="2203" operator="lessThan">
      <formula>0.8</formula>
    </cfRule>
    <cfRule type="cellIs" dxfId="42425" priority="2204" operator="greaterThan">
      <formula>1</formula>
    </cfRule>
  </conditionalFormatting>
  <conditionalFormatting sqref="R148:R153">
    <cfRule type="cellIs" dxfId="42424" priority="2201" operator="greaterThan">
      <formula>1</formula>
    </cfRule>
    <cfRule type="cellIs" dxfId="42423" priority="2202" operator="lessThan">
      <formula>0.8</formula>
    </cfRule>
  </conditionalFormatting>
  <conditionalFormatting sqref="P148:P153">
    <cfRule type="cellIs" dxfId="42422" priority="2194" operator="greaterThan">
      <formula>0</formula>
    </cfRule>
  </conditionalFormatting>
  <conditionalFormatting sqref="Q148:Q153">
    <cfRule type="cellIs" dxfId="42421" priority="2199" operator="lessThan">
      <formula>0</formula>
    </cfRule>
  </conditionalFormatting>
  <conditionalFormatting sqref="R148:R153">
    <cfRule type="cellIs" dxfId="42420" priority="2197" operator="lessThan">
      <formula>0.8</formula>
    </cfRule>
    <cfRule type="cellIs" dxfId="42419" priority="2198" operator="greaterThan">
      <formula>1</formula>
    </cfRule>
  </conditionalFormatting>
  <conditionalFormatting sqref="R148:R153">
    <cfRule type="cellIs" dxfId="42418" priority="2195" operator="greaterThan">
      <formula>1</formula>
    </cfRule>
    <cfRule type="cellIs" dxfId="42417" priority="2196" operator="lessThan">
      <formula>0.8</formula>
    </cfRule>
  </conditionalFormatting>
  <conditionalFormatting sqref="R148:R153">
    <cfRule type="cellIs" dxfId="42416" priority="2191" operator="lessThan">
      <formula>0.8</formula>
    </cfRule>
    <cfRule type="cellIs" dxfId="42415" priority="2192" operator="greaterThan">
      <formula>1</formula>
    </cfRule>
  </conditionalFormatting>
  <conditionalFormatting sqref="R148:R153">
    <cfRule type="cellIs" dxfId="42414" priority="2189" operator="greaterThan">
      <formula>1</formula>
    </cfRule>
    <cfRule type="cellIs" dxfId="42413" priority="2190" operator="lessThan">
      <formula>0.8</formula>
    </cfRule>
  </conditionalFormatting>
  <conditionalFormatting sqref="P148:P153">
    <cfRule type="cellIs" dxfId="42412" priority="2188" operator="greaterThan">
      <formula>0</formula>
    </cfRule>
  </conditionalFormatting>
  <conditionalFormatting sqref="Q148:Q153">
    <cfRule type="cellIs" dxfId="42411" priority="2193" operator="lessThan">
      <formula>0</formula>
    </cfRule>
  </conditionalFormatting>
  <conditionalFormatting sqref="Q148:Q153">
    <cfRule type="cellIs" dxfId="42410" priority="2187" operator="lessThan">
      <formula>0</formula>
    </cfRule>
  </conditionalFormatting>
  <conditionalFormatting sqref="R148:R153">
    <cfRule type="cellIs" dxfId="42409" priority="2185" operator="lessThan">
      <formula>0.8</formula>
    </cfRule>
    <cfRule type="cellIs" dxfId="42408" priority="2186" operator="greaterThan">
      <formula>1</formula>
    </cfRule>
  </conditionalFormatting>
  <conditionalFormatting sqref="R148:R153">
    <cfRule type="cellIs" dxfId="42407" priority="2183" operator="greaterThan">
      <formula>1</formula>
    </cfRule>
    <cfRule type="cellIs" dxfId="42406" priority="2184" operator="lessThan">
      <formula>0.8</formula>
    </cfRule>
  </conditionalFormatting>
  <conditionalFormatting sqref="P148:P153">
    <cfRule type="cellIs" dxfId="42405" priority="2182" operator="greaterThan">
      <formula>0</formula>
    </cfRule>
  </conditionalFormatting>
  <conditionalFormatting sqref="P148:P153">
    <cfRule type="cellIs" dxfId="42404" priority="2176" operator="greaterThan">
      <formula>0</formula>
    </cfRule>
  </conditionalFormatting>
  <conditionalFormatting sqref="Q148:Q153">
    <cfRule type="cellIs" dxfId="42403" priority="2181" operator="lessThan">
      <formula>0</formula>
    </cfRule>
  </conditionalFormatting>
  <conditionalFormatting sqref="R148:R153">
    <cfRule type="cellIs" dxfId="42402" priority="2179" operator="lessThan">
      <formula>0.8</formula>
    </cfRule>
    <cfRule type="cellIs" dxfId="42401" priority="2180" operator="greaterThan">
      <formula>1</formula>
    </cfRule>
  </conditionalFormatting>
  <conditionalFormatting sqref="R148:R153">
    <cfRule type="cellIs" dxfId="42400" priority="2177" operator="greaterThan">
      <formula>1</formula>
    </cfRule>
    <cfRule type="cellIs" dxfId="42399" priority="2178" operator="lessThan">
      <formula>0.8</formula>
    </cfRule>
  </conditionalFormatting>
  <conditionalFormatting sqref="P148:P153">
    <cfRule type="cellIs" dxfId="42398" priority="2170" operator="greaterThan">
      <formula>0</formula>
    </cfRule>
  </conditionalFormatting>
  <conditionalFormatting sqref="Q148:Q153">
    <cfRule type="cellIs" dxfId="42397" priority="2175" operator="lessThan">
      <formula>0</formula>
    </cfRule>
  </conditionalFormatting>
  <conditionalFormatting sqref="R148:R153">
    <cfRule type="cellIs" dxfId="42396" priority="2173" operator="lessThan">
      <formula>0.8</formula>
    </cfRule>
    <cfRule type="cellIs" dxfId="42395" priority="2174" operator="greaterThan">
      <formula>1</formula>
    </cfRule>
  </conditionalFormatting>
  <conditionalFormatting sqref="R148:R153">
    <cfRule type="cellIs" dxfId="42394" priority="2171" operator="greaterThan">
      <formula>1</formula>
    </cfRule>
    <cfRule type="cellIs" dxfId="42393" priority="2172" operator="lessThan">
      <formula>0.8</formula>
    </cfRule>
  </conditionalFormatting>
  <conditionalFormatting sqref="R148:R153">
    <cfRule type="cellIs" dxfId="42392" priority="2167" operator="lessThan">
      <formula>0.8</formula>
    </cfRule>
    <cfRule type="cellIs" dxfId="42391" priority="2168" operator="greaterThan">
      <formula>1</formula>
    </cfRule>
  </conditionalFormatting>
  <conditionalFormatting sqref="R148:R153">
    <cfRule type="cellIs" dxfId="42390" priority="2165" operator="greaterThan">
      <formula>1</formula>
    </cfRule>
    <cfRule type="cellIs" dxfId="42389" priority="2166" operator="lessThan">
      <formula>0.8</formula>
    </cfRule>
  </conditionalFormatting>
  <conditionalFormatting sqref="P148:P153">
    <cfRule type="cellIs" dxfId="42388" priority="2164" operator="greaterThan">
      <formula>0</formula>
    </cfRule>
  </conditionalFormatting>
  <conditionalFormatting sqref="Q148:Q153">
    <cfRule type="cellIs" dxfId="42387" priority="2169" operator="lessThan">
      <formula>0</formula>
    </cfRule>
  </conditionalFormatting>
  <conditionalFormatting sqref="P148:P153">
    <cfRule type="cellIs" dxfId="42386" priority="2158" operator="greaterThan">
      <formula>0</formula>
    </cfRule>
  </conditionalFormatting>
  <conditionalFormatting sqref="Q148:Q153">
    <cfRule type="cellIs" dxfId="42385" priority="2163" operator="lessThan">
      <formula>0</formula>
    </cfRule>
  </conditionalFormatting>
  <conditionalFormatting sqref="R148:R153">
    <cfRule type="cellIs" dxfId="42384" priority="2161" operator="lessThan">
      <formula>0.8</formula>
    </cfRule>
    <cfRule type="cellIs" dxfId="42383" priority="2162" operator="greaterThan">
      <formula>1</formula>
    </cfRule>
  </conditionalFormatting>
  <conditionalFormatting sqref="R148:R153">
    <cfRule type="cellIs" dxfId="42382" priority="2159" operator="greaterThan">
      <formula>1</formula>
    </cfRule>
    <cfRule type="cellIs" dxfId="42381" priority="2160" operator="lessThan">
      <formula>0.8</formula>
    </cfRule>
  </conditionalFormatting>
  <conditionalFormatting sqref="R148:R153">
    <cfRule type="cellIs" dxfId="42380" priority="2155" operator="lessThan">
      <formula>0.8</formula>
    </cfRule>
    <cfRule type="cellIs" dxfId="42379" priority="2156" operator="greaterThan">
      <formula>1</formula>
    </cfRule>
  </conditionalFormatting>
  <conditionalFormatting sqref="R148:R153">
    <cfRule type="cellIs" dxfId="42378" priority="2153" operator="greaterThan">
      <formula>1</formula>
    </cfRule>
    <cfRule type="cellIs" dxfId="42377" priority="2154" operator="lessThan">
      <formula>0.8</formula>
    </cfRule>
  </conditionalFormatting>
  <conditionalFormatting sqref="P148:P153">
    <cfRule type="cellIs" dxfId="42376" priority="2152" operator="greaterThan">
      <formula>0</formula>
    </cfRule>
  </conditionalFormatting>
  <conditionalFormatting sqref="Q148:Q153">
    <cfRule type="cellIs" dxfId="42375" priority="2157" operator="lessThan">
      <formula>0</formula>
    </cfRule>
  </conditionalFormatting>
  <conditionalFormatting sqref="R148:R153">
    <cfRule type="cellIs" dxfId="42374" priority="2149" operator="lessThan">
      <formula>0.8</formula>
    </cfRule>
    <cfRule type="cellIs" dxfId="42373" priority="2150" operator="greaterThan">
      <formula>1</formula>
    </cfRule>
  </conditionalFormatting>
  <conditionalFormatting sqref="R148:R153">
    <cfRule type="cellIs" dxfId="42372" priority="2147" operator="greaterThan">
      <formula>1</formula>
    </cfRule>
    <cfRule type="cellIs" dxfId="42371" priority="2148" operator="lessThan">
      <formula>0.8</formula>
    </cfRule>
  </conditionalFormatting>
  <conditionalFormatting sqref="P148:P153">
    <cfRule type="cellIs" dxfId="42370" priority="2146" operator="greaterThan">
      <formula>0</formula>
    </cfRule>
  </conditionalFormatting>
  <conditionalFormatting sqref="Q148:Q153">
    <cfRule type="cellIs" dxfId="42369" priority="2151" operator="lessThan">
      <formula>0</formula>
    </cfRule>
  </conditionalFormatting>
  <conditionalFormatting sqref="Q148:Q153">
    <cfRule type="cellIs" dxfId="42368" priority="2145" operator="lessThan">
      <formula>0</formula>
    </cfRule>
  </conditionalFormatting>
  <conditionalFormatting sqref="R148:R153">
    <cfRule type="cellIs" dxfId="42367" priority="2143" operator="lessThan">
      <formula>0.8</formula>
    </cfRule>
    <cfRule type="cellIs" dxfId="42366" priority="2144" operator="greaterThan">
      <formula>1</formula>
    </cfRule>
  </conditionalFormatting>
  <conditionalFormatting sqref="R148:R153">
    <cfRule type="cellIs" dxfId="42365" priority="2141" operator="greaterThan">
      <formula>1</formula>
    </cfRule>
    <cfRule type="cellIs" dxfId="42364" priority="2142" operator="lessThan">
      <formula>0.8</formula>
    </cfRule>
  </conditionalFormatting>
  <conditionalFormatting sqref="P148:P153">
    <cfRule type="cellIs" dxfId="42363" priority="2140" operator="greaterThan">
      <formula>0</formula>
    </cfRule>
  </conditionalFormatting>
  <conditionalFormatting sqref="Q148:Q153">
    <cfRule type="cellIs" dxfId="42362" priority="2134" operator="lessThan">
      <formula>0</formula>
    </cfRule>
  </conditionalFormatting>
  <conditionalFormatting sqref="R148:R153">
    <cfRule type="cellIs" dxfId="42361" priority="2138" operator="lessThan">
      <formula>0.8</formula>
    </cfRule>
    <cfRule type="cellIs" dxfId="42360" priority="2139" operator="greaterThan">
      <formula>1</formula>
    </cfRule>
  </conditionalFormatting>
  <conditionalFormatting sqref="R148:R153">
    <cfRule type="cellIs" dxfId="42359" priority="2136" operator="greaterThan">
      <formula>1</formula>
    </cfRule>
    <cfRule type="cellIs" dxfId="42358" priority="2137" operator="lessThan">
      <formula>0.8</formula>
    </cfRule>
  </conditionalFormatting>
  <conditionalFormatting sqref="P148:P153">
    <cfRule type="cellIs" dxfId="42357" priority="2135" operator="greaterThan">
      <formula>0</formula>
    </cfRule>
  </conditionalFormatting>
  <conditionalFormatting sqref="Q148:Q153">
    <cfRule type="cellIs" dxfId="42356" priority="2133" operator="lessThan">
      <formula>0</formula>
    </cfRule>
  </conditionalFormatting>
  <conditionalFormatting sqref="R148:R153">
    <cfRule type="cellIs" dxfId="42355" priority="2131" operator="lessThan">
      <formula>0.8</formula>
    </cfRule>
    <cfRule type="cellIs" dxfId="42354" priority="2132" operator="greaterThan">
      <formula>1</formula>
    </cfRule>
  </conditionalFormatting>
  <conditionalFormatting sqref="R148:R153">
    <cfRule type="cellIs" dxfId="42353" priority="2129" operator="greaterThan">
      <formula>1</formula>
    </cfRule>
    <cfRule type="cellIs" dxfId="42352" priority="2130" operator="lessThan">
      <formula>0.8</formula>
    </cfRule>
  </conditionalFormatting>
  <conditionalFormatting sqref="P148:P153">
    <cfRule type="cellIs" dxfId="42351" priority="2128" operator="greaterThan">
      <formula>0</formula>
    </cfRule>
  </conditionalFormatting>
  <conditionalFormatting sqref="Q148:Q153">
    <cfRule type="cellIs" dxfId="42350" priority="2127" operator="lessThan">
      <formula>0</formula>
    </cfRule>
  </conditionalFormatting>
  <conditionalFormatting sqref="R148:R153">
    <cfRule type="cellIs" dxfId="42349" priority="2125" operator="lessThan">
      <formula>0.8</formula>
    </cfRule>
    <cfRule type="cellIs" dxfId="42348" priority="2126" operator="greaterThan">
      <formula>1</formula>
    </cfRule>
  </conditionalFormatting>
  <conditionalFormatting sqref="R148:R153">
    <cfRule type="cellIs" dxfId="42347" priority="2123" operator="greaterThan">
      <formula>1</formula>
    </cfRule>
    <cfRule type="cellIs" dxfId="42346" priority="2124" operator="lessThan">
      <formula>0.8</formula>
    </cfRule>
  </conditionalFormatting>
  <conditionalFormatting sqref="P148:P153">
    <cfRule type="cellIs" dxfId="42345" priority="2122" operator="greaterThan">
      <formula>0</formula>
    </cfRule>
  </conditionalFormatting>
  <conditionalFormatting sqref="Q148:Q153">
    <cfRule type="cellIs" dxfId="42344" priority="2121" operator="lessThan">
      <formula>0</formula>
    </cfRule>
  </conditionalFormatting>
  <conditionalFormatting sqref="R148:R153">
    <cfRule type="cellIs" dxfId="42343" priority="2119" operator="lessThan">
      <formula>0.8</formula>
    </cfRule>
    <cfRule type="cellIs" dxfId="42342" priority="2120" operator="greaterThan">
      <formula>1</formula>
    </cfRule>
  </conditionalFormatting>
  <conditionalFormatting sqref="R148:R153">
    <cfRule type="cellIs" dxfId="42341" priority="2117" operator="greaterThan">
      <formula>1</formula>
    </cfRule>
    <cfRule type="cellIs" dxfId="42340" priority="2118" operator="lessThan">
      <formula>0.8</formula>
    </cfRule>
  </conditionalFormatting>
  <conditionalFormatting sqref="P148:P153">
    <cfRule type="cellIs" dxfId="42339" priority="2116" operator="greaterThan">
      <formula>0</formula>
    </cfRule>
  </conditionalFormatting>
  <conditionalFormatting sqref="Q148:Q153">
    <cfRule type="cellIs" dxfId="42338" priority="2115" operator="lessThan">
      <formula>0</formula>
    </cfRule>
  </conditionalFormatting>
  <conditionalFormatting sqref="R148:R153">
    <cfRule type="cellIs" dxfId="42337" priority="2113" operator="lessThan">
      <formula>0.8</formula>
    </cfRule>
    <cfRule type="cellIs" dxfId="42336" priority="2114" operator="greaterThan">
      <formula>1</formula>
    </cfRule>
  </conditionalFormatting>
  <conditionalFormatting sqref="R148:R153">
    <cfRule type="cellIs" dxfId="42335" priority="2111" operator="greaterThan">
      <formula>1</formula>
    </cfRule>
    <cfRule type="cellIs" dxfId="42334" priority="2112" operator="lessThan">
      <formula>0.8</formula>
    </cfRule>
  </conditionalFormatting>
  <conditionalFormatting sqref="P148:P153">
    <cfRule type="cellIs" dxfId="42333" priority="2110" operator="greaterThan">
      <formula>0</formula>
    </cfRule>
  </conditionalFormatting>
  <conditionalFormatting sqref="Q148:Q153">
    <cfRule type="cellIs" dxfId="42332" priority="2109" operator="lessThan">
      <formula>0</formula>
    </cfRule>
  </conditionalFormatting>
  <conditionalFormatting sqref="R148:R153">
    <cfRule type="cellIs" dxfId="42331" priority="2107" operator="lessThan">
      <formula>0.8</formula>
    </cfRule>
    <cfRule type="cellIs" dxfId="42330" priority="2108" operator="greaterThan">
      <formula>1</formula>
    </cfRule>
  </conditionalFormatting>
  <conditionalFormatting sqref="R148:R153">
    <cfRule type="cellIs" dxfId="42329" priority="2105" operator="greaterThan">
      <formula>1</formula>
    </cfRule>
    <cfRule type="cellIs" dxfId="42328" priority="2106" operator="lessThan">
      <formula>0.8</formula>
    </cfRule>
  </conditionalFormatting>
  <conditionalFormatting sqref="P148:P153">
    <cfRule type="cellIs" dxfId="42327" priority="2104" operator="greaterThan">
      <formula>0</formula>
    </cfRule>
  </conditionalFormatting>
  <conditionalFormatting sqref="P148:P153">
    <cfRule type="cellIs" dxfId="42326" priority="2098" operator="greaterThan">
      <formula>0</formula>
    </cfRule>
  </conditionalFormatting>
  <conditionalFormatting sqref="Q148:Q153">
    <cfRule type="cellIs" dxfId="42325" priority="2103" operator="lessThan">
      <formula>0</formula>
    </cfRule>
  </conditionalFormatting>
  <conditionalFormatting sqref="R148:R153">
    <cfRule type="cellIs" dxfId="42324" priority="2101" operator="lessThan">
      <formula>0.8</formula>
    </cfRule>
    <cfRule type="cellIs" dxfId="42323" priority="2102" operator="greaterThan">
      <formula>1</formula>
    </cfRule>
  </conditionalFormatting>
  <conditionalFormatting sqref="R148:R153">
    <cfRule type="cellIs" dxfId="42322" priority="2099" operator="greaterThan">
      <formula>1</formula>
    </cfRule>
    <cfRule type="cellIs" dxfId="42321" priority="2100" operator="lessThan">
      <formula>0.8</formula>
    </cfRule>
  </conditionalFormatting>
  <conditionalFormatting sqref="P148:P153">
    <cfRule type="cellIs" dxfId="42320" priority="2092" operator="greaterThan">
      <formula>0</formula>
    </cfRule>
  </conditionalFormatting>
  <conditionalFormatting sqref="Q148:Q153">
    <cfRule type="cellIs" dxfId="42319" priority="2097" operator="lessThan">
      <formula>0</formula>
    </cfRule>
  </conditionalFormatting>
  <conditionalFormatting sqref="R148:R153">
    <cfRule type="cellIs" dxfId="42318" priority="2095" operator="lessThan">
      <formula>0.8</formula>
    </cfRule>
    <cfRule type="cellIs" dxfId="42317" priority="2096" operator="greaterThan">
      <formula>1</formula>
    </cfRule>
  </conditionalFormatting>
  <conditionalFormatting sqref="R148:R153">
    <cfRule type="cellIs" dxfId="42316" priority="2093" operator="greaterThan">
      <formula>1</formula>
    </cfRule>
    <cfRule type="cellIs" dxfId="42315" priority="2094" operator="lessThan">
      <formula>0.8</formula>
    </cfRule>
  </conditionalFormatting>
  <conditionalFormatting sqref="R148:R153">
    <cfRule type="cellIs" dxfId="42314" priority="2089" operator="lessThan">
      <formula>0.8</formula>
    </cfRule>
    <cfRule type="cellIs" dxfId="42313" priority="2090" operator="greaterThan">
      <formula>1</formula>
    </cfRule>
  </conditionalFormatting>
  <conditionalFormatting sqref="R148:R153">
    <cfRule type="cellIs" dxfId="42312" priority="2087" operator="greaterThan">
      <formula>1</formula>
    </cfRule>
    <cfRule type="cellIs" dxfId="42311" priority="2088" operator="lessThan">
      <formula>0.8</formula>
    </cfRule>
  </conditionalFormatting>
  <conditionalFormatting sqref="P148:P153">
    <cfRule type="cellIs" dxfId="42310" priority="2086" operator="greaterThan">
      <formula>0</formula>
    </cfRule>
  </conditionalFormatting>
  <conditionalFormatting sqref="Q148:Q153">
    <cfRule type="cellIs" dxfId="42309" priority="2091" operator="lessThan">
      <formula>0</formula>
    </cfRule>
  </conditionalFormatting>
  <conditionalFormatting sqref="Q148:Q153">
    <cfRule type="cellIs" dxfId="42308" priority="2080" operator="lessThan">
      <formula>0</formula>
    </cfRule>
  </conditionalFormatting>
  <conditionalFormatting sqref="P148:P153">
    <cfRule type="cellIs" dxfId="42307" priority="2081" operator="greaterThan">
      <formula>0</formula>
    </cfRule>
  </conditionalFormatting>
  <conditionalFormatting sqref="R148:R153">
    <cfRule type="cellIs" dxfId="42306" priority="2084" operator="lessThan">
      <formula>0.8</formula>
    </cfRule>
    <cfRule type="cellIs" dxfId="42305" priority="2085" operator="greaterThan">
      <formula>1</formula>
    </cfRule>
  </conditionalFormatting>
  <conditionalFormatting sqref="R148:R153">
    <cfRule type="cellIs" dxfId="42304" priority="2082" operator="greaterThan">
      <formula>1</formula>
    </cfRule>
    <cfRule type="cellIs" dxfId="42303" priority="2083" operator="lessThan">
      <formula>0.8</formula>
    </cfRule>
  </conditionalFormatting>
  <conditionalFormatting sqref="Q148:Q153">
    <cfRule type="cellIs" dxfId="42302" priority="2074" operator="lessThan">
      <formula>0</formula>
    </cfRule>
  </conditionalFormatting>
  <conditionalFormatting sqref="R148:R153">
    <cfRule type="cellIs" dxfId="42301" priority="2078" operator="lessThan">
      <formula>0.8</formula>
    </cfRule>
    <cfRule type="cellIs" dxfId="42300" priority="2079" operator="greaterThan">
      <formula>1</formula>
    </cfRule>
  </conditionalFormatting>
  <conditionalFormatting sqref="R148:R153">
    <cfRule type="cellIs" dxfId="42299" priority="2076" operator="greaterThan">
      <formula>1</formula>
    </cfRule>
    <cfRule type="cellIs" dxfId="42298" priority="2077" operator="lessThan">
      <formula>0.8</formula>
    </cfRule>
  </conditionalFormatting>
  <conditionalFormatting sqref="P148:P153">
    <cfRule type="cellIs" dxfId="42297" priority="2075" operator="greaterThan">
      <formula>0</formula>
    </cfRule>
  </conditionalFormatting>
  <conditionalFormatting sqref="Q148:Q153">
    <cfRule type="cellIs" dxfId="42296" priority="2073" operator="lessThan">
      <formula>0</formula>
    </cfRule>
  </conditionalFormatting>
  <conditionalFormatting sqref="R148:R153">
    <cfRule type="cellIs" dxfId="42295" priority="2071" operator="lessThan">
      <formula>0.8</formula>
    </cfRule>
    <cfRule type="cellIs" dxfId="42294" priority="2072" operator="greaterThan">
      <formula>1</formula>
    </cfRule>
  </conditionalFormatting>
  <conditionalFormatting sqref="R148:R153">
    <cfRule type="cellIs" dxfId="42293" priority="2069" operator="greaterThan">
      <formula>1</formula>
    </cfRule>
    <cfRule type="cellIs" dxfId="42292" priority="2070" operator="lessThan">
      <formula>0.8</formula>
    </cfRule>
  </conditionalFormatting>
  <conditionalFormatting sqref="P148:P153">
    <cfRule type="cellIs" dxfId="42291" priority="2068" operator="greaterThan">
      <formula>0</formula>
    </cfRule>
  </conditionalFormatting>
  <conditionalFormatting sqref="Q148:Q153">
    <cfRule type="cellIs" dxfId="42290" priority="2067" operator="lessThan">
      <formula>0</formula>
    </cfRule>
  </conditionalFormatting>
  <conditionalFormatting sqref="R148:R153">
    <cfRule type="cellIs" dxfId="42289" priority="2065" operator="lessThan">
      <formula>0.8</formula>
    </cfRule>
    <cfRule type="cellIs" dxfId="42288" priority="2066" operator="greaterThan">
      <formula>1</formula>
    </cfRule>
  </conditionalFormatting>
  <conditionalFormatting sqref="R148:R153">
    <cfRule type="cellIs" dxfId="42287" priority="2063" operator="greaterThan">
      <formula>1</formula>
    </cfRule>
    <cfRule type="cellIs" dxfId="42286" priority="2064" operator="lessThan">
      <formula>0.8</formula>
    </cfRule>
  </conditionalFormatting>
  <conditionalFormatting sqref="P148:P153">
    <cfRule type="cellIs" dxfId="42285" priority="2062" operator="greaterThan">
      <formula>0</formula>
    </cfRule>
  </conditionalFormatting>
  <conditionalFormatting sqref="Q148:Q153">
    <cfRule type="cellIs" dxfId="42284" priority="2061" operator="lessThan">
      <formula>0</formula>
    </cfRule>
  </conditionalFormatting>
  <conditionalFormatting sqref="R148:R153">
    <cfRule type="cellIs" dxfId="42283" priority="2059" operator="lessThan">
      <formula>0.8</formula>
    </cfRule>
    <cfRule type="cellIs" dxfId="42282" priority="2060" operator="greaterThan">
      <formula>1</formula>
    </cfRule>
  </conditionalFormatting>
  <conditionalFormatting sqref="R148:R153">
    <cfRule type="cellIs" dxfId="42281" priority="2057" operator="greaterThan">
      <formula>1</formula>
    </cfRule>
    <cfRule type="cellIs" dxfId="42280" priority="2058" operator="lessThan">
      <formula>0.8</formula>
    </cfRule>
  </conditionalFormatting>
  <conditionalFormatting sqref="P148:P153">
    <cfRule type="cellIs" dxfId="42279" priority="2056" operator="greaterThan">
      <formula>0</formula>
    </cfRule>
  </conditionalFormatting>
  <conditionalFormatting sqref="Q148:Q153">
    <cfRule type="cellIs" dxfId="42278" priority="2055" operator="lessThan">
      <formula>0</formula>
    </cfRule>
  </conditionalFormatting>
  <conditionalFormatting sqref="R148:R153">
    <cfRule type="cellIs" dxfId="42277" priority="2053" operator="lessThan">
      <formula>0.8</formula>
    </cfRule>
    <cfRule type="cellIs" dxfId="42276" priority="2054" operator="greaterThan">
      <formula>1</formula>
    </cfRule>
  </conditionalFormatting>
  <conditionalFormatting sqref="R148:R153">
    <cfRule type="cellIs" dxfId="42275" priority="2051" operator="greaterThan">
      <formula>1</formula>
    </cfRule>
    <cfRule type="cellIs" dxfId="42274" priority="2052" operator="lessThan">
      <formula>0.8</formula>
    </cfRule>
  </conditionalFormatting>
  <conditionalFormatting sqref="P148:P153">
    <cfRule type="cellIs" dxfId="42273" priority="2050" operator="greaterThan">
      <formula>0</formula>
    </cfRule>
  </conditionalFormatting>
  <conditionalFormatting sqref="Q124 Q131 Q127">
    <cfRule type="cellIs" dxfId="42272" priority="2044" operator="lessThan">
      <formula>0</formula>
    </cfRule>
  </conditionalFormatting>
  <conditionalFormatting sqref="P124 P131 P127">
    <cfRule type="cellIs" dxfId="42271" priority="2045" operator="greaterThan">
      <formula>0</formula>
    </cfRule>
  </conditionalFormatting>
  <conditionalFormatting sqref="R124 R131 R127">
    <cfRule type="cellIs" dxfId="42270" priority="2048" operator="lessThan">
      <formula>0.8</formula>
    </cfRule>
    <cfRule type="cellIs" dxfId="42269" priority="2049" operator="greaterThan">
      <formula>1</formula>
    </cfRule>
  </conditionalFormatting>
  <conditionalFormatting sqref="R124 R131 R127">
    <cfRule type="cellIs" dxfId="42268" priority="2046" operator="greaterThan">
      <formula>1</formula>
    </cfRule>
    <cfRule type="cellIs" dxfId="42267" priority="2047" operator="lessThan">
      <formula>0.8</formula>
    </cfRule>
  </conditionalFormatting>
  <conditionalFormatting sqref="Q124 Q131 Q127">
    <cfRule type="cellIs" dxfId="42266" priority="2038" operator="lessThan">
      <formula>0</formula>
    </cfRule>
  </conditionalFormatting>
  <conditionalFormatting sqref="R124 R131 R127">
    <cfRule type="cellIs" dxfId="42265" priority="2042" operator="lessThan">
      <formula>0.8</formula>
    </cfRule>
    <cfRule type="cellIs" dxfId="42264" priority="2043" operator="greaterThan">
      <formula>1</formula>
    </cfRule>
  </conditionalFormatting>
  <conditionalFormatting sqref="R124 R131 R127">
    <cfRule type="cellIs" dxfId="42263" priority="2040" operator="greaterThan">
      <formula>1</formula>
    </cfRule>
    <cfRule type="cellIs" dxfId="42262" priority="2041" operator="lessThan">
      <formula>0.8</formula>
    </cfRule>
  </conditionalFormatting>
  <conditionalFormatting sqref="P124 P131 P127">
    <cfRule type="cellIs" dxfId="42261" priority="2039" operator="greaterThan">
      <formula>0</formula>
    </cfRule>
  </conditionalFormatting>
  <conditionalFormatting sqref="Q124 Q131 Q127">
    <cfRule type="cellIs" dxfId="42260" priority="2037" operator="lessThan">
      <formula>0</formula>
    </cfRule>
  </conditionalFormatting>
  <conditionalFormatting sqref="R124 R131 R127">
    <cfRule type="cellIs" dxfId="42259" priority="2035" operator="lessThan">
      <formula>0.8</formula>
    </cfRule>
    <cfRule type="cellIs" dxfId="42258" priority="2036" operator="greaterThan">
      <formula>1</formula>
    </cfRule>
  </conditionalFormatting>
  <conditionalFormatting sqref="R124 R131 R127">
    <cfRule type="cellIs" dxfId="42257" priority="2033" operator="greaterThan">
      <formula>1</formula>
    </cfRule>
    <cfRule type="cellIs" dxfId="42256" priority="2034" operator="lessThan">
      <formula>0.8</formula>
    </cfRule>
  </conditionalFormatting>
  <conditionalFormatting sqref="P124 P131 P127">
    <cfRule type="cellIs" dxfId="42255" priority="2032" operator="greaterThan">
      <formula>0</formula>
    </cfRule>
  </conditionalFormatting>
  <conditionalFormatting sqref="Q124 Q131 Q127">
    <cfRule type="cellIs" dxfId="42254" priority="2031" operator="lessThan">
      <formula>0</formula>
    </cfRule>
  </conditionalFormatting>
  <conditionalFormatting sqref="R124 R131 R127">
    <cfRule type="cellIs" dxfId="42253" priority="2029" operator="lessThan">
      <formula>0.8</formula>
    </cfRule>
    <cfRule type="cellIs" dxfId="42252" priority="2030" operator="greaterThan">
      <formula>1</formula>
    </cfRule>
  </conditionalFormatting>
  <conditionalFormatting sqref="R124 R131 R127">
    <cfRule type="cellIs" dxfId="42251" priority="2027" operator="greaterThan">
      <formula>1</formula>
    </cfRule>
    <cfRule type="cellIs" dxfId="42250" priority="2028" operator="lessThan">
      <formula>0.8</formula>
    </cfRule>
  </conditionalFormatting>
  <conditionalFormatting sqref="P124 P131 P127">
    <cfRule type="cellIs" dxfId="42249" priority="2026" operator="greaterThan">
      <formula>0</formula>
    </cfRule>
  </conditionalFormatting>
  <conditionalFormatting sqref="Q124 Q131 Q127">
    <cfRule type="cellIs" dxfId="42248" priority="2025" operator="lessThan">
      <formula>0</formula>
    </cfRule>
  </conditionalFormatting>
  <conditionalFormatting sqref="R124 R131 R127">
    <cfRule type="cellIs" dxfId="42247" priority="2023" operator="lessThan">
      <formula>0.8</formula>
    </cfRule>
    <cfRule type="cellIs" dxfId="42246" priority="2024" operator="greaterThan">
      <formula>1</formula>
    </cfRule>
  </conditionalFormatting>
  <conditionalFormatting sqref="R124 R131 R127">
    <cfRule type="cellIs" dxfId="42245" priority="2021" operator="greaterThan">
      <formula>1</formula>
    </cfRule>
    <cfRule type="cellIs" dxfId="42244" priority="2022" operator="lessThan">
      <formula>0.8</formula>
    </cfRule>
  </conditionalFormatting>
  <conditionalFormatting sqref="P124 P131 P127">
    <cfRule type="cellIs" dxfId="42243" priority="2020" operator="greaterThan">
      <formula>0</formula>
    </cfRule>
  </conditionalFormatting>
  <conditionalFormatting sqref="Q124 Q131 Q127">
    <cfRule type="cellIs" dxfId="42242" priority="2019" operator="lessThan">
      <formula>0</formula>
    </cfRule>
  </conditionalFormatting>
  <conditionalFormatting sqref="R124 R131 R127">
    <cfRule type="cellIs" dxfId="42241" priority="2017" operator="lessThan">
      <formula>0.8</formula>
    </cfRule>
    <cfRule type="cellIs" dxfId="42240" priority="2018" operator="greaterThan">
      <formula>1</formula>
    </cfRule>
  </conditionalFormatting>
  <conditionalFormatting sqref="R124 R131 R127">
    <cfRule type="cellIs" dxfId="42239" priority="2015" operator="greaterThan">
      <formula>1</formula>
    </cfRule>
    <cfRule type="cellIs" dxfId="42238" priority="2016" operator="lessThan">
      <formula>0.8</formula>
    </cfRule>
  </conditionalFormatting>
  <conditionalFormatting sqref="P124 P131 P127">
    <cfRule type="cellIs" dxfId="42237" priority="2014" operator="greaterThan">
      <formula>0</formula>
    </cfRule>
  </conditionalFormatting>
  <conditionalFormatting sqref="Q124 Q131 Q127">
    <cfRule type="cellIs" dxfId="42236" priority="2013" operator="lessThan">
      <formula>0</formula>
    </cfRule>
  </conditionalFormatting>
  <conditionalFormatting sqref="R124 R131 R127">
    <cfRule type="cellIs" dxfId="42235" priority="2011" operator="lessThan">
      <formula>0.8</formula>
    </cfRule>
    <cfRule type="cellIs" dxfId="42234" priority="2012" operator="greaterThan">
      <formula>1</formula>
    </cfRule>
  </conditionalFormatting>
  <conditionalFormatting sqref="R124 R131 R127">
    <cfRule type="cellIs" dxfId="42233" priority="2009" operator="greaterThan">
      <formula>1</formula>
    </cfRule>
    <cfRule type="cellIs" dxfId="42232" priority="2010" operator="lessThan">
      <formula>0.8</formula>
    </cfRule>
  </conditionalFormatting>
  <conditionalFormatting sqref="P124 P131 P127">
    <cfRule type="cellIs" dxfId="42231" priority="2008" operator="greaterThan">
      <formula>0</formula>
    </cfRule>
  </conditionalFormatting>
  <conditionalFormatting sqref="Q124 Q131 Q127">
    <cfRule type="cellIs" dxfId="42230" priority="2007" operator="lessThan">
      <formula>0</formula>
    </cfRule>
  </conditionalFormatting>
  <conditionalFormatting sqref="R124 R131 R127">
    <cfRule type="cellIs" dxfId="42229" priority="2005" operator="lessThan">
      <formula>0.8</formula>
    </cfRule>
    <cfRule type="cellIs" dxfId="42228" priority="2006" operator="greaterThan">
      <formula>1</formula>
    </cfRule>
  </conditionalFormatting>
  <conditionalFormatting sqref="R124 R131 R127">
    <cfRule type="cellIs" dxfId="42227" priority="2003" operator="greaterThan">
      <formula>1</formula>
    </cfRule>
    <cfRule type="cellIs" dxfId="42226" priority="2004" operator="lessThan">
      <formula>0.8</formula>
    </cfRule>
  </conditionalFormatting>
  <conditionalFormatting sqref="P124 P131 P127">
    <cfRule type="cellIs" dxfId="42225" priority="2002" operator="greaterThan">
      <formula>0</formula>
    </cfRule>
  </conditionalFormatting>
  <conditionalFormatting sqref="Q124 Q131 Q127">
    <cfRule type="cellIs" dxfId="42224" priority="2001" operator="lessThan">
      <formula>0</formula>
    </cfRule>
  </conditionalFormatting>
  <conditionalFormatting sqref="R124 R131 R127">
    <cfRule type="cellIs" dxfId="42223" priority="1999" operator="lessThan">
      <formula>0.8</formula>
    </cfRule>
    <cfRule type="cellIs" dxfId="42222" priority="2000" operator="greaterThan">
      <formula>1</formula>
    </cfRule>
  </conditionalFormatting>
  <conditionalFormatting sqref="R124 R131 R127">
    <cfRule type="cellIs" dxfId="42221" priority="1997" operator="greaterThan">
      <formula>1</formula>
    </cfRule>
    <cfRule type="cellIs" dxfId="42220" priority="1998" operator="lessThan">
      <formula>0.8</formula>
    </cfRule>
  </conditionalFormatting>
  <conditionalFormatting sqref="P124 P131 P127">
    <cfRule type="cellIs" dxfId="42219" priority="1996" operator="greaterThan">
      <formula>0</formula>
    </cfRule>
  </conditionalFormatting>
  <conditionalFormatting sqref="P124 P131 P127">
    <cfRule type="cellIs" dxfId="42218" priority="1990" operator="greaterThan">
      <formula>0</formula>
    </cfRule>
  </conditionalFormatting>
  <conditionalFormatting sqref="Q124 Q131 Q127">
    <cfRule type="cellIs" dxfId="42217" priority="1995" operator="lessThan">
      <formula>0</formula>
    </cfRule>
  </conditionalFormatting>
  <conditionalFormatting sqref="R124 R131 R127">
    <cfRule type="cellIs" dxfId="42216" priority="1993" operator="lessThan">
      <formula>0.8</formula>
    </cfRule>
    <cfRule type="cellIs" dxfId="42215" priority="1994" operator="greaterThan">
      <formula>1</formula>
    </cfRule>
  </conditionalFormatting>
  <conditionalFormatting sqref="R124 R131 R127">
    <cfRule type="cellIs" dxfId="42214" priority="1991" operator="greaterThan">
      <formula>1</formula>
    </cfRule>
    <cfRule type="cellIs" dxfId="42213" priority="1992" operator="lessThan">
      <formula>0.8</formula>
    </cfRule>
  </conditionalFormatting>
  <conditionalFormatting sqref="P124 P131 P127">
    <cfRule type="cellIs" dxfId="42212" priority="1984" operator="greaterThan">
      <formula>0</formula>
    </cfRule>
  </conditionalFormatting>
  <conditionalFormatting sqref="Q124 Q131 Q127">
    <cfRule type="cellIs" dxfId="42211" priority="1989" operator="lessThan">
      <formula>0</formula>
    </cfRule>
  </conditionalFormatting>
  <conditionalFormatting sqref="R124 R131 R127">
    <cfRule type="cellIs" dxfId="42210" priority="1987" operator="lessThan">
      <formula>0.8</formula>
    </cfRule>
    <cfRule type="cellIs" dxfId="42209" priority="1988" operator="greaterThan">
      <formula>1</formula>
    </cfRule>
  </conditionalFormatting>
  <conditionalFormatting sqref="R124 R131 R127">
    <cfRule type="cellIs" dxfId="42208" priority="1985" operator="greaterThan">
      <formula>1</formula>
    </cfRule>
    <cfRule type="cellIs" dxfId="42207" priority="1986" operator="lessThan">
      <formula>0.8</formula>
    </cfRule>
  </conditionalFormatting>
  <conditionalFormatting sqref="R124 R131 R127">
    <cfRule type="cellIs" dxfId="42206" priority="1981" operator="lessThan">
      <formula>0.8</formula>
    </cfRule>
    <cfRule type="cellIs" dxfId="42205" priority="1982" operator="greaterThan">
      <formula>1</formula>
    </cfRule>
  </conditionalFormatting>
  <conditionalFormatting sqref="R124 R131 R127">
    <cfRule type="cellIs" dxfId="42204" priority="1979" operator="greaterThan">
      <formula>1</formula>
    </cfRule>
    <cfRule type="cellIs" dxfId="42203" priority="1980" operator="lessThan">
      <formula>0.8</formula>
    </cfRule>
  </conditionalFormatting>
  <conditionalFormatting sqref="P124 P131 P127">
    <cfRule type="cellIs" dxfId="42202" priority="1978" operator="greaterThan">
      <formula>0</formula>
    </cfRule>
  </conditionalFormatting>
  <conditionalFormatting sqref="Q124 Q131 Q127">
    <cfRule type="cellIs" dxfId="42201" priority="1983" operator="lessThan">
      <formula>0</formula>
    </cfRule>
  </conditionalFormatting>
  <conditionalFormatting sqref="Q124 Q131 Q127">
    <cfRule type="cellIs" dxfId="42200" priority="1977" operator="lessThan">
      <formula>0</formula>
    </cfRule>
  </conditionalFormatting>
  <conditionalFormatting sqref="R124 R131 R127">
    <cfRule type="cellIs" dxfId="42199" priority="1975" operator="lessThan">
      <formula>0.8</formula>
    </cfRule>
    <cfRule type="cellIs" dxfId="42198" priority="1976" operator="greaterThan">
      <formula>1</formula>
    </cfRule>
  </conditionalFormatting>
  <conditionalFormatting sqref="R124 R131 R127">
    <cfRule type="cellIs" dxfId="42197" priority="1973" operator="greaterThan">
      <formula>1</formula>
    </cfRule>
    <cfRule type="cellIs" dxfId="42196" priority="1974" operator="lessThan">
      <formula>0.8</formula>
    </cfRule>
  </conditionalFormatting>
  <conditionalFormatting sqref="P124 P131 P127">
    <cfRule type="cellIs" dxfId="42195" priority="1972" operator="greaterThan">
      <formula>0</formula>
    </cfRule>
  </conditionalFormatting>
  <conditionalFormatting sqref="P124 P131 P127">
    <cfRule type="cellIs" dxfId="42194" priority="1966" operator="greaterThan">
      <formula>0</formula>
    </cfRule>
  </conditionalFormatting>
  <conditionalFormatting sqref="Q124 Q131 Q127">
    <cfRule type="cellIs" dxfId="42193" priority="1971" operator="lessThan">
      <formula>0</formula>
    </cfRule>
  </conditionalFormatting>
  <conditionalFormatting sqref="R124 R131 R127">
    <cfRule type="cellIs" dxfId="42192" priority="1969" operator="lessThan">
      <formula>0.8</formula>
    </cfRule>
    <cfRule type="cellIs" dxfId="42191" priority="1970" operator="greaterThan">
      <formula>1</formula>
    </cfRule>
  </conditionalFormatting>
  <conditionalFormatting sqref="R124 R131 R127">
    <cfRule type="cellIs" dxfId="42190" priority="1967" operator="greaterThan">
      <formula>1</formula>
    </cfRule>
    <cfRule type="cellIs" dxfId="42189" priority="1968" operator="lessThan">
      <formula>0.8</formula>
    </cfRule>
  </conditionalFormatting>
  <conditionalFormatting sqref="P124 P131 P127">
    <cfRule type="cellIs" dxfId="42188" priority="1960" operator="greaterThan">
      <formula>0</formula>
    </cfRule>
  </conditionalFormatting>
  <conditionalFormatting sqref="Q124 Q131 Q127">
    <cfRule type="cellIs" dxfId="42187" priority="1965" operator="lessThan">
      <formula>0</formula>
    </cfRule>
  </conditionalFormatting>
  <conditionalFormatting sqref="R124 R131 R127">
    <cfRule type="cellIs" dxfId="42186" priority="1963" operator="lessThan">
      <formula>0.8</formula>
    </cfRule>
    <cfRule type="cellIs" dxfId="42185" priority="1964" operator="greaterThan">
      <formula>1</formula>
    </cfRule>
  </conditionalFormatting>
  <conditionalFormatting sqref="R124 R131 R127">
    <cfRule type="cellIs" dxfId="42184" priority="1961" operator="greaterThan">
      <formula>1</formula>
    </cfRule>
    <cfRule type="cellIs" dxfId="42183" priority="1962" operator="lessThan">
      <formula>0.8</formula>
    </cfRule>
  </conditionalFormatting>
  <conditionalFormatting sqref="R124 R131 R127">
    <cfRule type="cellIs" dxfId="42182" priority="1957" operator="lessThan">
      <formula>0.8</formula>
    </cfRule>
    <cfRule type="cellIs" dxfId="42181" priority="1958" operator="greaterThan">
      <formula>1</formula>
    </cfRule>
  </conditionalFormatting>
  <conditionalFormatting sqref="R124 R131 R127">
    <cfRule type="cellIs" dxfId="42180" priority="1955" operator="greaterThan">
      <formula>1</formula>
    </cfRule>
    <cfRule type="cellIs" dxfId="42179" priority="1956" operator="lessThan">
      <formula>0.8</formula>
    </cfRule>
  </conditionalFormatting>
  <conditionalFormatting sqref="P124 P131 P127">
    <cfRule type="cellIs" dxfId="42178" priority="1954" operator="greaterThan">
      <formula>0</formula>
    </cfRule>
  </conditionalFormatting>
  <conditionalFormatting sqref="Q124 Q131 Q127">
    <cfRule type="cellIs" dxfId="42177" priority="1959" operator="lessThan">
      <formula>0</formula>
    </cfRule>
  </conditionalFormatting>
  <conditionalFormatting sqref="P124 P131 P127">
    <cfRule type="cellIs" dxfId="42176" priority="1948" operator="greaterThan">
      <formula>0</formula>
    </cfRule>
  </conditionalFormatting>
  <conditionalFormatting sqref="Q124 Q131 Q127">
    <cfRule type="cellIs" dxfId="42175" priority="1953" operator="lessThan">
      <formula>0</formula>
    </cfRule>
  </conditionalFormatting>
  <conditionalFormatting sqref="R124 R131 R127">
    <cfRule type="cellIs" dxfId="42174" priority="1951" operator="lessThan">
      <formula>0.8</formula>
    </cfRule>
    <cfRule type="cellIs" dxfId="42173" priority="1952" operator="greaterThan">
      <formula>1</formula>
    </cfRule>
  </conditionalFormatting>
  <conditionalFormatting sqref="R124 R131 R127">
    <cfRule type="cellIs" dxfId="42172" priority="1949" operator="greaterThan">
      <formula>1</formula>
    </cfRule>
    <cfRule type="cellIs" dxfId="42171" priority="1950" operator="lessThan">
      <formula>0.8</formula>
    </cfRule>
  </conditionalFormatting>
  <conditionalFormatting sqref="R124 R131 R127">
    <cfRule type="cellIs" dxfId="42170" priority="1945" operator="lessThan">
      <formula>0.8</formula>
    </cfRule>
    <cfRule type="cellIs" dxfId="42169" priority="1946" operator="greaterThan">
      <formula>1</formula>
    </cfRule>
  </conditionalFormatting>
  <conditionalFormatting sqref="R124 R131 R127">
    <cfRule type="cellIs" dxfId="42168" priority="1943" operator="greaterThan">
      <formula>1</formula>
    </cfRule>
    <cfRule type="cellIs" dxfId="42167" priority="1944" operator="lessThan">
      <formula>0.8</formula>
    </cfRule>
  </conditionalFormatting>
  <conditionalFormatting sqref="P124 P131 P127">
    <cfRule type="cellIs" dxfId="42166" priority="1942" operator="greaterThan">
      <formula>0</formula>
    </cfRule>
  </conditionalFormatting>
  <conditionalFormatting sqref="Q124 Q131 Q127">
    <cfRule type="cellIs" dxfId="42165" priority="1947" operator="lessThan">
      <formula>0</formula>
    </cfRule>
  </conditionalFormatting>
  <conditionalFormatting sqref="R124 R131 R127">
    <cfRule type="cellIs" dxfId="42164" priority="1939" operator="lessThan">
      <formula>0.8</formula>
    </cfRule>
    <cfRule type="cellIs" dxfId="42163" priority="1940" operator="greaterThan">
      <formula>1</formula>
    </cfRule>
  </conditionalFormatting>
  <conditionalFormatting sqref="R124 R131 R127">
    <cfRule type="cellIs" dxfId="42162" priority="1937" operator="greaterThan">
      <formula>1</formula>
    </cfRule>
    <cfRule type="cellIs" dxfId="42161" priority="1938" operator="lessThan">
      <formula>0.8</formula>
    </cfRule>
  </conditionalFormatting>
  <conditionalFormatting sqref="P124 P131 P127">
    <cfRule type="cellIs" dxfId="42160" priority="1936" operator="greaterThan">
      <formula>0</formula>
    </cfRule>
  </conditionalFormatting>
  <conditionalFormatting sqref="Q124 Q131 Q127">
    <cfRule type="cellIs" dxfId="42159" priority="1941" operator="lessThan">
      <formula>0</formula>
    </cfRule>
  </conditionalFormatting>
  <conditionalFormatting sqref="Q124 Q131 Q127">
    <cfRule type="cellIs" dxfId="42158" priority="1935" operator="lessThan">
      <formula>0</formula>
    </cfRule>
  </conditionalFormatting>
  <conditionalFormatting sqref="R124 R131 R127">
    <cfRule type="cellIs" dxfId="42157" priority="1933" operator="lessThan">
      <formula>0.8</formula>
    </cfRule>
    <cfRule type="cellIs" dxfId="42156" priority="1934" operator="greaterThan">
      <formula>1</formula>
    </cfRule>
  </conditionalFormatting>
  <conditionalFormatting sqref="R124 R131 R127">
    <cfRule type="cellIs" dxfId="42155" priority="1931" operator="greaterThan">
      <formula>1</formula>
    </cfRule>
    <cfRule type="cellIs" dxfId="42154" priority="1932" operator="lessThan">
      <formula>0.8</formula>
    </cfRule>
  </conditionalFormatting>
  <conditionalFormatting sqref="P124 P131 P127">
    <cfRule type="cellIs" dxfId="42153" priority="1930" operator="greaterThan">
      <formula>0</formula>
    </cfRule>
  </conditionalFormatting>
  <conditionalFormatting sqref="Q124 Q131 Q127">
    <cfRule type="cellIs" dxfId="42152" priority="1924" operator="lessThan">
      <formula>0</formula>
    </cfRule>
  </conditionalFormatting>
  <conditionalFormatting sqref="R124 R131 R127">
    <cfRule type="cellIs" dxfId="42151" priority="1928" operator="lessThan">
      <formula>0.8</formula>
    </cfRule>
    <cfRule type="cellIs" dxfId="42150" priority="1929" operator="greaterThan">
      <formula>1</formula>
    </cfRule>
  </conditionalFormatting>
  <conditionalFormatting sqref="R124 R131 R127">
    <cfRule type="cellIs" dxfId="42149" priority="1926" operator="greaterThan">
      <formula>1</formula>
    </cfRule>
    <cfRule type="cellIs" dxfId="42148" priority="1927" operator="lessThan">
      <formula>0.8</formula>
    </cfRule>
  </conditionalFormatting>
  <conditionalFormatting sqref="P124 P131 P127">
    <cfRule type="cellIs" dxfId="42147" priority="1925" operator="greaterThan">
      <formula>0</formula>
    </cfRule>
  </conditionalFormatting>
  <conditionalFormatting sqref="Q124 Q131 Q127">
    <cfRule type="cellIs" dxfId="42146" priority="1923" operator="lessThan">
      <formula>0</formula>
    </cfRule>
  </conditionalFormatting>
  <conditionalFormatting sqref="R124 R131 R127">
    <cfRule type="cellIs" dxfId="42145" priority="1921" operator="lessThan">
      <formula>0.8</formula>
    </cfRule>
    <cfRule type="cellIs" dxfId="42144" priority="1922" operator="greaterThan">
      <formula>1</formula>
    </cfRule>
  </conditionalFormatting>
  <conditionalFormatting sqref="R124 R131 R127">
    <cfRule type="cellIs" dxfId="42143" priority="1919" operator="greaterThan">
      <formula>1</formula>
    </cfRule>
    <cfRule type="cellIs" dxfId="42142" priority="1920" operator="lessThan">
      <formula>0.8</formula>
    </cfRule>
  </conditionalFormatting>
  <conditionalFormatting sqref="P124 P131 P127">
    <cfRule type="cellIs" dxfId="42141" priority="1918" operator="greaterThan">
      <formula>0</formula>
    </cfRule>
  </conditionalFormatting>
  <conditionalFormatting sqref="Q124 Q131 Q127">
    <cfRule type="cellIs" dxfId="42140" priority="1917" operator="lessThan">
      <formula>0</formula>
    </cfRule>
  </conditionalFormatting>
  <conditionalFormatting sqref="R124 R131 R127">
    <cfRule type="cellIs" dxfId="42139" priority="1915" operator="lessThan">
      <formula>0.8</formula>
    </cfRule>
    <cfRule type="cellIs" dxfId="42138" priority="1916" operator="greaterThan">
      <formula>1</formula>
    </cfRule>
  </conditionalFormatting>
  <conditionalFormatting sqref="R124 R131 R127">
    <cfRule type="cellIs" dxfId="42137" priority="1913" operator="greaterThan">
      <formula>1</formula>
    </cfRule>
    <cfRule type="cellIs" dxfId="42136" priority="1914" operator="lessThan">
      <formula>0.8</formula>
    </cfRule>
  </conditionalFormatting>
  <conditionalFormatting sqref="P124 P131 P127">
    <cfRule type="cellIs" dxfId="42135" priority="1912" operator="greaterThan">
      <formula>0</formula>
    </cfRule>
  </conditionalFormatting>
  <conditionalFormatting sqref="Q124 Q131 Q127">
    <cfRule type="cellIs" dxfId="42134" priority="1911" operator="lessThan">
      <formula>0</formula>
    </cfRule>
  </conditionalFormatting>
  <conditionalFormatting sqref="R124 R131 R127">
    <cfRule type="cellIs" dxfId="42133" priority="1909" operator="lessThan">
      <formula>0.8</formula>
    </cfRule>
    <cfRule type="cellIs" dxfId="42132" priority="1910" operator="greaterThan">
      <formula>1</formula>
    </cfRule>
  </conditionalFormatting>
  <conditionalFormatting sqref="R124 R131 R127">
    <cfRule type="cellIs" dxfId="42131" priority="1907" operator="greaterThan">
      <formula>1</formula>
    </cfRule>
    <cfRule type="cellIs" dxfId="42130" priority="1908" operator="lessThan">
      <formula>0.8</formula>
    </cfRule>
  </conditionalFormatting>
  <conditionalFormatting sqref="P124 P131 P127">
    <cfRule type="cellIs" dxfId="42129" priority="1906" operator="greaterThan">
      <formula>0</formula>
    </cfRule>
  </conditionalFormatting>
  <conditionalFormatting sqref="Q124 Q131 Q127">
    <cfRule type="cellIs" dxfId="42128" priority="1905" operator="lessThan">
      <formula>0</formula>
    </cfRule>
  </conditionalFormatting>
  <conditionalFormatting sqref="R124 R131 R127">
    <cfRule type="cellIs" dxfId="42127" priority="1903" operator="lessThan">
      <formula>0.8</formula>
    </cfRule>
    <cfRule type="cellIs" dxfId="42126" priority="1904" operator="greaterThan">
      <formula>1</formula>
    </cfRule>
  </conditionalFormatting>
  <conditionalFormatting sqref="R124 R131 R127">
    <cfRule type="cellIs" dxfId="42125" priority="1901" operator="greaterThan">
      <formula>1</formula>
    </cfRule>
    <cfRule type="cellIs" dxfId="42124" priority="1902" operator="lessThan">
      <formula>0.8</formula>
    </cfRule>
  </conditionalFormatting>
  <conditionalFormatting sqref="P124 P131 P127">
    <cfRule type="cellIs" dxfId="42123" priority="1900" operator="greaterThan">
      <formula>0</formula>
    </cfRule>
  </conditionalFormatting>
  <conditionalFormatting sqref="Q124 Q131 Q127">
    <cfRule type="cellIs" dxfId="42122" priority="1899" operator="lessThan">
      <formula>0</formula>
    </cfRule>
  </conditionalFormatting>
  <conditionalFormatting sqref="R124 R131 R127">
    <cfRule type="cellIs" dxfId="42121" priority="1897" operator="lessThan">
      <formula>0.8</formula>
    </cfRule>
    <cfRule type="cellIs" dxfId="42120" priority="1898" operator="greaterThan">
      <formula>1</formula>
    </cfRule>
  </conditionalFormatting>
  <conditionalFormatting sqref="R124 R131 R127">
    <cfRule type="cellIs" dxfId="42119" priority="1895" operator="greaterThan">
      <formula>1</formula>
    </cfRule>
    <cfRule type="cellIs" dxfId="42118" priority="1896" operator="lessThan">
      <formula>0.8</formula>
    </cfRule>
  </conditionalFormatting>
  <conditionalFormatting sqref="P124 P131 P127">
    <cfRule type="cellIs" dxfId="42117" priority="1894" operator="greaterThan">
      <formula>0</formula>
    </cfRule>
  </conditionalFormatting>
  <conditionalFormatting sqref="P124 P131 P127">
    <cfRule type="cellIs" dxfId="42116" priority="1888" operator="greaterThan">
      <formula>0</formula>
    </cfRule>
  </conditionalFormatting>
  <conditionalFormatting sqref="Q124 Q131 Q127">
    <cfRule type="cellIs" dxfId="42115" priority="1893" operator="lessThan">
      <formula>0</formula>
    </cfRule>
  </conditionalFormatting>
  <conditionalFormatting sqref="R124 R131 R127">
    <cfRule type="cellIs" dxfId="42114" priority="1891" operator="lessThan">
      <formula>0.8</formula>
    </cfRule>
    <cfRule type="cellIs" dxfId="42113" priority="1892" operator="greaterThan">
      <formula>1</formula>
    </cfRule>
  </conditionalFormatting>
  <conditionalFormatting sqref="R124 R131 R127">
    <cfRule type="cellIs" dxfId="42112" priority="1889" operator="greaterThan">
      <formula>1</formula>
    </cfRule>
    <cfRule type="cellIs" dxfId="42111" priority="1890" operator="lessThan">
      <formula>0.8</formula>
    </cfRule>
  </conditionalFormatting>
  <conditionalFormatting sqref="P124 P131 P127">
    <cfRule type="cellIs" dxfId="42110" priority="1882" operator="greaterThan">
      <formula>0</formula>
    </cfRule>
  </conditionalFormatting>
  <conditionalFormatting sqref="Q124 Q131 Q127">
    <cfRule type="cellIs" dxfId="42109" priority="1887" operator="lessThan">
      <formula>0</formula>
    </cfRule>
  </conditionalFormatting>
  <conditionalFormatting sqref="R124 R131 R127">
    <cfRule type="cellIs" dxfId="42108" priority="1885" operator="lessThan">
      <formula>0.8</formula>
    </cfRule>
    <cfRule type="cellIs" dxfId="42107" priority="1886" operator="greaterThan">
      <formula>1</formula>
    </cfRule>
  </conditionalFormatting>
  <conditionalFormatting sqref="R124 R131 R127">
    <cfRule type="cellIs" dxfId="42106" priority="1883" operator="greaterThan">
      <formula>1</formula>
    </cfRule>
    <cfRule type="cellIs" dxfId="42105" priority="1884" operator="lessThan">
      <formula>0.8</formula>
    </cfRule>
  </conditionalFormatting>
  <conditionalFormatting sqref="R124 R131 R127">
    <cfRule type="cellIs" dxfId="42104" priority="1879" operator="lessThan">
      <formula>0.8</formula>
    </cfRule>
    <cfRule type="cellIs" dxfId="42103" priority="1880" operator="greaterThan">
      <formula>1</formula>
    </cfRule>
  </conditionalFormatting>
  <conditionalFormatting sqref="R124 R131 R127">
    <cfRule type="cellIs" dxfId="42102" priority="1877" operator="greaterThan">
      <formula>1</formula>
    </cfRule>
    <cfRule type="cellIs" dxfId="42101" priority="1878" operator="lessThan">
      <formula>0.8</formula>
    </cfRule>
  </conditionalFormatting>
  <conditionalFormatting sqref="P124 P131 P127">
    <cfRule type="cellIs" dxfId="42100" priority="1876" operator="greaterThan">
      <formula>0</formula>
    </cfRule>
  </conditionalFormatting>
  <conditionalFormatting sqref="Q124 Q131 Q127">
    <cfRule type="cellIs" dxfId="42099" priority="1881" operator="lessThan">
      <formula>0</formula>
    </cfRule>
  </conditionalFormatting>
  <conditionalFormatting sqref="Q5:Q15">
    <cfRule type="cellIs" dxfId="42098" priority="1875" operator="lessThan">
      <formula>0</formula>
    </cfRule>
  </conditionalFormatting>
  <conditionalFormatting sqref="R5:R15">
    <cfRule type="cellIs" dxfId="42097" priority="1873" operator="lessThan">
      <formula>0.8</formula>
    </cfRule>
    <cfRule type="cellIs" dxfId="42096" priority="1874" operator="greaterThan">
      <formula>1</formula>
    </cfRule>
  </conditionalFormatting>
  <conditionalFormatting sqref="R5:R15">
    <cfRule type="cellIs" dxfId="42095" priority="1871" operator="greaterThan">
      <formula>1</formula>
    </cfRule>
    <cfRule type="cellIs" dxfId="42094" priority="1872" operator="lessThan">
      <formula>0.8</formula>
    </cfRule>
  </conditionalFormatting>
  <conditionalFormatting sqref="P5:P15">
    <cfRule type="cellIs" dxfId="42093" priority="1870" operator="greaterThan">
      <formula>0</formula>
    </cfRule>
  </conditionalFormatting>
  <conditionalFormatting sqref="Q83">
    <cfRule type="cellIs" dxfId="42092" priority="1869" operator="lessThan">
      <formula>0</formula>
    </cfRule>
  </conditionalFormatting>
  <conditionalFormatting sqref="R83">
    <cfRule type="cellIs" dxfId="42091" priority="1867" operator="lessThan">
      <formula>0.8</formula>
    </cfRule>
    <cfRule type="cellIs" dxfId="42090" priority="1868" operator="greaterThan">
      <formula>1</formula>
    </cfRule>
  </conditionalFormatting>
  <conditionalFormatting sqref="R83">
    <cfRule type="cellIs" dxfId="42089" priority="1865" operator="greaterThan">
      <formula>1</formula>
    </cfRule>
    <cfRule type="cellIs" dxfId="42088" priority="1866" operator="lessThan">
      <formula>0.8</formula>
    </cfRule>
  </conditionalFormatting>
  <conditionalFormatting sqref="P83">
    <cfRule type="cellIs" dxfId="42087" priority="1864" operator="greaterThan">
      <formula>0</formula>
    </cfRule>
  </conditionalFormatting>
  <conditionalFormatting sqref="Q83">
    <cfRule type="cellIs" dxfId="42086" priority="1863" operator="lessThan">
      <formula>0</formula>
    </cfRule>
  </conditionalFormatting>
  <conditionalFormatting sqref="R83">
    <cfRule type="cellIs" dxfId="42085" priority="1861" operator="lessThan">
      <formula>0.8</formula>
    </cfRule>
    <cfRule type="cellIs" dxfId="42084" priority="1862" operator="greaterThan">
      <formula>1</formula>
    </cfRule>
  </conditionalFormatting>
  <conditionalFormatting sqref="R83">
    <cfRule type="cellIs" dxfId="42083" priority="1859" operator="greaterThan">
      <formula>1</formula>
    </cfRule>
    <cfRule type="cellIs" dxfId="42082" priority="1860" operator="lessThan">
      <formula>0.8</formula>
    </cfRule>
  </conditionalFormatting>
  <conditionalFormatting sqref="P83">
    <cfRule type="cellIs" dxfId="42081" priority="1858" operator="greaterThan">
      <formula>0</formula>
    </cfRule>
  </conditionalFormatting>
  <conditionalFormatting sqref="Q83">
    <cfRule type="cellIs" dxfId="42080" priority="1857" operator="lessThan">
      <formula>0</formula>
    </cfRule>
  </conditionalFormatting>
  <conditionalFormatting sqref="R83">
    <cfRule type="cellIs" dxfId="42079" priority="1855" operator="lessThan">
      <formula>0.8</formula>
    </cfRule>
    <cfRule type="cellIs" dxfId="42078" priority="1856" operator="greaterThan">
      <formula>1</formula>
    </cfRule>
  </conditionalFormatting>
  <conditionalFormatting sqref="R83">
    <cfRule type="cellIs" dxfId="42077" priority="1853" operator="greaterThan">
      <formula>1</formula>
    </cfRule>
    <cfRule type="cellIs" dxfId="42076" priority="1854" operator="lessThan">
      <formula>0.8</formula>
    </cfRule>
  </conditionalFormatting>
  <conditionalFormatting sqref="P83">
    <cfRule type="cellIs" dxfId="42075" priority="1852" operator="greaterThan">
      <formula>0</formula>
    </cfRule>
  </conditionalFormatting>
  <conditionalFormatting sqref="Q83">
    <cfRule type="cellIs" dxfId="42074" priority="1851" operator="lessThan">
      <formula>0</formula>
    </cfRule>
  </conditionalFormatting>
  <conditionalFormatting sqref="R83">
    <cfRule type="cellIs" dxfId="42073" priority="1849" operator="lessThan">
      <formula>0.8</formula>
    </cfRule>
    <cfRule type="cellIs" dxfId="42072" priority="1850" operator="greaterThan">
      <formula>1</formula>
    </cfRule>
  </conditionalFormatting>
  <conditionalFormatting sqref="R83">
    <cfRule type="cellIs" dxfId="42071" priority="1847" operator="greaterThan">
      <formula>1</formula>
    </cfRule>
    <cfRule type="cellIs" dxfId="42070" priority="1848" operator="lessThan">
      <formula>0.8</formula>
    </cfRule>
  </conditionalFormatting>
  <conditionalFormatting sqref="P83">
    <cfRule type="cellIs" dxfId="42069" priority="1846" operator="greaterThan">
      <formula>0</formula>
    </cfRule>
  </conditionalFormatting>
  <conditionalFormatting sqref="P83">
    <cfRule type="cellIs" dxfId="42068" priority="1840" operator="greaterThan">
      <formula>0</formula>
    </cfRule>
  </conditionalFormatting>
  <conditionalFormatting sqref="Q83">
    <cfRule type="cellIs" dxfId="42067" priority="1845" operator="lessThan">
      <formula>0</formula>
    </cfRule>
  </conditionalFormatting>
  <conditionalFormatting sqref="R83">
    <cfRule type="cellIs" dxfId="42066" priority="1843" operator="lessThan">
      <formula>0.8</formula>
    </cfRule>
    <cfRule type="cellIs" dxfId="42065" priority="1844" operator="greaterThan">
      <formula>1</formula>
    </cfRule>
  </conditionalFormatting>
  <conditionalFormatting sqref="R83">
    <cfRule type="cellIs" dxfId="42064" priority="1841" operator="greaterThan">
      <formula>1</formula>
    </cfRule>
    <cfRule type="cellIs" dxfId="42063" priority="1842" operator="lessThan">
      <formula>0.8</formula>
    </cfRule>
  </conditionalFormatting>
  <conditionalFormatting sqref="P83">
    <cfRule type="cellIs" dxfId="42062" priority="1834" operator="greaterThan">
      <formula>0</formula>
    </cfRule>
  </conditionalFormatting>
  <conditionalFormatting sqref="Q83">
    <cfRule type="cellIs" dxfId="42061" priority="1839" operator="lessThan">
      <formula>0</formula>
    </cfRule>
  </conditionalFormatting>
  <conditionalFormatting sqref="R83">
    <cfRule type="cellIs" dxfId="42060" priority="1837" operator="lessThan">
      <formula>0.8</formula>
    </cfRule>
    <cfRule type="cellIs" dxfId="42059" priority="1838" operator="greaterThan">
      <formula>1</formula>
    </cfRule>
  </conditionalFormatting>
  <conditionalFormatting sqref="R83">
    <cfRule type="cellIs" dxfId="42058" priority="1835" operator="greaterThan">
      <formula>1</formula>
    </cfRule>
    <cfRule type="cellIs" dxfId="42057" priority="1836" operator="lessThan">
      <formula>0.8</formula>
    </cfRule>
  </conditionalFormatting>
  <conditionalFormatting sqref="R83">
    <cfRule type="cellIs" dxfId="42056" priority="1831" operator="lessThan">
      <formula>0.8</formula>
    </cfRule>
    <cfRule type="cellIs" dxfId="42055" priority="1832" operator="greaterThan">
      <formula>1</formula>
    </cfRule>
  </conditionalFormatting>
  <conditionalFormatting sqref="R83">
    <cfRule type="cellIs" dxfId="42054" priority="1829" operator="greaterThan">
      <formula>1</formula>
    </cfRule>
    <cfRule type="cellIs" dxfId="42053" priority="1830" operator="lessThan">
      <formula>0.8</formula>
    </cfRule>
  </conditionalFormatting>
  <conditionalFormatting sqref="P83">
    <cfRule type="cellIs" dxfId="42052" priority="1828" operator="greaterThan">
      <formula>0</formula>
    </cfRule>
  </conditionalFormatting>
  <conditionalFormatting sqref="Q83">
    <cfRule type="cellIs" dxfId="42051" priority="1833" operator="lessThan">
      <formula>0</formula>
    </cfRule>
  </conditionalFormatting>
  <conditionalFormatting sqref="Q83">
    <cfRule type="cellIs" dxfId="42050" priority="1827" operator="lessThan">
      <formula>0</formula>
    </cfRule>
  </conditionalFormatting>
  <conditionalFormatting sqref="R83">
    <cfRule type="cellIs" dxfId="42049" priority="1825" operator="lessThan">
      <formula>0.8</formula>
    </cfRule>
    <cfRule type="cellIs" dxfId="42048" priority="1826" operator="greaterThan">
      <formula>1</formula>
    </cfRule>
  </conditionalFormatting>
  <conditionalFormatting sqref="R83">
    <cfRule type="cellIs" dxfId="42047" priority="1823" operator="greaterThan">
      <formula>1</formula>
    </cfRule>
    <cfRule type="cellIs" dxfId="42046" priority="1824" operator="lessThan">
      <formula>0.8</formula>
    </cfRule>
  </conditionalFormatting>
  <conditionalFormatting sqref="P83">
    <cfRule type="cellIs" dxfId="42045" priority="1822" operator="greaterThan">
      <formula>0</formula>
    </cfRule>
  </conditionalFormatting>
  <conditionalFormatting sqref="P83">
    <cfRule type="cellIs" dxfId="42044" priority="1816" operator="greaterThan">
      <formula>0</formula>
    </cfRule>
  </conditionalFormatting>
  <conditionalFormatting sqref="Q83">
    <cfRule type="cellIs" dxfId="42043" priority="1821" operator="lessThan">
      <formula>0</formula>
    </cfRule>
  </conditionalFormatting>
  <conditionalFormatting sqref="R83">
    <cfRule type="cellIs" dxfId="42042" priority="1819" operator="lessThan">
      <formula>0.8</formula>
    </cfRule>
    <cfRule type="cellIs" dxfId="42041" priority="1820" operator="greaterThan">
      <formula>1</formula>
    </cfRule>
  </conditionalFormatting>
  <conditionalFormatting sqref="R83">
    <cfRule type="cellIs" dxfId="42040" priority="1817" operator="greaterThan">
      <formula>1</formula>
    </cfRule>
    <cfRule type="cellIs" dxfId="42039" priority="1818" operator="lessThan">
      <formula>0.8</formula>
    </cfRule>
  </conditionalFormatting>
  <conditionalFormatting sqref="P83">
    <cfRule type="cellIs" dxfId="42038" priority="1810" operator="greaterThan">
      <formula>0</formula>
    </cfRule>
  </conditionalFormatting>
  <conditionalFormatting sqref="Q83">
    <cfRule type="cellIs" dxfId="42037" priority="1815" operator="lessThan">
      <formula>0</formula>
    </cfRule>
  </conditionalFormatting>
  <conditionalFormatting sqref="R83">
    <cfRule type="cellIs" dxfId="42036" priority="1813" operator="lessThan">
      <formula>0.8</formula>
    </cfRule>
    <cfRule type="cellIs" dxfId="42035" priority="1814" operator="greaterThan">
      <formula>1</formula>
    </cfRule>
  </conditionalFormatting>
  <conditionalFormatting sqref="R83">
    <cfRule type="cellIs" dxfId="42034" priority="1811" operator="greaterThan">
      <formula>1</formula>
    </cfRule>
    <cfRule type="cellIs" dxfId="42033" priority="1812" operator="lessThan">
      <formula>0.8</formula>
    </cfRule>
  </conditionalFormatting>
  <conditionalFormatting sqref="R83">
    <cfRule type="cellIs" dxfId="42032" priority="1807" operator="lessThan">
      <formula>0.8</formula>
    </cfRule>
    <cfRule type="cellIs" dxfId="42031" priority="1808" operator="greaterThan">
      <formula>1</formula>
    </cfRule>
  </conditionalFormatting>
  <conditionalFormatting sqref="R83">
    <cfRule type="cellIs" dxfId="42030" priority="1805" operator="greaterThan">
      <formula>1</formula>
    </cfRule>
    <cfRule type="cellIs" dxfId="42029" priority="1806" operator="lessThan">
      <formula>0.8</formula>
    </cfRule>
  </conditionalFormatting>
  <conditionalFormatting sqref="P83">
    <cfRule type="cellIs" dxfId="42028" priority="1804" operator="greaterThan">
      <formula>0</formula>
    </cfRule>
  </conditionalFormatting>
  <conditionalFormatting sqref="Q83">
    <cfRule type="cellIs" dxfId="42027" priority="1809" operator="lessThan">
      <formula>0</formula>
    </cfRule>
  </conditionalFormatting>
  <conditionalFormatting sqref="P83">
    <cfRule type="cellIs" dxfId="42026" priority="1798" operator="greaterThan">
      <formula>0</formula>
    </cfRule>
  </conditionalFormatting>
  <conditionalFormatting sqref="Q83">
    <cfRule type="cellIs" dxfId="42025" priority="1803" operator="lessThan">
      <formula>0</formula>
    </cfRule>
  </conditionalFormatting>
  <conditionalFormatting sqref="R83">
    <cfRule type="cellIs" dxfId="42024" priority="1801" operator="lessThan">
      <formula>0.8</formula>
    </cfRule>
    <cfRule type="cellIs" dxfId="42023" priority="1802" operator="greaterThan">
      <formula>1</formula>
    </cfRule>
  </conditionalFormatting>
  <conditionalFormatting sqref="R83">
    <cfRule type="cellIs" dxfId="42022" priority="1799" operator="greaterThan">
      <formula>1</formula>
    </cfRule>
    <cfRule type="cellIs" dxfId="42021" priority="1800" operator="lessThan">
      <formula>0.8</formula>
    </cfRule>
  </conditionalFormatting>
  <conditionalFormatting sqref="R83">
    <cfRule type="cellIs" dxfId="42020" priority="1795" operator="lessThan">
      <formula>0.8</formula>
    </cfRule>
    <cfRule type="cellIs" dxfId="42019" priority="1796" operator="greaterThan">
      <formula>1</formula>
    </cfRule>
  </conditionalFormatting>
  <conditionalFormatting sqref="R83">
    <cfRule type="cellIs" dxfId="42018" priority="1793" operator="greaterThan">
      <formula>1</formula>
    </cfRule>
    <cfRule type="cellIs" dxfId="42017" priority="1794" operator="lessThan">
      <formula>0.8</formula>
    </cfRule>
  </conditionalFormatting>
  <conditionalFormatting sqref="P83">
    <cfRule type="cellIs" dxfId="42016" priority="1792" operator="greaterThan">
      <formula>0</formula>
    </cfRule>
  </conditionalFormatting>
  <conditionalFormatting sqref="Q83">
    <cfRule type="cellIs" dxfId="42015" priority="1797" operator="lessThan">
      <formula>0</formula>
    </cfRule>
  </conditionalFormatting>
  <conditionalFormatting sqref="R83">
    <cfRule type="cellIs" dxfId="42014" priority="1789" operator="lessThan">
      <formula>0.8</formula>
    </cfRule>
    <cfRule type="cellIs" dxfId="42013" priority="1790" operator="greaterThan">
      <formula>1</formula>
    </cfRule>
  </conditionalFormatting>
  <conditionalFormatting sqref="R83">
    <cfRule type="cellIs" dxfId="42012" priority="1787" operator="greaterThan">
      <formula>1</formula>
    </cfRule>
    <cfRule type="cellIs" dxfId="42011" priority="1788" operator="lessThan">
      <formula>0.8</formula>
    </cfRule>
  </conditionalFormatting>
  <conditionalFormatting sqref="P83">
    <cfRule type="cellIs" dxfId="42010" priority="1786" operator="greaterThan">
      <formula>0</formula>
    </cfRule>
  </conditionalFormatting>
  <conditionalFormatting sqref="Q83">
    <cfRule type="cellIs" dxfId="42009" priority="1791" operator="lessThan">
      <formula>0</formula>
    </cfRule>
  </conditionalFormatting>
  <conditionalFormatting sqref="Q83">
    <cfRule type="cellIs" dxfId="42008" priority="1785" operator="lessThan">
      <formula>0</formula>
    </cfRule>
  </conditionalFormatting>
  <conditionalFormatting sqref="R83">
    <cfRule type="cellIs" dxfId="42007" priority="1783" operator="lessThan">
      <formula>0.8</formula>
    </cfRule>
    <cfRule type="cellIs" dxfId="42006" priority="1784" operator="greaterThan">
      <formula>1</formula>
    </cfRule>
  </conditionalFormatting>
  <conditionalFormatting sqref="R83">
    <cfRule type="cellIs" dxfId="42005" priority="1781" operator="greaterThan">
      <formula>1</formula>
    </cfRule>
    <cfRule type="cellIs" dxfId="42004" priority="1782" operator="lessThan">
      <formula>0.8</formula>
    </cfRule>
  </conditionalFormatting>
  <conditionalFormatting sqref="P83">
    <cfRule type="cellIs" dxfId="42003" priority="1780" operator="greaterThan">
      <formula>0</formula>
    </cfRule>
  </conditionalFormatting>
  <conditionalFormatting sqref="Q83">
    <cfRule type="cellIs" dxfId="42002" priority="1774" operator="lessThan">
      <formula>0</formula>
    </cfRule>
  </conditionalFormatting>
  <conditionalFormatting sqref="R83">
    <cfRule type="cellIs" dxfId="42001" priority="1778" operator="lessThan">
      <formula>0.8</formula>
    </cfRule>
    <cfRule type="cellIs" dxfId="42000" priority="1779" operator="greaterThan">
      <formula>1</formula>
    </cfRule>
  </conditionalFormatting>
  <conditionalFormatting sqref="R83">
    <cfRule type="cellIs" dxfId="41999" priority="1776" operator="greaterThan">
      <formula>1</formula>
    </cfRule>
    <cfRule type="cellIs" dxfId="41998" priority="1777" operator="lessThan">
      <formula>0.8</formula>
    </cfRule>
  </conditionalFormatting>
  <conditionalFormatting sqref="P83">
    <cfRule type="cellIs" dxfId="41997" priority="1775" operator="greaterThan">
      <formula>0</formula>
    </cfRule>
  </conditionalFormatting>
  <conditionalFormatting sqref="Q83">
    <cfRule type="cellIs" dxfId="41996" priority="1773" operator="lessThan">
      <formula>0</formula>
    </cfRule>
  </conditionalFormatting>
  <conditionalFormatting sqref="R83">
    <cfRule type="cellIs" dxfId="41995" priority="1771" operator="lessThan">
      <formula>0.8</formula>
    </cfRule>
    <cfRule type="cellIs" dxfId="41994" priority="1772" operator="greaterThan">
      <formula>1</formula>
    </cfRule>
  </conditionalFormatting>
  <conditionalFormatting sqref="R83">
    <cfRule type="cellIs" dxfId="41993" priority="1769" operator="greaterThan">
      <formula>1</formula>
    </cfRule>
    <cfRule type="cellIs" dxfId="41992" priority="1770" operator="lessThan">
      <formula>0.8</formula>
    </cfRule>
  </conditionalFormatting>
  <conditionalFormatting sqref="P83">
    <cfRule type="cellIs" dxfId="41991" priority="1768" operator="greaterThan">
      <formula>0</formula>
    </cfRule>
  </conditionalFormatting>
  <conditionalFormatting sqref="Q83">
    <cfRule type="cellIs" dxfId="41990" priority="1767" operator="lessThan">
      <formula>0</formula>
    </cfRule>
  </conditionalFormatting>
  <conditionalFormatting sqref="R83">
    <cfRule type="cellIs" dxfId="41989" priority="1765" operator="lessThan">
      <formula>0.8</formula>
    </cfRule>
    <cfRule type="cellIs" dxfId="41988" priority="1766" operator="greaterThan">
      <formula>1</formula>
    </cfRule>
  </conditionalFormatting>
  <conditionalFormatting sqref="R83">
    <cfRule type="cellIs" dxfId="41987" priority="1763" operator="greaterThan">
      <formula>1</formula>
    </cfRule>
    <cfRule type="cellIs" dxfId="41986" priority="1764" operator="lessThan">
      <formula>0.8</formula>
    </cfRule>
  </conditionalFormatting>
  <conditionalFormatting sqref="P83">
    <cfRule type="cellIs" dxfId="41985" priority="1762" operator="greaterThan">
      <formula>0</formula>
    </cfRule>
  </conditionalFormatting>
  <conditionalFormatting sqref="Q83">
    <cfRule type="cellIs" dxfId="41984" priority="1761" operator="lessThan">
      <formula>0</formula>
    </cfRule>
  </conditionalFormatting>
  <conditionalFormatting sqref="R83">
    <cfRule type="cellIs" dxfId="41983" priority="1759" operator="lessThan">
      <formula>0.8</formula>
    </cfRule>
    <cfRule type="cellIs" dxfId="41982" priority="1760" operator="greaterThan">
      <formula>1</formula>
    </cfRule>
  </conditionalFormatting>
  <conditionalFormatting sqref="R83">
    <cfRule type="cellIs" dxfId="41981" priority="1757" operator="greaterThan">
      <formula>1</formula>
    </cfRule>
    <cfRule type="cellIs" dxfId="41980" priority="1758" operator="lessThan">
      <formula>0.8</formula>
    </cfRule>
  </conditionalFormatting>
  <conditionalFormatting sqref="P83">
    <cfRule type="cellIs" dxfId="41979" priority="1756" operator="greaterThan">
      <formula>0</formula>
    </cfRule>
  </conditionalFormatting>
  <conditionalFormatting sqref="Q83">
    <cfRule type="cellIs" dxfId="41978" priority="1755" operator="lessThan">
      <formula>0</formula>
    </cfRule>
  </conditionalFormatting>
  <conditionalFormatting sqref="R83">
    <cfRule type="cellIs" dxfId="41977" priority="1753" operator="lessThan">
      <formula>0.8</formula>
    </cfRule>
    <cfRule type="cellIs" dxfId="41976" priority="1754" operator="greaterThan">
      <formula>1</formula>
    </cfRule>
  </conditionalFormatting>
  <conditionalFormatting sqref="R83">
    <cfRule type="cellIs" dxfId="41975" priority="1751" operator="greaterThan">
      <formula>1</formula>
    </cfRule>
    <cfRule type="cellIs" dxfId="41974" priority="1752" operator="lessThan">
      <formula>0.8</formula>
    </cfRule>
  </conditionalFormatting>
  <conditionalFormatting sqref="P83">
    <cfRule type="cellIs" dxfId="41973" priority="1750" operator="greaterThan">
      <formula>0</formula>
    </cfRule>
  </conditionalFormatting>
  <conditionalFormatting sqref="Q83">
    <cfRule type="cellIs" dxfId="41972" priority="1749" operator="lessThan">
      <formula>0</formula>
    </cfRule>
  </conditionalFormatting>
  <conditionalFormatting sqref="R83">
    <cfRule type="cellIs" dxfId="41971" priority="1747" operator="lessThan">
      <formula>0.8</formula>
    </cfRule>
    <cfRule type="cellIs" dxfId="41970" priority="1748" operator="greaterThan">
      <formula>1</formula>
    </cfRule>
  </conditionalFormatting>
  <conditionalFormatting sqref="R83">
    <cfRule type="cellIs" dxfId="41969" priority="1745" operator="greaterThan">
      <formula>1</formula>
    </cfRule>
    <cfRule type="cellIs" dxfId="41968" priority="1746" operator="lessThan">
      <formula>0.8</formula>
    </cfRule>
  </conditionalFormatting>
  <conditionalFormatting sqref="P83">
    <cfRule type="cellIs" dxfId="41967" priority="1744" operator="greaterThan">
      <formula>0</formula>
    </cfRule>
  </conditionalFormatting>
  <conditionalFormatting sqref="P83">
    <cfRule type="cellIs" dxfId="41966" priority="1738" operator="greaterThan">
      <formula>0</formula>
    </cfRule>
  </conditionalFormatting>
  <conditionalFormatting sqref="Q83">
    <cfRule type="cellIs" dxfId="41965" priority="1743" operator="lessThan">
      <formula>0</formula>
    </cfRule>
  </conditionalFormatting>
  <conditionalFormatting sqref="R83">
    <cfRule type="cellIs" dxfId="41964" priority="1741" operator="lessThan">
      <formula>0.8</formula>
    </cfRule>
    <cfRule type="cellIs" dxfId="41963" priority="1742" operator="greaterThan">
      <formula>1</formula>
    </cfRule>
  </conditionalFormatting>
  <conditionalFormatting sqref="R83">
    <cfRule type="cellIs" dxfId="41962" priority="1739" operator="greaterThan">
      <formula>1</formula>
    </cfRule>
    <cfRule type="cellIs" dxfId="41961" priority="1740" operator="lessThan">
      <formula>0.8</formula>
    </cfRule>
  </conditionalFormatting>
  <conditionalFormatting sqref="P83">
    <cfRule type="cellIs" dxfId="41960" priority="1732" operator="greaterThan">
      <formula>0</formula>
    </cfRule>
  </conditionalFormatting>
  <conditionalFormatting sqref="Q83">
    <cfRule type="cellIs" dxfId="41959" priority="1737" operator="lessThan">
      <formula>0</formula>
    </cfRule>
  </conditionalFormatting>
  <conditionalFormatting sqref="R83">
    <cfRule type="cellIs" dxfId="41958" priority="1735" operator="lessThan">
      <formula>0.8</formula>
    </cfRule>
    <cfRule type="cellIs" dxfId="41957" priority="1736" operator="greaterThan">
      <formula>1</formula>
    </cfRule>
  </conditionalFormatting>
  <conditionalFormatting sqref="R83">
    <cfRule type="cellIs" dxfId="41956" priority="1733" operator="greaterThan">
      <formula>1</formula>
    </cfRule>
    <cfRule type="cellIs" dxfId="41955" priority="1734" operator="lessThan">
      <formula>0.8</formula>
    </cfRule>
  </conditionalFormatting>
  <conditionalFormatting sqref="R83">
    <cfRule type="cellIs" dxfId="41954" priority="1729" operator="lessThan">
      <formula>0.8</formula>
    </cfRule>
    <cfRule type="cellIs" dxfId="41953" priority="1730" operator="greaterThan">
      <formula>1</formula>
    </cfRule>
  </conditionalFormatting>
  <conditionalFormatting sqref="R83">
    <cfRule type="cellIs" dxfId="41952" priority="1727" operator="greaterThan">
      <formula>1</formula>
    </cfRule>
    <cfRule type="cellIs" dxfId="41951" priority="1728" operator="lessThan">
      <formula>0.8</formula>
    </cfRule>
  </conditionalFormatting>
  <conditionalFormatting sqref="P83">
    <cfRule type="cellIs" dxfId="41950" priority="1726" operator="greaterThan">
      <formula>0</formula>
    </cfRule>
  </conditionalFormatting>
  <conditionalFormatting sqref="Q83">
    <cfRule type="cellIs" dxfId="41949" priority="1731" operator="lessThan">
      <formula>0</formula>
    </cfRule>
  </conditionalFormatting>
  <conditionalFormatting sqref="Q83">
    <cfRule type="cellIs" dxfId="41948" priority="1720" operator="lessThan">
      <formula>0</formula>
    </cfRule>
  </conditionalFormatting>
  <conditionalFormatting sqref="P83">
    <cfRule type="cellIs" dxfId="41947" priority="1721" operator="greaterThan">
      <formula>0</formula>
    </cfRule>
  </conditionalFormatting>
  <conditionalFormatting sqref="R83">
    <cfRule type="cellIs" dxfId="41946" priority="1724" operator="lessThan">
      <formula>0.8</formula>
    </cfRule>
    <cfRule type="cellIs" dxfId="41945" priority="1725" operator="greaterThan">
      <formula>1</formula>
    </cfRule>
  </conditionalFormatting>
  <conditionalFormatting sqref="R83">
    <cfRule type="cellIs" dxfId="41944" priority="1722" operator="greaterThan">
      <formula>1</formula>
    </cfRule>
    <cfRule type="cellIs" dxfId="41943" priority="1723" operator="lessThan">
      <formula>0.8</formula>
    </cfRule>
  </conditionalFormatting>
  <conditionalFormatting sqref="Q83">
    <cfRule type="cellIs" dxfId="41942" priority="1714" operator="lessThan">
      <formula>0</formula>
    </cfRule>
  </conditionalFormatting>
  <conditionalFormatting sqref="R83">
    <cfRule type="cellIs" dxfId="41941" priority="1718" operator="lessThan">
      <formula>0.8</formula>
    </cfRule>
    <cfRule type="cellIs" dxfId="41940" priority="1719" operator="greaterThan">
      <formula>1</formula>
    </cfRule>
  </conditionalFormatting>
  <conditionalFormatting sqref="R83">
    <cfRule type="cellIs" dxfId="41939" priority="1716" operator="greaterThan">
      <formula>1</formula>
    </cfRule>
    <cfRule type="cellIs" dxfId="41938" priority="1717" operator="lessThan">
      <formula>0.8</formula>
    </cfRule>
  </conditionalFormatting>
  <conditionalFormatting sqref="P83">
    <cfRule type="cellIs" dxfId="41937" priority="1715" operator="greaterThan">
      <formula>0</formula>
    </cfRule>
  </conditionalFormatting>
  <conditionalFormatting sqref="Q83">
    <cfRule type="cellIs" dxfId="41936" priority="1713" operator="lessThan">
      <formula>0</formula>
    </cfRule>
  </conditionalFormatting>
  <conditionalFormatting sqref="R83">
    <cfRule type="cellIs" dxfId="41935" priority="1711" operator="lessThan">
      <formula>0.8</formula>
    </cfRule>
    <cfRule type="cellIs" dxfId="41934" priority="1712" operator="greaterThan">
      <formula>1</formula>
    </cfRule>
  </conditionalFormatting>
  <conditionalFormatting sqref="R83">
    <cfRule type="cellIs" dxfId="41933" priority="1709" operator="greaterThan">
      <formula>1</formula>
    </cfRule>
    <cfRule type="cellIs" dxfId="41932" priority="1710" operator="lessThan">
      <formula>0.8</formula>
    </cfRule>
  </conditionalFormatting>
  <conditionalFormatting sqref="P83">
    <cfRule type="cellIs" dxfId="41931" priority="1708" operator="greaterThan">
      <formula>0</formula>
    </cfRule>
  </conditionalFormatting>
  <conditionalFormatting sqref="Q83">
    <cfRule type="cellIs" dxfId="41930" priority="1707" operator="lessThan">
      <formula>0</formula>
    </cfRule>
  </conditionalFormatting>
  <conditionalFormatting sqref="R83">
    <cfRule type="cellIs" dxfId="41929" priority="1705" operator="lessThan">
      <formula>0.8</formula>
    </cfRule>
    <cfRule type="cellIs" dxfId="41928" priority="1706" operator="greaterThan">
      <formula>1</formula>
    </cfRule>
  </conditionalFormatting>
  <conditionalFormatting sqref="R83">
    <cfRule type="cellIs" dxfId="41927" priority="1703" operator="greaterThan">
      <formula>1</formula>
    </cfRule>
    <cfRule type="cellIs" dxfId="41926" priority="1704" operator="lessThan">
      <formula>0.8</formula>
    </cfRule>
  </conditionalFormatting>
  <conditionalFormatting sqref="P83">
    <cfRule type="cellIs" dxfId="41925" priority="1702" operator="greaterThan">
      <formula>0</formula>
    </cfRule>
  </conditionalFormatting>
  <conditionalFormatting sqref="Q83">
    <cfRule type="cellIs" dxfId="41924" priority="1701" operator="lessThan">
      <formula>0</formula>
    </cfRule>
  </conditionalFormatting>
  <conditionalFormatting sqref="R83">
    <cfRule type="cellIs" dxfId="41923" priority="1699" operator="lessThan">
      <formula>0.8</formula>
    </cfRule>
    <cfRule type="cellIs" dxfId="41922" priority="1700" operator="greaterThan">
      <formula>1</formula>
    </cfRule>
  </conditionalFormatting>
  <conditionalFormatting sqref="R83">
    <cfRule type="cellIs" dxfId="41921" priority="1697" operator="greaterThan">
      <formula>1</formula>
    </cfRule>
    <cfRule type="cellIs" dxfId="41920" priority="1698" operator="lessThan">
      <formula>0.8</formula>
    </cfRule>
  </conditionalFormatting>
  <conditionalFormatting sqref="P83">
    <cfRule type="cellIs" dxfId="41919" priority="1696" operator="greaterThan">
      <formula>0</formula>
    </cfRule>
  </conditionalFormatting>
  <conditionalFormatting sqref="Q32:Q39">
    <cfRule type="cellIs" dxfId="41918" priority="1690" operator="lessThan">
      <formula>0</formula>
    </cfRule>
  </conditionalFormatting>
  <conditionalFormatting sqref="P32:P39">
    <cfRule type="cellIs" dxfId="41917" priority="1691" operator="greaterThan">
      <formula>0</formula>
    </cfRule>
  </conditionalFormatting>
  <conditionalFormatting sqref="R32:R39">
    <cfRule type="cellIs" dxfId="41916" priority="1694" operator="lessThan">
      <formula>0.8</formula>
    </cfRule>
    <cfRule type="cellIs" dxfId="41915" priority="1695" operator="greaterThan">
      <formula>1</formula>
    </cfRule>
  </conditionalFormatting>
  <conditionalFormatting sqref="R32:R39">
    <cfRule type="cellIs" dxfId="41914" priority="1692" operator="greaterThan">
      <formula>1</formula>
    </cfRule>
    <cfRule type="cellIs" dxfId="41913" priority="1693" operator="lessThan">
      <formula>0.8</formula>
    </cfRule>
  </conditionalFormatting>
  <conditionalFormatting sqref="Q32:Q39">
    <cfRule type="cellIs" dxfId="41912" priority="1684" operator="lessThan">
      <formula>0</formula>
    </cfRule>
  </conditionalFormatting>
  <conditionalFormatting sqref="R32:R39">
    <cfRule type="cellIs" dxfId="41911" priority="1688" operator="lessThan">
      <formula>0.8</formula>
    </cfRule>
    <cfRule type="cellIs" dxfId="41910" priority="1689" operator="greaterThan">
      <formula>1</formula>
    </cfRule>
  </conditionalFormatting>
  <conditionalFormatting sqref="R32:R39">
    <cfRule type="cellIs" dxfId="41909" priority="1686" operator="greaterThan">
      <formula>1</formula>
    </cfRule>
    <cfRule type="cellIs" dxfId="41908" priority="1687" operator="lessThan">
      <formula>0.8</formula>
    </cfRule>
  </conditionalFormatting>
  <conditionalFormatting sqref="P32:P39">
    <cfRule type="cellIs" dxfId="41907" priority="1685" operator="greaterThan">
      <formula>0</formula>
    </cfRule>
  </conditionalFormatting>
  <conditionalFormatting sqref="Q32:Q39">
    <cfRule type="cellIs" dxfId="41906" priority="1683" operator="lessThan">
      <formula>0</formula>
    </cfRule>
  </conditionalFormatting>
  <conditionalFormatting sqref="R32:R39">
    <cfRule type="cellIs" dxfId="41905" priority="1681" operator="lessThan">
      <formula>0.8</formula>
    </cfRule>
    <cfRule type="cellIs" dxfId="41904" priority="1682" operator="greaterThan">
      <formula>1</formula>
    </cfRule>
  </conditionalFormatting>
  <conditionalFormatting sqref="R32:R39">
    <cfRule type="cellIs" dxfId="41903" priority="1679" operator="greaterThan">
      <formula>1</formula>
    </cfRule>
    <cfRule type="cellIs" dxfId="41902" priority="1680" operator="lessThan">
      <formula>0.8</formula>
    </cfRule>
  </conditionalFormatting>
  <conditionalFormatting sqref="P32:P39">
    <cfRule type="cellIs" dxfId="41901" priority="1678" operator="greaterThan">
      <formula>0</formula>
    </cfRule>
  </conditionalFormatting>
  <conditionalFormatting sqref="Q32:Q39">
    <cfRule type="cellIs" dxfId="41900" priority="1677" operator="lessThan">
      <formula>0</formula>
    </cfRule>
  </conditionalFormatting>
  <conditionalFormatting sqref="R32:R39">
    <cfRule type="cellIs" dxfId="41899" priority="1675" operator="lessThan">
      <formula>0.8</formula>
    </cfRule>
    <cfRule type="cellIs" dxfId="41898" priority="1676" operator="greaterThan">
      <formula>1</formula>
    </cfRule>
  </conditionalFormatting>
  <conditionalFormatting sqref="R32:R39">
    <cfRule type="cellIs" dxfId="41897" priority="1673" operator="greaterThan">
      <formula>1</formula>
    </cfRule>
    <cfRule type="cellIs" dxfId="41896" priority="1674" operator="lessThan">
      <formula>0.8</formula>
    </cfRule>
  </conditionalFormatting>
  <conditionalFormatting sqref="P32:P39">
    <cfRule type="cellIs" dxfId="41895" priority="1672" operator="greaterThan">
      <formula>0</formula>
    </cfRule>
  </conditionalFormatting>
  <conditionalFormatting sqref="Q32:Q39">
    <cfRule type="cellIs" dxfId="41894" priority="1666" operator="lessThan">
      <formula>0</formula>
    </cfRule>
  </conditionalFormatting>
  <conditionalFormatting sqref="R32:R39">
    <cfRule type="cellIs" dxfId="41893" priority="1670" operator="lessThan">
      <formula>0.8</formula>
    </cfRule>
    <cfRule type="cellIs" dxfId="41892" priority="1671" operator="greaterThan">
      <formula>1</formula>
    </cfRule>
  </conditionalFormatting>
  <conditionalFormatting sqref="R32:R39">
    <cfRule type="cellIs" dxfId="41891" priority="1668" operator="greaterThan">
      <formula>1</formula>
    </cfRule>
    <cfRule type="cellIs" dxfId="41890" priority="1669" operator="lessThan">
      <formula>0.8</formula>
    </cfRule>
  </conditionalFormatting>
  <conditionalFormatting sqref="P32:P39">
    <cfRule type="cellIs" dxfId="41889" priority="1667" operator="greaterThan">
      <formula>0</formula>
    </cfRule>
  </conditionalFormatting>
  <conditionalFormatting sqref="Q32:Q39">
    <cfRule type="cellIs" dxfId="41888" priority="1665" operator="lessThan">
      <formula>0</formula>
    </cfRule>
  </conditionalFormatting>
  <conditionalFormatting sqref="R32:R39">
    <cfRule type="cellIs" dxfId="41887" priority="1663" operator="lessThan">
      <formula>0.8</formula>
    </cfRule>
    <cfRule type="cellIs" dxfId="41886" priority="1664" operator="greaterThan">
      <formula>1</formula>
    </cfRule>
  </conditionalFormatting>
  <conditionalFormatting sqref="R32:R39">
    <cfRule type="cellIs" dxfId="41885" priority="1661" operator="greaterThan">
      <formula>1</formula>
    </cfRule>
    <cfRule type="cellIs" dxfId="41884" priority="1662" operator="lessThan">
      <formula>0.8</formula>
    </cfRule>
  </conditionalFormatting>
  <conditionalFormatting sqref="P32:P39">
    <cfRule type="cellIs" dxfId="41883" priority="1660" operator="greaterThan">
      <formula>0</formula>
    </cfRule>
  </conditionalFormatting>
  <conditionalFormatting sqref="Q32:Q39">
    <cfRule type="cellIs" dxfId="41882" priority="1659" operator="lessThan">
      <formula>0</formula>
    </cfRule>
  </conditionalFormatting>
  <conditionalFormatting sqref="R32:R39">
    <cfRule type="cellIs" dxfId="41881" priority="1657" operator="lessThan">
      <formula>0.8</formula>
    </cfRule>
    <cfRule type="cellIs" dxfId="41880" priority="1658" operator="greaterThan">
      <formula>1</formula>
    </cfRule>
  </conditionalFormatting>
  <conditionalFormatting sqref="R32:R39">
    <cfRule type="cellIs" dxfId="41879" priority="1655" operator="greaterThan">
      <formula>1</formula>
    </cfRule>
    <cfRule type="cellIs" dxfId="41878" priority="1656" operator="lessThan">
      <formula>0.8</formula>
    </cfRule>
  </conditionalFormatting>
  <conditionalFormatting sqref="P32:P39">
    <cfRule type="cellIs" dxfId="41877" priority="1654" operator="greaterThan">
      <formula>0</formula>
    </cfRule>
  </conditionalFormatting>
  <conditionalFormatting sqref="Q32:Q39">
    <cfRule type="cellIs" dxfId="41876" priority="1653" operator="lessThan">
      <formula>0</formula>
    </cfRule>
  </conditionalFormatting>
  <conditionalFormatting sqref="R32:R39">
    <cfRule type="cellIs" dxfId="41875" priority="1651" operator="lessThan">
      <formula>0.8</formula>
    </cfRule>
    <cfRule type="cellIs" dxfId="41874" priority="1652" operator="greaterThan">
      <formula>1</formula>
    </cfRule>
  </conditionalFormatting>
  <conditionalFormatting sqref="R32:R39">
    <cfRule type="cellIs" dxfId="41873" priority="1649" operator="greaterThan">
      <formula>1</formula>
    </cfRule>
    <cfRule type="cellIs" dxfId="41872" priority="1650" operator="lessThan">
      <formula>0.8</formula>
    </cfRule>
  </conditionalFormatting>
  <conditionalFormatting sqref="P32:P39">
    <cfRule type="cellIs" dxfId="41871" priority="1648" operator="greaterThan">
      <formula>0</formula>
    </cfRule>
  </conditionalFormatting>
  <conditionalFormatting sqref="Q32:Q39">
    <cfRule type="cellIs" dxfId="41870" priority="1647" operator="lessThan">
      <formula>0</formula>
    </cfRule>
  </conditionalFormatting>
  <conditionalFormatting sqref="R32:R39">
    <cfRule type="cellIs" dxfId="41869" priority="1645" operator="lessThan">
      <formula>0.8</formula>
    </cfRule>
    <cfRule type="cellIs" dxfId="41868" priority="1646" operator="greaterThan">
      <formula>1</formula>
    </cfRule>
  </conditionalFormatting>
  <conditionalFormatting sqref="R32:R39">
    <cfRule type="cellIs" dxfId="41867" priority="1643" operator="greaterThan">
      <formula>1</formula>
    </cfRule>
    <cfRule type="cellIs" dxfId="41866" priority="1644" operator="lessThan">
      <formula>0.8</formula>
    </cfRule>
  </conditionalFormatting>
  <conditionalFormatting sqref="P32:P39">
    <cfRule type="cellIs" dxfId="41865" priority="1642" operator="greaterThan">
      <formula>0</formula>
    </cfRule>
  </conditionalFormatting>
  <conditionalFormatting sqref="Q32:Q39">
    <cfRule type="cellIs" dxfId="41864" priority="1641" operator="lessThan">
      <formula>0</formula>
    </cfRule>
  </conditionalFormatting>
  <conditionalFormatting sqref="R32:R39">
    <cfRule type="cellIs" dxfId="41863" priority="1639" operator="lessThan">
      <formula>0.8</formula>
    </cfRule>
    <cfRule type="cellIs" dxfId="41862" priority="1640" operator="greaterThan">
      <formula>1</formula>
    </cfRule>
  </conditionalFormatting>
  <conditionalFormatting sqref="R32:R39">
    <cfRule type="cellIs" dxfId="41861" priority="1637" operator="greaterThan">
      <formula>1</formula>
    </cfRule>
    <cfRule type="cellIs" dxfId="41860" priority="1638" operator="lessThan">
      <formula>0.8</formula>
    </cfRule>
  </conditionalFormatting>
  <conditionalFormatting sqref="P32:P39">
    <cfRule type="cellIs" dxfId="41859" priority="1636" operator="greaterThan">
      <formula>0</formula>
    </cfRule>
  </conditionalFormatting>
  <conditionalFormatting sqref="P32:P39">
    <cfRule type="cellIs" dxfId="41858" priority="1630" operator="greaterThan">
      <formula>0</formula>
    </cfRule>
  </conditionalFormatting>
  <conditionalFormatting sqref="Q32:Q39">
    <cfRule type="cellIs" dxfId="41857" priority="1635" operator="lessThan">
      <formula>0</formula>
    </cfRule>
  </conditionalFormatting>
  <conditionalFormatting sqref="R32:R39">
    <cfRule type="cellIs" dxfId="41856" priority="1633" operator="lessThan">
      <formula>0.8</formula>
    </cfRule>
    <cfRule type="cellIs" dxfId="41855" priority="1634" operator="greaterThan">
      <formula>1</formula>
    </cfRule>
  </conditionalFormatting>
  <conditionalFormatting sqref="R32:R39">
    <cfRule type="cellIs" dxfId="41854" priority="1631" operator="greaterThan">
      <formula>1</formula>
    </cfRule>
    <cfRule type="cellIs" dxfId="41853" priority="1632" operator="lessThan">
      <formula>0.8</formula>
    </cfRule>
  </conditionalFormatting>
  <conditionalFormatting sqref="P32:P39">
    <cfRule type="cellIs" dxfId="41852" priority="1624" operator="greaterThan">
      <formula>0</formula>
    </cfRule>
  </conditionalFormatting>
  <conditionalFormatting sqref="Q32:Q39">
    <cfRule type="cellIs" dxfId="41851" priority="1629" operator="lessThan">
      <formula>0</formula>
    </cfRule>
  </conditionalFormatting>
  <conditionalFormatting sqref="R32:R39">
    <cfRule type="cellIs" dxfId="41850" priority="1627" operator="lessThan">
      <formula>0.8</formula>
    </cfRule>
    <cfRule type="cellIs" dxfId="41849" priority="1628" operator="greaterThan">
      <formula>1</formula>
    </cfRule>
  </conditionalFormatting>
  <conditionalFormatting sqref="R32:R39">
    <cfRule type="cellIs" dxfId="41848" priority="1625" operator="greaterThan">
      <formula>1</formula>
    </cfRule>
    <cfRule type="cellIs" dxfId="41847" priority="1626" operator="lessThan">
      <formula>0.8</formula>
    </cfRule>
  </conditionalFormatting>
  <conditionalFormatting sqref="R32:R39">
    <cfRule type="cellIs" dxfId="41846" priority="1621" operator="lessThan">
      <formula>0.8</formula>
    </cfRule>
    <cfRule type="cellIs" dxfId="41845" priority="1622" operator="greaterThan">
      <formula>1</formula>
    </cfRule>
  </conditionalFormatting>
  <conditionalFormatting sqref="R32:R39">
    <cfRule type="cellIs" dxfId="41844" priority="1619" operator="greaterThan">
      <formula>1</formula>
    </cfRule>
    <cfRule type="cellIs" dxfId="41843" priority="1620" operator="lessThan">
      <formula>0.8</formula>
    </cfRule>
  </conditionalFormatting>
  <conditionalFormatting sqref="P32:P39">
    <cfRule type="cellIs" dxfId="41842" priority="1618" operator="greaterThan">
      <formula>0</formula>
    </cfRule>
  </conditionalFormatting>
  <conditionalFormatting sqref="Q32:Q39">
    <cfRule type="cellIs" dxfId="41841" priority="1623" operator="lessThan">
      <formula>0</formula>
    </cfRule>
  </conditionalFormatting>
  <conditionalFormatting sqref="Q32:Q39">
    <cfRule type="cellIs" dxfId="41840" priority="1612" operator="lessThan">
      <formula>0</formula>
    </cfRule>
  </conditionalFormatting>
  <conditionalFormatting sqref="P32:P39">
    <cfRule type="cellIs" dxfId="41839" priority="1613" operator="greaterThan">
      <formula>0</formula>
    </cfRule>
  </conditionalFormatting>
  <conditionalFormatting sqref="R32:R39">
    <cfRule type="cellIs" dxfId="41838" priority="1616" operator="lessThan">
      <formula>0.8</formula>
    </cfRule>
    <cfRule type="cellIs" dxfId="41837" priority="1617" operator="greaterThan">
      <formula>1</formula>
    </cfRule>
  </conditionalFormatting>
  <conditionalFormatting sqref="R32:R39">
    <cfRule type="cellIs" dxfId="41836" priority="1614" operator="greaterThan">
      <formula>1</formula>
    </cfRule>
    <cfRule type="cellIs" dxfId="41835" priority="1615" operator="lessThan">
      <formula>0.8</formula>
    </cfRule>
  </conditionalFormatting>
  <conditionalFormatting sqref="Q32:Q39">
    <cfRule type="cellIs" dxfId="41834" priority="1606" operator="lessThan">
      <formula>0</formula>
    </cfRule>
  </conditionalFormatting>
  <conditionalFormatting sqref="R32:R39">
    <cfRule type="cellIs" dxfId="41833" priority="1610" operator="lessThan">
      <formula>0.8</formula>
    </cfRule>
    <cfRule type="cellIs" dxfId="41832" priority="1611" operator="greaterThan">
      <formula>1</formula>
    </cfRule>
  </conditionalFormatting>
  <conditionalFormatting sqref="R32:R39">
    <cfRule type="cellIs" dxfId="41831" priority="1608" operator="greaterThan">
      <formula>1</formula>
    </cfRule>
    <cfRule type="cellIs" dxfId="41830" priority="1609" operator="lessThan">
      <formula>0.8</formula>
    </cfRule>
  </conditionalFormatting>
  <conditionalFormatting sqref="P32:P39">
    <cfRule type="cellIs" dxfId="41829" priority="1607" operator="greaterThan">
      <formula>0</formula>
    </cfRule>
  </conditionalFormatting>
  <conditionalFormatting sqref="Q32:Q39">
    <cfRule type="cellIs" dxfId="41828" priority="1605" operator="lessThan">
      <formula>0</formula>
    </cfRule>
  </conditionalFormatting>
  <conditionalFormatting sqref="R32:R39">
    <cfRule type="cellIs" dxfId="41827" priority="1603" operator="lessThan">
      <formula>0.8</formula>
    </cfRule>
    <cfRule type="cellIs" dxfId="41826" priority="1604" operator="greaterThan">
      <formula>1</formula>
    </cfRule>
  </conditionalFormatting>
  <conditionalFormatting sqref="R32:R39">
    <cfRule type="cellIs" dxfId="41825" priority="1601" operator="greaterThan">
      <formula>1</formula>
    </cfRule>
    <cfRule type="cellIs" dxfId="41824" priority="1602" operator="lessThan">
      <formula>0.8</formula>
    </cfRule>
  </conditionalFormatting>
  <conditionalFormatting sqref="P32:P39">
    <cfRule type="cellIs" dxfId="41823" priority="1600" operator="greaterThan">
      <formula>0</formula>
    </cfRule>
  </conditionalFormatting>
  <conditionalFormatting sqref="Q32:Q39">
    <cfRule type="cellIs" dxfId="41822" priority="1599" operator="lessThan">
      <formula>0</formula>
    </cfRule>
  </conditionalFormatting>
  <conditionalFormatting sqref="R32:R39">
    <cfRule type="cellIs" dxfId="41821" priority="1597" operator="lessThan">
      <formula>0.8</formula>
    </cfRule>
    <cfRule type="cellIs" dxfId="41820" priority="1598" operator="greaterThan">
      <formula>1</formula>
    </cfRule>
  </conditionalFormatting>
  <conditionalFormatting sqref="R32:R39">
    <cfRule type="cellIs" dxfId="41819" priority="1595" operator="greaterThan">
      <formula>1</formula>
    </cfRule>
    <cfRule type="cellIs" dxfId="41818" priority="1596" operator="lessThan">
      <formula>0.8</formula>
    </cfRule>
  </conditionalFormatting>
  <conditionalFormatting sqref="P32:P39">
    <cfRule type="cellIs" dxfId="41817" priority="1594" operator="greaterThan">
      <formula>0</formula>
    </cfRule>
  </conditionalFormatting>
  <conditionalFormatting sqref="Q32:Q39">
    <cfRule type="cellIs" dxfId="41816" priority="1588" operator="lessThan">
      <formula>0</formula>
    </cfRule>
  </conditionalFormatting>
  <conditionalFormatting sqref="P32:P39">
    <cfRule type="cellIs" dxfId="41815" priority="1589" operator="greaterThan">
      <formula>0</formula>
    </cfRule>
  </conditionalFormatting>
  <conditionalFormatting sqref="R32:R39">
    <cfRule type="cellIs" dxfId="41814" priority="1592" operator="lessThan">
      <formula>0.8</formula>
    </cfRule>
    <cfRule type="cellIs" dxfId="41813" priority="1593" operator="greaterThan">
      <formula>1</formula>
    </cfRule>
  </conditionalFormatting>
  <conditionalFormatting sqref="R32:R39">
    <cfRule type="cellIs" dxfId="41812" priority="1590" operator="greaterThan">
      <formula>1</formula>
    </cfRule>
    <cfRule type="cellIs" dxfId="41811" priority="1591" operator="lessThan">
      <formula>0.8</formula>
    </cfRule>
  </conditionalFormatting>
  <conditionalFormatting sqref="Q32:Q39">
    <cfRule type="cellIs" dxfId="41810" priority="1582" operator="lessThan">
      <formula>0</formula>
    </cfRule>
  </conditionalFormatting>
  <conditionalFormatting sqref="R32:R39">
    <cfRule type="cellIs" dxfId="41809" priority="1586" operator="lessThan">
      <formula>0.8</formula>
    </cfRule>
    <cfRule type="cellIs" dxfId="41808" priority="1587" operator="greaterThan">
      <formula>1</formula>
    </cfRule>
  </conditionalFormatting>
  <conditionalFormatting sqref="R32:R39">
    <cfRule type="cellIs" dxfId="41807" priority="1584" operator="greaterThan">
      <formula>1</formula>
    </cfRule>
    <cfRule type="cellIs" dxfId="41806" priority="1585" operator="lessThan">
      <formula>0.8</formula>
    </cfRule>
  </conditionalFormatting>
  <conditionalFormatting sqref="P32:P39">
    <cfRule type="cellIs" dxfId="41805" priority="1583" operator="greaterThan">
      <formula>0</formula>
    </cfRule>
  </conditionalFormatting>
  <conditionalFormatting sqref="Q32:Q39">
    <cfRule type="cellIs" dxfId="41804" priority="1581" operator="lessThan">
      <formula>0</formula>
    </cfRule>
  </conditionalFormatting>
  <conditionalFormatting sqref="R32:R39">
    <cfRule type="cellIs" dxfId="41803" priority="1579" operator="lessThan">
      <formula>0.8</formula>
    </cfRule>
    <cfRule type="cellIs" dxfId="41802" priority="1580" operator="greaterThan">
      <formula>1</formula>
    </cfRule>
  </conditionalFormatting>
  <conditionalFormatting sqref="R32:R39">
    <cfRule type="cellIs" dxfId="41801" priority="1577" operator="greaterThan">
      <formula>1</formula>
    </cfRule>
    <cfRule type="cellIs" dxfId="41800" priority="1578" operator="lessThan">
      <formula>0.8</formula>
    </cfRule>
  </conditionalFormatting>
  <conditionalFormatting sqref="P32:P39">
    <cfRule type="cellIs" dxfId="41799" priority="1576" operator="greaterThan">
      <formula>0</formula>
    </cfRule>
  </conditionalFormatting>
  <conditionalFormatting sqref="Q32:Q39">
    <cfRule type="cellIs" dxfId="41798" priority="1575" operator="lessThan">
      <formula>0</formula>
    </cfRule>
  </conditionalFormatting>
  <conditionalFormatting sqref="R32:R39">
    <cfRule type="cellIs" dxfId="41797" priority="1573" operator="lessThan">
      <formula>0.8</formula>
    </cfRule>
    <cfRule type="cellIs" dxfId="41796" priority="1574" operator="greaterThan">
      <formula>1</formula>
    </cfRule>
  </conditionalFormatting>
  <conditionalFormatting sqref="R32:R39">
    <cfRule type="cellIs" dxfId="41795" priority="1571" operator="greaterThan">
      <formula>1</formula>
    </cfRule>
    <cfRule type="cellIs" dxfId="41794" priority="1572" operator="lessThan">
      <formula>0.8</formula>
    </cfRule>
  </conditionalFormatting>
  <conditionalFormatting sqref="P32:P39">
    <cfRule type="cellIs" dxfId="41793" priority="1570" operator="greaterThan">
      <formula>0</formula>
    </cfRule>
  </conditionalFormatting>
  <conditionalFormatting sqref="Q19:Q25">
    <cfRule type="cellIs" dxfId="41792" priority="1569" operator="lessThan">
      <formula>0</formula>
    </cfRule>
  </conditionalFormatting>
  <conditionalFormatting sqref="R19:R25">
    <cfRule type="cellIs" dxfId="41791" priority="1567" operator="lessThan">
      <formula>0.8</formula>
    </cfRule>
    <cfRule type="cellIs" dxfId="41790" priority="1568" operator="greaterThan">
      <formula>1</formula>
    </cfRule>
  </conditionalFormatting>
  <conditionalFormatting sqref="R19:R25">
    <cfRule type="cellIs" dxfId="41789" priority="1565" operator="greaterThan">
      <formula>1</formula>
    </cfRule>
    <cfRule type="cellIs" dxfId="41788" priority="1566" operator="lessThan">
      <formula>0.8</formula>
    </cfRule>
  </conditionalFormatting>
  <conditionalFormatting sqref="P19:P25">
    <cfRule type="cellIs" dxfId="41787" priority="1564" operator="greaterThan">
      <formula>0</formula>
    </cfRule>
  </conditionalFormatting>
  <conditionalFormatting sqref="R19:R25">
    <cfRule type="cellIs" dxfId="41786" priority="1561" operator="lessThan">
      <formula>0.8</formula>
    </cfRule>
    <cfRule type="cellIs" dxfId="41785" priority="1562" operator="greaterThan">
      <formula>1</formula>
    </cfRule>
  </conditionalFormatting>
  <conditionalFormatting sqref="R19:R25">
    <cfRule type="cellIs" dxfId="41784" priority="1559" operator="greaterThan">
      <formula>1</formula>
    </cfRule>
    <cfRule type="cellIs" dxfId="41783" priority="1560" operator="lessThan">
      <formula>0.8</formula>
    </cfRule>
  </conditionalFormatting>
  <conditionalFormatting sqref="P19:P25">
    <cfRule type="cellIs" dxfId="41782" priority="1558" operator="greaterThan">
      <formula>0</formula>
    </cfRule>
  </conditionalFormatting>
  <conditionalFormatting sqref="Q19:Q25">
    <cfRule type="cellIs" dxfId="41781" priority="1563" operator="lessThan">
      <formula>0</formula>
    </cfRule>
  </conditionalFormatting>
  <conditionalFormatting sqref="R19:R25">
    <cfRule type="cellIs" dxfId="41780" priority="1555" operator="lessThan">
      <formula>0.8</formula>
    </cfRule>
    <cfRule type="cellIs" dxfId="41779" priority="1556" operator="greaterThan">
      <formula>1</formula>
    </cfRule>
  </conditionalFormatting>
  <conditionalFormatting sqref="R19:R25">
    <cfRule type="cellIs" dxfId="41778" priority="1553" operator="greaterThan">
      <formula>1</formula>
    </cfRule>
    <cfRule type="cellIs" dxfId="41777" priority="1554" operator="lessThan">
      <formula>0.8</formula>
    </cfRule>
  </conditionalFormatting>
  <conditionalFormatting sqref="P19:P25">
    <cfRule type="cellIs" dxfId="41776" priority="1552" operator="greaterThan">
      <formula>0</formula>
    </cfRule>
  </conditionalFormatting>
  <conditionalFormatting sqref="Q19:Q25">
    <cfRule type="cellIs" dxfId="41775" priority="1557" operator="lessThan">
      <formula>0</formula>
    </cfRule>
  </conditionalFormatting>
  <conditionalFormatting sqref="Q19:Q25">
    <cfRule type="cellIs" dxfId="41774" priority="1551" operator="lessThan">
      <formula>0</formula>
    </cfRule>
  </conditionalFormatting>
  <conditionalFormatting sqref="R19:R25">
    <cfRule type="cellIs" dxfId="41773" priority="1549" operator="lessThan">
      <formula>0.8</formula>
    </cfRule>
    <cfRule type="cellIs" dxfId="41772" priority="1550" operator="greaterThan">
      <formula>1</formula>
    </cfRule>
  </conditionalFormatting>
  <conditionalFormatting sqref="R19:R25">
    <cfRule type="cellIs" dxfId="41771" priority="1547" operator="greaterThan">
      <formula>1</formula>
    </cfRule>
    <cfRule type="cellIs" dxfId="41770" priority="1548" operator="lessThan">
      <formula>0.8</formula>
    </cfRule>
  </conditionalFormatting>
  <conditionalFormatting sqref="P19:P25">
    <cfRule type="cellIs" dxfId="41769" priority="1546" operator="greaterThan">
      <formula>0</formula>
    </cfRule>
  </conditionalFormatting>
  <conditionalFormatting sqref="Q135:Q136 Q139 Q142">
    <cfRule type="cellIs" dxfId="41768" priority="1545" operator="lessThan">
      <formula>0</formula>
    </cfRule>
  </conditionalFormatting>
  <conditionalFormatting sqref="R135:R136 R139 R142">
    <cfRule type="cellIs" dxfId="41767" priority="1543" operator="lessThan">
      <formula>0.8</formula>
    </cfRule>
    <cfRule type="cellIs" dxfId="41766" priority="1544" operator="greaterThan">
      <formula>1</formula>
    </cfRule>
  </conditionalFormatting>
  <conditionalFormatting sqref="R135:R136 R139 R142">
    <cfRule type="cellIs" dxfId="41765" priority="1541" operator="greaterThan">
      <formula>1</formula>
    </cfRule>
    <cfRule type="cellIs" dxfId="41764" priority="1542" operator="lessThan">
      <formula>0.8</formula>
    </cfRule>
  </conditionalFormatting>
  <conditionalFormatting sqref="P135:P136 P139 P142">
    <cfRule type="cellIs" dxfId="41763" priority="1540" operator="greaterThan">
      <formula>0</formula>
    </cfRule>
  </conditionalFormatting>
  <conditionalFormatting sqref="P135:P136 P139 P142">
    <cfRule type="cellIs" dxfId="41762" priority="1534" operator="greaterThan">
      <formula>0</formula>
    </cfRule>
  </conditionalFormatting>
  <conditionalFormatting sqref="Q135:Q136 Q139 Q142">
    <cfRule type="cellIs" dxfId="41761" priority="1539" operator="lessThan">
      <formula>0</formula>
    </cfRule>
  </conditionalFormatting>
  <conditionalFormatting sqref="R135:R136 R139 R142">
    <cfRule type="cellIs" dxfId="41760" priority="1537" operator="lessThan">
      <formula>0.8</formula>
    </cfRule>
    <cfRule type="cellIs" dxfId="41759" priority="1538" operator="greaterThan">
      <formula>1</formula>
    </cfRule>
  </conditionalFormatting>
  <conditionalFormatting sqref="R135:R136 R139 R142">
    <cfRule type="cellIs" dxfId="41758" priority="1535" operator="greaterThan">
      <formula>1</formula>
    </cfRule>
    <cfRule type="cellIs" dxfId="41757" priority="1536" operator="lessThan">
      <formula>0.8</formula>
    </cfRule>
  </conditionalFormatting>
  <conditionalFormatting sqref="P19:P25">
    <cfRule type="cellIs" dxfId="41756" priority="1528" operator="greaterThan">
      <formula>0</formula>
    </cfRule>
  </conditionalFormatting>
  <conditionalFormatting sqref="Q19:Q25">
    <cfRule type="cellIs" dxfId="41755" priority="1533" operator="lessThan">
      <formula>0</formula>
    </cfRule>
  </conditionalFormatting>
  <conditionalFormatting sqref="R19:R25">
    <cfRule type="cellIs" dxfId="41754" priority="1531" operator="lessThan">
      <formula>0.8</formula>
    </cfRule>
    <cfRule type="cellIs" dxfId="41753" priority="1532" operator="greaterThan">
      <formula>1</formula>
    </cfRule>
  </conditionalFormatting>
  <conditionalFormatting sqref="R19:R25">
    <cfRule type="cellIs" dxfId="41752" priority="1529" operator="greaterThan">
      <formula>1</formula>
    </cfRule>
    <cfRule type="cellIs" dxfId="41751" priority="1530" operator="lessThan">
      <formula>0.8</formula>
    </cfRule>
  </conditionalFormatting>
  <conditionalFormatting sqref="Q19:Q25">
    <cfRule type="cellIs" dxfId="41750" priority="1527" operator="lessThan">
      <formula>0</formula>
    </cfRule>
  </conditionalFormatting>
  <conditionalFormatting sqref="R19:R25">
    <cfRule type="cellIs" dxfId="41749" priority="1525" operator="lessThan">
      <formula>0.8</formula>
    </cfRule>
    <cfRule type="cellIs" dxfId="41748" priority="1526" operator="greaterThan">
      <formula>1</formula>
    </cfRule>
  </conditionalFormatting>
  <conditionalFormatting sqref="R19:R25">
    <cfRule type="cellIs" dxfId="41747" priority="1523" operator="greaterThan">
      <formula>1</formula>
    </cfRule>
    <cfRule type="cellIs" dxfId="41746" priority="1524" operator="lessThan">
      <formula>0.8</formula>
    </cfRule>
  </conditionalFormatting>
  <conditionalFormatting sqref="P19:P25">
    <cfRule type="cellIs" dxfId="41745" priority="1522" operator="greaterThan">
      <formula>0</formula>
    </cfRule>
  </conditionalFormatting>
  <conditionalFormatting sqref="Q19:Q25">
    <cfRule type="cellIs" dxfId="41744" priority="1521" operator="lessThan">
      <formula>0</formula>
    </cfRule>
  </conditionalFormatting>
  <conditionalFormatting sqref="R19:R25">
    <cfRule type="cellIs" dxfId="41743" priority="1519" operator="lessThan">
      <formula>0.8</formula>
    </cfRule>
    <cfRule type="cellIs" dxfId="41742" priority="1520" operator="greaterThan">
      <formula>1</formula>
    </cfRule>
  </conditionalFormatting>
  <conditionalFormatting sqref="R19:R25">
    <cfRule type="cellIs" dxfId="41741" priority="1517" operator="greaterThan">
      <formula>1</formula>
    </cfRule>
    <cfRule type="cellIs" dxfId="41740" priority="1518" operator="lessThan">
      <formula>0.8</formula>
    </cfRule>
  </conditionalFormatting>
  <conditionalFormatting sqref="P19:P25">
    <cfRule type="cellIs" dxfId="41739" priority="1516" operator="greaterThan">
      <formula>0</formula>
    </cfRule>
  </conditionalFormatting>
  <conditionalFormatting sqref="Q19:Q25">
    <cfRule type="cellIs" dxfId="41738" priority="1515" operator="lessThan">
      <formula>0</formula>
    </cfRule>
  </conditionalFormatting>
  <conditionalFormatting sqref="R19:R25">
    <cfRule type="cellIs" dxfId="41737" priority="1513" operator="lessThan">
      <formula>0.8</formula>
    </cfRule>
    <cfRule type="cellIs" dxfId="41736" priority="1514" operator="greaterThan">
      <formula>1</formula>
    </cfRule>
  </conditionalFormatting>
  <conditionalFormatting sqref="R19:R25">
    <cfRule type="cellIs" dxfId="41735" priority="1511" operator="greaterThan">
      <formula>1</formula>
    </cfRule>
    <cfRule type="cellIs" dxfId="41734" priority="1512" operator="lessThan">
      <formula>0.8</formula>
    </cfRule>
  </conditionalFormatting>
  <conditionalFormatting sqref="P19:P25">
    <cfRule type="cellIs" dxfId="41733" priority="1510" operator="greaterThan">
      <formula>0</formula>
    </cfRule>
  </conditionalFormatting>
  <conditionalFormatting sqref="R19:R25">
    <cfRule type="cellIs" dxfId="41732" priority="1507" operator="lessThan">
      <formula>0.8</formula>
    </cfRule>
    <cfRule type="cellIs" dxfId="41731" priority="1508" operator="greaterThan">
      <formula>1</formula>
    </cfRule>
  </conditionalFormatting>
  <conditionalFormatting sqref="R19:R25">
    <cfRule type="cellIs" dxfId="41730" priority="1505" operator="greaterThan">
      <formula>1</formula>
    </cfRule>
    <cfRule type="cellIs" dxfId="41729" priority="1506" operator="lessThan">
      <formula>0.8</formula>
    </cfRule>
  </conditionalFormatting>
  <conditionalFormatting sqref="P19:P25">
    <cfRule type="cellIs" dxfId="41728" priority="1504" operator="greaterThan">
      <formula>0</formula>
    </cfRule>
  </conditionalFormatting>
  <conditionalFormatting sqref="Q19:Q25">
    <cfRule type="cellIs" dxfId="41727" priority="1509" operator="lessThan">
      <formula>0</formula>
    </cfRule>
  </conditionalFormatting>
  <conditionalFormatting sqref="Q19:Q25">
    <cfRule type="cellIs" dxfId="41726" priority="1503" operator="lessThan">
      <formula>0</formula>
    </cfRule>
  </conditionalFormatting>
  <conditionalFormatting sqref="R19:R25">
    <cfRule type="cellIs" dxfId="41725" priority="1501" operator="lessThan">
      <formula>0.8</formula>
    </cfRule>
    <cfRule type="cellIs" dxfId="41724" priority="1502" operator="greaterThan">
      <formula>1</formula>
    </cfRule>
  </conditionalFormatting>
  <conditionalFormatting sqref="R19:R25">
    <cfRule type="cellIs" dxfId="41723" priority="1499" operator="greaterThan">
      <formula>1</formula>
    </cfRule>
    <cfRule type="cellIs" dxfId="41722" priority="1500" operator="lessThan">
      <formula>0.8</formula>
    </cfRule>
  </conditionalFormatting>
  <conditionalFormatting sqref="P19:P25">
    <cfRule type="cellIs" dxfId="41721" priority="1498" operator="greaterThan">
      <formula>0</formula>
    </cfRule>
  </conditionalFormatting>
  <conditionalFormatting sqref="P19:P25">
    <cfRule type="cellIs" dxfId="41720" priority="1492" operator="greaterThan">
      <formula>0</formula>
    </cfRule>
  </conditionalFormatting>
  <conditionalFormatting sqref="Q19:Q25">
    <cfRule type="cellIs" dxfId="41719" priority="1497" operator="lessThan">
      <formula>0</formula>
    </cfRule>
  </conditionalFormatting>
  <conditionalFormatting sqref="R19:R25">
    <cfRule type="cellIs" dxfId="41718" priority="1495" operator="lessThan">
      <formula>0.8</formula>
    </cfRule>
    <cfRule type="cellIs" dxfId="41717" priority="1496" operator="greaterThan">
      <formula>1</formula>
    </cfRule>
  </conditionalFormatting>
  <conditionalFormatting sqref="R19:R25">
    <cfRule type="cellIs" dxfId="41716" priority="1493" operator="greaterThan">
      <formula>1</formula>
    </cfRule>
    <cfRule type="cellIs" dxfId="41715" priority="1494" operator="lessThan">
      <formula>0.8</formula>
    </cfRule>
  </conditionalFormatting>
  <conditionalFormatting sqref="P19:P25">
    <cfRule type="cellIs" dxfId="41714" priority="1486" operator="greaterThan">
      <formula>0</formula>
    </cfRule>
  </conditionalFormatting>
  <conditionalFormatting sqref="Q19:Q25">
    <cfRule type="cellIs" dxfId="41713" priority="1491" operator="lessThan">
      <formula>0</formula>
    </cfRule>
  </conditionalFormatting>
  <conditionalFormatting sqref="R19:R25">
    <cfRule type="cellIs" dxfId="41712" priority="1489" operator="lessThan">
      <formula>0.8</formula>
    </cfRule>
    <cfRule type="cellIs" dxfId="41711" priority="1490" operator="greaterThan">
      <formula>1</formula>
    </cfRule>
  </conditionalFormatting>
  <conditionalFormatting sqref="R19:R25">
    <cfRule type="cellIs" dxfId="41710" priority="1487" operator="greaterThan">
      <formula>1</formula>
    </cfRule>
    <cfRule type="cellIs" dxfId="41709" priority="1488" operator="lessThan">
      <formula>0.8</formula>
    </cfRule>
  </conditionalFormatting>
  <conditionalFormatting sqref="Q19:Q25">
    <cfRule type="cellIs" dxfId="41708" priority="1485" operator="lessThan">
      <formula>0</formula>
    </cfRule>
  </conditionalFormatting>
  <conditionalFormatting sqref="R19:R25">
    <cfRule type="cellIs" dxfId="41707" priority="1483" operator="lessThan">
      <formula>0.8</formula>
    </cfRule>
    <cfRule type="cellIs" dxfId="41706" priority="1484" operator="greaterThan">
      <formula>1</formula>
    </cfRule>
  </conditionalFormatting>
  <conditionalFormatting sqref="R19:R25">
    <cfRule type="cellIs" dxfId="41705" priority="1481" operator="greaterThan">
      <formula>1</formula>
    </cfRule>
    <cfRule type="cellIs" dxfId="41704" priority="1482" operator="lessThan">
      <formula>0.8</formula>
    </cfRule>
  </conditionalFormatting>
  <conditionalFormatting sqref="P19:P25">
    <cfRule type="cellIs" dxfId="41703" priority="1480" operator="greaterThan">
      <formula>0</formula>
    </cfRule>
  </conditionalFormatting>
  <conditionalFormatting sqref="Q19:Q25">
    <cfRule type="cellIs" dxfId="41702" priority="1479" operator="lessThan">
      <formula>0</formula>
    </cfRule>
  </conditionalFormatting>
  <conditionalFormatting sqref="R19:R25">
    <cfRule type="cellIs" dxfId="41701" priority="1477" operator="lessThan">
      <formula>0.8</formula>
    </cfRule>
    <cfRule type="cellIs" dxfId="41700" priority="1478" operator="greaterThan">
      <formula>1</formula>
    </cfRule>
  </conditionalFormatting>
  <conditionalFormatting sqref="R19:R25">
    <cfRule type="cellIs" dxfId="41699" priority="1475" operator="greaterThan">
      <formula>1</formula>
    </cfRule>
    <cfRule type="cellIs" dxfId="41698" priority="1476" operator="lessThan">
      <formula>0.8</formula>
    </cfRule>
  </conditionalFormatting>
  <conditionalFormatting sqref="P19:P25">
    <cfRule type="cellIs" dxfId="41697" priority="1474" operator="greaterThan">
      <formula>0</formula>
    </cfRule>
  </conditionalFormatting>
  <conditionalFormatting sqref="P19:P25">
    <cfRule type="cellIs" dxfId="41696" priority="1468" operator="greaterThan">
      <formula>0</formula>
    </cfRule>
  </conditionalFormatting>
  <conditionalFormatting sqref="Q19:Q25">
    <cfRule type="cellIs" dxfId="41695" priority="1473" operator="lessThan">
      <formula>0</formula>
    </cfRule>
  </conditionalFormatting>
  <conditionalFormatting sqref="R19:R25">
    <cfRule type="cellIs" dxfId="41694" priority="1471" operator="lessThan">
      <formula>0.8</formula>
    </cfRule>
    <cfRule type="cellIs" dxfId="41693" priority="1472" operator="greaterThan">
      <formula>1</formula>
    </cfRule>
  </conditionalFormatting>
  <conditionalFormatting sqref="R19:R25">
    <cfRule type="cellIs" dxfId="41692" priority="1469" operator="greaterThan">
      <formula>1</formula>
    </cfRule>
    <cfRule type="cellIs" dxfId="41691" priority="1470" operator="lessThan">
      <formula>0.8</formula>
    </cfRule>
  </conditionalFormatting>
  <conditionalFormatting sqref="Q19:Q25">
    <cfRule type="cellIs" dxfId="41690" priority="1467" operator="lessThan">
      <formula>0</formula>
    </cfRule>
  </conditionalFormatting>
  <conditionalFormatting sqref="R19:R25">
    <cfRule type="cellIs" dxfId="41689" priority="1465" operator="lessThan">
      <formula>0.8</formula>
    </cfRule>
    <cfRule type="cellIs" dxfId="41688" priority="1466" operator="greaterThan">
      <formula>1</formula>
    </cfRule>
  </conditionalFormatting>
  <conditionalFormatting sqref="R19:R25">
    <cfRule type="cellIs" dxfId="41687" priority="1463" operator="greaterThan">
      <formula>1</formula>
    </cfRule>
    <cfRule type="cellIs" dxfId="41686" priority="1464" operator="lessThan">
      <formula>0.8</formula>
    </cfRule>
  </conditionalFormatting>
  <conditionalFormatting sqref="P19:P25">
    <cfRule type="cellIs" dxfId="41685" priority="1462" operator="greaterThan">
      <formula>0</formula>
    </cfRule>
  </conditionalFormatting>
  <conditionalFormatting sqref="Q19:Q25">
    <cfRule type="cellIs" dxfId="41684" priority="1461" operator="lessThan">
      <formula>0</formula>
    </cfRule>
  </conditionalFormatting>
  <conditionalFormatting sqref="R19:R25">
    <cfRule type="cellIs" dxfId="41683" priority="1459" operator="lessThan">
      <formula>0.8</formula>
    </cfRule>
    <cfRule type="cellIs" dxfId="41682" priority="1460" operator="greaterThan">
      <formula>1</formula>
    </cfRule>
  </conditionalFormatting>
  <conditionalFormatting sqref="R19:R25">
    <cfRule type="cellIs" dxfId="41681" priority="1457" operator="greaterThan">
      <formula>1</formula>
    </cfRule>
    <cfRule type="cellIs" dxfId="41680" priority="1458" operator="lessThan">
      <formula>0.8</formula>
    </cfRule>
  </conditionalFormatting>
  <conditionalFormatting sqref="P19:P25">
    <cfRule type="cellIs" dxfId="41679" priority="1456" operator="greaterThan">
      <formula>0</formula>
    </cfRule>
  </conditionalFormatting>
  <conditionalFormatting sqref="Q19:Q25">
    <cfRule type="cellIs" dxfId="41678" priority="1455" operator="lessThan">
      <formula>0</formula>
    </cfRule>
  </conditionalFormatting>
  <conditionalFormatting sqref="R19:R25">
    <cfRule type="cellIs" dxfId="41677" priority="1453" operator="lessThan">
      <formula>0.8</formula>
    </cfRule>
    <cfRule type="cellIs" dxfId="41676" priority="1454" operator="greaterThan">
      <formula>1</formula>
    </cfRule>
  </conditionalFormatting>
  <conditionalFormatting sqref="R19:R25">
    <cfRule type="cellIs" dxfId="41675" priority="1451" operator="greaterThan">
      <formula>1</formula>
    </cfRule>
    <cfRule type="cellIs" dxfId="41674" priority="1452" operator="lessThan">
      <formula>0.8</formula>
    </cfRule>
  </conditionalFormatting>
  <conditionalFormatting sqref="P19:P25">
    <cfRule type="cellIs" dxfId="41673" priority="1450" operator="greaterThan">
      <formula>0</formula>
    </cfRule>
  </conditionalFormatting>
  <conditionalFormatting sqref="R19:R25">
    <cfRule type="cellIs" dxfId="41672" priority="1447" operator="lessThan">
      <formula>0.8</formula>
    </cfRule>
    <cfRule type="cellIs" dxfId="41671" priority="1448" operator="greaterThan">
      <formula>1</formula>
    </cfRule>
  </conditionalFormatting>
  <conditionalFormatting sqref="R19:R25">
    <cfRule type="cellIs" dxfId="41670" priority="1445" operator="greaterThan">
      <formula>1</formula>
    </cfRule>
    <cfRule type="cellIs" dxfId="41669" priority="1446" operator="lessThan">
      <formula>0.8</formula>
    </cfRule>
  </conditionalFormatting>
  <conditionalFormatting sqref="P19:P25">
    <cfRule type="cellIs" dxfId="41668" priority="1444" operator="greaterThan">
      <formula>0</formula>
    </cfRule>
  </conditionalFormatting>
  <conditionalFormatting sqref="Q19:Q25">
    <cfRule type="cellIs" dxfId="41667" priority="1449" operator="lessThan">
      <formula>0</formula>
    </cfRule>
  </conditionalFormatting>
  <conditionalFormatting sqref="Q40">
    <cfRule type="cellIs" dxfId="41666" priority="1443" operator="lessThan">
      <formula>0</formula>
    </cfRule>
  </conditionalFormatting>
  <conditionalFormatting sqref="R40">
    <cfRule type="cellIs" dxfId="41665" priority="1441" operator="lessThan">
      <formula>0.8</formula>
    </cfRule>
    <cfRule type="cellIs" dxfId="41664" priority="1442" operator="greaterThan">
      <formula>1</formula>
    </cfRule>
  </conditionalFormatting>
  <conditionalFormatting sqref="R40">
    <cfRule type="cellIs" dxfId="41663" priority="1439" operator="greaterThan">
      <formula>1</formula>
    </cfRule>
    <cfRule type="cellIs" dxfId="41662" priority="1440" operator="lessThan">
      <formula>0.8</formula>
    </cfRule>
  </conditionalFormatting>
  <conditionalFormatting sqref="P40">
    <cfRule type="cellIs" dxfId="41661" priority="1438" operator="greaterThan">
      <formula>0</formula>
    </cfRule>
  </conditionalFormatting>
  <conditionalFormatting sqref="P40">
    <cfRule type="cellIs" dxfId="41660" priority="1432" operator="greaterThan">
      <formula>0</formula>
    </cfRule>
  </conditionalFormatting>
  <conditionalFormatting sqref="Q40">
    <cfRule type="cellIs" dxfId="41659" priority="1437" operator="lessThan">
      <formula>0</formula>
    </cfRule>
  </conditionalFormatting>
  <conditionalFormatting sqref="R40">
    <cfRule type="cellIs" dxfId="41658" priority="1435" operator="lessThan">
      <formula>0.8</formula>
    </cfRule>
    <cfRule type="cellIs" dxfId="41657" priority="1436" operator="greaterThan">
      <formula>1</formula>
    </cfRule>
  </conditionalFormatting>
  <conditionalFormatting sqref="R40">
    <cfRule type="cellIs" dxfId="41656" priority="1433" operator="greaterThan">
      <formula>1</formula>
    </cfRule>
    <cfRule type="cellIs" dxfId="41655" priority="1434" operator="lessThan">
      <formula>0.8</formula>
    </cfRule>
  </conditionalFormatting>
  <conditionalFormatting sqref="P40">
    <cfRule type="cellIs" dxfId="41654" priority="1426" operator="greaterThan">
      <formula>0</formula>
    </cfRule>
  </conditionalFormatting>
  <conditionalFormatting sqref="Q40">
    <cfRule type="cellIs" dxfId="41653" priority="1431" operator="lessThan">
      <formula>0</formula>
    </cfRule>
  </conditionalFormatting>
  <conditionalFormatting sqref="R40">
    <cfRule type="cellIs" dxfId="41652" priority="1429" operator="lessThan">
      <formula>0.8</formula>
    </cfRule>
    <cfRule type="cellIs" dxfId="41651" priority="1430" operator="greaterThan">
      <formula>1</formula>
    </cfRule>
  </conditionalFormatting>
  <conditionalFormatting sqref="R40">
    <cfRule type="cellIs" dxfId="41650" priority="1427" operator="greaterThan">
      <formula>1</formula>
    </cfRule>
    <cfRule type="cellIs" dxfId="41649" priority="1428" operator="lessThan">
      <formula>0.8</formula>
    </cfRule>
  </conditionalFormatting>
  <conditionalFormatting sqref="Q40">
    <cfRule type="cellIs" dxfId="41648" priority="1425" operator="lessThan">
      <formula>0</formula>
    </cfRule>
  </conditionalFormatting>
  <conditionalFormatting sqref="R40">
    <cfRule type="cellIs" dxfId="41647" priority="1423" operator="lessThan">
      <formula>0.8</formula>
    </cfRule>
    <cfRule type="cellIs" dxfId="41646" priority="1424" operator="greaterThan">
      <formula>1</formula>
    </cfRule>
  </conditionalFormatting>
  <conditionalFormatting sqref="R40">
    <cfRule type="cellIs" dxfId="41645" priority="1421" operator="greaterThan">
      <formula>1</formula>
    </cfRule>
    <cfRule type="cellIs" dxfId="41644" priority="1422" operator="lessThan">
      <formula>0.8</formula>
    </cfRule>
  </conditionalFormatting>
  <conditionalFormatting sqref="P40">
    <cfRule type="cellIs" dxfId="41643" priority="1420" operator="greaterThan">
      <formula>0</formula>
    </cfRule>
  </conditionalFormatting>
  <conditionalFormatting sqref="P40">
    <cfRule type="cellIs" dxfId="41642" priority="1414" operator="greaterThan">
      <formula>0</formula>
    </cfRule>
  </conditionalFormatting>
  <conditionalFormatting sqref="Q40">
    <cfRule type="cellIs" dxfId="41641" priority="1419" operator="lessThan">
      <formula>0</formula>
    </cfRule>
  </conditionalFormatting>
  <conditionalFormatting sqref="R40">
    <cfRule type="cellIs" dxfId="41640" priority="1417" operator="lessThan">
      <formula>0.8</formula>
    </cfRule>
    <cfRule type="cellIs" dxfId="41639" priority="1418" operator="greaterThan">
      <formula>1</formula>
    </cfRule>
  </conditionalFormatting>
  <conditionalFormatting sqref="R40">
    <cfRule type="cellIs" dxfId="41638" priority="1415" operator="greaterThan">
      <formula>1</formula>
    </cfRule>
    <cfRule type="cellIs" dxfId="41637" priority="1416" operator="lessThan">
      <formula>0.8</formula>
    </cfRule>
  </conditionalFormatting>
  <conditionalFormatting sqref="P40">
    <cfRule type="cellIs" dxfId="41636" priority="1408" operator="greaterThan">
      <formula>0</formula>
    </cfRule>
  </conditionalFormatting>
  <conditionalFormatting sqref="Q40">
    <cfRule type="cellIs" dxfId="41635" priority="1413" operator="lessThan">
      <formula>0</formula>
    </cfRule>
  </conditionalFormatting>
  <conditionalFormatting sqref="R40">
    <cfRule type="cellIs" dxfId="41634" priority="1411" operator="lessThan">
      <formula>0.8</formula>
    </cfRule>
    <cfRule type="cellIs" dxfId="41633" priority="1412" operator="greaterThan">
      <formula>1</formula>
    </cfRule>
  </conditionalFormatting>
  <conditionalFormatting sqref="R40">
    <cfRule type="cellIs" dxfId="41632" priority="1409" operator="greaterThan">
      <formula>1</formula>
    </cfRule>
    <cfRule type="cellIs" dxfId="41631" priority="1410" operator="lessThan">
      <formula>0.8</formula>
    </cfRule>
  </conditionalFormatting>
  <conditionalFormatting sqref="P40">
    <cfRule type="cellIs" dxfId="41630" priority="1402" operator="greaterThan">
      <formula>0</formula>
    </cfRule>
  </conditionalFormatting>
  <conditionalFormatting sqref="Q40">
    <cfRule type="cellIs" dxfId="41629" priority="1407" operator="lessThan">
      <formula>0</formula>
    </cfRule>
  </conditionalFormatting>
  <conditionalFormatting sqref="R40">
    <cfRule type="cellIs" dxfId="41628" priority="1405" operator="lessThan">
      <formula>0.8</formula>
    </cfRule>
    <cfRule type="cellIs" dxfId="41627" priority="1406" operator="greaterThan">
      <formula>1</formula>
    </cfRule>
  </conditionalFormatting>
  <conditionalFormatting sqref="R40">
    <cfRule type="cellIs" dxfId="41626" priority="1403" operator="greaterThan">
      <formula>1</formula>
    </cfRule>
    <cfRule type="cellIs" dxfId="41625" priority="1404" operator="lessThan">
      <formula>0.8</formula>
    </cfRule>
  </conditionalFormatting>
  <conditionalFormatting sqref="Q40">
    <cfRule type="cellIs" dxfId="41624" priority="1396" operator="lessThan">
      <formula>0</formula>
    </cfRule>
  </conditionalFormatting>
  <conditionalFormatting sqref="P40">
    <cfRule type="cellIs" dxfId="41623" priority="1397" operator="greaterThan">
      <formula>0</formula>
    </cfRule>
  </conditionalFormatting>
  <conditionalFormatting sqref="R40">
    <cfRule type="cellIs" dxfId="41622" priority="1400" operator="lessThan">
      <formula>0.8</formula>
    </cfRule>
    <cfRule type="cellIs" dxfId="41621" priority="1401" operator="greaterThan">
      <formula>1</formula>
    </cfRule>
  </conditionalFormatting>
  <conditionalFormatting sqref="R40">
    <cfRule type="cellIs" dxfId="41620" priority="1398" operator="greaterThan">
      <formula>1</formula>
    </cfRule>
    <cfRule type="cellIs" dxfId="41619" priority="1399" operator="lessThan">
      <formula>0.8</formula>
    </cfRule>
  </conditionalFormatting>
  <conditionalFormatting sqref="Q40">
    <cfRule type="cellIs" dxfId="41618" priority="1390" operator="lessThan">
      <formula>0</formula>
    </cfRule>
  </conditionalFormatting>
  <conditionalFormatting sqref="R40">
    <cfRule type="cellIs" dxfId="41617" priority="1394" operator="lessThan">
      <formula>0.8</formula>
    </cfRule>
    <cfRule type="cellIs" dxfId="41616" priority="1395" operator="greaterThan">
      <formula>1</formula>
    </cfRule>
  </conditionalFormatting>
  <conditionalFormatting sqref="R40">
    <cfRule type="cellIs" dxfId="41615" priority="1392" operator="greaterThan">
      <formula>1</formula>
    </cfRule>
    <cfRule type="cellIs" dxfId="41614" priority="1393" operator="lessThan">
      <formula>0.8</formula>
    </cfRule>
  </conditionalFormatting>
  <conditionalFormatting sqref="P40">
    <cfRule type="cellIs" dxfId="41613" priority="1391" operator="greaterThan">
      <formula>0</formula>
    </cfRule>
  </conditionalFormatting>
  <conditionalFormatting sqref="Q40">
    <cfRule type="cellIs" dxfId="41612" priority="1389" operator="lessThan">
      <formula>0</formula>
    </cfRule>
  </conditionalFormatting>
  <conditionalFormatting sqref="R40">
    <cfRule type="cellIs" dxfId="41611" priority="1387" operator="lessThan">
      <formula>0.8</formula>
    </cfRule>
    <cfRule type="cellIs" dxfId="41610" priority="1388" operator="greaterThan">
      <formula>1</formula>
    </cfRule>
  </conditionalFormatting>
  <conditionalFormatting sqref="R40">
    <cfRule type="cellIs" dxfId="41609" priority="1385" operator="greaterThan">
      <formula>1</formula>
    </cfRule>
    <cfRule type="cellIs" dxfId="41608" priority="1386" operator="lessThan">
      <formula>0.8</formula>
    </cfRule>
  </conditionalFormatting>
  <conditionalFormatting sqref="P40">
    <cfRule type="cellIs" dxfId="41607" priority="1384" operator="greaterThan">
      <formula>0</formula>
    </cfRule>
  </conditionalFormatting>
  <conditionalFormatting sqref="Q40">
    <cfRule type="cellIs" dxfId="41606" priority="1383" operator="lessThan">
      <formula>0</formula>
    </cfRule>
  </conditionalFormatting>
  <conditionalFormatting sqref="R40">
    <cfRule type="cellIs" dxfId="41605" priority="1381" operator="lessThan">
      <formula>0.8</formula>
    </cfRule>
    <cfRule type="cellIs" dxfId="41604" priority="1382" operator="greaterThan">
      <formula>1</formula>
    </cfRule>
  </conditionalFormatting>
  <conditionalFormatting sqref="R40">
    <cfRule type="cellIs" dxfId="41603" priority="1379" operator="greaterThan">
      <formula>1</formula>
    </cfRule>
    <cfRule type="cellIs" dxfId="41602" priority="1380" operator="lessThan">
      <formula>0.8</formula>
    </cfRule>
  </conditionalFormatting>
  <conditionalFormatting sqref="P40">
    <cfRule type="cellIs" dxfId="41601" priority="1378" operator="greaterThan">
      <formula>0</formula>
    </cfRule>
  </conditionalFormatting>
  <conditionalFormatting sqref="Q32:Q39">
    <cfRule type="cellIs" dxfId="41600" priority="1377" operator="lessThan">
      <formula>0</formula>
    </cfRule>
  </conditionalFormatting>
  <conditionalFormatting sqref="R32:R39">
    <cfRule type="cellIs" dxfId="41599" priority="1375" operator="lessThan">
      <formula>0.8</formula>
    </cfRule>
    <cfRule type="cellIs" dxfId="41598" priority="1376" operator="greaterThan">
      <formula>1</formula>
    </cfRule>
  </conditionalFormatting>
  <conditionalFormatting sqref="R32:R39">
    <cfRule type="cellIs" dxfId="41597" priority="1373" operator="greaterThan">
      <formula>1</formula>
    </cfRule>
    <cfRule type="cellIs" dxfId="41596" priority="1374" operator="lessThan">
      <formula>0.8</formula>
    </cfRule>
  </conditionalFormatting>
  <conditionalFormatting sqref="P32:P39">
    <cfRule type="cellIs" dxfId="41595" priority="1372" operator="greaterThan">
      <formula>0</formula>
    </cfRule>
  </conditionalFormatting>
  <conditionalFormatting sqref="Q32:Q39">
    <cfRule type="cellIs" dxfId="41594" priority="1371" operator="lessThan">
      <formula>0</formula>
    </cfRule>
  </conditionalFormatting>
  <conditionalFormatting sqref="R32:R39">
    <cfRule type="cellIs" dxfId="41593" priority="1369" operator="lessThan">
      <formula>0.8</formula>
    </cfRule>
    <cfRule type="cellIs" dxfId="41592" priority="1370" operator="greaterThan">
      <formula>1</formula>
    </cfRule>
  </conditionalFormatting>
  <conditionalFormatting sqref="R32:R39">
    <cfRule type="cellIs" dxfId="41591" priority="1367" operator="greaterThan">
      <formula>1</formula>
    </cfRule>
    <cfRule type="cellIs" dxfId="41590" priority="1368" operator="lessThan">
      <formula>0.8</formula>
    </cfRule>
  </conditionalFormatting>
  <conditionalFormatting sqref="P32:P39">
    <cfRule type="cellIs" dxfId="41589" priority="1366" operator="greaterThan">
      <formula>0</formula>
    </cfRule>
  </conditionalFormatting>
  <conditionalFormatting sqref="Q32:Q39">
    <cfRule type="cellIs" dxfId="41588" priority="1365" operator="lessThan">
      <formula>0</formula>
    </cfRule>
  </conditionalFormatting>
  <conditionalFormatting sqref="R32:R39">
    <cfRule type="cellIs" dxfId="41587" priority="1363" operator="lessThan">
      <formula>0.8</formula>
    </cfRule>
    <cfRule type="cellIs" dxfId="41586" priority="1364" operator="greaterThan">
      <formula>1</formula>
    </cfRule>
  </conditionalFormatting>
  <conditionalFormatting sqref="R32:R39">
    <cfRule type="cellIs" dxfId="41585" priority="1361" operator="greaterThan">
      <formula>1</formula>
    </cfRule>
    <cfRule type="cellIs" dxfId="41584" priority="1362" operator="lessThan">
      <formula>0.8</formula>
    </cfRule>
  </conditionalFormatting>
  <conditionalFormatting sqref="P32:P39">
    <cfRule type="cellIs" dxfId="41583" priority="1360" operator="greaterThan">
      <formula>0</formula>
    </cfRule>
  </conditionalFormatting>
  <conditionalFormatting sqref="Q32:Q39">
    <cfRule type="cellIs" dxfId="41582" priority="1359" operator="lessThan">
      <formula>0</formula>
    </cfRule>
  </conditionalFormatting>
  <conditionalFormatting sqref="R32:R39">
    <cfRule type="cellIs" dxfId="41581" priority="1357" operator="lessThan">
      <formula>0.8</formula>
    </cfRule>
    <cfRule type="cellIs" dxfId="41580" priority="1358" operator="greaterThan">
      <formula>1</formula>
    </cfRule>
  </conditionalFormatting>
  <conditionalFormatting sqref="R32:R39">
    <cfRule type="cellIs" dxfId="41579" priority="1355" operator="greaterThan">
      <formula>1</formula>
    </cfRule>
    <cfRule type="cellIs" dxfId="41578" priority="1356" operator="lessThan">
      <formula>0.8</formula>
    </cfRule>
  </conditionalFormatting>
  <conditionalFormatting sqref="P32:P39">
    <cfRule type="cellIs" dxfId="41577" priority="1354" operator="greaterThan">
      <formula>0</formula>
    </cfRule>
  </conditionalFormatting>
  <conditionalFormatting sqref="P32:P39">
    <cfRule type="cellIs" dxfId="41576" priority="1348" operator="greaterThan">
      <formula>0</formula>
    </cfRule>
  </conditionalFormatting>
  <conditionalFormatting sqref="Q32:Q39">
    <cfRule type="cellIs" dxfId="41575" priority="1353" operator="lessThan">
      <formula>0</formula>
    </cfRule>
  </conditionalFormatting>
  <conditionalFormatting sqref="R32:R39">
    <cfRule type="cellIs" dxfId="41574" priority="1351" operator="lessThan">
      <formula>0.8</formula>
    </cfRule>
    <cfRule type="cellIs" dxfId="41573" priority="1352" operator="greaterThan">
      <formula>1</formula>
    </cfRule>
  </conditionalFormatting>
  <conditionalFormatting sqref="R32:R39">
    <cfRule type="cellIs" dxfId="41572" priority="1349" operator="greaterThan">
      <formula>1</formula>
    </cfRule>
    <cfRule type="cellIs" dxfId="41571" priority="1350" operator="lessThan">
      <formula>0.8</formula>
    </cfRule>
  </conditionalFormatting>
  <conditionalFormatting sqref="P32:P39">
    <cfRule type="cellIs" dxfId="41570" priority="1342" operator="greaterThan">
      <formula>0</formula>
    </cfRule>
  </conditionalFormatting>
  <conditionalFormatting sqref="Q32:Q39">
    <cfRule type="cellIs" dxfId="41569" priority="1347" operator="lessThan">
      <formula>0</formula>
    </cfRule>
  </conditionalFormatting>
  <conditionalFormatting sqref="R32:R39">
    <cfRule type="cellIs" dxfId="41568" priority="1345" operator="lessThan">
      <formula>0.8</formula>
    </cfRule>
    <cfRule type="cellIs" dxfId="41567" priority="1346" operator="greaterThan">
      <formula>1</formula>
    </cfRule>
  </conditionalFormatting>
  <conditionalFormatting sqref="R32:R39">
    <cfRule type="cellIs" dxfId="41566" priority="1343" operator="greaterThan">
      <formula>1</formula>
    </cfRule>
    <cfRule type="cellIs" dxfId="41565" priority="1344" operator="lessThan">
      <formula>0.8</formula>
    </cfRule>
  </conditionalFormatting>
  <conditionalFormatting sqref="R32:R39">
    <cfRule type="cellIs" dxfId="41564" priority="1339" operator="lessThan">
      <formula>0.8</formula>
    </cfRule>
    <cfRule type="cellIs" dxfId="41563" priority="1340" operator="greaterThan">
      <formula>1</formula>
    </cfRule>
  </conditionalFormatting>
  <conditionalFormatting sqref="R32:R39">
    <cfRule type="cellIs" dxfId="41562" priority="1337" operator="greaterThan">
      <formula>1</formula>
    </cfRule>
    <cfRule type="cellIs" dxfId="41561" priority="1338" operator="lessThan">
      <formula>0.8</formula>
    </cfRule>
  </conditionalFormatting>
  <conditionalFormatting sqref="P32:P39">
    <cfRule type="cellIs" dxfId="41560" priority="1336" operator="greaterThan">
      <formula>0</formula>
    </cfRule>
  </conditionalFormatting>
  <conditionalFormatting sqref="Q32:Q39">
    <cfRule type="cellIs" dxfId="41559" priority="1341" operator="lessThan">
      <formula>0</formula>
    </cfRule>
  </conditionalFormatting>
  <conditionalFormatting sqref="Q32:Q39">
    <cfRule type="cellIs" dxfId="41558" priority="1335" operator="lessThan">
      <formula>0</formula>
    </cfRule>
  </conditionalFormatting>
  <conditionalFormatting sqref="R32:R39">
    <cfRule type="cellIs" dxfId="41557" priority="1333" operator="lessThan">
      <formula>0.8</formula>
    </cfRule>
    <cfRule type="cellIs" dxfId="41556" priority="1334" operator="greaterThan">
      <formula>1</formula>
    </cfRule>
  </conditionalFormatting>
  <conditionalFormatting sqref="R32:R39">
    <cfRule type="cellIs" dxfId="41555" priority="1331" operator="greaterThan">
      <formula>1</formula>
    </cfRule>
    <cfRule type="cellIs" dxfId="41554" priority="1332" operator="lessThan">
      <formula>0.8</formula>
    </cfRule>
  </conditionalFormatting>
  <conditionalFormatting sqref="P32:P39">
    <cfRule type="cellIs" dxfId="41553" priority="1330" operator="greaterThan">
      <formula>0</formula>
    </cfRule>
  </conditionalFormatting>
  <conditionalFormatting sqref="P32:P39">
    <cfRule type="cellIs" dxfId="41552" priority="1324" operator="greaterThan">
      <formula>0</formula>
    </cfRule>
  </conditionalFormatting>
  <conditionalFormatting sqref="Q32:Q39">
    <cfRule type="cellIs" dxfId="41551" priority="1329" operator="lessThan">
      <formula>0</formula>
    </cfRule>
  </conditionalFormatting>
  <conditionalFormatting sqref="R32:R39">
    <cfRule type="cellIs" dxfId="41550" priority="1327" operator="lessThan">
      <formula>0.8</formula>
    </cfRule>
    <cfRule type="cellIs" dxfId="41549" priority="1328" operator="greaterThan">
      <formula>1</formula>
    </cfRule>
  </conditionalFormatting>
  <conditionalFormatting sqref="R32:R39">
    <cfRule type="cellIs" dxfId="41548" priority="1325" operator="greaterThan">
      <formula>1</formula>
    </cfRule>
    <cfRule type="cellIs" dxfId="41547" priority="1326" operator="lessThan">
      <formula>0.8</formula>
    </cfRule>
  </conditionalFormatting>
  <conditionalFormatting sqref="P32:P39">
    <cfRule type="cellIs" dxfId="41546" priority="1318" operator="greaterThan">
      <formula>0</formula>
    </cfRule>
  </conditionalFormatting>
  <conditionalFormatting sqref="Q32:Q39">
    <cfRule type="cellIs" dxfId="41545" priority="1323" operator="lessThan">
      <formula>0</formula>
    </cfRule>
  </conditionalFormatting>
  <conditionalFormatting sqref="R32:R39">
    <cfRule type="cellIs" dxfId="41544" priority="1321" operator="lessThan">
      <formula>0.8</formula>
    </cfRule>
    <cfRule type="cellIs" dxfId="41543" priority="1322" operator="greaterThan">
      <formula>1</formula>
    </cfRule>
  </conditionalFormatting>
  <conditionalFormatting sqref="R32:R39">
    <cfRule type="cellIs" dxfId="41542" priority="1319" operator="greaterThan">
      <formula>1</formula>
    </cfRule>
    <cfRule type="cellIs" dxfId="41541" priority="1320" operator="lessThan">
      <formula>0.8</formula>
    </cfRule>
  </conditionalFormatting>
  <conditionalFormatting sqref="R32:R39">
    <cfRule type="cellIs" dxfId="41540" priority="1315" operator="lessThan">
      <formula>0.8</formula>
    </cfRule>
    <cfRule type="cellIs" dxfId="41539" priority="1316" operator="greaterThan">
      <formula>1</formula>
    </cfRule>
  </conditionalFormatting>
  <conditionalFormatting sqref="R32:R39">
    <cfRule type="cellIs" dxfId="41538" priority="1313" operator="greaterThan">
      <formula>1</formula>
    </cfRule>
    <cfRule type="cellIs" dxfId="41537" priority="1314" operator="lessThan">
      <formula>0.8</formula>
    </cfRule>
  </conditionalFormatting>
  <conditionalFormatting sqref="P32:P39">
    <cfRule type="cellIs" dxfId="41536" priority="1312" operator="greaterThan">
      <formula>0</formula>
    </cfRule>
  </conditionalFormatting>
  <conditionalFormatting sqref="Q32:Q39">
    <cfRule type="cellIs" dxfId="41535" priority="1317" operator="lessThan">
      <formula>0</formula>
    </cfRule>
  </conditionalFormatting>
  <conditionalFormatting sqref="P32:P39">
    <cfRule type="cellIs" dxfId="41534" priority="1306" operator="greaterThan">
      <formula>0</formula>
    </cfRule>
  </conditionalFormatting>
  <conditionalFormatting sqref="Q32:Q39">
    <cfRule type="cellIs" dxfId="41533" priority="1311" operator="lessThan">
      <formula>0</formula>
    </cfRule>
  </conditionalFormatting>
  <conditionalFormatting sqref="R32:R39">
    <cfRule type="cellIs" dxfId="41532" priority="1309" operator="lessThan">
      <formula>0.8</formula>
    </cfRule>
    <cfRule type="cellIs" dxfId="41531" priority="1310" operator="greaterThan">
      <formula>1</formula>
    </cfRule>
  </conditionalFormatting>
  <conditionalFormatting sqref="R32:R39">
    <cfRule type="cellIs" dxfId="41530" priority="1307" operator="greaterThan">
      <formula>1</formula>
    </cfRule>
    <cfRule type="cellIs" dxfId="41529" priority="1308" operator="lessThan">
      <formula>0.8</formula>
    </cfRule>
  </conditionalFormatting>
  <conditionalFormatting sqref="R32:R39">
    <cfRule type="cellIs" dxfId="41528" priority="1303" operator="lessThan">
      <formula>0.8</formula>
    </cfRule>
    <cfRule type="cellIs" dxfId="41527" priority="1304" operator="greaterThan">
      <formula>1</formula>
    </cfRule>
  </conditionalFormatting>
  <conditionalFormatting sqref="R32:R39">
    <cfRule type="cellIs" dxfId="41526" priority="1301" operator="greaterThan">
      <formula>1</formula>
    </cfRule>
    <cfRule type="cellIs" dxfId="41525" priority="1302" operator="lessThan">
      <formula>0.8</formula>
    </cfRule>
  </conditionalFormatting>
  <conditionalFormatting sqref="P32:P39">
    <cfRule type="cellIs" dxfId="41524" priority="1300" operator="greaterThan">
      <formula>0</formula>
    </cfRule>
  </conditionalFormatting>
  <conditionalFormatting sqref="Q32:Q39">
    <cfRule type="cellIs" dxfId="41523" priority="1305" operator="lessThan">
      <formula>0</formula>
    </cfRule>
  </conditionalFormatting>
  <conditionalFormatting sqref="R32:R39">
    <cfRule type="cellIs" dxfId="41522" priority="1297" operator="lessThan">
      <formula>0.8</formula>
    </cfRule>
    <cfRule type="cellIs" dxfId="41521" priority="1298" operator="greaterThan">
      <formula>1</formula>
    </cfRule>
  </conditionalFormatting>
  <conditionalFormatting sqref="R32:R39">
    <cfRule type="cellIs" dxfId="41520" priority="1295" operator="greaterThan">
      <formula>1</formula>
    </cfRule>
    <cfRule type="cellIs" dxfId="41519" priority="1296" operator="lessThan">
      <formula>0.8</formula>
    </cfRule>
  </conditionalFormatting>
  <conditionalFormatting sqref="P32:P39">
    <cfRule type="cellIs" dxfId="41518" priority="1294" operator="greaterThan">
      <formula>0</formula>
    </cfRule>
  </conditionalFormatting>
  <conditionalFormatting sqref="Q32:Q39">
    <cfRule type="cellIs" dxfId="41517" priority="1299" operator="lessThan">
      <formula>0</formula>
    </cfRule>
  </conditionalFormatting>
  <conditionalFormatting sqref="Q32:Q39">
    <cfRule type="cellIs" dxfId="41516" priority="1293" operator="lessThan">
      <formula>0</formula>
    </cfRule>
  </conditionalFormatting>
  <conditionalFormatting sqref="R32:R39">
    <cfRule type="cellIs" dxfId="41515" priority="1291" operator="lessThan">
      <formula>0.8</formula>
    </cfRule>
    <cfRule type="cellIs" dxfId="41514" priority="1292" operator="greaterThan">
      <formula>1</formula>
    </cfRule>
  </conditionalFormatting>
  <conditionalFormatting sqref="R32:R39">
    <cfRule type="cellIs" dxfId="41513" priority="1289" operator="greaterThan">
      <formula>1</formula>
    </cfRule>
    <cfRule type="cellIs" dxfId="41512" priority="1290" operator="lessThan">
      <formula>0.8</formula>
    </cfRule>
  </conditionalFormatting>
  <conditionalFormatting sqref="P32:P39">
    <cfRule type="cellIs" dxfId="41511" priority="1288" operator="greaterThan">
      <formula>0</formula>
    </cfRule>
  </conditionalFormatting>
  <conditionalFormatting sqref="Q32:Q39">
    <cfRule type="cellIs" dxfId="41510" priority="1282" operator="lessThan">
      <formula>0</formula>
    </cfRule>
  </conditionalFormatting>
  <conditionalFormatting sqref="R32:R39">
    <cfRule type="cellIs" dxfId="41509" priority="1286" operator="lessThan">
      <formula>0.8</formula>
    </cfRule>
    <cfRule type="cellIs" dxfId="41508" priority="1287" operator="greaterThan">
      <formula>1</formula>
    </cfRule>
  </conditionalFormatting>
  <conditionalFormatting sqref="R32:R39">
    <cfRule type="cellIs" dxfId="41507" priority="1284" operator="greaterThan">
      <formula>1</formula>
    </cfRule>
    <cfRule type="cellIs" dxfId="41506" priority="1285" operator="lessThan">
      <formula>0.8</formula>
    </cfRule>
  </conditionalFormatting>
  <conditionalFormatting sqref="P32:P39">
    <cfRule type="cellIs" dxfId="41505" priority="1283" operator="greaterThan">
      <formula>0</formula>
    </cfRule>
  </conditionalFormatting>
  <conditionalFormatting sqref="Q32:Q39">
    <cfRule type="cellIs" dxfId="41504" priority="1281" operator="lessThan">
      <formula>0</formula>
    </cfRule>
  </conditionalFormatting>
  <conditionalFormatting sqref="R32:R39">
    <cfRule type="cellIs" dxfId="41503" priority="1279" operator="lessThan">
      <formula>0.8</formula>
    </cfRule>
    <cfRule type="cellIs" dxfId="41502" priority="1280" operator="greaterThan">
      <formula>1</formula>
    </cfRule>
  </conditionalFormatting>
  <conditionalFormatting sqref="R32:R39">
    <cfRule type="cellIs" dxfId="41501" priority="1277" operator="greaterThan">
      <formula>1</formula>
    </cfRule>
    <cfRule type="cellIs" dxfId="41500" priority="1278" operator="lessThan">
      <formula>0.8</formula>
    </cfRule>
  </conditionalFormatting>
  <conditionalFormatting sqref="P32:P39">
    <cfRule type="cellIs" dxfId="41499" priority="1276" operator="greaterThan">
      <formula>0</formula>
    </cfRule>
  </conditionalFormatting>
  <conditionalFormatting sqref="Q32:Q39">
    <cfRule type="cellIs" dxfId="41498" priority="1275" operator="lessThan">
      <formula>0</formula>
    </cfRule>
  </conditionalFormatting>
  <conditionalFormatting sqref="R32:R39">
    <cfRule type="cellIs" dxfId="41497" priority="1273" operator="lessThan">
      <formula>0.8</formula>
    </cfRule>
    <cfRule type="cellIs" dxfId="41496" priority="1274" operator="greaterThan">
      <formula>1</formula>
    </cfRule>
  </conditionalFormatting>
  <conditionalFormatting sqref="R32:R39">
    <cfRule type="cellIs" dxfId="41495" priority="1271" operator="greaterThan">
      <formula>1</formula>
    </cfRule>
    <cfRule type="cellIs" dxfId="41494" priority="1272" operator="lessThan">
      <formula>0.8</formula>
    </cfRule>
  </conditionalFormatting>
  <conditionalFormatting sqref="P32:P39">
    <cfRule type="cellIs" dxfId="41493" priority="1270" operator="greaterThan">
      <formula>0</formula>
    </cfRule>
  </conditionalFormatting>
  <conditionalFormatting sqref="Q32:Q39">
    <cfRule type="cellIs" dxfId="41492" priority="1269" operator="lessThan">
      <formula>0</formula>
    </cfRule>
  </conditionalFormatting>
  <conditionalFormatting sqref="R32:R39">
    <cfRule type="cellIs" dxfId="41491" priority="1267" operator="lessThan">
      <formula>0.8</formula>
    </cfRule>
    <cfRule type="cellIs" dxfId="41490" priority="1268" operator="greaterThan">
      <formula>1</formula>
    </cfRule>
  </conditionalFormatting>
  <conditionalFormatting sqref="R32:R39">
    <cfRule type="cellIs" dxfId="41489" priority="1265" operator="greaterThan">
      <formula>1</formula>
    </cfRule>
    <cfRule type="cellIs" dxfId="41488" priority="1266" operator="lessThan">
      <formula>0.8</formula>
    </cfRule>
  </conditionalFormatting>
  <conditionalFormatting sqref="P32:P39">
    <cfRule type="cellIs" dxfId="41487" priority="1264" operator="greaterThan">
      <formula>0</formula>
    </cfRule>
  </conditionalFormatting>
  <conditionalFormatting sqref="Q32:Q39">
    <cfRule type="cellIs" dxfId="41486" priority="1263" operator="lessThan">
      <formula>0</formula>
    </cfRule>
  </conditionalFormatting>
  <conditionalFormatting sqref="R32:R39">
    <cfRule type="cellIs" dxfId="41485" priority="1261" operator="lessThan">
      <formula>0.8</formula>
    </cfRule>
    <cfRule type="cellIs" dxfId="41484" priority="1262" operator="greaterThan">
      <formula>1</formula>
    </cfRule>
  </conditionalFormatting>
  <conditionalFormatting sqref="R32:R39">
    <cfRule type="cellIs" dxfId="41483" priority="1259" operator="greaterThan">
      <formula>1</formula>
    </cfRule>
    <cfRule type="cellIs" dxfId="41482" priority="1260" operator="lessThan">
      <formula>0.8</formula>
    </cfRule>
  </conditionalFormatting>
  <conditionalFormatting sqref="P32:P39">
    <cfRule type="cellIs" dxfId="41481" priority="1258" operator="greaterThan">
      <formula>0</formula>
    </cfRule>
  </conditionalFormatting>
  <conditionalFormatting sqref="Q32:Q39">
    <cfRule type="cellIs" dxfId="41480" priority="1257" operator="lessThan">
      <formula>0</formula>
    </cfRule>
  </conditionalFormatting>
  <conditionalFormatting sqref="R32:R39">
    <cfRule type="cellIs" dxfId="41479" priority="1255" operator="lessThan">
      <formula>0.8</formula>
    </cfRule>
    <cfRule type="cellIs" dxfId="41478" priority="1256" operator="greaterThan">
      <formula>1</formula>
    </cfRule>
  </conditionalFormatting>
  <conditionalFormatting sqref="R32:R39">
    <cfRule type="cellIs" dxfId="41477" priority="1253" operator="greaterThan">
      <formula>1</formula>
    </cfRule>
    <cfRule type="cellIs" dxfId="41476" priority="1254" operator="lessThan">
      <formula>0.8</formula>
    </cfRule>
  </conditionalFormatting>
  <conditionalFormatting sqref="P32:P39">
    <cfRule type="cellIs" dxfId="41475" priority="1252" operator="greaterThan">
      <formula>0</formula>
    </cfRule>
  </conditionalFormatting>
  <conditionalFormatting sqref="P32:P39">
    <cfRule type="cellIs" dxfId="41474" priority="1246" operator="greaterThan">
      <formula>0</formula>
    </cfRule>
  </conditionalFormatting>
  <conditionalFormatting sqref="Q32:Q39">
    <cfRule type="cellIs" dxfId="41473" priority="1251" operator="lessThan">
      <formula>0</formula>
    </cfRule>
  </conditionalFormatting>
  <conditionalFormatting sqref="R32:R39">
    <cfRule type="cellIs" dxfId="41472" priority="1249" operator="lessThan">
      <formula>0.8</formula>
    </cfRule>
    <cfRule type="cellIs" dxfId="41471" priority="1250" operator="greaterThan">
      <formula>1</formula>
    </cfRule>
  </conditionalFormatting>
  <conditionalFormatting sqref="R32:R39">
    <cfRule type="cellIs" dxfId="41470" priority="1247" operator="greaterThan">
      <formula>1</formula>
    </cfRule>
    <cfRule type="cellIs" dxfId="41469" priority="1248" operator="lessThan">
      <formula>0.8</formula>
    </cfRule>
  </conditionalFormatting>
  <conditionalFormatting sqref="P32:P39">
    <cfRule type="cellIs" dxfId="41468" priority="1240" operator="greaterThan">
      <formula>0</formula>
    </cfRule>
  </conditionalFormatting>
  <conditionalFormatting sqref="Q32:Q39">
    <cfRule type="cellIs" dxfId="41467" priority="1245" operator="lessThan">
      <formula>0</formula>
    </cfRule>
  </conditionalFormatting>
  <conditionalFormatting sqref="R32:R39">
    <cfRule type="cellIs" dxfId="41466" priority="1243" operator="lessThan">
      <formula>0.8</formula>
    </cfRule>
    <cfRule type="cellIs" dxfId="41465" priority="1244" operator="greaterThan">
      <formula>1</formula>
    </cfRule>
  </conditionalFormatting>
  <conditionalFormatting sqref="R32:R39">
    <cfRule type="cellIs" dxfId="41464" priority="1241" operator="greaterThan">
      <formula>1</formula>
    </cfRule>
    <cfRule type="cellIs" dxfId="41463" priority="1242" operator="lessThan">
      <formula>0.8</formula>
    </cfRule>
  </conditionalFormatting>
  <conditionalFormatting sqref="R32:R39">
    <cfRule type="cellIs" dxfId="41462" priority="1237" operator="lessThan">
      <formula>0.8</formula>
    </cfRule>
    <cfRule type="cellIs" dxfId="41461" priority="1238" operator="greaterThan">
      <formula>1</formula>
    </cfRule>
  </conditionalFormatting>
  <conditionalFormatting sqref="R32:R39">
    <cfRule type="cellIs" dxfId="41460" priority="1235" operator="greaterThan">
      <formula>1</formula>
    </cfRule>
    <cfRule type="cellIs" dxfId="41459" priority="1236" operator="lessThan">
      <formula>0.8</formula>
    </cfRule>
  </conditionalFormatting>
  <conditionalFormatting sqref="P32:P39">
    <cfRule type="cellIs" dxfId="41458" priority="1234" operator="greaterThan">
      <formula>0</formula>
    </cfRule>
  </conditionalFormatting>
  <conditionalFormatting sqref="Q32:Q39">
    <cfRule type="cellIs" dxfId="41457" priority="1239" operator="lessThan">
      <formula>0</formula>
    </cfRule>
  </conditionalFormatting>
  <conditionalFormatting sqref="Q32:Q39">
    <cfRule type="cellIs" dxfId="41456" priority="1228" operator="lessThan">
      <formula>0</formula>
    </cfRule>
  </conditionalFormatting>
  <conditionalFormatting sqref="P32:P39">
    <cfRule type="cellIs" dxfId="41455" priority="1229" operator="greaterThan">
      <formula>0</formula>
    </cfRule>
  </conditionalFormatting>
  <conditionalFormatting sqref="R32:R39">
    <cfRule type="cellIs" dxfId="41454" priority="1232" operator="lessThan">
      <formula>0.8</formula>
    </cfRule>
    <cfRule type="cellIs" dxfId="41453" priority="1233" operator="greaterThan">
      <formula>1</formula>
    </cfRule>
  </conditionalFormatting>
  <conditionalFormatting sqref="R32:R39">
    <cfRule type="cellIs" dxfId="41452" priority="1230" operator="greaterThan">
      <formula>1</formula>
    </cfRule>
    <cfRule type="cellIs" dxfId="41451" priority="1231" operator="lessThan">
      <formula>0.8</formula>
    </cfRule>
  </conditionalFormatting>
  <conditionalFormatting sqref="Q32:Q39">
    <cfRule type="cellIs" dxfId="41450" priority="1222" operator="lessThan">
      <formula>0</formula>
    </cfRule>
  </conditionalFormatting>
  <conditionalFormatting sqref="R32:R39">
    <cfRule type="cellIs" dxfId="41449" priority="1226" operator="lessThan">
      <formula>0.8</formula>
    </cfRule>
    <cfRule type="cellIs" dxfId="41448" priority="1227" operator="greaterThan">
      <formula>1</formula>
    </cfRule>
  </conditionalFormatting>
  <conditionalFormatting sqref="R32:R39">
    <cfRule type="cellIs" dxfId="41447" priority="1224" operator="greaterThan">
      <formula>1</formula>
    </cfRule>
    <cfRule type="cellIs" dxfId="41446" priority="1225" operator="lessThan">
      <formula>0.8</formula>
    </cfRule>
  </conditionalFormatting>
  <conditionalFormatting sqref="P32:P39">
    <cfRule type="cellIs" dxfId="41445" priority="1223" operator="greaterThan">
      <formula>0</formula>
    </cfRule>
  </conditionalFormatting>
  <conditionalFormatting sqref="Q32:Q39">
    <cfRule type="cellIs" dxfId="41444" priority="1221" operator="lessThan">
      <formula>0</formula>
    </cfRule>
  </conditionalFormatting>
  <conditionalFormatting sqref="R32:R39">
    <cfRule type="cellIs" dxfId="41443" priority="1219" operator="lessThan">
      <formula>0.8</formula>
    </cfRule>
    <cfRule type="cellIs" dxfId="41442" priority="1220" operator="greaterThan">
      <formula>1</formula>
    </cfRule>
  </conditionalFormatting>
  <conditionalFormatting sqref="R32:R39">
    <cfRule type="cellIs" dxfId="41441" priority="1217" operator="greaterThan">
      <formula>1</formula>
    </cfRule>
    <cfRule type="cellIs" dxfId="41440" priority="1218" operator="lessThan">
      <formula>0.8</formula>
    </cfRule>
  </conditionalFormatting>
  <conditionalFormatting sqref="P32:P39">
    <cfRule type="cellIs" dxfId="41439" priority="1216" operator="greaterThan">
      <formula>0</formula>
    </cfRule>
  </conditionalFormatting>
  <conditionalFormatting sqref="Q32:Q39">
    <cfRule type="cellIs" dxfId="41438" priority="1215" operator="lessThan">
      <formula>0</formula>
    </cfRule>
  </conditionalFormatting>
  <conditionalFormatting sqref="R32:R39">
    <cfRule type="cellIs" dxfId="41437" priority="1213" operator="lessThan">
      <formula>0.8</formula>
    </cfRule>
    <cfRule type="cellIs" dxfId="41436" priority="1214" operator="greaterThan">
      <formula>1</formula>
    </cfRule>
  </conditionalFormatting>
  <conditionalFormatting sqref="R32:R39">
    <cfRule type="cellIs" dxfId="41435" priority="1211" operator="greaterThan">
      <formula>1</formula>
    </cfRule>
    <cfRule type="cellIs" dxfId="41434" priority="1212" operator="lessThan">
      <formula>0.8</formula>
    </cfRule>
  </conditionalFormatting>
  <conditionalFormatting sqref="P32:P39">
    <cfRule type="cellIs" dxfId="41433" priority="1210" operator="greaterThan">
      <formula>0</formula>
    </cfRule>
  </conditionalFormatting>
  <conditionalFormatting sqref="Q32:Q39">
    <cfRule type="cellIs" dxfId="41432" priority="1209" operator="lessThan">
      <formula>0</formula>
    </cfRule>
  </conditionalFormatting>
  <conditionalFormatting sqref="R32:R39">
    <cfRule type="cellIs" dxfId="41431" priority="1207" operator="lessThan">
      <formula>0.8</formula>
    </cfRule>
    <cfRule type="cellIs" dxfId="41430" priority="1208" operator="greaterThan">
      <formula>1</formula>
    </cfRule>
  </conditionalFormatting>
  <conditionalFormatting sqref="R32:R39">
    <cfRule type="cellIs" dxfId="41429" priority="1205" operator="greaterThan">
      <formula>1</formula>
    </cfRule>
    <cfRule type="cellIs" dxfId="41428" priority="1206" operator="lessThan">
      <formula>0.8</formula>
    </cfRule>
  </conditionalFormatting>
  <conditionalFormatting sqref="P32:P39">
    <cfRule type="cellIs" dxfId="41427" priority="1204" operator="greaterThan">
      <formula>0</formula>
    </cfRule>
  </conditionalFormatting>
  <conditionalFormatting sqref="Q32:Q39">
    <cfRule type="cellIs" dxfId="41426" priority="1203" operator="lessThan">
      <formula>0</formula>
    </cfRule>
  </conditionalFormatting>
  <conditionalFormatting sqref="R32:R39">
    <cfRule type="cellIs" dxfId="41425" priority="1201" operator="lessThan">
      <formula>0.8</formula>
    </cfRule>
    <cfRule type="cellIs" dxfId="41424" priority="1202" operator="greaterThan">
      <formula>1</formula>
    </cfRule>
  </conditionalFormatting>
  <conditionalFormatting sqref="R32:R39">
    <cfRule type="cellIs" dxfId="41423" priority="1199" operator="greaterThan">
      <formula>1</formula>
    </cfRule>
    <cfRule type="cellIs" dxfId="41422" priority="1200" operator="lessThan">
      <formula>0.8</formula>
    </cfRule>
  </conditionalFormatting>
  <conditionalFormatting sqref="P32:P39">
    <cfRule type="cellIs" dxfId="41421" priority="1198" operator="greaterThan">
      <formula>0</formula>
    </cfRule>
  </conditionalFormatting>
  <conditionalFormatting sqref="Q96:Q105">
    <cfRule type="cellIs" dxfId="41420" priority="1192" operator="lessThan">
      <formula>0</formula>
    </cfRule>
  </conditionalFormatting>
  <conditionalFormatting sqref="P96:P105">
    <cfRule type="cellIs" dxfId="41419" priority="1193" operator="greaterThan">
      <formula>0</formula>
    </cfRule>
  </conditionalFormatting>
  <conditionalFormatting sqref="R96:R105">
    <cfRule type="cellIs" dxfId="41418" priority="1196" operator="lessThan">
      <formula>0.8</formula>
    </cfRule>
    <cfRule type="cellIs" dxfId="41417" priority="1197" operator="greaterThan">
      <formula>1</formula>
    </cfRule>
  </conditionalFormatting>
  <conditionalFormatting sqref="R96:R105">
    <cfRule type="cellIs" dxfId="41416" priority="1194" operator="greaterThan">
      <formula>1</formula>
    </cfRule>
    <cfRule type="cellIs" dxfId="41415" priority="1195" operator="lessThan">
      <formula>0.8</formula>
    </cfRule>
  </conditionalFormatting>
  <conditionalFormatting sqref="Q96:Q105">
    <cfRule type="cellIs" dxfId="41414" priority="1186" operator="lessThan">
      <formula>0</formula>
    </cfRule>
  </conditionalFormatting>
  <conditionalFormatting sqref="R96:R105">
    <cfRule type="cellIs" dxfId="41413" priority="1190" operator="lessThan">
      <formula>0.8</formula>
    </cfRule>
    <cfRule type="cellIs" dxfId="41412" priority="1191" operator="greaterThan">
      <formula>1</formula>
    </cfRule>
  </conditionalFormatting>
  <conditionalFormatting sqref="R96:R105">
    <cfRule type="cellIs" dxfId="41411" priority="1188" operator="greaterThan">
      <formula>1</formula>
    </cfRule>
    <cfRule type="cellIs" dxfId="41410" priority="1189" operator="lessThan">
      <formula>0.8</formula>
    </cfRule>
  </conditionalFormatting>
  <conditionalFormatting sqref="P96:P105">
    <cfRule type="cellIs" dxfId="41409" priority="1187" operator="greaterThan">
      <formula>0</formula>
    </cfRule>
  </conditionalFormatting>
  <conditionalFormatting sqref="Q96:Q105">
    <cfRule type="cellIs" dxfId="41408" priority="1185" operator="lessThan">
      <formula>0</formula>
    </cfRule>
  </conditionalFormatting>
  <conditionalFormatting sqref="R96:R105">
    <cfRule type="cellIs" dxfId="41407" priority="1183" operator="lessThan">
      <formula>0.8</formula>
    </cfRule>
    <cfRule type="cellIs" dxfId="41406" priority="1184" operator="greaterThan">
      <formula>1</formula>
    </cfRule>
  </conditionalFormatting>
  <conditionalFormatting sqref="R96:R105">
    <cfRule type="cellIs" dxfId="41405" priority="1181" operator="greaterThan">
      <formula>1</formula>
    </cfRule>
    <cfRule type="cellIs" dxfId="41404" priority="1182" operator="lessThan">
      <formula>0.8</formula>
    </cfRule>
  </conditionalFormatting>
  <conditionalFormatting sqref="P96:P105">
    <cfRule type="cellIs" dxfId="41403" priority="1180" operator="greaterThan">
      <formula>0</formula>
    </cfRule>
  </conditionalFormatting>
  <conditionalFormatting sqref="Q96:Q105">
    <cfRule type="cellIs" dxfId="41402" priority="1179" operator="lessThan">
      <formula>0</formula>
    </cfRule>
  </conditionalFormatting>
  <conditionalFormatting sqref="R96:R105">
    <cfRule type="cellIs" dxfId="41401" priority="1177" operator="lessThan">
      <formula>0.8</formula>
    </cfRule>
    <cfRule type="cellIs" dxfId="41400" priority="1178" operator="greaterThan">
      <formula>1</formula>
    </cfRule>
  </conditionalFormatting>
  <conditionalFormatting sqref="R96:R105">
    <cfRule type="cellIs" dxfId="41399" priority="1175" operator="greaterThan">
      <formula>1</formula>
    </cfRule>
    <cfRule type="cellIs" dxfId="41398" priority="1176" operator="lessThan">
      <formula>0.8</formula>
    </cfRule>
  </conditionalFormatting>
  <conditionalFormatting sqref="P96:P105">
    <cfRule type="cellIs" dxfId="41397" priority="1174" operator="greaterThan">
      <formula>0</formula>
    </cfRule>
  </conditionalFormatting>
  <conditionalFormatting sqref="Q96:Q105">
    <cfRule type="cellIs" dxfId="41396" priority="1168" operator="lessThan">
      <formula>0</formula>
    </cfRule>
  </conditionalFormatting>
  <conditionalFormatting sqref="R96:R105">
    <cfRule type="cellIs" dxfId="41395" priority="1172" operator="lessThan">
      <formula>0.8</formula>
    </cfRule>
    <cfRule type="cellIs" dxfId="41394" priority="1173" operator="greaterThan">
      <formula>1</formula>
    </cfRule>
  </conditionalFormatting>
  <conditionalFormatting sqref="R96:R105">
    <cfRule type="cellIs" dxfId="41393" priority="1170" operator="greaterThan">
      <formula>1</formula>
    </cfRule>
    <cfRule type="cellIs" dxfId="41392" priority="1171" operator="lessThan">
      <formula>0.8</formula>
    </cfRule>
  </conditionalFormatting>
  <conditionalFormatting sqref="P96:P105">
    <cfRule type="cellIs" dxfId="41391" priority="1169" operator="greaterThan">
      <formula>0</formula>
    </cfRule>
  </conditionalFormatting>
  <conditionalFormatting sqref="Q96:Q105">
    <cfRule type="cellIs" dxfId="41390" priority="1167" operator="lessThan">
      <formula>0</formula>
    </cfRule>
  </conditionalFormatting>
  <conditionalFormatting sqref="R96:R105">
    <cfRule type="cellIs" dxfId="41389" priority="1165" operator="lessThan">
      <formula>0.8</formula>
    </cfRule>
    <cfRule type="cellIs" dxfId="41388" priority="1166" operator="greaterThan">
      <formula>1</formula>
    </cfRule>
  </conditionalFormatting>
  <conditionalFormatting sqref="R96:R105">
    <cfRule type="cellIs" dxfId="41387" priority="1163" operator="greaterThan">
      <formula>1</formula>
    </cfRule>
    <cfRule type="cellIs" dxfId="41386" priority="1164" operator="lessThan">
      <formula>0.8</formula>
    </cfRule>
  </conditionalFormatting>
  <conditionalFormatting sqref="P96:P105">
    <cfRule type="cellIs" dxfId="41385" priority="1162" operator="greaterThan">
      <formula>0</formula>
    </cfRule>
  </conditionalFormatting>
  <conditionalFormatting sqref="Q96:Q105">
    <cfRule type="cellIs" dxfId="41384" priority="1161" operator="lessThan">
      <formula>0</formula>
    </cfRule>
  </conditionalFormatting>
  <conditionalFormatting sqref="R96:R105">
    <cfRule type="cellIs" dxfId="41383" priority="1159" operator="lessThan">
      <formula>0.8</formula>
    </cfRule>
    <cfRule type="cellIs" dxfId="41382" priority="1160" operator="greaterThan">
      <formula>1</formula>
    </cfRule>
  </conditionalFormatting>
  <conditionalFormatting sqref="R96:R105">
    <cfRule type="cellIs" dxfId="41381" priority="1157" operator="greaterThan">
      <formula>1</formula>
    </cfRule>
    <cfRule type="cellIs" dxfId="41380" priority="1158" operator="lessThan">
      <formula>0.8</formula>
    </cfRule>
  </conditionalFormatting>
  <conditionalFormatting sqref="P96:P105">
    <cfRule type="cellIs" dxfId="41379" priority="1156" operator="greaterThan">
      <formula>0</formula>
    </cfRule>
  </conditionalFormatting>
  <conditionalFormatting sqref="Q96:Q105">
    <cfRule type="cellIs" dxfId="41378" priority="1155" operator="lessThan">
      <formula>0</formula>
    </cfRule>
  </conditionalFormatting>
  <conditionalFormatting sqref="R96:R105">
    <cfRule type="cellIs" dxfId="41377" priority="1153" operator="lessThan">
      <formula>0.8</formula>
    </cfRule>
    <cfRule type="cellIs" dxfId="41376" priority="1154" operator="greaterThan">
      <formula>1</formula>
    </cfRule>
  </conditionalFormatting>
  <conditionalFormatting sqref="R96:R105">
    <cfRule type="cellIs" dxfId="41375" priority="1151" operator="greaterThan">
      <formula>1</formula>
    </cfRule>
    <cfRule type="cellIs" dxfId="41374" priority="1152" operator="lessThan">
      <formula>0.8</formula>
    </cfRule>
  </conditionalFormatting>
  <conditionalFormatting sqref="P96:P105">
    <cfRule type="cellIs" dxfId="41373" priority="1150" operator="greaterThan">
      <formula>0</formula>
    </cfRule>
  </conditionalFormatting>
  <conditionalFormatting sqref="Q96:Q105">
    <cfRule type="cellIs" dxfId="41372" priority="1149" operator="lessThan">
      <formula>0</formula>
    </cfRule>
  </conditionalFormatting>
  <conditionalFormatting sqref="R96:R105">
    <cfRule type="cellIs" dxfId="41371" priority="1147" operator="lessThan">
      <formula>0.8</formula>
    </cfRule>
    <cfRule type="cellIs" dxfId="41370" priority="1148" operator="greaterThan">
      <formula>1</formula>
    </cfRule>
  </conditionalFormatting>
  <conditionalFormatting sqref="R96:R105">
    <cfRule type="cellIs" dxfId="41369" priority="1145" operator="greaterThan">
      <formula>1</formula>
    </cfRule>
    <cfRule type="cellIs" dxfId="41368" priority="1146" operator="lessThan">
      <formula>0.8</formula>
    </cfRule>
  </conditionalFormatting>
  <conditionalFormatting sqref="P96:P105">
    <cfRule type="cellIs" dxfId="41367" priority="1144" operator="greaterThan">
      <formula>0</formula>
    </cfRule>
  </conditionalFormatting>
  <conditionalFormatting sqref="Q96:Q105">
    <cfRule type="cellIs" dxfId="41366" priority="1143" operator="lessThan">
      <formula>0</formula>
    </cfRule>
  </conditionalFormatting>
  <conditionalFormatting sqref="R96:R105">
    <cfRule type="cellIs" dxfId="41365" priority="1141" operator="lessThan">
      <formula>0.8</formula>
    </cfRule>
    <cfRule type="cellIs" dxfId="41364" priority="1142" operator="greaterThan">
      <formula>1</formula>
    </cfRule>
  </conditionalFormatting>
  <conditionalFormatting sqref="R96:R105">
    <cfRule type="cellIs" dxfId="41363" priority="1139" operator="greaterThan">
      <formula>1</formula>
    </cfRule>
    <cfRule type="cellIs" dxfId="41362" priority="1140" operator="lessThan">
      <formula>0.8</formula>
    </cfRule>
  </conditionalFormatting>
  <conditionalFormatting sqref="P96:P105">
    <cfRule type="cellIs" dxfId="41361" priority="1138" operator="greaterThan">
      <formula>0</formula>
    </cfRule>
  </conditionalFormatting>
  <conditionalFormatting sqref="P96:P105">
    <cfRule type="cellIs" dxfId="41360" priority="1132" operator="greaterThan">
      <formula>0</formula>
    </cfRule>
  </conditionalFormatting>
  <conditionalFormatting sqref="Q96:Q105">
    <cfRule type="cellIs" dxfId="41359" priority="1137" operator="lessThan">
      <formula>0</formula>
    </cfRule>
  </conditionalFormatting>
  <conditionalFormatting sqref="R96:R105">
    <cfRule type="cellIs" dxfId="41358" priority="1135" operator="lessThan">
      <formula>0.8</formula>
    </cfRule>
    <cfRule type="cellIs" dxfId="41357" priority="1136" operator="greaterThan">
      <formula>1</formula>
    </cfRule>
  </conditionalFormatting>
  <conditionalFormatting sqref="R96:R105">
    <cfRule type="cellIs" dxfId="41356" priority="1133" operator="greaterThan">
      <formula>1</formula>
    </cfRule>
    <cfRule type="cellIs" dxfId="41355" priority="1134" operator="lessThan">
      <formula>0.8</formula>
    </cfRule>
  </conditionalFormatting>
  <conditionalFormatting sqref="P96:P105">
    <cfRule type="cellIs" dxfId="41354" priority="1126" operator="greaterThan">
      <formula>0</formula>
    </cfRule>
  </conditionalFormatting>
  <conditionalFormatting sqref="Q96:Q105">
    <cfRule type="cellIs" dxfId="41353" priority="1131" operator="lessThan">
      <formula>0</formula>
    </cfRule>
  </conditionalFormatting>
  <conditionalFormatting sqref="R96:R105">
    <cfRule type="cellIs" dxfId="41352" priority="1129" operator="lessThan">
      <formula>0.8</formula>
    </cfRule>
    <cfRule type="cellIs" dxfId="41351" priority="1130" operator="greaterThan">
      <formula>1</formula>
    </cfRule>
  </conditionalFormatting>
  <conditionalFormatting sqref="R96:R105">
    <cfRule type="cellIs" dxfId="41350" priority="1127" operator="greaterThan">
      <formula>1</formula>
    </cfRule>
    <cfRule type="cellIs" dxfId="41349" priority="1128" operator="lessThan">
      <formula>0.8</formula>
    </cfRule>
  </conditionalFormatting>
  <conditionalFormatting sqref="R96:R105">
    <cfRule type="cellIs" dxfId="41348" priority="1123" operator="lessThan">
      <formula>0.8</formula>
    </cfRule>
    <cfRule type="cellIs" dxfId="41347" priority="1124" operator="greaterThan">
      <formula>1</formula>
    </cfRule>
  </conditionalFormatting>
  <conditionalFormatting sqref="R96:R105">
    <cfRule type="cellIs" dxfId="41346" priority="1121" operator="greaterThan">
      <formula>1</formula>
    </cfRule>
    <cfRule type="cellIs" dxfId="41345" priority="1122" operator="lessThan">
      <formula>0.8</formula>
    </cfRule>
  </conditionalFormatting>
  <conditionalFormatting sqref="P96:P105">
    <cfRule type="cellIs" dxfId="41344" priority="1120" operator="greaterThan">
      <formula>0</formula>
    </cfRule>
  </conditionalFormatting>
  <conditionalFormatting sqref="Q96:Q105">
    <cfRule type="cellIs" dxfId="41343" priority="1125" operator="lessThan">
      <formula>0</formula>
    </cfRule>
  </conditionalFormatting>
  <conditionalFormatting sqref="Q96:Q105">
    <cfRule type="cellIs" dxfId="41342" priority="1114" operator="lessThan">
      <formula>0</formula>
    </cfRule>
  </conditionalFormatting>
  <conditionalFormatting sqref="P96:P105">
    <cfRule type="cellIs" dxfId="41341" priority="1115" operator="greaterThan">
      <formula>0</formula>
    </cfRule>
  </conditionalFormatting>
  <conditionalFormatting sqref="R96:R105">
    <cfRule type="cellIs" dxfId="41340" priority="1118" operator="lessThan">
      <formula>0.8</formula>
    </cfRule>
    <cfRule type="cellIs" dxfId="41339" priority="1119" operator="greaterThan">
      <formula>1</formula>
    </cfRule>
  </conditionalFormatting>
  <conditionalFormatting sqref="R96:R105">
    <cfRule type="cellIs" dxfId="41338" priority="1116" operator="greaterThan">
      <formula>1</formula>
    </cfRule>
    <cfRule type="cellIs" dxfId="41337" priority="1117" operator="lessThan">
      <formula>0.8</formula>
    </cfRule>
  </conditionalFormatting>
  <conditionalFormatting sqref="Q96:Q105">
    <cfRule type="cellIs" dxfId="41336" priority="1108" operator="lessThan">
      <formula>0</formula>
    </cfRule>
  </conditionalFormatting>
  <conditionalFormatting sqref="R96:R105">
    <cfRule type="cellIs" dxfId="41335" priority="1112" operator="lessThan">
      <formula>0.8</formula>
    </cfRule>
    <cfRule type="cellIs" dxfId="41334" priority="1113" operator="greaterThan">
      <formula>1</formula>
    </cfRule>
  </conditionalFormatting>
  <conditionalFormatting sqref="R96:R105">
    <cfRule type="cellIs" dxfId="41333" priority="1110" operator="greaterThan">
      <formula>1</formula>
    </cfRule>
    <cfRule type="cellIs" dxfId="41332" priority="1111" operator="lessThan">
      <formula>0.8</formula>
    </cfRule>
  </conditionalFormatting>
  <conditionalFormatting sqref="P96:P105">
    <cfRule type="cellIs" dxfId="41331" priority="1109" operator="greaterThan">
      <formula>0</formula>
    </cfRule>
  </conditionalFormatting>
  <conditionalFormatting sqref="Q96:Q105">
    <cfRule type="cellIs" dxfId="41330" priority="1107" operator="lessThan">
      <formula>0</formula>
    </cfRule>
  </conditionalFormatting>
  <conditionalFormatting sqref="R96:R105">
    <cfRule type="cellIs" dxfId="41329" priority="1105" operator="lessThan">
      <formula>0.8</formula>
    </cfRule>
    <cfRule type="cellIs" dxfId="41328" priority="1106" operator="greaterThan">
      <formula>1</formula>
    </cfRule>
  </conditionalFormatting>
  <conditionalFormatting sqref="R96:R105">
    <cfRule type="cellIs" dxfId="41327" priority="1103" operator="greaterThan">
      <formula>1</formula>
    </cfRule>
    <cfRule type="cellIs" dxfId="41326" priority="1104" operator="lessThan">
      <formula>0.8</formula>
    </cfRule>
  </conditionalFormatting>
  <conditionalFormatting sqref="P96:P105">
    <cfRule type="cellIs" dxfId="41325" priority="1102" operator="greaterThan">
      <formula>0</formula>
    </cfRule>
  </conditionalFormatting>
  <conditionalFormatting sqref="Q96:Q105">
    <cfRule type="cellIs" dxfId="41324" priority="1101" operator="lessThan">
      <formula>0</formula>
    </cfRule>
  </conditionalFormatting>
  <conditionalFormatting sqref="R96:R105">
    <cfRule type="cellIs" dxfId="41323" priority="1099" operator="lessThan">
      <formula>0.8</formula>
    </cfRule>
    <cfRule type="cellIs" dxfId="41322" priority="1100" operator="greaterThan">
      <formula>1</formula>
    </cfRule>
  </conditionalFormatting>
  <conditionalFormatting sqref="R96:R105">
    <cfRule type="cellIs" dxfId="41321" priority="1097" operator="greaterThan">
      <formula>1</formula>
    </cfRule>
    <cfRule type="cellIs" dxfId="41320" priority="1098" operator="lessThan">
      <formula>0.8</formula>
    </cfRule>
  </conditionalFormatting>
  <conditionalFormatting sqref="P96:P105">
    <cfRule type="cellIs" dxfId="41319" priority="1096" operator="greaterThan">
      <formula>0</formula>
    </cfRule>
  </conditionalFormatting>
  <conditionalFormatting sqref="Q96:Q105">
    <cfRule type="cellIs" dxfId="41318" priority="1090" operator="lessThan">
      <formula>0</formula>
    </cfRule>
  </conditionalFormatting>
  <conditionalFormatting sqref="P96:P105">
    <cfRule type="cellIs" dxfId="41317" priority="1091" operator="greaterThan">
      <formula>0</formula>
    </cfRule>
  </conditionalFormatting>
  <conditionalFormatting sqref="R96:R105">
    <cfRule type="cellIs" dxfId="41316" priority="1094" operator="lessThan">
      <formula>0.8</formula>
    </cfRule>
    <cfRule type="cellIs" dxfId="41315" priority="1095" operator="greaterThan">
      <formula>1</formula>
    </cfRule>
  </conditionalFormatting>
  <conditionalFormatting sqref="R96:R105">
    <cfRule type="cellIs" dxfId="41314" priority="1092" operator="greaterThan">
      <formula>1</formula>
    </cfRule>
    <cfRule type="cellIs" dxfId="41313" priority="1093" operator="lessThan">
      <formula>0.8</formula>
    </cfRule>
  </conditionalFormatting>
  <conditionalFormatting sqref="Q96:Q105">
    <cfRule type="cellIs" dxfId="41312" priority="1084" operator="lessThan">
      <formula>0</formula>
    </cfRule>
  </conditionalFormatting>
  <conditionalFormatting sqref="R96:R105">
    <cfRule type="cellIs" dxfId="41311" priority="1088" operator="lessThan">
      <formula>0.8</formula>
    </cfRule>
    <cfRule type="cellIs" dxfId="41310" priority="1089" operator="greaterThan">
      <formula>1</formula>
    </cfRule>
  </conditionalFormatting>
  <conditionalFormatting sqref="R96:R105">
    <cfRule type="cellIs" dxfId="41309" priority="1086" operator="greaterThan">
      <formula>1</formula>
    </cfRule>
    <cfRule type="cellIs" dxfId="41308" priority="1087" operator="lessThan">
      <formula>0.8</formula>
    </cfRule>
  </conditionalFormatting>
  <conditionalFormatting sqref="P96:P105">
    <cfRule type="cellIs" dxfId="41307" priority="1085" operator="greaterThan">
      <formula>0</formula>
    </cfRule>
  </conditionalFormatting>
  <conditionalFormatting sqref="Q96:Q105">
    <cfRule type="cellIs" dxfId="41306" priority="1083" operator="lessThan">
      <formula>0</formula>
    </cfRule>
  </conditionalFormatting>
  <conditionalFormatting sqref="R96:R105">
    <cfRule type="cellIs" dxfId="41305" priority="1081" operator="lessThan">
      <formula>0.8</formula>
    </cfRule>
    <cfRule type="cellIs" dxfId="41304" priority="1082" operator="greaterThan">
      <formula>1</formula>
    </cfRule>
  </conditionalFormatting>
  <conditionalFormatting sqref="R96:R105">
    <cfRule type="cellIs" dxfId="41303" priority="1079" operator="greaterThan">
      <formula>1</formula>
    </cfRule>
    <cfRule type="cellIs" dxfId="41302" priority="1080" operator="lessThan">
      <formula>0.8</formula>
    </cfRule>
  </conditionalFormatting>
  <conditionalFormatting sqref="P96:P105">
    <cfRule type="cellIs" dxfId="41301" priority="1078" operator="greaterThan">
      <formula>0</formula>
    </cfRule>
  </conditionalFormatting>
  <conditionalFormatting sqref="Q96:Q105">
    <cfRule type="cellIs" dxfId="41300" priority="1077" operator="lessThan">
      <formula>0</formula>
    </cfRule>
  </conditionalFormatting>
  <conditionalFormatting sqref="R96:R105">
    <cfRule type="cellIs" dxfId="41299" priority="1075" operator="lessThan">
      <formula>0.8</formula>
    </cfRule>
    <cfRule type="cellIs" dxfId="41298" priority="1076" operator="greaterThan">
      <formula>1</formula>
    </cfRule>
  </conditionalFormatting>
  <conditionalFormatting sqref="R96:R105">
    <cfRule type="cellIs" dxfId="41297" priority="1073" operator="greaterThan">
      <formula>1</formula>
    </cfRule>
    <cfRule type="cellIs" dxfId="41296" priority="1074" operator="lessThan">
      <formula>0.8</formula>
    </cfRule>
  </conditionalFormatting>
  <conditionalFormatting sqref="P96:P105">
    <cfRule type="cellIs" dxfId="41295" priority="1072" operator="greaterThan">
      <formula>0</formula>
    </cfRule>
  </conditionalFormatting>
  <conditionalFormatting sqref="P124 P131 P127">
    <cfRule type="cellIs" dxfId="41294" priority="1066" operator="greaterThan">
      <formula>0</formula>
    </cfRule>
  </conditionalFormatting>
  <conditionalFormatting sqref="Q124 Q131 Q127">
    <cfRule type="cellIs" dxfId="41293" priority="1071" operator="lessThan">
      <formula>0</formula>
    </cfRule>
  </conditionalFormatting>
  <conditionalFormatting sqref="R124 R131 R127">
    <cfRule type="cellIs" dxfId="41292" priority="1069" operator="lessThan">
      <formula>0.8</formula>
    </cfRule>
    <cfRule type="cellIs" dxfId="41291" priority="1070" operator="greaterThan">
      <formula>1</formula>
    </cfRule>
  </conditionalFormatting>
  <conditionalFormatting sqref="R124 R131 R127">
    <cfRule type="cellIs" dxfId="41290" priority="1067" operator="greaterThan">
      <formula>1</formula>
    </cfRule>
    <cfRule type="cellIs" dxfId="41289" priority="1068" operator="lessThan">
      <formula>0.8</formula>
    </cfRule>
  </conditionalFormatting>
  <conditionalFormatting sqref="Q124 Q131 Q127">
    <cfRule type="cellIs" dxfId="41288" priority="1065" operator="lessThan">
      <formula>0</formula>
    </cfRule>
  </conditionalFormatting>
  <conditionalFormatting sqref="R124 R131 R127">
    <cfRule type="cellIs" dxfId="41287" priority="1063" operator="lessThan">
      <formula>0.8</formula>
    </cfRule>
    <cfRule type="cellIs" dxfId="41286" priority="1064" operator="greaterThan">
      <formula>1</formula>
    </cfRule>
  </conditionalFormatting>
  <conditionalFormatting sqref="R124 R131 R127">
    <cfRule type="cellIs" dxfId="41285" priority="1061" operator="greaterThan">
      <formula>1</formula>
    </cfRule>
    <cfRule type="cellIs" dxfId="41284" priority="1062" operator="lessThan">
      <formula>0.8</formula>
    </cfRule>
  </conditionalFormatting>
  <conditionalFormatting sqref="P124 P131 P127">
    <cfRule type="cellIs" dxfId="41283" priority="1060" operator="greaterThan">
      <formula>0</formula>
    </cfRule>
  </conditionalFormatting>
  <conditionalFormatting sqref="Q123 Q125:Q126 Q128:Q130">
    <cfRule type="cellIs" dxfId="41282" priority="1059" operator="lessThan">
      <formula>0</formula>
    </cfRule>
  </conditionalFormatting>
  <conditionalFormatting sqref="R123 R125:R126 R128:R130">
    <cfRule type="cellIs" dxfId="41281" priority="1057" operator="lessThan">
      <formula>0.8</formula>
    </cfRule>
    <cfRule type="cellIs" dxfId="41280" priority="1058" operator="greaterThan">
      <formula>1</formula>
    </cfRule>
  </conditionalFormatting>
  <conditionalFormatting sqref="R123 R125:R126 R128:R130">
    <cfRule type="cellIs" dxfId="41279" priority="1055" operator="greaterThan">
      <formula>1</formula>
    </cfRule>
    <cfRule type="cellIs" dxfId="41278" priority="1056" operator="lessThan">
      <formula>0.8</formula>
    </cfRule>
  </conditionalFormatting>
  <conditionalFormatting sqref="P123 P125:P126 P128:P130">
    <cfRule type="cellIs" dxfId="41277" priority="1054" operator="greaterThan">
      <formula>0</formula>
    </cfRule>
  </conditionalFormatting>
  <conditionalFormatting sqref="P123 P125:P126 P128:P130">
    <cfRule type="cellIs" dxfId="41276" priority="1048" operator="greaterThan">
      <formula>0</formula>
    </cfRule>
  </conditionalFormatting>
  <conditionalFormatting sqref="Q123 Q125:Q126 Q128:Q130">
    <cfRule type="cellIs" dxfId="41275" priority="1053" operator="lessThan">
      <formula>0</formula>
    </cfRule>
  </conditionalFormatting>
  <conditionalFormatting sqref="R123 R125:R126 R128:R130">
    <cfRule type="cellIs" dxfId="41274" priority="1051" operator="lessThan">
      <formula>0.8</formula>
    </cfRule>
    <cfRule type="cellIs" dxfId="41273" priority="1052" operator="greaterThan">
      <formula>1</formula>
    </cfRule>
  </conditionalFormatting>
  <conditionalFormatting sqref="R123 R125:R126 R128:R130">
    <cfRule type="cellIs" dxfId="41272" priority="1049" operator="greaterThan">
      <formula>1</formula>
    </cfRule>
    <cfRule type="cellIs" dxfId="41271" priority="1050" operator="lessThan">
      <formula>0.8</formula>
    </cfRule>
  </conditionalFormatting>
  <conditionalFormatting sqref="P122">
    <cfRule type="cellIs" dxfId="41270" priority="1042" operator="greaterThan">
      <formula>0</formula>
    </cfRule>
  </conditionalFormatting>
  <conditionalFormatting sqref="Q122">
    <cfRule type="cellIs" dxfId="41269" priority="1047" operator="lessThan">
      <formula>0</formula>
    </cfRule>
  </conditionalFormatting>
  <conditionalFormatting sqref="R122">
    <cfRule type="cellIs" dxfId="41268" priority="1045" operator="lessThan">
      <formula>0.8</formula>
    </cfRule>
    <cfRule type="cellIs" dxfId="41267" priority="1046" operator="greaterThan">
      <formula>1</formula>
    </cfRule>
  </conditionalFormatting>
  <conditionalFormatting sqref="R122">
    <cfRule type="cellIs" dxfId="41266" priority="1043" operator="greaterThan">
      <formula>1</formula>
    </cfRule>
    <cfRule type="cellIs" dxfId="41265" priority="1044" operator="lessThan">
      <formula>0.8</formula>
    </cfRule>
  </conditionalFormatting>
  <conditionalFormatting sqref="Q109:Q116">
    <cfRule type="cellIs" dxfId="41264" priority="1041" operator="lessThan">
      <formula>0</formula>
    </cfRule>
  </conditionalFormatting>
  <conditionalFormatting sqref="R109:R116">
    <cfRule type="cellIs" dxfId="41263" priority="1039" operator="lessThan">
      <formula>0.8</formula>
    </cfRule>
    <cfRule type="cellIs" dxfId="41262" priority="1040" operator="greaterThan">
      <formula>1</formula>
    </cfRule>
  </conditionalFormatting>
  <conditionalFormatting sqref="R109:R116">
    <cfRule type="cellIs" dxfId="41261" priority="1037" operator="greaterThan">
      <formula>1</formula>
    </cfRule>
    <cfRule type="cellIs" dxfId="41260" priority="1038" operator="lessThan">
      <formula>0.8</formula>
    </cfRule>
  </conditionalFormatting>
  <conditionalFormatting sqref="P109:P116">
    <cfRule type="cellIs" dxfId="41259" priority="1036" operator="greaterThan">
      <formula>0</formula>
    </cfRule>
  </conditionalFormatting>
  <conditionalFormatting sqref="P137 P140 P143">
    <cfRule type="cellIs" dxfId="41258" priority="1035" operator="greaterThan">
      <formula>0</formula>
    </cfRule>
  </conditionalFormatting>
  <conditionalFormatting sqref="Q137 Q140 Q143">
    <cfRule type="cellIs" dxfId="41257" priority="1034" operator="lessThan">
      <formula>0</formula>
    </cfRule>
  </conditionalFormatting>
  <conditionalFormatting sqref="R137 R140 R143">
    <cfRule type="cellIs" dxfId="41256" priority="1032" operator="lessThan">
      <formula>0.8</formula>
    </cfRule>
    <cfRule type="cellIs" dxfId="41255" priority="1033" operator="greaterThan">
      <formula>1</formula>
    </cfRule>
  </conditionalFormatting>
  <conditionalFormatting sqref="R137 R140 R143">
    <cfRule type="cellIs" dxfId="41254" priority="1030" operator="greaterThan">
      <formula>1</formula>
    </cfRule>
    <cfRule type="cellIs" dxfId="41253" priority="1031" operator="lessThan">
      <formula>0.8</formula>
    </cfRule>
  </conditionalFormatting>
  <conditionalFormatting sqref="P137 P140 P143">
    <cfRule type="cellIs" dxfId="41252" priority="1029" operator="greaterThan">
      <formula>0</formula>
    </cfRule>
  </conditionalFormatting>
  <conditionalFormatting sqref="Q137 Q140 Q143">
    <cfRule type="cellIs" dxfId="41251" priority="1028" operator="lessThan">
      <formula>0</formula>
    </cfRule>
  </conditionalFormatting>
  <conditionalFormatting sqref="R137 R140 R143">
    <cfRule type="cellIs" dxfId="41250" priority="1026" operator="lessThan">
      <formula>0.8</formula>
    </cfRule>
    <cfRule type="cellIs" dxfId="41249" priority="1027" operator="greaterThan">
      <formula>1</formula>
    </cfRule>
  </conditionalFormatting>
  <conditionalFormatting sqref="R137 R140 R143">
    <cfRule type="cellIs" dxfId="41248" priority="1024" operator="greaterThan">
      <formula>1</formula>
    </cfRule>
    <cfRule type="cellIs" dxfId="41247" priority="1025" operator="lessThan">
      <formula>0.8</formula>
    </cfRule>
  </conditionalFormatting>
  <conditionalFormatting sqref="P137 P140 P143">
    <cfRule type="cellIs" dxfId="41246" priority="1023" operator="greaterThan">
      <formula>0</formula>
    </cfRule>
  </conditionalFormatting>
  <conditionalFormatting sqref="P137 P140 P143">
    <cfRule type="cellIs" dxfId="41245" priority="1017" operator="greaterThan">
      <formula>0</formula>
    </cfRule>
  </conditionalFormatting>
  <conditionalFormatting sqref="Q137 Q140 Q143">
    <cfRule type="cellIs" dxfId="41244" priority="1022" operator="lessThan">
      <formula>0</formula>
    </cfRule>
  </conditionalFormatting>
  <conditionalFormatting sqref="R137 R140 R143">
    <cfRule type="cellIs" dxfId="41243" priority="1020" operator="lessThan">
      <formula>0.8</formula>
    </cfRule>
    <cfRule type="cellIs" dxfId="41242" priority="1021" operator="greaterThan">
      <formula>1</formula>
    </cfRule>
  </conditionalFormatting>
  <conditionalFormatting sqref="R137 R140 R143">
    <cfRule type="cellIs" dxfId="41241" priority="1018" operator="greaterThan">
      <formula>1</formula>
    </cfRule>
    <cfRule type="cellIs" dxfId="41240" priority="1019" operator="lessThan">
      <formula>0.8</formula>
    </cfRule>
  </conditionalFormatting>
  <conditionalFormatting sqref="Q137 Q140 Q143">
    <cfRule type="cellIs" dxfId="41239" priority="1016" operator="lessThan">
      <formula>0</formula>
    </cfRule>
  </conditionalFormatting>
  <conditionalFormatting sqref="R137 R140 R143">
    <cfRule type="cellIs" dxfId="41238" priority="1014" operator="lessThan">
      <formula>0.8</formula>
    </cfRule>
    <cfRule type="cellIs" dxfId="41237" priority="1015" operator="greaterThan">
      <formula>1</formula>
    </cfRule>
  </conditionalFormatting>
  <conditionalFormatting sqref="R137 R140 R143">
    <cfRule type="cellIs" dxfId="41236" priority="1012" operator="greaterThan">
      <formula>1</formula>
    </cfRule>
    <cfRule type="cellIs" dxfId="41235" priority="1013" operator="lessThan">
      <formula>0.8</formula>
    </cfRule>
  </conditionalFormatting>
  <conditionalFormatting sqref="P137 P140 P143">
    <cfRule type="cellIs" dxfId="41234" priority="1011" operator="greaterThan">
      <formula>0</formula>
    </cfRule>
  </conditionalFormatting>
  <conditionalFormatting sqref="Q137 Q140 Q143">
    <cfRule type="cellIs" dxfId="41233" priority="1010" operator="lessThan">
      <formula>0</formula>
    </cfRule>
  </conditionalFormatting>
  <conditionalFormatting sqref="R137 R140 R143">
    <cfRule type="cellIs" dxfId="41232" priority="1008" operator="lessThan">
      <formula>0.8</formula>
    </cfRule>
    <cfRule type="cellIs" dxfId="41231" priority="1009" operator="greaterThan">
      <formula>1</formula>
    </cfRule>
  </conditionalFormatting>
  <conditionalFormatting sqref="R137 R140 R143">
    <cfRule type="cellIs" dxfId="41230" priority="1006" operator="greaterThan">
      <formula>1</formula>
    </cfRule>
    <cfRule type="cellIs" dxfId="41229" priority="1007" operator="lessThan">
      <formula>0.8</formula>
    </cfRule>
  </conditionalFormatting>
  <conditionalFormatting sqref="P137 P140 P143">
    <cfRule type="cellIs" dxfId="41228" priority="1005" operator="greaterThan">
      <formula>0</formula>
    </cfRule>
  </conditionalFormatting>
  <conditionalFormatting sqref="P137 P140 P143">
    <cfRule type="cellIs" dxfId="41227" priority="999" operator="greaterThan">
      <formula>0</formula>
    </cfRule>
  </conditionalFormatting>
  <conditionalFormatting sqref="Q137 Q140 Q143">
    <cfRule type="cellIs" dxfId="41226" priority="1004" operator="lessThan">
      <formula>0</formula>
    </cfRule>
  </conditionalFormatting>
  <conditionalFormatting sqref="R137 R140 R143">
    <cfRule type="cellIs" dxfId="41225" priority="1002" operator="lessThan">
      <formula>0.8</formula>
    </cfRule>
    <cfRule type="cellIs" dxfId="41224" priority="1003" operator="greaterThan">
      <formula>1</formula>
    </cfRule>
  </conditionalFormatting>
  <conditionalFormatting sqref="R137 R140 R143">
    <cfRule type="cellIs" dxfId="41223" priority="1000" operator="greaterThan">
      <formula>1</formula>
    </cfRule>
    <cfRule type="cellIs" dxfId="41222" priority="1001" operator="lessThan">
      <formula>0.8</formula>
    </cfRule>
  </conditionalFormatting>
  <conditionalFormatting sqref="Q137 Q140 Q143">
    <cfRule type="cellIs" dxfId="41221" priority="998" operator="lessThan">
      <formula>0</formula>
    </cfRule>
  </conditionalFormatting>
  <conditionalFormatting sqref="R137 R140 R143">
    <cfRule type="cellIs" dxfId="41220" priority="996" operator="lessThan">
      <formula>0.8</formula>
    </cfRule>
    <cfRule type="cellIs" dxfId="41219" priority="997" operator="greaterThan">
      <formula>1</formula>
    </cfRule>
  </conditionalFormatting>
  <conditionalFormatting sqref="R137 R140 R143">
    <cfRule type="cellIs" dxfId="41218" priority="994" operator="greaterThan">
      <formula>1</formula>
    </cfRule>
    <cfRule type="cellIs" dxfId="41217" priority="995" operator="lessThan">
      <formula>0.8</formula>
    </cfRule>
  </conditionalFormatting>
  <conditionalFormatting sqref="P137 P140 P143">
    <cfRule type="cellIs" dxfId="41216" priority="993" operator="greaterThan">
      <formula>0</formula>
    </cfRule>
  </conditionalFormatting>
  <conditionalFormatting sqref="Q137 Q140 Q143">
    <cfRule type="cellIs" dxfId="41215" priority="992" operator="lessThan">
      <formula>0</formula>
    </cfRule>
  </conditionalFormatting>
  <conditionalFormatting sqref="R137 R140 R143">
    <cfRule type="cellIs" dxfId="41214" priority="990" operator="lessThan">
      <formula>0.8</formula>
    </cfRule>
    <cfRule type="cellIs" dxfId="41213" priority="991" operator="greaterThan">
      <formula>1</formula>
    </cfRule>
  </conditionalFormatting>
  <conditionalFormatting sqref="R137 R140 R143">
    <cfRule type="cellIs" dxfId="41212" priority="988" operator="greaterThan">
      <formula>1</formula>
    </cfRule>
    <cfRule type="cellIs" dxfId="41211" priority="989" operator="lessThan">
      <formula>0.8</formula>
    </cfRule>
  </conditionalFormatting>
  <conditionalFormatting sqref="P137 P140 P143">
    <cfRule type="cellIs" dxfId="41210" priority="987" operator="greaterThan">
      <formula>0</formula>
    </cfRule>
  </conditionalFormatting>
  <conditionalFormatting sqref="P137 P140 P143">
    <cfRule type="cellIs" dxfId="41209" priority="981" operator="greaterThan">
      <formula>0</formula>
    </cfRule>
  </conditionalFormatting>
  <conditionalFormatting sqref="Q137 Q140 Q143">
    <cfRule type="cellIs" dxfId="41208" priority="986" operator="lessThan">
      <formula>0</formula>
    </cfRule>
  </conditionalFormatting>
  <conditionalFormatting sqref="R137 R140 R143">
    <cfRule type="cellIs" dxfId="41207" priority="984" operator="lessThan">
      <formula>0.8</formula>
    </cfRule>
    <cfRule type="cellIs" dxfId="41206" priority="985" operator="greaterThan">
      <formula>1</formula>
    </cfRule>
  </conditionalFormatting>
  <conditionalFormatting sqref="R137 R140 R143">
    <cfRule type="cellIs" dxfId="41205" priority="982" operator="greaterThan">
      <formula>1</formula>
    </cfRule>
    <cfRule type="cellIs" dxfId="41204" priority="983" operator="lessThan">
      <formula>0.8</formula>
    </cfRule>
  </conditionalFormatting>
  <conditionalFormatting sqref="Q137 Q140 Q143">
    <cfRule type="cellIs" dxfId="41203" priority="980" operator="lessThan">
      <formula>0</formula>
    </cfRule>
  </conditionalFormatting>
  <conditionalFormatting sqref="R137 R140 R143">
    <cfRule type="cellIs" dxfId="41202" priority="978" operator="lessThan">
      <formula>0.8</formula>
    </cfRule>
    <cfRule type="cellIs" dxfId="41201" priority="979" operator="greaterThan">
      <formula>1</formula>
    </cfRule>
  </conditionalFormatting>
  <conditionalFormatting sqref="R137 R140 R143">
    <cfRule type="cellIs" dxfId="41200" priority="976" operator="greaterThan">
      <formula>1</formula>
    </cfRule>
    <cfRule type="cellIs" dxfId="41199" priority="977" operator="lessThan">
      <formula>0.8</formula>
    </cfRule>
  </conditionalFormatting>
  <conditionalFormatting sqref="P137 P140 P143">
    <cfRule type="cellIs" dxfId="41198" priority="975" operator="greaterThan">
      <formula>0</formula>
    </cfRule>
  </conditionalFormatting>
  <conditionalFormatting sqref="P138 P144 P141">
    <cfRule type="cellIs" dxfId="41197" priority="969" operator="greaterThan">
      <formula>0</formula>
    </cfRule>
  </conditionalFormatting>
  <conditionalFormatting sqref="Q138 Q144 Q141">
    <cfRule type="cellIs" dxfId="41196" priority="974" operator="lessThan">
      <formula>0</formula>
    </cfRule>
  </conditionalFormatting>
  <conditionalFormatting sqref="R138 R144 R141">
    <cfRule type="cellIs" dxfId="41195" priority="972" operator="lessThan">
      <formula>0.8</formula>
    </cfRule>
    <cfRule type="cellIs" dxfId="41194" priority="973" operator="greaterThan">
      <formula>1</formula>
    </cfRule>
  </conditionalFormatting>
  <conditionalFormatting sqref="R138 R144 R141">
    <cfRule type="cellIs" dxfId="41193" priority="970" operator="greaterThan">
      <formula>1</formula>
    </cfRule>
    <cfRule type="cellIs" dxfId="41192" priority="971" operator="lessThan">
      <formula>0.8</formula>
    </cfRule>
  </conditionalFormatting>
  <conditionalFormatting sqref="Q138 Q144 Q141">
    <cfRule type="cellIs" dxfId="41191" priority="968" operator="lessThan">
      <formula>0</formula>
    </cfRule>
  </conditionalFormatting>
  <conditionalFormatting sqref="R138 R144 R141">
    <cfRule type="cellIs" dxfId="41190" priority="966" operator="lessThan">
      <formula>0.8</formula>
    </cfRule>
    <cfRule type="cellIs" dxfId="41189" priority="967" operator="greaterThan">
      <formula>1</formula>
    </cfRule>
  </conditionalFormatting>
  <conditionalFormatting sqref="R138 R144 R141">
    <cfRule type="cellIs" dxfId="41188" priority="964" operator="greaterThan">
      <formula>1</formula>
    </cfRule>
    <cfRule type="cellIs" dxfId="41187" priority="965" operator="lessThan">
      <formula>0.8</formula>
    </cfRule>
  </conditionalFormatting>
  <conditionalFormatting sqref="P138 P144 P141">
    <cfRule type="cellIs" dxfId="41186" priority="963" operator="greaterThan">
      <formula>0</formula>
    </cfRule>
  </conditionalFormatting>
  <conditionalFormatting sqref="Q138 Q144 Q141">
    <cfRule type="cellIs" dxfId="41185" priority="962" operator="lessThan">
      <formula>0</formula>
    </cfRule>
  </conditionalFormatting>
  <conditionalFormatting sqref="R138 R144 R141">
    <cfRule type="cellIs" dxfId="41184" priority="960" operator="lessThan">
      <formula>0.8</formula>
    </cfRule>
    <cfRule type="cellIs" dxfId="41183" priority="961" operator="greaterThan">
      <formula>1</formula>
    </cfRule>
  </conditionalFormatting>
  <conditionalFormatting sqref="R138 R144 R141">
    <cfRule type="cellIs" dxfId="41182" priority="958" operator="greaterThan">
      <formula>1</formula>
    </cfRule>
    <cfRule type="cellIs" dxfId="41181" priority="959" operator="lessThan">
      <formula>0.8</formula>
    </cfRule>
  </conditionalFormatting>
  <conditionalFormatting sqref="P138 P144 P141">
    <cfRule type="cellIs" dxfId="41180" priority="957" operator="greaterThan">
      <formula>0</formula>
    </cfRule>
  </conditionalFormatting>
  <conditionalFormatting sqref="Q138 Q144 Q141">
    <cfRule type="cellIs" dxfId="41179" priority="956" operator="lessThan">
      <formula>0</formula>
    </cfRule>
  </conditionalFormatting>
  <conditionalFormatting sqref="R138 R144 R141">
    <cfRule type="cellIs" dxfId="41178" priority="954" operator="lessThan">
      <formula>0.8</formula>
    </cfRule>
    <cfRule type="cellIs" dxfId="41177" priority="955" operator="greaterThan">
      <formula>1</formula>
    </cfRule>
  </conditionalFormatting>
  <conditionalFormatting sqref="R138 R144 R141">
    <cfRule type="cellIs" dxfId="41176" priority="952" operator="greaterThan">
      <formula>1</formula>
    </cfRule>
    <cfRule type="cellIs" dxfId="41175" priority="953" operator="lessThan">
      <formula>0.8</formula>
    </cfRule>
  </conditionalFormatting>
  <conditionalFormatting sqref="P138 P144 P141">
    <cfRule type="cellIs" dxfId="41174" priority="951" operator="greaterThan">
      <formula>0</formula>
    </cfRule>
  </conditionalFormatting>
  <conditionalFormatting sqref="Q138 Q144 Q141">
    <cfRule type="cellIs" dxfId="41173" priority="950" operator="lessThan">
      <formula>0</formula>
    </cfRule>
  </conditionalFormatting>
  <conditionalFormatting sqref="R138 R144 R141">
    <cfRule type="cellIs" dxfId="41172" priority="948" operator="lessThan">
      <formula>0.8</formula>
    </cfRule>
    <cfRule type="cellIs" dxfId="41171" priority="949" operator="greaterThan">
      <formula>1</formula>
    </cfRule>
  </conditionalFormatting>
  <conditionalFormatting sqref="R138 R144 R141">
    <cfRule type="cellIs" dxfId="41170" priority="946" operator="greaterThan">
      <formula>1</formula>
    </cfRule>
    <cfRule type="cellIs" dxfId="41169" priority="947" operator="lessThan">
      <formula>0.8</formula>
    </cfRule>
  </conditionalFormatting>
  <conditionalFormatting sqref="Q138 Q144 Q141">
    <cfRule type="cellIs" dxfId="41168" priority="945" operator="lessThan">
      <formula>0</formula>
    </cfRule>
  </conditionalFormatting>
  <conditionalFormatting sqref="R138 R144 R141">
    <cfRule type="cellIs" dxfId="41167" priority="943" operator="lessThan">
      <formula>0.8</formula>
    </cfRule>
    <cfRule type="cellIs" dxfId="41166" priority="944" operator="greaterThan">
      <formula>1</formula>
    </cfRule>
  </conditionalFormatting>
  <conditionalFormatting sqref="R138 R144 R141">
    <cfRule type="cellIs" dxfId="41165" priority="941" operator="greaterThan">
      <formula>1</formula>
    </cfRule>
    <cfRule type="cellIs" dxfId="41164" priority="942" operator="lessThan">
      <formula>0.8</formula>
    </cfRule>
  </conditionalFormatting>
  <conditionalFormatting sqref="P138 P144 P141">
    <cfRule type="cellIs" dxfId="41163" priority="940" operator="greaterThan">
      <formula>0</formula>
    </cfRule>
  </conditionalFormatting>
  <conditionalFormatting sqref="P138 P144 P141">
    <cfRule type="cellIs" dxfId="41162" priority="934" operator="greaterThan">
      <formula>0</formula>
    </cfRule>
  </conditionalFormatting>
  <conditionalFormatting sqref="Q138 Q144 Q141">
    <cfRule type="cellIs" dxfId="41161" priority="939" operator="lessThan">
      <formula>0</formula>
    </cfRule>
  </conditionalFormatting>
  <conditionalFormatting sqref="R138 R144 R141">
    <cfRule type="cellIs" dxfId="41160" priority="937" operator="lessThan">
      <formula>0.8</formula>
    </cfRule>
    <cfRule type="cellIs" dxfId="41159" priority="938" operator="greaterThan">
      <formula>1</formula>
    </cfRule>
  </conditionalFormatting>
  <conditionalFormatting sqref="R138 R144 R141">
    <cfRule type="cellIs" dxfId="41158" priority="935" operator="greaterThan">
      <formula>1</formula>
    </cfRule>
    <cfRule type="cellIs" dxfId="41157" priority="936" operator="lessThan">
      <formula>0.8</formula>
    </cfRule>
  </conditionalFormatting>
  <conditionalFormatting sqref="Q138 Q144 Q141">
    <cfRule type="cellIs" dxfId="41156" priority="933" operator="lessThan">
      <formula>0</formula>
    </cfRule>
  </conditionalFormatting>
  <conditionalFormatting sqref="R138 R144 R141">
    <cfRule type="cellIs" dxfId="41155" priority="931" operator="lessThan">
      <formula>0.8</formula>
    </cfRule>
    <cfRule type="cellIs" dxfId="41154" priority="932" operator="greaterThan">
      <formula>1</formula>
    </cfRule>
  </conditionalFormatting>
  <conditionalFormatting sqref="R138 R144 R141">
    <cfRule type="cellIs" dxfId="41153" priority="929" operator="greaterThan">
      <formula>1</formula>
    </cfRule>
    <cfRule type="cellIs" dxfId="41152" priority="930" operator="lessThan">
      <formula>0.8</formula>
    </cfRule>
  </conditionalFormatting>
  <conditionalFormatting sqref="P138 P144 P141">
    <cfRule type="cellIs" dxfId="41151" priority="928" operator="greaterThan">
      <formula>0</formula>
    </cfRule>
  </conditionalFormatting>
  <conditionalFormatting sqref="Q148:Q153">
    <cfRule type="cellIs" dxfId="41150" priority="927" operator="lessThan">
      <formula>0</formula>
    </cfRule>
  </conditionalFormatting>
  <conditionalFormatting sqref="R148:R153">
    <cfRule type="cellIs" dxfId="41149" priority="925" operator="lessThan">
      <formula>0.8</formula>
    </cfRule>
    <cfRule type="cellIs" dxfId="41148" priority="926" operator="greaterThan">
      <formula>1</formula>
    </cfRule>
  </conditionalFormatting>
  <conditionalFormatting sqref="R148:R153">
    <cfRule type="cellIs" dxfId="41147" priority="923" operator="greaterThan">
      <formula>1</formula>
    </cfRule>
    <cfRule type="cellIs" dxfId="41146" priority="924" operator="lessThan">
      <formula>0.8</formula>
    </cfRule>
  </conditionalFormatting>
  <conditionalFormatting sqref="P148:P153">
    <cfRule type="cellIs" dxfId="41145" priority="922" operator="greaterThan">
      <formula>0</formula>
    </cfRule>
  </conditionalFormatting>
  <conditionalFormatting sqref="P148:P153">
    <cfRule type="cellIs" dxfId="41144" priority="916" operator="greaterThan">
      <formula>0</formula>
    </cfRule>
  </conditionalFormatting>
  <conditionalFormatting sqref="Q148:Q153">
    <cfRule type="cellIs" dxfId="41143" priority="921" operator="lessThan">
      <formula>0</formula>
    </cfRule>
  </conditionalFormatting>
  <conditionalFormatting sqref="R148:R153">
    <cfRule type="cellIs" dxfId="41142" priority="919" operator="lessThan">
      <formula>0.8</formula>
    </cfRule>
    <cfRule type="cellIs" dxfId="41141" priority="920" operator="greaterThan">
      <formula>1</formula>
    </cfRule>
  </conditionalFormatting>
  <conditionalFormatting sqref="R148:R153">
    <cfRule type="cellIs" dxfId="41140" priority="917" operator="greaterThan">
      <formula>1</formula>
    </cfRule>
    <cfRule type="cellIs" dxfId="41139" priority="918" operator="lessThan">
      <formula>0.8</formula>
    </cfRule>
  </conditionalFormatting>
  <conditionalFormatting sqref="Q148:Q153">
    <cfRule type="cellIs" dxfId="41138" priority="915" operator="lessThan">
      <formula>0</formula>
    </cfRule>
  </conditionalFormatting>
  <conditionalFormatting sqref="R148:R153">
    <cfRule type="cellIs" dxfId="41137" priority="913" operator="lessThan">
      <formula>0.8</formula>
    </cfRule>
    <cfRule type="cellIs" dxfId="41136" priority="914" operator="greaterThan">
      <formula>1</formula>
    </cfRule>
  </conditionalFormatting>
  <conditionalFormatting sqref="R148:R153">
    <cfRule type="cellIs" dxfId="41135" priority="911" operator="greaterThan">
      <formula>1</formula>
    </cfRule>
    <cfRule type="cellIs" dxfId="41134" priority="912" operator="lessThan">
      <formula>0.8</formula>
    </cfRule>
  </conditionalFormatting>
  <conditionalFormatting sqref="P148:P153">
    <cfRule type="cellIs" dxfId="41133" priority="910" operator="greaterThan">
      <formula>0</formula>
    </cfRule>
  </conditionalFormatting>
  <conditionalFormatting sqref="Q148:Q153">
    <cfRule type="cellIs" dxfId="41132" priority="909" operator="lessThan">
      <formula>0</formula>
    </cfRule>
  </conditionalFormatting>
  <conditionalFormatting sqref="R148:R153">
    <cfRule type="cellIs" dxfId="41131" priority="907" operator="lessThan">
      <formula>0.8</formula>
    </cfRule>
    <cfRule type="cellIs" dxfId="41130" priority="908" operator="greaterThan">
      <formula>1</formula>
    </cfRule>
  </conditionalFormatting>
  <conditionalFormatting sqref="R148:R153">
    <cfRule type="cellIs" dxfId="41129" priority="905" operator="greaterThan">
      <formula>1</formula>
    </cfRule>
    <cfRule type="cellIs" dxfId="41128" priority="906" operator="lessThan">
      <formula>0.8</formula>
    </cfRule>
  </conditionalFormatting>
  <conditionalFormatting sqref="P148:P153">
    <cfRule type="cellIs" dxfId="41127" priority="904" operator="greaterThan">
      <formula>0</formula>
    </cfRule>
  </conditionalFormatting>
  <conditionalFormatting sqref="P148:P153">
    <cfRule type="cellIs" dxfId="41126" priority="898" operator="greaterThan">
      <formula>0</formula>
    </cfRule>
  </conditionalFormatting>
  <conditionalFormatting sqref="Q148:Q153">
    <cfRule type="cellIs" dxfId="41125" priority="903" operator="lessThan">
      <formula>0</formula>
    </cfRule>
  </conditionalFormatting>
  <conditionalFormatting sqref="R148:R153">
    <cfRule type="cellIs" dxfId="41124" priority="901" operator="lessThan">
      <formula>0.8</formula>
    </cfRule>
    <cfRule type="cellIs" dxfId="41123" priority="902" operator="greaterThan">
      <formula>1</formula>
    </cfRule>
  </conditionalFormatting>
  <conditionalFormatting sqref="R148:R153">
    <cfRule type="cellIs" dxfId="41122" priority="899" operator="greaterThan">
      <formula>1</formula>
    </cfRule>
    <cfRule type="cellIs" dxfId="41121" priority="900" operator="lessThan">
      <formula>0.8</formula>
    </cfRule>
  </conditionalFormatting>
  <conditionalFormatting sqref="Q148:Q153">
    <cfRule type="cellIs" dxfId="41120" priority="897" operator="lessThan">
      <formula>0</formula>
    </cfRule>
  </conditionalFormatting>
  <conditionalFormatting sqref="R148:R153">
    <cfRule type="cellIs" dxfId="41119" priority="895" operator="lessThan">
      <formula>0.8</formula>
    </cfRule>
    <cfRule type="cellIs" dxfId="41118" priority="896" operator="greaterThan">
      <formula>1</formula>
    </cfRule>
  </conditionalFormatting>
  <conditionalFormatting sqref="R148:R153">
    <cfRule type="cellIs" dxfId="41117" priority="893" operator="greaterThan">
      <formula>1</formula>
    </cfRule>
    <cfRule type="cellIs" dxfId="41116" priority="894" operator="lessThan">
      <formula>0.8</formula>
    </cfRule>
  </conditionalFormatting>
  <conditionalFormatting sqref="P148:P153">
    <cfRule type="cellIs" dxfId="41115" priority="892" operator="greaterThan">
      <formula>0</formula>
    </cfRule>
  </conditionalFormatting>
  <conditionalFormatting sqref="Q148:Q153">
    <cfRule type="cellIs" dxfId="41114" priority="886" operator="lessThan">
      <formula>0</formula>
    </cfRule>
  </conditionalFormatting>
  <conditionalFormatting sqref="P148:P153">
    <cfRule type="cellIs" dxfId="41113" priority="887" operator="greaterThan">
      <formula>0</formula>
    </cfRule>
  </conditionalFormatting>
  <conditionalFormatting sqref="R148:R153">
    <cfRule type="cellIs" dxfId="41112" priority="890" operator="lessThan">
      <formula>0.8</formula>
    </cfRule>
    <cfRule type="cellIs" dxfId="41111" priority="891" operator="greaterThan">
      <formula>1</formula>
    </cfRule>
  </conditionalFormatting>
  <conditionalFormatting sqref="R148:R153">
    <cfRule type="cellIs" dxfId="41110" priority="888" operator="greaterThan">
      <formula>1</formula>
    </cfRule>
    <cfRule type="cellIs" dxfId="41109" priority="889" operator="lessThan">
      <formula>0.8</formula>
    </cfRule>
  </conditionalFormatting>
  <conditionalFormatting sqref="Q148:Q153">
    <cfRule type="cellIs" dxfId="41108" priority="880" operator="lessThan">
      <formula>0</formula>
    </cfRule>
  </conditionalFormatting>
  <conditionalFormatting sqref="R148:R153">
    <cfRule type="cellIs" dxfId="41107" priority="884" operator="lessThan">
      <formula>0.8</formula>
    </cfRule>
    <cfRule type="cellIs" dxfId="41106" priority="885" operator="greaterThan">
      <formula>1</formula>
    </cfRule>
  </conditionalFormatting>
  <conditionalFormatting sqref="R148:R153">
    <cfRule type="cellIs" dxfId="41105" priority="882" operator="greaterThan">
      <formula>1</formula>
    </cfRule>
    <cfRule type="cellIs" dxfId="41104" priority="883" operator="lessThan">
      <formula>0.8</formula>
    </cfRule>
  </conditionalFormatting>
  <conditionalFormatting sqref="P148:P153">
    <cfRule type="cellIs" dxfId="41103" priority="881" operator="greaterThan">
      <formula>0</formula>
    </cfRule>
  </conditionalFormatting>
  <conditionalFormatting sqref="Q148:Q153">
    <cfRule type="cellIs" dxfId="41102" priority="879" operator="lessThan">
      <formula>0</formula>
    </cfRule>
  </conditionalFormatting>
  <conditionalFormatting sqref="R148:R153">
    <cfRule type="cellIs" dxfId="41101" priority="877" operator="lessThan">
      <formula>0.8</formula>
    </cfRule>
    <cfRule type="cellIs" dxfId="41100" priority="878" operator="greaterThan">
      <formula>1</formula>
    </cfRule>
  </conditionalFormatting>
  <conditionalFormatting sqref="R148:R153">
    <cfRule type="cellIs" dxfId="41099" priority="875" operator="greaterThan">
      <formula>1</formula>
    </cfRule>
    <cfRule type="cellIs" dxfId="41098" priority="876" operator="lessThan">
      <formula>0.8</formula>
    </cfRule>
  </conditionalFormatting>
  <conditionalFormatting sqref="P148:P153">
    <cfRule type="cellIs" dxfId="41097" priority="874" operator="greaterThan">
      <formula>0</formula>
    </cfRule>
  </conditionalFormatting>
  <conditionalFormatting sqref="Q148:Q153">
    <cfRule type="cellIs" dxfId="41096" priority="873" operator="lessThan">
      <formula>0</formula>
    </cfRule>
  </conditionalFormatting>
  <conditionalFormatting sqref="R148:R153">
    <cfRule type="cellIs" dxfId="41095" priority="871" operator="lessThan">
      <formula>0.8</formula>
    </cfRule>
    <cfRule type="cellIs" dxfId="41094" priority="872" operator="greaterThan">
      <formula>1</formula>
    </cfRule>
  </conditionalFormatting>
  <conditionalFormatting sqref="R148:R153">
    <cfRule type="cellIs" dxfId="41093" priority="869" operator="greaterThan">
      <formula>1</formula>
    </cfRule>
    <cfRule type="cellIs" dxfId="41092" priority="870" operator="lessThan">
      <formula>0.8</formula>
    </cfRule>
  </conditionalFormatting>
  <conditionalFormatting sqref="P148:P153">
    <cfRule type="cellIs" dxfId="41091" priority="868" operator="greaterThan">
      <formula>0</formula>
    </cfRule>
  </conditionalFormatting>
  <conditionalFormatting sqref="Q148:Q153">
    <cfRule type="cellIs" dxfId="41090" priority="867" operator="lessThan">
      <formula>0</formula>
    </cfRule>
  </conditionalFormatting>
  <conditionalFormatting sqref="R148:R153">
    <cfRule type="cellIs" dxfId="41089" priority="865" operator="lessThan">
      <formula>0.8</formula>
    </cfRule>
    <cfRule type="cellIs" dxfId="41088" priority="866" operator="greaterThan">
      <formula>1</formula>
    </cfRule>
  </conditionalFormatting>
  <conditionalFormatting sqref="R148:R153">
    <cfRule type="cellIs" dxfId="41087" priority="863" operator="greaterThan">
      <formula>1</formula>
    </cfRule>
    <cfRule type="cellIs" dxfId="41086" priority="864" operator="lessThan">
      <formula>0.8</formula>
    </cfRule>
  </conditionalFormatting>
  <conditionalFormatting sqref="P148:P153">
    <cfRule type="cellIs" dxfId="41085" priority="862" operator="greaterThan">
      <formula>0</formula>
    </cfRule>
  </conditionalFormatting>
  <conditionalFormatting sqref="Q148:Q153">
    <cfRule type="cellIs" dxfId="41084" priority="861" operator="lessThan">
      <formula>0</formula>
    </cfRule>
  </conditionalFormatting>
  <conditionalFormatting sqref="R148:R153">
    <cfRule type="cellIs" dxfId="41083" priority="859" operator="lessThan">
      <formula>0.8</formula>
    </cfRule>
    <cfRule type="cellIs" dxfId="41082" priority="860" operator="greaterThan">
      <formula>1</formula>
    </cfRule>
  </conditionalFormatting>
  <conditionalFormatting sqref="R148:R153">
    <cfRule type="cellIs" dxfId="41081" priority="857" operator="greaterThan">
      <formula>1</formula>
    </cfRule>
    <cfRule type="cellIs" dxfId="41080" priority="858" operator="lessThan">
      <formula>0.8</formula>
    </cfRule>
  </conditionalFormatting>
  <conditionalFormatting sqref="P148:P153">
    <cfRule type="cellIs" dxfId="41079" priority="856" operator="greaterThan">
      <formula>0</formula>
    </cfRule>
  </conditionalFormatting>
  <conditionalFormatting sqref="Q148:Q153">
    <cfRule type="cellIs" dxfId="41078" priority="855" operator="lessThan">
      <formula>0</formula>
    </cfRule>
  </conditionalFormatting>
  <conditionalFormatting sqref="R148:R153">
    <cfRule type="cellIs" dxfId="41077" priority="853" operator="lessThan">
      <formula>0.8</formula>
    </cfRule>
    <cfRule type="cellIs" dxfId="41076" priority="854" operator="greaterThan">
      <formula>1</formula>
    </cfRule>
  </conditionalFormatting>
  <conditionalFormatting sqref="R148:R153">
    <cfRule type="cellIs" dxfId="41075" priority="851" operator="greaterThan">
      <formula>1</formula>
    </cfRule>
    <cfRule type="cellIs" dxfId="41074" priority="852" operator="lessThan">
      <formula>0.8</formula>
    </cfRule>
  </conditionalFormatting>
  <conditionalFormatting sqref="P148:P153">
    <cfRule type="cellIs" dxfId="41073" priority="850" operator="greaterThan">
      <formula>0</formula>
    </cfRule>
  </conditionalFormatting>
  <conditionalFormatting sqref="Q148:Q153">
    <cfRule type="cellIs" dxfId="41072" priority="849" operator="lessThan">
      <formula>0</formula>
    </cfRule>
  </conditionalFormatting>
  <conditionalFormatting sqref="R148:R153">
    <cfRule type="cellIs" dxfId="41071" priority="847" operator="lessThan">
      <formula>0.8</formula>
    </cfRule>
    <cfRule type="cellIs" dxfId="41070" priority="848" operator="greaterThan">
      <formula>1</formula>
    </cfRule>
  </conditionalFormatting>
  <conditionalFormatting sqref="R148:R153">
    <cfRule type="cellIs" dxfId="41069" priority="845" operator="greaterThan">
      <formula>1</formula>
    </cfRule>
    <cfRule type="cellIs" dxfId="41068" priority="846" operator="lessThan">
      <formula>0.8</formula>
    </cfRule>
  </conditionalFormatting>
  <conditionalFormatting sqref="P148:P153">
    <cfRule type="cellIs" dxfId="41067" priority="844" operator="greaterThan">
      <formula>0</formula>
    </cfRule>
  </conditionalFormatting>
  <conditionalFormatting sqref="Q148:Q153">
    <cfRule type="cellIs" dxfId="41066" priority="843" operator="lessThan">
      <formula>0</formula>
    </cfRule>
  </conditionalFormatting>
  <conditionalFormatting sqref="R148:R153">
    <cfRule type="cellIs" dxfId="41065" priority="841" operator="lessThan">
      <formula>0.8</formula>
    </cfRule>
    <cfRule type="cellIs" dxfId="41064" priority="842" operator="greaterThan">
      <formula>1</formula>
    </cfRule>
  </conditionalFormatting>
  <conditionalFormatting sqref="R148:R153">
    <cfRule type="cellIs" dxfId="41063" priority="839" operator="greaterThan">
      <formula>1</formula>
    </cfRule>
    <cfRule type="cellIs" dxfId="41062" priority="840" operator="lessThan">
      <formula>0.8</formula>
    </cfRule>
  </conditionalFormatting>
  <conditionalFormatting sqref="P148:P153">
    <cfRule type="cellIs" dxfId="41061" priority="838" operator="greaterThan">
      <formula>0</formula>
    </cfRule>
  </conditionalFormatting>
  <conditionalFormatting sqref="P148:P153">
    <cfRule type="cellIs" dxfId="41060" priority="832" operator="greaterThan">
      <formula>0</formula>
    </cfRule>
  </conditionalFormatting>
  <conditionalFormatting sqref="Q148:Q153">
    <cfRule type="cellIs" dxfId="41059" priority="837" operator="lessThan">
      <formula>0</formula>
    </cfRule>
  </conditionalFormatting>
  <conditionalFormatting sqref="R148:R153">
    <cfRule type="cellIs" dxfId="41058" priority="835" operator="lessThan">
      <formula>0.8</formula>
    </cfRule>
    <cfRule type="cellIs" dxfId="41057" priority="836" operator="greaterThan">
      <formula>1</formula>
    </cfRule>
  </conditionalFormatting>
  <conditionalFormatting sqref="R148:R153">
    <cfRule type="cellIs" dxfId="41056" priority="833" operator="greaterThan">
      <formula>1</formula>
    </cfRule>
    <cfRule type="cellIs" dxfId="41055" priority="834" operator="lessThan">
      <formula>0.8</formula>
    </cfRule>
  </conditionalFormatting>
  <conditionalFormatting sqref="P148:P153">
    <cfRule type="cellIs" dxfId="41054" priority="826" operator="greaterThan">
      <formula>0</formula>
    </cfRule>
  </conditionalFormatting>
  <conditionalFormatting sqref="Q148:Q153">
    <cfRule type="cellIs" dxfId="41053" priority="831" operator="lessThan">
      <formula>0</formula>
    </cfRule>
  </conditionalFormatting>
  <conditionalFormatting sqref="R148:R153">
    <cfRule type="cellIs" dxfId="41052" priority="829" operator="lessThan">
      <formula>0.8</formula>
    </cfRule>
    <cfRule type="cellIs" dxfId="41051" priority="830" operator="greaterThan">
      <formula>1</formula>
    </cfRule>
  </conditionalFormatting>
  <conditionalFormatting sqref="R148:R153">
    <cfRule type="cellIs" dxfId="41050" priority="827" operator="greaterThan">
      <formula>1</formula>
    </cfRule>
    <cfRule type="cellIs" dxfId="41049" priority="828" operator="lessThan">
      <formula>0.8</formula>
    </cfRule>
  </conditionalFormatting>
  <conditionalFormatting sqref="R148:R153">
    <cfRule type="cellIs" dxfId="41048" priority="823" operator="lessThan">
      <formula>0.8</formula>
    </cfRule>
    <cfRule type="cellIs" dxfId="41047" priority="824" operator="greaterThan">
      <formula>1</formula>
    </cfRule>
  </conditionalFormatting>
  <conditionalFormatting sqref="R148:R153">
    <cfRule type="cellIs" dxfId="41046" priority="821" operator="greaterThan">
      <formula>1</formula>
    </cfRule>
    <cfRule type="cellIs" dxfId="41045" priority="822" operator="lessThan">
      <formula>0.8</formula>
    </cfRule>
  </conditionalFormatting>
  <conditionalFormatting sqref="P148:P153">
    <cfRule type="cellIs" dxfId="41044" priority="820" operator="greaterThan">
      <formula>0</formula>
    </cfRule>
  </conditionalFormatting>
  <conditionalFormatting sqref="Q148:Q153">
    <cfRule type="cellIs" dxfId="41043" priority="825" operator="lessThan">
      <formula>0</formula>
    </cfRule>
  </conditionalFormatting>
  <conditionalFormatting sqref="Q148:Q153">
    <cfRule type="cellIs" dxfId="41042" priority="819" operator="lessThan">
      <formula>0</formula>
    </cfRule>
  </conditionalFormatting>
  <conditionalFormatting sqref="R148:R153">
    <cfRule type="cellIs" dxfId="41041" priority="817" operator="lessThan">
      <formula>0.8</formula>
    </cfRule>
    <cfRule type="cellIs" dxfId="41040" priority="818" operator="greaterThan">
      <formula>1</formula>
    </cfRule>
  </conditionalFormatting>
  <conditionalFormatting sqref="R148:R153">
    <cfRule type="cellIs" dxfId="41039" priority="815" operator="greaterThan">
      <formula>1</formula>
    </cfRule>
    <cfRule type="cellIs" dxfId="41038" priority="816" operator="lessThan">
      <formula>0.8</formula>
    </cfRule>
  </conditionalFormatting>
  <conditionalFormatting sqref="P148:P153">
    <cfRule type="cellIs" dxfId="41037" priority="814" operator="greaterThan">
      <formula>0</formula>
    </cfRule>
  </conditionalFormatting>
  <conditionalFormatting sqref="P148:P153">
    <cfRule type="cellIs" dxfId="41036" priority="808" operator="greaterThan">
      <formula>0</formula>
    </cfRule>
  </conditionalFormatting>
  <conditionalFormatting sqref="Q148:Q153">
    <cfRule type="cellIs" dxfId="41035" priority="813" operator="lessThan">
      <formula>0</formula>
    </cfRule>
  </conditionalFormatting>
  <conditionalFormatting sqref="R148:R153">
    <cfRule type="cellIs" dxfId="41034" priority="811" operator="lessThan">
      <formula>0.8</formula>
    </cfRule>
    <cfRule type="cellIs" dxfId="41033" priority="812" operator="greaterThan">
      <formula>1</formula>
    </cfRule>
  </conditionalFormatting>
  <conditionalFormatting sqref="R148:R153">
    <cfRule type="cellIs" dxfId="41032" priority="809" operator="greaterThan">
      <formula>1</formula>
    </cfRule>
    <cfRule type="cellIs" dxfId="41031" priority="810" operator="lessThan">
      <formula>0.8</formula>
    </cfRule>
  </conditionalFormatting>
  <conditionalFormatting sqref="P148:P153">
    <cfRule type="cellIs" dxfId="41030" priority="802" operator="greaterThan">
      <formula>0</formula>
    </cfRule>
  </conditionalFormatting>
  <conditionalFormatting sqref="Q148:Q153">
    <cfRule type="cellIs" dxfId="41029" priority="807" operator="lessThan">
      <formula>0</formula>
    </cfRule>
  </conditionalFormatting>
  <conditionalFormatting sqref="R148:R153">
    <cfRule type="cellIs" dxfId="41028" priority="805" operator="lessThan">
      <formula>0.8</formula>
    </cfRule>
    <cfRule type="cellIs" dxfId="41027" priority="806" operator="greaterThan">
      <formula>1</formula>
    </cfRule>
  </conditionalFormatting>
  <conditionalFormatting sqref="R148:R153">
    <cfRule type="cellIs" dxfId="41026" priority="803" operator="greaterThan">
      <formula>1</formula>
    </cfRule>
    <cfRule type="cellIs" dxfId="41025" priority="804" operator="lessThan">
      <formula>0.8</formula>
    </cfRule>
  </conditionalFormatting>
  <conditionalFormatting sqref="R148:R153">
    <cfRule type="cellIs" dxfId="41024" priority="799" operator="lessThan">
      <formula>0.8</formula>
    </cfRule>
    <cfRule type="cellIs" dxfId="41023" priority="800" operator="greaterThan">
      <formula>1</formula>
    </cfRule>
  </conditionalFormatting>
  <conditionalFormatting sqref="R148:R153">
    <cfRule type="cellIs" dxfId="41022" priority="797" operator="greaterThan">
      <formula>1</formula>
    </cfRule>
    <cfRule type="cellIs" dxfId="41021" priority="798" operator="lessThan">
      <formula>0.8</formula>
    </cfRule>
  </conditionalFormatting>
  <conditionalFormatting sqref="P148:P153">
    <cfRule type="cellIs" dxfId="41020" priority="796" operator="greaterThan">
      <formula>0</formula>
    </cfRule>
  </conditionalFormatting>
  <conditionalFormatting sqref="Q148:Q153">
    <cfRule type="cellIs" dxfId="41019" priority="801" operator="lessThan">
      <formula>0</formula>
    </cfRule>
  </conditionalFormatting>
  <conditionalFormatting sqref="P148:P153">
    <cfRule type="cellIs" dxfId="41018" priority="790" operator="greaterThan">
      <formula>0</formula>
    </cfRule>
  </conditionalFormatting>
  <conditionalFormatting sqref="Q148:Q153">
    <cfRule type="cellIs" dxfId="41017" priority="795" operator="lessThan">
      <formula>0</formula>
    </cfRule>
  </conditionalFormatting>
  <conditionalFormatting sqref="R148:R153">
    <cfRule type="cellIs" dxfId="41016" priority="793" operator="lessThan">
      <formula>0.8</formula>
    </cfRule>
    <cfRule type="cellIs" dxfId="41015" priority="794" operator="greaterThan">
      <formula>1</formula>
    </cfRule>
  </conditionalFormatting>
  <conditionalFormatting sqref="R148:R153">
    <cfRule type="cellIs" dxfId="41014" priority="791" operator="greaterThan">
      <formula>1</formula>
    </cfRule>
    <cfRule type="cellIs" dxfId="41013" priority="792" operator="lessThan">
      <formula>0.8</formula>
    </cfRule>
  </conditionalFormatting>
  <conditionalFormatting sqref="R148:R153">
    <cfRule type="cellIs" dxfId="41012" priority="787" operator="lessThan">
      <formula>0.8</formula>
    </cfRule>
    <cfRule type="cellIs" dxfId="41011" priority="788" operator="greaterThan">
      <formula>1</formula>
    </cfRule>
  </conditionalFormatting>
  <conditionalFormatting sqref="R148:R153">
    <cfRule type="cellIs" dxfId="41010" priority="785" operator="greaterThan">
      <formula>1</formula>
    </cfRule>
    <cfRule type="cellIs" dxfId="41009" priority="786" operator="lessThan">
      <formula>0.8</formula>
    </cfRule>
  </conditionalFormatting>
  <conditionalFormatting sqref="P148:P153">
    <cfRule type="cellIs" dxfId="41008" priority="784" operator="greaterThan">
      <formula>0</formula>
    </cfRule>
  </conditionalFormatting>
  <conditionalFormatting sqref="Q148:Q153">
    <cfRule type="cellIs" dxfId="41007" priority="789" operator="lessThan">
      <formula>0</formula>
    </cfRule>
  </conditionalFormatting>
  <conditionalFormatting sqref="R148:R153">
    <cfRule type="cellIs" dxfId="41006" priority="781" operator="lessThan">
      <formula>0.8</formula>
    </cfRule>
    <cfRule type="cellIs" dxfId="41005" priority="782" operator="greaterThan">
      <formula>1</formula>
    </cfRule>
  </conditionalFormatting>
  <conditionalFormatting sqref="R148:R153">
    <cfRule type="cellIs" dxfId="41004" priority="779" operator="greaterThan">
      <formula>1</formula>
    </cfRule>
    <cfRule type="cellIs" dxfId="41003" priority="780" operator="lessThan">
      <formula>0.8</formula>
    </cfRule>
  </conditionalFormatting>
  <conditionalFormatting sqref="P148:P153">
    <cfRule type="cellIs" dxfId="41002" priority="778" operator="greaterThan">
      <formula>0</formula>
    </cfRule>
  </conditionalFormatting>
  <conditionalFormatting sqref="Q148:Q153">
    <cfRule type="cellIs" dxfId="41001" priority="783" operator="lessThan">
      <formula>0</formula>
    </cfRule>
  </conditionalFormatting>
  <conditionalFormatting sqref="Q148:Q153">
    <cfRule type="cellIs" dxfId="41000" priority="777" operator="lessThan">
      <formula>0</formula>
    </cfRule>
  </conditionalFormatting>
  <conditionalFormatting sqref="R148:R153">
    <cfRule type="cellIs" dxfId="40999" priority="775" operator="lessThan">
      <formula>0.8</formula>
    </cfRule>
    <cfRule type="cellIs" dxfId="40998" priority="776" operator="greaterThan">
      <formula>1</formula>
    </cfRule>
  </conditionalFormatting>
  <conditionalFormatting sqref="R148:R153">
    <cfRule type="cellIs" dxfId="40997" priority="773" operator="greaterThan">
      <formula>1</formula>
    </cfRule>
    <cfRule type="cellIs" dxfId="40996" priority="774" operator="lessThan">
      <formula>0.8</formula>
    </cfRule>
  </conditionalFormatting>
  <conditionalFormatting sqref="P148:P153">
    <cfRule type="cellIs" dxfId="40995" priority="772" operator="greaterThan">
      <formula>0</formula>
    </cfRule>
  </conditionalFormatting>
  <conditionalFormatting sqref="Q148:Q153">
    <cfRule type="cellIs" dxfId="40994" priority="766" operator="lessThan">
      <formula>0</formula>
    </cfRule>
  </conditionalFormatting>
  <conditionalFormatting sqref="R148:R153">
    <cfRule type="cellIs" dxfId="40993" priority="770" operator="lessThan">
      <formula>0.8</formula>
    </cfRule>
    <cfRule type="cellIs" dxfId="40992" priority="771" operator="greaterThan">
      <formula>1</formula>
    </cfRule>
  </conditionalFormatting>
  <conditionalFormatting sqref="R148:R153">
    <cfRule type="cellIs" dxfId="40991" priority="768" operator="greaterThan">
      <formula>1</formula>
    </cfRule>
    <cfRule type="cellIs" dxfId="40990" priority="769" operator="lessThan">
      <formula>0.8</formula>
    </cfRule>
  </conditionalFormatting>
  <conditionalFormatting sqref="P148:P153">
    <cfRule type="cellIs" dxfId="40989" priority="767" operator="greaterThan">
      <formula>0</formula>
    </cfRule>
  </conditionalFormatting>
  <conditionalFormatting sqref="Q148:Q153">
    <cfRule type="cellIs" dxfId="40988" priority="765" operator="lessThan">
      <formula>0</formula>
    </cfRule>
  </conditionalFormatting>
  <conditionalFormatting sqref="R148:R153">
    <cfRule type="cellIs" dxfId="40987" priority="763" operator="lessThan">
      <formula>0.8</formula>
    </cfRule>
    <cfRule type="cellIs" dxfId="40986" priority="764" operator="greaterThan">
      <formula>1</formula>
    </cfRule>
  </conditionalFormatting>
  <conditionalFormatting sqref="R148:R153">
    <cfRule type="cellIs" dxfId="40985" priority="761" operator="greaterThan">
      <formula>1</formula>
    </cfRule>
    <cfRule type="cellIs" dxfId="40984" priority="762" operator="lessThan">
      <formula>0.8</formula>
    </cfRule>
  </conditionalFormatting>
  <conditionalFormatting sqref="P148:P153">
    <cfRule type="cellIs" dxfId="40983" priority="760" operator="greaterThan">
      <formula>0</formula>
    </cfRule>
  </conditionalFormatting>
  <conditionalFormatting sqref="Q148:Q153">
    <cfRule type="cellIs" dxfId="40982" priority="759" operator="lessThan">
      <formula>0</formula>
    </cfRule>
  </conditionalFormatting>
  <conditionalFormatting sqref="R148:R153">
    <cfRule type="cellIs" dxfId="40981" priority="757" operator="lessThan">
      <formula>0.8</formula>
    </cfRule>
    <cfRule type="cellIs" dxfId="40980" priority="758" operator="greaterThan">
      <formula>1</formula>
    </cfRule>
  </conditionalFormatting>
  <conditionalFormatting sqref="R148:R153">
    <cfRule type="cellIs" dxfId="40979" priority="755" operator="greaterThan">
      <formula>1</formula>
    </cfRule>
    <cfRule type="cellIs" dxfId="40978" priority="756" operator="lessThan">
      <formula>0.8</formula>
    </cfRule>
  </conditionalFormatting>
  <conditionalFormatting sqref="P148:P153">
    <cfRule type="cellIs" dxfId="40977" priority="754" operator="greaterThan">
      <formula>0</formula>
    </cfRule>
  </conditionalFormatting>
  <conditionalFormatting sqref="Q148:Q153">
    <cfRule type="cellIs" dxfId="40976" priority="753" operator="lessThan">
      <formula>0</formula>
    </cfRule>
  </conditionalFormatting>
  <conditionalFormatting sqref="R148:R153">
    <cfRule type="cellIs" dxfId="40975" priority="751" operator="lessThan">
      <formula>0.8</formula>
    </cfRule>
    <cfRule type="cellIs" dxfId="40974" priority="752" operator="greaterThan">
      <formula>1</formula>
    </cfRule>
  </conditionalFormatting>
  <conditionalFormatting sqref="R148:R153">
    <cfRule type="cellIs" dxfId="40973" priority="749" operator="greaterThan">
      <formula>1</formula>
    </cfRule>
    <cfRule type="cellIs" dxfId="40972" priority="750" operator="lessThan">
      <formula>0.8</formula>
    </cfRule>
  </conditionalFormatting>
  <conditionalFormatting sqref="P148:P153">
    <cfRule type="cellIs" dxfId="40971" priority="748" operator="greaterThan">
      <formula>0</formula>
    </cfRule>
  </conditionalFormatting>
  <conditionalFormatting sqref="Q148:Q153">
    <cfRule type="cellIs" dxfId="40970" priority="747" operator="lessThan">
      <formula>0</formula>
    </cfRule>
  </conditionalFormatting>
  <conditionalFormatting sqref="R148:R153">
    <cfRule type="cellIs" dxfId="40969" priority="745" operator="lessThan">
      <formula>0.8</formula>
    </cfRule>
    <cfRule type="cellIs" dxfId="40968" priority="746" operator="greaterThan">
      <formula>1</formula>
    </cfRule>
  </conditionalFormatting>
  <conditionalFormatting sqref="R148:R153">
    <cfRule type="cellIs" dxfId="40967" priority="743" operator="greaterThan">
      <formula>1</formula>
    </cfRule>
    <cfRule type="cellIs" dxfId="40966" priority="744" operator="lessThan">
      <formula>0.8</formula>
    </cfRule>
  </conditionalFormatting>
  <conditionalFormatting sqref="P148:P153">
    <cfRule type="cellIs" dxfId="40965" priority="742" operator="greaterThan">
      <formula>0</formula>
    </cfRule>
  </conditionalFormatting>
  <conditionalFormatting sqref="Q148:Q153">
    <cfRule type="cellIs" dxfId="40964" priority="741" operator="lessThan">
      <formula>0</formula>
    </cfRule>
  </conditionalFormatting>
  <conditionalFormatting sqref="R148:R153">
    <cfRule type="cellIs" dxfId="40963" priority="739" operator="lessThan">
      <formula>0.8</formula>
    </cfRule>
    <cfRule type="cellIs" dxfId="40962" priority="740" operator="greaterThan">
      <formula>1</formula>
    </cfRule>
  </conditionalFormatting>
  <conditionalFormatting sqref="R148:R153">
    <cfRule type="cellIs" dxfId="40961" priority="737" operator="greaterThan">
      <formula>1</formula>
    </cfRule>
    <cfRule type="cellIs" dxfId="40960" priority="738" operator="lessThan">
      <formula>0.8</formula>
    </cfRule>
  </conditionalFormatting>
  <conditionalFormatting sqref="P148:P153">
    <cfRule type="cellIs" dxfId="40959" priority="736" operator="greaterThan">
      <formula>0</formula>
    </cfRule>
  </conditionalFormatting>
  <conditionalFormatting sqref="P148:P153">
    <cfRule type="cellIs" dxfId="40958" priority="730" operator="greaterThan">
      <formula>0</formula>
    </cfRule>
  </conditionalFormatting>
  <conditionalFormatting sqref="Q148:Q153">
    <cfRule type="cellIs" dxfId="40957" priority="735" operator="lessThan">
      <formula>0</formula>
    </cfRule>
  </conditionalFormatting>
  <conditionalFormatting sqref="R148:R153">
    <cfRule type="cellIs" dxfId="40956" priority="733" operator="lessThan">
      <formula>0.8</formula>
    </cfRule>
    <cfRule type="cellIs" dxfId="40955" priority="734" operator="greaterThan">
      <formula>1</formula>
    </cfRule>
  </conditionalFormatting>
  <conditionalFormatting sqref="R148:R153">
    <cfRule type="cellIs" dxfId="40954" priority="731" operator="greaterThan">
      <formula>1</formula>
    </cfRule>
    <cfRule type="cellIs" dxfId="40953" priority="732" operator="lessThan">
      <formula>0.8</formula>
    </cfRule>
  </conditionalFormatting>
  <conditionalFormatting sqref="P148:P153">
    <cfRule type="cellIs" dxfId="40952" priority="724" operator="greaterThan">
      <formula>0</formula>
    </cfRule>
  </conditionalFormatting>
  <conditionalFormatting sqref="Q148:Q153">
    <cfRule type="cellIs" dxfId="40951" priority="729" operator="lessThan">
      <formula>0</formula>
    </cfRule>
  </conditionalFormatting>
  <conditionalFormatting sqref="R148:R153">
    <cfRule type="cellIs" dxfId="40950" priority="727" operator="lessThan">
      <formula>0.8</formula>
    </cfRule>
    <cfRule type="cellIs" dxfId="40949" priority="728" operator="greaterThan">
      <formula>1</formula>
    </cfRule>
  </conditionalFormatting>
  <conditionalFormatting sqref="R148:R153">
    <cfRule type="cellIs" dxfId="40948" priority="725" operator="greaterThan">
      <formula>1</formula>
    </cfRule>
    <cfRule type="cellIs" dxfId="40947" priority="726" operator="lessThan">
      <formula>0.8</formula>
    </cfRule>
  </conditionalFormatting>
  <conditionalFormatting sqref="R148:R153">
    <cfRule type="cellIs" dxfId="40946" priority="721" operator="lessThan">
      <formula>0.8</formula>
    </cfRule>
    <cfRule type="cellIs" dxfId="40945" priority="722" operator="greaterThan">
      <formula>1</formula>
    </cfRule>
  </conditionalFormatting>
  <conditionalFormatting sqref="R148:R153">
    <cfRule type="cellIs" dxfId="40944" priority="719" operator="greaterThan">
      <formula>1</formula>
    </cfRule>
    <cfRule type="cellIs" dxfId="40943" priority="720" operator="lessThan">
      <formula>0.8</formula>
    </cfRule>
  </conditionalFormatting>
  <conditionalFormatting sqref="P148:P153">
    <cfRule type="cellIs" dxfId="40942" priority="718" operator="greaterThan">
      <formula>0</formula>
    </cfRule>
  </conditionalFormatting>
  <conditionalFormatting sqref="Q148:Q153">
    <cfRule type="cellIs" dxfId="40941" priority="723" operator="lessThan">
      <formula>0</formula>
    </cfRule>
  </conditionalFormatting>
  <conditionalFormatting sqref="P44:P51">
    <cfRule type="cellIs" dxfId="40940" priority="712" operator="greaterThan">
      <formula>0</formula>
    </cfRule>
  </conditionalFormatting>
  <conditionalFormatting sqref="Q44:Q51">
    <cfRule type="cellIs" dxfId="40939" priority="717" operator="lessThan">
      <formula>0</formula>
    </cfRule>
  </conditionalFormatting>
  <conditionalFormatting sqref="R44:R51">
    <cfRule type="cellIs" dxfId="40938" priority="715" operator="lessThan">
      <formula>0.8</formula>
    </cfRule>
    <cfRule type="cellIs" dxfId="40937" priority="716" operator="greaterThan">
      <formula>1</formula>
    </cfRule>
  </conditionalFormatting>
  <conditionalFormatting sqref="R44:R51">
    <cfRule type="cellIs" dxfId="40936" priority="713" operator="greaterThan">
      <formula>1</formula>
    </cfRule>
    <cfRule type="cellIs" dxfId="40935" priority="714" operator="lessThan">
      <formula>0.8</formula>
    </cfRule>
  </conditionalFormatting>
  <conditionalFormatting sqref="Q84:Q91">
    <cfRule type="cellIs" dxfId="40934" priority="711" operator="lessThan">
      <formula>0</formula>
    </cfRule>
  </conditionalFormatting>
  <conditionalFormatting sqref="R84:R91">
    <cfRule type="cellIs" dxfId="40933" priority="709" operator="lessThan">
      <formula>0.8</formula>
    </cfRule>
    <cfRule type="cellIs" dxfId="40932" priority="710" operator="greaterThan">
      <formula>1</formula>
    </cfRule>
  </conditionalFormatting>
  <conditionalFormatting sqref="R84:R91">
    <cfRule type="cellIs" dxfId="40931" priority="707" operator="greaterThan">
      <formula>1</formula>
    </cfRule>
    <cfRule type="cellIs" dxfId="40930" priority="708" operator="lessThan">
      <formula>0.8</formula>
    </cfRule>
  </conditionalFormatting>
  <conditionalFormatting sqref="P84:P91">
    <cfRule type="cellIs" dxfId="40929" priority="706" operator="greaterThan">
      <formula>0</formula>
    </cfRule>
  </conditionalFormatting>
  <conditionalFormatting sqref="Q84:Q91">
    <cfRule type="cellIs" dxfId="40928" priority="705" operator="lessThan">
      <formula>0</formula>
    </cfRule>
  </conditionalFormatting>
  <conditionalFormatting sqref="R84:R91">
    <cfRule type="cellIs" dxfId="40927" priority="703" operator="lessThan">
      <formula>0.8</formula>
    </cfRule>
    <cfRule type="cellIs" dxfId="40926" priority="704" operator="greaterThan">
      <formula>1</formula>
    </cfRule>
  </conditionalFormatting>
  <conditionalFormatting sqref="R84:R91">
    <cfRule type="cellIs" dxfId="40925" priority="701" operator="greaterThan">
      <formula>1</formula>
    </cfRule>
    <cfRule type="cellIs" dxfId="40924" priority="702" operator="lessThan">
      <formula>0.8</formula>
    </cfRule>
  </conditionalFormatting>
  <conditionalFormatting sqref="P84:P91">
    <cfRule type="cellIs" dxfId="40923" priority="700" operator="greaterThan">
      <formula>0</formula>
    </cfRule>
  </conditionalFormatting>
  <conditionalFormatting sqref="Q84:Q91">
    <cfRule type="cellIs" dxfId="40922" priority="699" operator="lessThan">
      <formula>0</formula>
    </cfRule>
  </conditionalFormatting>
  <conditionalFormatting sqref="R84:R91">
    <cfRule type="cellIs" dxfId="40921" priority="697" operator="lessThan">
      <formula>0.8</formula>
    </cfRule>
    <cfRule type="cellIs" dxfId="40920" priority="698" operator="greaterThan">
      <formula>1</formula>
    </cfRule>
  </conditionalFormatting>
  <conditionalFormatting sqref="R84:R91">
    <cfRule type="cellIs" dxfId="40919" priority="695" operator="greaterThan">
      <formula>1</formula>
    </cfRule>
    <cfRule type="cellIs" dxfId="40918" priority="696" operator="lessThan">
      <formula>0.8</formula>
    </cfRule>
  </conditionalFormatting>
  <conditionalFormatting sqref="P84:P91">
    <cfRule type="cellIs" dxfId="40917" priority="694" operator="greaterThan">
      <formula>0</formula>
    </cfRule>
  </conditionalFormatting>
  <conditionalFormatting sqref="Q84:Q91">
    <cfRule type="cellIs" dxfId="40916" priority="693" operator="lessThan">
      <formula>0</formula>
    </cfRule>
  </conditionalFormatting>
  <conditionalFormatting sqref="R84:R91">
    <cfRule type="cellIs" dxfId="40915" priority="691" operator="lessThan">
      <formula>0.8</formula>
    </cfRule>
    <cfRule type="cellIs" dxfId="40914" priority="692" operator="greaterThan">
      <formula>1</formula>
    </cfRule>
  </conditionalFormatting>
  <conditionalFormatting sqref="R84:R91">
    <cfRule type="cellIs" dxfId="40913" priority="689" operator="greaterThan">
      <formula>1</formula>
    </cfRule>
    <cfRule type="cellIs" dxfId="40912" priority="690" operator="lessThan">
      <formula>0.8</formula>
    </cfRule>
  </conditionalFormatting>
  <conditionalFormatting sqref="P84:P91">
    <cfRule type="cellIs" dxfId="40911" priority="688" operator="greaterThan">
      <formula>0</formula>
    </cfRule>
  </conditionalFormatting>
  <conditionalFormatting sqref="P84:P91">
    <cfRule type="cellIs" dxfId="40910" priority="682" operator="greaterThan">
      <formula>0</formula>
    </cfRule>
  </conditionalFormatting>
  <conditionalFormatting sqref="Q84:Q91">
    <cfRule type="cellIs" dxfId="40909" priority="687" operator="lessThan">
      <formula>0</formula>
    </cfRule>
  </conditionalFormatting>
  <conditionalFormatting sqref="R84:R91">
    <cfRule type="cellIs" dxfId="40908" priority="685" operator="lessThan">
      <formula>0.8</formula>
    </cfRule>
    <cfRule type="cellIs" dxfId="40907" priority="686" operator="greaterThan">
      <formula>1</formula>
    </cfRule>
  </conditionalFormatting>
  <conditionalFormatting sqref="R84:R91">
    <cfRule type="cellIs" dxfId="40906" priority="683" operator="greaterThan">
      <formula>1</formula>
    </cfRule>
    <cfRule type="cellIs" dxfId="40905" priority="684" operator="lessThan">
      <formula>0.8</formula>
    </cfRule>
  </conditionalFormatting>
  <conditionalFormatting sqref="P84:P91">
    <cfRule type="cellIs" dxfId="40904" priority="676" operator="greaterThan">
      <formula>0</formula>
    </cfRule>
  </conditionalFormatting>
  <conditionalFormatting sqref="Q84:Q91">
    <cfRule type="cellIs" dxfId="40903" priority="681" operator="lessThan">
      <formula>0</formula>
    </cfRule>
  </conditionalFormatting>
  <conditionalFormatting sqref="R84:R91">
    <cfRule type="cellIs" dxfId="40902" priority="679" operator="lessThan">
      <formula>0.8</formula>
    </cfRule>
    <cfRule type="cellIs" dxfId="40901" priority="680" operator="greaterThan">
      <formula>1</formula>
    </cfRule>
  </conditionalFormatting>
  <conditionalFormatting sqref="R84:R91">
    <cfRule type="cellIs" dxfId="40900" priority="677" operator="greaterThan">
      <formula>1</formula>
    </cfRule>
    <cfRule type="cellIs" dxfId="40899" priority="678" operator="lessThan">
      <formula>0.8</formula>
    </cfRule>
  </conditionalFormatting>
  <conditionalFormatting sqref="R84:R91">
    <cfRule type="cellIs" dxfId="40898" priority="673" operator="lessThan">
      <formula>0.8</formula>
    </cfRule>
    <cfRule type="cellIs" dxfId="40897" priority="674" operator="greaterThan">
      <formula>1</formula>
    </cfRule>
  </conditionalFormatting>
  <conditionalFormatting sqref="R84:R91">
    <cfRule type="cellIs" dxfId="40896" priority="671" operator="greaterThan">
      <formula>1</formula>
    </cfRule>
    <cfRule type="cellIs" dxfId="40895" priority="672" operator="lessThan">
      <formula>0.8</formula>
    </cfRule>
  </conditionalFormatting>
  <conditionalFormatting sqref="P84:P91">
    <cfRule type="cellIs" dxfId="40894" priority="670" operator="greaterThan">
      <formula>0</formula>
    </cfRule>
  </conditionalFormatting>
  <conditionalFormatting sqref="Q84:Q91">
    <cfRule type="cellIs" dxfId="40893" priority="675" operator="lessThan">
      <formula>0</formula>
    </cfRule>
  </conditionalFormatting>
  <conditionalFormatting sqref="Q84:Q91">
    <cfRule type="cellIs" dxfId="40892" priority="669" operator="lessThan">
      <formula>0</formula>
    </cfRule>
  </conditionalFormatting>
  <conditionalFormatting sqref="R84:R91">
    <cfRule type="cellIs" dxfId="40891" priority="667" operator="lessThan">
      <formula>0.8</formula>
    </cfRule>
    <cfRule type="cellIs" dxfId="40890" priority="668" operator="greaterThan">
      <formula>1</formula>
    </cfRule>
  </conditionalFormatting>
  <conditionalFormatting sqref="R84:R91">
    <cfRule type="cellIs" dxfId="40889" priority="665" operator="greaterThan">
      <formula>1</formula>
    </cfRule>
    <cfRule type="cellIs" dxfId="40888" priority="666" operator="lessThan">
      <formula>0.8</formula>
    </cfRule>
  </conditionalFormatting>
  <conditionalFormatting sqref="P84:P91">
    <cfRule type="cellIs" dxfId="40887" priority="664" operator="greaterThan">
      <formula>0</formula>
    </cfRule>
  </conditionalFormatting>
  <conditionalFormatting sqref="P84:P91">
    <cfRule type="cellIs" dxfId="40886" priority="658" operator="greaterThan">
      <formula>0</formula>
    </cfRule>
  </conditionalFormatting>
  <conditionalFormatting sqref="Q84:Q91">
    <cfRule type="cellIs" dxfId="40885" priority="663" operator="lessThan">
      <formula>0</formula>
    </cfRule>
  </conditionalFormatting>
  <conditionalFormatting sqref="R84:R91">
    <cfRule type="cellIs" dxfId="40884" priority="661" operator="lessThan">
      <formula>0.8</formula>
    </cfRule>
    <cfRule type="cellIs" dxfId="40883" priority="662" operator="greaterThan">
      <formula>1</formula>
    </cfRule>
  </conditionalFormatting>
  <conditionalFormatting sqref="R84:R91">
    <cfRule type="cellIs" dxfId="40882" priority="659" operator="greaterThan">
      <formula>1</formula>
    </cfRule>
    <cfRule type="cellIs" dxfId="40881" priority="660" operator="lessThan">
      <formula>0.8</formula>
    </cfRule>
  </conditionalFormatting>
  <conditionalFormatting sqref="P84:P91">
    <cfRule type="cellIs" dxfId="40880" priority="652" operator="greaterThan">
      <formula>0</formula>
    </cfRule>
  </conditionalFormatting>
  <conditionalFormatting sqref="Q84:Q91">
    <cfRule type="cellIs" dxfId="40879" priority="657" operator="lessThan">
      <formula>0</formula>
    </cfRule>
  </conditionalFormatting>
  <conditionalFormatting sqref="R84:R91">
    <cfRule type="cellIs" dxfId="40878" priority="655" operator="lessThan">
      <formula>0.8</formula>
    </cfRule>
    <cfRule type="cellIs" dxfId="40877" priority="656" operator="greaterThan">
      <formula>1</formula>
    </cfRule>
  </conditionalFormatting>
  <conditionalFormatting sqref="R84:R91">
    <cfRule type="cellIs" dxfId="40876" priority="653" operator="greaterThan">
      <formula>1</formula>
    </cfRule>
    <cfRule type="cellIs" dxfId="40875" priority="654" operator="lessThan">
      <formula>0.8</formula>
    </cfRule>
  </conditionalFormatting>
  <conditionalFormatting sqref="R84:R91">
    <cfRule type="cellIs" dxfId="40874" priority="649" operator="lessThan">
      <formula>0.8</formula>
    </cfRule>
    <cfRule type="cellIs" dxfId="40873" priority="650" operator="greaterThan">
      <formula>1</formula>
    </cfRule>
  </conditionalFormatting>
  <conditionalFormatting sqref="R84:R91">
    <cfRule type="cellIs" dxfId="40872" priority="647" operator="greaterThan">
      <formula>1</formula>
    </cfRule>
    <cfRule type="cellIs" dxfId="40871" priority="648" operator="lessThan">
      <formula>0.8</formula>
    </cfRule>
  </conditionalFormatting>
  <conditionalFormatting sqref="P84:P91">
    <cfRule type="cellIs" dxfId="40870" priority="646" operator="greaterThan">
      <formula>0</formula>
    </cfRule>
  </conditionalFormatting>
  <conditionalFormatting sqref="Q84:Q91">
    <cfRule type="cellIs" dxfId="40869" priority="651" operator="lessThan">
      <formula>0</formula>
    </cfRule>
  </conditionalFormatting>
  <conditionalFormatting sqref="P84:P91">
    <cfRule type="cellIs" dxfId="40868" priority="640" operator="greaterThan">
      <formula>0</formula>
    </cfRule>
  </conditionalFormatting>
  <conditionalFormatting sqref="Q84:Q91">
    <cfRule type="cellIs" dxfId="40867" priority="645" operator="lessThan">
      <formula>0</formula>
    </cfRule>
  </conditionalFormatting>
  <conditionalFormatting sqref="R84:R91">
    <cfRule type="cellIs" dxfId="40866" priority="643" operator="lessThan">
      <formula>0.8</formula>
    </cfRule>
    <cfRule type="cellIs" dxfId="40865" priority="644" operator="greaterThan">
      <formula>1</formula>
    </cfRule>
  </conditionalFormatting>
  <conditionalFormatting sqref="R84:R91">
    <cfRule type="cellIs" dxfId="40864" priority="641" operator="greaterThan">
      <formula>1</formula>
    </cfRule>
    <cfRule type="cellIs" dxfId="40863" priority="642" operator="lessThan">
      <formula>0.8</formula>
    </cfRule>
  </conditionalFormatting>
  <conditionalFormatting sqref="R84:R91">
    <cfRule type="cellIs" dxfId="40862" priority="637" operator="lessThan">
      <formula>0.8</formula>
    </cfRule>
    <cfRule type="cellIs" dxfId="40861" priority="638" operator="greaterThan">
      <formula>1</formula>
    </cfRule>
  </conditionalFormatting>
  <conditionalFormatting sqref="R84:R91">
    <cfRule type="cellIs" dxfId="40860" priority="635" operator="greaterThan">
      <formula>1</formula>
    </cfRule>
    <cfRule type="cellIs" dxfId="40859" priority="636" operator="lessThan">
      <formula>0.8</formula>
    </cfRule>
  </conditionalFormatting>
  <conditionalFormatting sqref="P84:P91">
    <cfRule type="cellIs" dxfId="40858" priority="634" operator="greaterThan">
      <formula>0</formula>
    </cfRule>
  </conditionalFormatting>
  <conditionalFormatting sqref="Q84:Q91">
    <cfRule type="cellIs" dxfId="40857" priority="639" operator="lessThan">
      <formula>0</formula>
    </cfRule>
  </conditionalFormatting>
  <conditionalFormatting sqref="R84:R91">
    <cfRule type="cellIs" dxfId="40856" priority="631" operator="lessThan">
      <formula>0.8</formula>
    </cfRule>
    <cfRule type="cellIs" dxfId="40855" priority="632" operator="greaterThan">
      <formula>1</formula>
    </cfRule>
  </conditionalFormatting>
  <conditionalFormatting sqref="R84:R91">
    <cfRule type="cellIs" dxfId="40854" priority="629" operator="greaterThan">
      <formula>1</formula>
    </cfRule>
    <cfRule type="cellIs" dxfId="40853" priority="630" operator="lessThan">
      <formula>0.8</formula>
    </cfRule>
  </conditionalFormatting>
  <conditionalFormatting sqref="P84:P91">
    <cfRule type="cellIs" dxfId="40852" priority="628" operator="greaterThan">
      <formula>0</formula>
    </cfRule>
  </conditionalFormatting>
  <conditionalFormatting sqref="Q84:Q91">
    <cfRule type="cellIs" dxfId="40851" priority="633" operator="lessThan">
      <formula>0</formula>
    </cfRule>
  </conditionalFormatting>
  <conditionalFormatting sqref="Q84:Q91">
    <cfRule type="cellIs" dxfId="40850" priority="627" operator="lessThan">
      <formula>0</formula>
    </cfRule>
  </conditionalFormatting>
  <conditionalFormatting sqref="R84:R91">
    <cfRule type="cellIs" dxfId="40849" priority="625" operator="lessThan">
      <formula>0.8</formula>
    </cfRule>
    <cfRule type="cellIs" dxfId="40848" priority="626" operator="greaterThan">
      <formula>1</formula>
    </cfRule>
  </conditionalFormatting>
  <conditionalFormatting sqref="R84:R91">
    <cfRule type="cellIs" dxfId="40847" priority="623" operator="greaterThan">
      <formula>1</formula>
    </cfRule>
    <cfRule type="cellIs" dxfId="40846" priority="624" operator="lessThan">
      <formula>0.8</formula>
    </cfRule>
  </conditionalFormatting>
  <conditionalFormatting sqref="P84:P91">
    <cfRule type="cellIs" dxfId="40845" priority="622" operator="greaterThan">
      <formula>0</formula>
    </cfRule>
  </conditionalFormatting>
  <conditionalFormatting sqref="Q84:Q91">
    <cfRule type="cellIs" dxfId="40844" priority="616" operator="lessThan">
      <formula>0</formula>
    </cfRule>
  </conditionalFormatting>
  <conditionalFormatting sqref="R84:R91">
    <cfRule type="cellIs" dxfId="40843" priority="620" operator="lessThan">
      <formula>0.8</formula>
    </cfRule>
    <cfRule type="cellIs" dxfId="40842" priority="621" operator="greaterThan">
      <formula>1</formula>
    </cfRule>
  </conditionalFormatting>
  <conditionalFormatting sqref="R84:R91">
    <cfRule type="cellIs" dxfId="40841" priority="618" operator="greaterThan">
      <formula>1</formula>
    </cfRule>
    <cfRule type="cellIs" dxfId="40840" priority="619" operator="lessThan">
      <formula>0.8</formula>
    </cfRule>
  </conditionalFormatting>
  <conditionalFormatting sqref="P84:P91">
    <cfRule type="cellIs" dxfId="40839" priority="617" operator="greaterThan">
      <formula>0</formula>
    </cfRule>
  </conditionalFormatting>
  <conditionalFormatting sqref="Q84:Q91">
    <cfRule type="cellIs" dxfId="40838" priority="615" operator="lessThan">
      <formula>0</formula>
    </cfRule>
  </conditionalFormatting>
  <conditionalFormatting sqref="R84:R91">
    <cfRule type="cellIs" dxfId="40837" priority="613" operator="lessThan">
      <formula>0.8</formula>
    </cfRule>
    <cfRule type="cellIs" dxfId="40836" priority="614" operator="greaterThan">
      <formula>1</formula>
    </cfRule>
  </conditionalFormatting>
  <conditionalFormatting sqref="R84:R91">
    <cfRule type="cellIs" dxfId="40835" priority="611" operator="greaterThan">
      <formula>1</formula>
    </cfRule>
    <cfRule type="cellIs" dxfId="40834" priority="612" operator="lessThan">
      <formula>0.8</formula>
    </cfRule>
  </conditionalFormatting>
  <conditionalFormatting sqref="P84:P91">
    <cfRule type="cellIs" dxfId="40833" priority="610" operator="greaterThan">
      <formula>0</formula>
    </cfRule>
  </conditionalFormatting>
  <conditionalFormatting sqref="Q84:Q91">
    <cfRule type="cellIs" dxfId="40832" priority="609" operator="lessThan">
      <formula>0</formula>
    </cfRule>
  </conditionalFormatting>
  <conditionalFormatting sqref="R84:R91">
    <cfRule type="cellIs" dxfId="40831" priority="607" operator="lessThan">
      <formula>0.8</formula>
    </cfRule>
    <cfRule type="cellIs" dxfId="40830" priority="608" operator="greaterThan">
      <formula>1</formula>
    </cfRule>
  </conditionalFormatting>
  <conditionalFormatting sqref="R84:R91">
    <cfRule type="cellIs" dxfId="40829" priority="605" operator="greaterThan">
      <formula>1</formula>
    </cfRule>
    <cfRule type="cellIs" dxfId="40828" priority="606" operator="lessThan">
      <formula>0.8</formula>
    </cfRule>
  </conditionalFormatting>
  <conditionalFormatting sqref="P84:P91">
    <cfRule type="cellIs" dxfId="40827" priority="604" operator="greaterThan">
      <formula>0</formula>
    </cfRule>
  </conditionalFormatting>
  <conditionalFormatting sqref="Q84:Q91">
    <cfRule type="cellIs" dxfId="40826" priority="603" operator="lessThan">
      <formula>0</formula>
    </cfRule>
  </conditionalFormatting>
  <conditionalFormatting sqref="R84:R91">
    <cfRule type="cellIs" dxfId="40825" priority="601" operator="lessThan">
      <formula>0.8</formula>
    </cfRule>
    <cfRule type="cellIs" dxfId="40824" priority="602" operator="greaterThan">
      <formula>1</formula>
    </cfRule>
  </conditionalFormatting>
  <conditionalFormatting sqref="R84:R91">
    <cfRule type="cellIs" dxfId="40823" priority="599" operator="greaterThan">
      <formula>1</formula>
    </cfRule>
    <cfRule type="cellIs" dxfId="40822" priority="600" operator="lessThan">
      <formula>0.8</formula>
    </cfRule>
  </conditionalFormatting>
  <conditionalFormatting sqref="P84:P91">
    <cfRule type="cellIs" dxfId="40821" priority="598" operator="greaterThan">
      <formula>0</formula>
    </cfRule>
  </conditionalFormatting>
  <conditionalFormatting sqref="Q84:Q91">
    <cfRule type="cellIs" dxfId="40820" priority="597" operator="lessThan">
      <formula>0</formula>
    </cfRule>
  </conditionalFormatting>
  <conditionalFormatting sqref="R84:R91">
    <cfRule type="cellIs" dxfId="40819" priority="595" operator="lessThan">
      <formula>0.8</formula>
    </cfRule>
    <cfRule type="cellIs" dxfId="40818" priority="596" operator="greaterThan">
      <formula>1</formula>
    </cfRule>
  </conditionalFormatting>
  <conditionalFormatting sqref="R84:R91">
    <cfRule type="cellIs" dxfId="40817" priority="593" operator="greaterThan">
      <formula>1</formula>
    </cfRule>
    <cfRule type="cellIs" dxfId="40816" priority="594" operator="lessThan">
      <formula>0.8</formula>
    </cfRule>
  </conditionalFormatting>
  <conditionalFormatting sqref="P84:P91">
    <cfRule type="cellIs" dxfId="40815" priority="592" operator="greaterThan">
      <formula>0</formula>
    </cfRule>
  </conditionalFormatting>
  <conditionalFormatting sqref="Q84:Q91">
    <cfRule type="cellIs" dxfId="40814" priority="591" operator="lessThan">
      <formula>0</formula>
    </cfRule>
  </conditionalFormatting>
  <conditionalFormatting sqref="R84:R91">
    <cfRule type="cellIs" dxfId="40813" priority="589" operator="lessThan">
      <formula>0.8</formula>
    </cfRule>
    <cfRule type="cellIs" dxfId="40812" priority="590" operator="greaterThan">
      <formula>1</formula>
    </cfRule>
  </conditionalFormatting>
  <conditionalFormatting sqref="R84:R91">
    <cfRule type="cellIs" dxfId="40811" priority="587" operator="greaterThan">
      <formula>1</formula>
    </cfRule>
    <cfRule type="cellIs" dxfId="40810" priority="588" operator="lessThan">
      <formula>0.8</formula>
    </cfRule>
  </conditionalFormatting>
  <conditionalFormatting sqref="P84:P91">
    <cfRule type="cellIs" dxfId="40809" priority="586" operator="greaterThan">
      <formula>0</formula>
    </cfRule>
  </conditionalFormatting>
  <conditionalFormatting sqref="P84:P91">
    <cfRule type="cellIs" dxfId="40808" priority="580" operator="greaterThan">
      <formula>0</formula>
    </cfRule>
  </conditionalFormatting>
  <conditionalFormatting sqref="Q84:Q91">
    <cfRule type="cellIs" dxfId="40807" priority="585" operator="lessThan">
      <formula>0</formula>
    </cfRule>
  </conditionalFormatting>
  <conditionalFormatting sqref="R84:R91">
    <cfRule type="cellIs" dxfId="40806" priority="583" operator="lessThan">
      <formula>0.8</formula>
    </cfRule>
    <cfRule type="cellIs" dxfId="40805" priority="584" operator="greaterThan">
      <formula>1</formula>
    </cfRule>
  </conditionalFormatting>
  <conditionalFormatting sqref="R84:R91">
    <cfRule type="cellIs" dxfId="40804" priority="581" operator="greaterThan">
      <formula>1</formula>
    </cfRule>
    <cfRule type="cellIs" dxfId="40803" priority="582" operator="lessThan">
      <formula>0.8</formula>
    </cfRule>
  </conditionalFormatting>
  <conditionalFormatting sqref="P84:P91">
    <cfRule type="cellIs" dxfId="40802" priority="574" operator="greaterThan">
      <formula>0</formula>
    </cfRule>
  </conditionalFormatting>
  <conditionalFormatting sqref="Q84:Q91">
    <cfRule type="cellIs" dxfId="40801" priority="579" operator="lessThan">
      <formula>0</formula>
    </cfRule>
  </conditionalFormatting>
  <conditionalFormatting sqref="R84:R91">
    <cfRule type="cellIs" dxfId="40800" priority="577" operator="lessThan">
      <formula>0.8</formula>
    </cfRule>
    <cfRule type="cellIs" dxfId="40799" priority="578" operator="greaterThan">
      <formula>1</formula>
    </cfRule>
  </conditionalFormatting>
  <conditionalFormatting sqref="R84:R91">
    <cfRule type="cellIs" dxfId="40798" priority="575" operator="greaterThan">
      <formula>1</formula>
    </cfRule>
    <cfRule type="cellIs" dxfId="40797" priority="576" operator="lessThan">
      <formula>0.8</formula>
    </cfRule>
  </conditionalFormatting>
  <conditionalFormatting sqref="R84:R91">
    <cfRule type="cellIs" dxfId="40796" priority="571" operator="lessThan">
      <formula>0.8</formula>
    </cfRule>
    <cfRule type="cellIs" dxfId="40795" priority="572" operator="greaterThan">
      <formula>1</formula>
    </cfRule>
  </conditionalFormatting>
  <conditionalFormatting sqref="R84:R91">
    <cfRule type="cellIs" dxfId="40794" priority="569" operator="greaterThan">
      <formula>1</formula>
    </cfRule>
    <cfRule type="cellIs" dxfId="40793" priority="570" operator="lessThan">
      <formula>0.8</formula>
    </cfRule>
  </conditionalFormatting>
  <conditionalFormatting sqref="P84:P91">
    <cfRule type="cellIs" dxfId="40792" priority="568" operator="greaterThan">
      <formula>0</formula>
    </cfRule>
  </conditionalFormatting>
  <conditionalFormatting sqref="Q84:Q91">
    <cfRule type="cellIs" dxfId="40791" priority="573" operator="lessThan">
      <formula>0</formula>
    </cfRule>
  </conditionalFormatting>
  <conditionalFormatting sqref="Q84:Q91">
    <cfRule type="cellIs" dxfId="40790" priority="567" operator="lessThan">
      <formula>0</formula>
    </cfRule>
  </conditionalFormatting>
  <conditionalFormatting sqref="R84:R91">
    <cfRule type="cellIs" dxfId="40789" priority="565" operator="lessThan">
      <formula>0.8</formula>
    </cfRule>
    <cfRule type="cellIs" dxfId="40788" priority="566" operator="greaterThan">
      <formula>1</formula>
    </cfRule>
  </conditionalFormatting>
  <conditionalFormatting sqref="R84:R91">
    <cfRule type="cellIs" dxfId="40787" priority="563" operator="greaterThan">
      <formula>1</formula>
    </cfRule>
    <cfRule type="cellIs" dxfId="40786" priority="564" operator="lessThan">
      <formula>0.8</formula>
    </cfRule>
  </conditionalFormatting>
  <conditionalFormatting sqref="P84:P91">
    <cfRule type="cellIs" dxfId="40785" priority="562" operator="greaterThan">
      <formula>0</formula>
    </cfRule>
  </conditionalFormatting>
  <conditionalFormatting sqref="Q84:Q91">
    <cfRule type="cellIs" dxfId="40784" priority="561" operator="lessThan">
      <formula>0</formula>
    </cfRule>
  </conditionalFormatting>
  <conditionalFormatting sqref="R84:R91">
    <cfRule type="cellIs" dxfId="40783" priority="559" operator="lessThan">
      <formula>0.8</formula>
    </cfRule>
    <cfRule type="cellIs" dxfId="40782" priority="560" operator="greaterThan">
      <formula>1</formula>
    </cfRule>
  </conditionalFormatting>
  <conditionalFormatting sqref="R84:R91">
    <cfRule type="cellIs" dxfId="40781" priority="557" operator="greaterThan">
      <formula>1</formula>
    </cfRule>
    <cfRule type="cellIs" dxfId="40780" priority="558" operator="lessThan">
      <formula>0.8</formula>
    </cfRule>
  </conditionalFormatting>
  <conditionalFormatting sqref="P84:P91">
    <cfRule type="cellIs" dxfId="40779" priority="556" operator="greaterThan">
      <formula>0</formula>
    </cfRule>
  </conditionalFormatting>
  <conditionalFormatting sqref="Q84:Q91">
    <cfRule type="cellIs" dxfId="40778" priority="555" operator="lessThan">
      <formula>0</formula>
    </cfRule>
  </conditionalFormatting>
  <conditionalFormatting sqref="R84:R91">
    <cfRule type="cellIs" dxfId="40777" priority="553" operator="lessThan">
      <formula>0.8</formula>
    </cfRule>
    <cfRule type="cellIs" dxfId="40776" priority="554" operator="greaterThan">
      <formula>1</formula>
    </cfRule>
  </conditionalFormatting>
  <conditionalFormatting sqref="R84:R91">
    <cfRule type="cellIs" dxfId="40775" priority="551" operator="greaterThan">
      <formula>1</formula>
    </cfRule>
    <cfRule type="cellIs" dxfId="40774" priority="552" operator="lessThan">
      <formula>0.8</formula>
    </cfRule>
  </conditionalFormatting>
  <conditionalFormatting sqref="P84:P91">
    <cfRule type="cellIs" dxfId="40773" priority="550" operator="greaterThan">
      <formula>0</formula>
    </cfRule>
  </conditionalFormatting>
  <conditionalFormatting sqref="Q84:Q91">
    <cfRule type="cellIs" dxfId="40772" priority="549" operator="lessThan">
      <formula>0</formula>
    </cfRule>
  </conditionalFormatting>
  <conditionalFormatting sqref="R84:R91">
    <cfRule type="cellIs" dxfId="40771" priority="547" operator="lessThan">
      <formula>0.8</formula>
    </cfRule>
    <cfRule type="cellIs" dxfId="40770" priority="548" operator="greaterThan">
      <formula>1</formula>
    </cfRule>
  </conditionalFormatting>
  <conditionalFormatting sqref="R84:R91">
    <cfRule type="cellIs" dxfId="40769" priority="545" operator="greaterThan">
      <formula>1</formula>
    </cfRule>
    <cfRule type="cellIs" dxfId="40768" priority="546" operator="lessThan">
      <formula>0.8</formula>
    </cfRule>
  </conditionalFormatting>
  <conditionalFormatting sqref="P84:P91">
    <cfRule type="cellIs" dxfId="40767" priority="544" operator="greaterThan">
      <formula>0</formula>
    </cfRule>
  </conditionalFormatting>
  <conditionalFormatting sqref="P84:P91">
    <cfRule type="cellIs" dxfId="40766" priority="538" operator="greaterThan">
      <formula>0</formula>
    </cfRule>
  </conditionalFormatting>
  <conditionalFormatting sqref="Q84:Q91">
    <cfRule type="cellIs" dxfId="40765" priority="543" operator="lessThan">
      <formula>0</formula>
    </cfRule>
  </conditionalFormatting>
  <conditionalFormatting sqref="R84:R91">
    <cfRule type="cellIs" dxfId="40764" priority="541" operator="lessThan">
      <formula>0.8</formula>
    </cfRule>
    <cfRule type="cellIs" dxfId="40763" priority="542" operator="greaterThan">
      <formula>1</formula>
    </cfRule>
  </conditionalFormatting>
  <conditionalFormatting sqref="R84:R91">
    <cfRule type="cellIs" dxfId="40762" priority="539" operator="greaterThan">
      <formula>1</formula>
    </cfRule>
    <cfRule type="cellIs" dxfId="40761" priority="540" operator="lessThan">
      <formula>0.8</formula>
    </cfRule>
  </conditionalFormatting>
  <conditionalFormatting sqref="P84:P91">
    <cfRule type="cellIs" dxfId="40760" priority="532" operator="greaterThan">
      <formula>0</formula>
    </cfRule>
  </conditionalFormatting>
  <conditionalFormatting sqref="Q84:Q91">
    <cfRule type="cellIs" dxfId="40759" priority="537" operator="lessThan">
      <formula>0</formula>
    </cfRule>
  </conditionalFormatting>
  <conditionalFormatting sqref="R84:R91">
    <cfRule type="cellIs" dxfId="40758" priority="535" operator="lessThan">
      <formula>0.8</formula>
    </cfRule>
    <cfRule type="cellIs" dxfId="40757" priority="536" operator="greaterThan">
      <formula>1</formula>
    </cfRule>
  </conditionalFormatting>
  <conditionalFormatting sqref="R84:R91">
    <cfRule type="cellIs" dxfId="40756" priority="533" operator="greaterThan">
      <formula>1</formula>
    </cfRule>
    <cfRule type="cellIs" dxfId="40755" priority="534" operator="lessThan">
      <formula>0.8</formula>
    </cfRule>
  </conditionalFormatting>
  <conditionalFormatting sqref="R84:R91">
    <cfRule type="cellIs" dxfId="40754" priority="529" operator="lessThan">
      <formula>0.8</formula>
    </cfRule>
    <cfRule type="cellIs" dxfId="40753" priority="530" operator="greaterThan">
      <formula>1</formula>
    </cfRule>
  </conditionalFormatting>
  <conditionalFormatting sqref="R84:R91">
    <cfRule type="cellIs" dxfId="40752" priority="527" operator="greaterThan">
      <formula>1</formula>
    </cfRule>
    <cfRule type="cellIs" dxfId="40751" priority="528" operator="lessThan">
      <formula>0.8</formula>
    </cfRule>
  </conditionalFormatting>
  <conditionalFormatting sqref="P84:P91">
    <cfRule type="cellIs" dxfId="40750" priority="526" operator="greaterThan">
      <formula>0</formula>
    </cfRule>
  </conditionalFormatting>
  <conditionalFormatting sqref="Q84:Q91">
    <cfRule type="cellIs" dxfId="40749" priority="531" operator="lessThan">
      <formula>0</formula>
    </cfRule>
  </conditionalFormatting>
  <conditionalFormatting sqref="Q84:Q91">
    <cfRule type="cellIs" dxfId="40748" priority="525" operator="lessThan">
      <formula>0</formula>
    </cfRule>
  </conditionalFormatting>
  <conditionalFormatting sqref="R84:R91">
    <cfRule type="cellIs" dxfId="40747" priority="523" operator="lessThan">
      <formula>0.8</formula>
    </cfRule>
    <cfRule type="cellIs" dxfId="40746" priority="524" operator="greaterThan">
      <formula>1</formula>
    </cfRule>
  </conditionalFormatting>
  <conditionalFormatting sqref="R84:R91">
    <cfRule type="cellIs" dxfId="40745" priority="521" operator="greaterThan">
      <formula>1</formula>
    </cfRule>
    <cfRule type="cellIs" dxfId="40744" priority="522" operator="lessThan">
      <formula>0.8</formula>
    </cfRule>
  </conditionalFormatting>
  <conditionalFormatting sqref="P84:P91">
    <cfRule type="cellIs" dxfId="40743" priority="520" operator="greaterThan">
      <formula>0</formula>
    </cfRule>
  </conditionalFormatting>
  <conditionalFormatting sqref="P84:P91">
    <cfRule type="cellIs" dxfId="40742" priority="514" operator="greaterThan">
      <formula>0</formula>
    </cfRule>
  </conditionalFormatting>
  <conditionalFormatting sqref="Q84:Q91">
    <cfRule type="cellIs" dxfId="40741" priority="519" operator="lessThan">
      <formula>0</formula>
    </cfRule>
  </conditionalFormatting>
  <conditionalFormatting sqref="R84:R91">
    <cfRule type="cellIs" dxfId="40740" priority="517" operator="lessThan">
      <formula>0.8</formula>
    </cfRule>
    <cfRule type="cellIs" dxfId="40739" priority="518" operator="greaterThan">
      <formula>1</formula>
    </cfRule>
  </conditionalFormatting>
  <conditionalFormatting sqref="R84:R91">
    <cfRule type="cellIs" dxfId="40738" priority="515" operator="greaterThan">
      <formula>1</formula>
    </cfRule>
    <cfRule type="cellIs" dxfId="40737" priority="516" operator="lessThan">
      <formula>0.8</formula>
    </cfRule>
  </conditionalFormatting>
  <conditionalFormatting sqref="P84:P91">
    <cfRule type="cellIs" dxfId="40736" priority="508" operator="greaterThan">
      <formula>0</formula>
    </cfRule>
  </conditionalFormatting>
  <conditionalFormatting sqref="Q84:Q91">
    <cfRule type="cellIs" dxfId="40735" priority="513" operator="lessThan">
      <formula>0</formula>
    </cfRule>
  </conditionalFormatting>
  <conditionalFormatting sqref="R84:R91">
    <cfRule type="cellIs" dxfId="40734" priority="511" operator="lessThan">
      <formula>0.8</formula>
    </cfRule>
    <cfRule type="cellIs" dxfId="40733" priority="512" operator="greaterThan">
      <formula>1</formula>
    </cfRule>
  </conditionalFormatting>
  <conditionalFormatting sqref="R84:R91">
    <cfRule type="cellIs" dxfId="40732" priority="509" operator="greaterThan">
      <formula>1</formula>
    </cfRule>
    <cfRule type="cellIs" dxfId="40731" priority="510" operator="lessThan">
      <formula>0.8</formula>
    </cfRule>
  </conditionalFormatting>
  <conditionalFormatting sqref="R84:R91">
    <cfRule type="cellIs" dxfId="40730" priority="505" operator="lessThan">
      <formula>0.8</formula>
    </cfRule>
    <cfRule type="cellIs" dxfId="40729" priority="506" operator="greaterThan">
      <formula>1</formula>
    </cfRule>
  </conditionalFormatting>
  <conditionalFormatting sqref="R84:R91">
    <cfRule type="cellIs" dxfId="40728" priority="503" operator="greaterThan">
      <formula>1</formula>
    </cfRule>
    <cfRule type="cellIs" dxfId="40727" priority="504" operator="lessThan">
      <formula>0.8</formula>
    </cfRule>
  </conditionalFormatting>
  <conditionalFormatting sqref="P84:P91">
    <cfRule type="cellIs" dxfId="40726" priority="502" operator="greaterThan">
      <formula>0</formula>
    </cfRule>
  </conditionalFormatting>
  <conditionalFormatting sqref="Q84:Q91">
    <cfRule type="cellIs" dxfId="40725" priority="507" operator="lessThan">
      <formula>0</formula>
    </cfRule>
  </conditionalFormatting>
  <conditionalFormatting sqref="P84:P91">
    <cfRule type="cellIs" dxfId="40724" priority="496" operator="greaterThan">
      <formula>0</formula>
    </cfRule>
  </conditionalFormatting>
  <conditionalFormatting sqref="Q84:Q91">
    <cfRule type="cellIs" dxfId="40723" priority="501" operator="lessThan">
      <formula>0</formula>
    </cfRule>
  </conditionalFormatting>
  <conditionalFormatting sqref="R84:R91">
    <cfRule type="cellIs" dxfId="40722" priority="499" operator="lessThan">
      <formula>0.8</formula>
    </cfRule>
    <cfRule type="cellIs" dxfId="40721" priority="500" operator="greaterThan">
      <formula>1</formula>
    </cfRule>
  </conditionalFormatting>
  <conditionalFormatting sqref="R84:R91">
    <cfRule type="cellIs" dxfId="40720" priority="497" operator="greaterThan">
      <formula>1</formula>
    </cfRule>
    <cfRule type="cellIs" dxfId="40719" priority="498" operator="lessThan">
      <formula>0.8</formula>
    </cfRule>
  </conditionalFormatting>
  <conditionalFormatting sqref="R84:R91">
    <cfRule type="cellIs" dxfId="40718" priority="493" operator="lessThan">
      <formula>0.8</formula>
    </cfRule>
    <cfRule type="cellIs" dxfId="40717" priority="494" operator="greaterThan">
      <formula>1</formula>
    </cfRule>
  </conditionalFormatting>
  <conditionalFormatting sqref="R84:R91">
    <cfRule type="cellIs" dxfId="40716" priority="491" operator="greaterThan">
      <formula>1</formula>
    </cfRule>
    <cfRule type="cellIs" dxfId="40715" priority="492" operator="lessThan">
      <formula>0.8</formula>
    </cfRule>
  </conditionalFormatting>
  <conditionalFormatting sqref="P84:P91">
    <cfRule type="cellIs" dxfId="40714" priority="490" operator="greaterThan">
      <formula>0</formula>
    </cfRule>
  </conditionalFormatting>
  <conditionalFormatting sqref="Q84:Q91">
    <cfRule type="cellIs" dxfId="40713" priority="495" operator="lessThan">
      <formula>0</formula>
    </cfRule>
  </conditionalFormatting>
  <conditionalFormatting sqref="R84:R91">
    <cfRule type="cellIs" dxfId="40712" priority="487" operator="lessThan">
      <formula>0.8</formula>
    </cfRule>
    <cfRule type="cellIs" dxfId="40711" priority="488" operator="greaterThan">
      <formula>1</formula>
    </cfRule>
  </conditionalFormatting>
  <conditionalFormatting sqref="R84:R91">
    <cfRule type="cellIs" dxfId="40710" priority="485" operator="greaterThan">
      <formula>1</formula>
    </cfRule>
    <cfRule type="cellIs" dxfId="40709" priority="486" operator="lessThan">
      <formula>0.8</formula>
    </cfRule>
  </conditionalFormatting>
  <conditionalFormatting sqref="P84:P91">
    <cfRule type="cellIs" dxfId="40708" priority="484" operator="greaterThan">
      <formula>0</formula>
    </cfRule>
  </conditionalFormatting>
  <conditionalFormatting sqref="Q84:Q91">
    <cfRule type="cellIs" dxfId="40707" priority="489" operator="lessThan">
      <formula>0</formula>
    </cfRule>
  </conditionalFormatting>
  <conditionalFormatting sqref="Q84:Q91">
    <cfRule type="cellIs" dxfId="40706" priority="483" operator="lessThan">
      <formula>0</formula>
    </cfRule>
  </conditionalFormatting>
  <conditionalFormatting sqref="R84:R91">
    <cfRule type="cellIs" dxfId="40705" priority="481" operator="lessThan">
      <formula>0.8</formula>
    </cfRule>
    <cfRule type="cellIs" dxfId="40704" priority="482" operator="greaterThan">
      <formula>1</formula>
    </cfRule>
  </conditionalFormatting>
  <conditionalFormatting sqref="R84:R91">
    <cfRule type="cellIs" dxfId="40703" priority="479" operator="greaterThan">
      <formula>1</formula>
    </cfRule>
    <cfRule type="cellIs" dxfId="40702" priority="480" operator="lessThan">
      <formula>0.8</formula>
    </cfRule>
  </conditionalFormatting>
  <conditionalFormatting sqref="P84:P91">
    <cfRule type="cellIs" dxfId="40701" priority="478" operator="greaterThan">
      <formula>0</formula>
    </cfRule>
  </conditionalFormatting>
  <conditionalFormatting sqref="Q84:Q91">
    <cfRule type="cellIs" dxfId="40700" priority="472" operator="lessThan">
      <formula>0</formula>
    </cfRule>
  </conditionalFormatting>
  <conditionalFormatting sqref="R84:R91">
    <cfRule type="cellIs" dxfId="40699" priority="476" operator="lessThan">
      <formula>0.8</formula>
    </cfRule>
    <cfRule type="cellIs" dxfId="40698" priority="477" operator="greaterThan">
      <formula>1</formula>
    </cfRule>
  </conditionalFormatting>
  <conditionalFormatting sqref="R84:R91">
    <cfRule type="cellIs" dxfId="40697" priority="474" operator="greaterThan">
      <formula>1</formula>
    </cfRule>
    <cfRule type="cellIs" dxfId="40696" priority="475" operator="lessThan">
      <formula>0.8</formula>
    </cfRule>
  </conditionalFormatting>
  <conditionalFormatting sqref="P84:P91">
    <cfRule type="cellIs" dxfId="40695" priority="473" operator="greaterThan">
      <formula>0</formula>
    </cfRule>
  </conditionalFormatting>
  <conditionalFormatting sqref="Q84:Q91">
    <cfRule type="cellIs" dxfId="40694" priority="471" operator="lessThan">
      <formula>0</formula>
    </cfRule>
  </conditionalFormatting>
  <conditionalFormatting sqref="R84:R91">
    <cfRule type="cellIs" dxfId="40693" priority="469" operator="lessThan">
      <formula>0.8</formula>
    </cfRule>
    <cfRule type="cellIs" dxfId="40692" priority="470" operator="greaterThan">
      <formula>1</formula>
    </cfRule>
  </conditionalFormatting>
  <conditionalFormatting sqref="R84:R91">
    <cfRule type="cellIs" dxfId="40691" priority="467" operator="greaterThan">
      <formula>1</formula>
    </cfRule>
    <cfRule type="cellIs" dxfId="40690" priority="468" operator="lessThan">
      <formula>0.8</formula>
    </cfRule>
  </conditionalFormatting>
  <conditionalFormatting sqref="P84:P91">
    <cfRule type="cellIs" dxfId="40689" priority="466" operator="greaterThan">
      <formula>0</formula>
    </cfRule>
  </conditionalFormatting>
  <conditionalFormatting sqref="Q84:Q91">
    <cfRule type="cellIs" dxfId="40688" priority="465" operator="lessThan">
      <formula>0</formula>
    </cfRule>
  </conditionalFormatting>
  <conditionalFormatting sqref="R84:R91">
    <cfRule type="cellIs" dxfId="40687" priority="463" operator="lessThan">
      <formula>0.8</formula>
    </cfRule>
    <cfRule type="cellIs" dxfId="40686" priority="464" operator="greaterThan">
      <formula>1</formula>
    </cfRule>
  </conditionalFormatting>
  <conditionalFormatting sqref="R84:R91">
    <cfRule type="cellIs" dxfId="40685" priority="461" operator="greaterThan">
      <formula>1</formula>
    </cfRule>
    <cfRule type="cellIs" dxfId="40684" priority="462" operator="lessThan">
      <formula>0.8</formula>
    </cfRule>
  </conditionalFormatting>
  <conditionalFormatting sqref="P84:P91">
    <cfRule type="cellIs" dxfId="40683" priority="460" operator="greaterThan">
      <formula>0</formula>
    </cfRule>
  </conditionalFormatting>
  <conditionalFormatting sqref="Q84:Q91">
    <cfRule type="cellIs" dxfId="40682" priority="459" operator="lessThan">
      <formula>0</formula>
    </cfRule>
  </conditionalFormatting>
  <conditionalFormatting sqref="R84:R91">
    <cfRule type="cellIs" dxfId="40681" priority="457" operator="lessThan">
      <formula>0.8</formula>
    </cfRule>
    <cfRule type="cellIs" dxfId="40680" priority="458" operator="greaterThan">
      <formula>1</formula>
    </cfRule>
  </conditionalFormatting>
  <conditionalFormatting sqref="R84:R91">
    <cfRule type="cellIs" dxfId="40679" priority="455" operator="greaterThan">
      <formula>1</formula>
    </cfRule>
    <cfRule type="cellIs" dxfId="40678" priority="456" operator="lessThan">
      <formula>0.8</formula>
    </cfRule>
  </conditionalFormatting>
  <conditionalFormatting sqref="P84:P91">
    <cfRule type="cellIs" dxfId="40677" priority="454" operator="greaterThan">
      <formula>0</formula>
    </cfRule>
  </conditionalFormatting>
  <conditionalFormatting sqref="Q84:Q91">
    <cfRule type="cellIs" dxfId="40676" priority="453" operator="lessThan">
      <formula>0</formula>
    </cfRule>
  </conditionalFormatting>
  <conditionalFormatting sqref="R84:R91">
    <cfRule type="cellIs" dxfId="40675" priority="451" operator="lessThan">
      <formula>0.8</formula>
    </cfRule>
    <cfRule type="cellIs" dxfId="40674" priority="452" operator="greaterThan">
      <formula>1</formula>
    </cfRule>
  </conditionalFormatting>
  <conditionalFormatting sqref="R84:R91">
    <cfRule type="cellIs" dxfId="40673" priority="449" operator="greaterThan">
      <formula>1</formula>
    </cfRule>
    <cfRule type="cellIs" dxfId="40672" priority="450" operator="lessThan">
      <formula>0.8</formula>
    </cfRule>
  </conditionalFormatting>
  <conditionalFormatting sqref="P84:P91">
    <cfRule type="cellIs" dxfId="40671" priority="448" operator="greaterThan">
      <formula>0</formula>
    </cfRule>
  </conditionalFormatting>
  <conditionalFormatting sqref="Q84:Q91">
    <cfRule type="cellIs" dxfId="40670" priority="447" operator="lessThan">
      <formula>0</formula>
    </cfRule>
  </conditionalFormatting>
  <conditionalFormatting sqref="R84:R91">
    <cfRule type="cellIs" dxfId="40669" priority="445" operator="lessThan">
      <formula>0.8</formula>
    </cfRule>
    <cfRule type="cellIs" dxfId="40668" priority="446" operator="greaterThan">
      <formula>1</formula>
    </cfRule>
  </conditionalFormatting>
  <conditionalFormatting sqref="R84:R91">
    <cfRule type="cellIs" dxfId="40667" priority="443" operator="greaterThan">
      <formula>1</formula>
    </cfRule>
    <cfRule type="cellIs" dxfId="40666" priority="444" operator="lessThan">
      <formula>0.8</formula>
    </cfRule>
  </conditionalFormatting>
  <conditionalFormatting sqref="P84:P91">
    <cfRule type="cellIs" dxfId="40665" priority="442" operator="greaterThan">
      <formula>0</formula>
    </cfRule>
  </conditionalFormatting>
  <conditionalFormatting sqref="P84:P91">
    <cfRule type="cellIs" dxfId="40664" priority="436" operator="greaterThan">
      <formula>0</formula>
    </cfRule>
  </conditionalFormatting>
  <conditionalFormatting sqref="Q84:Q91">
    <cfRule type="cellIs" dxfId="40663" priority="441" operator="lessThan">
      <formula>0</formula>
    </cfRule>
  </conditionalFormatting>
  <conditionalFormatting sqref="R84:R91">
    <cfRule type="cellIs" dxfId="40662" priority="439" operator="lessThan">
      <formula>0.8</formula>
    </cfRule>
    <cfRule type="cellIs" dxfId="40661" priority="440" operator="greaterThan">
      <formula>1</formula>
    </cfRule>
  </conditionalFormatting>
  <conditionalFormatting sqref="R84:R91">
    <cfRule type="cellIs" dxfId="40660" priority="437" operator="greaterThan">
      <formula>1</formula>
    </cfRule>
    <cfRule type="cellIs" dxfId="40659" priority="438" operator="lessThan">
      <formula>0.8</formula>
    </cfRule>
  </conditionalFormatting>
  <conditionalFormatting sqref="P84:P91">
    <cfRule type="cellIs" dxfId="40658" priority="430" operator="greaterThan">
      <formula>0</formula>
    </cfRule>
  </conditionalFormatting>
  <conditionalFormatting sqref="Q84:Q91">
    <cfRule type="cellIs" dxfId="40657" priority="435" operator="lessThan">
      <formula>0</formula>
    </cfRule>
  </conditionalFormatting>
  <conditionalFormatting sqref="R84:R91">
    <cfRule type="cellIs" dxfId="40656" priority="433" operator="lessThan">
      <formula>0.8</formula>
    </cfRule>
    <cfRule type="cellIs" dxfId="40655" priority="434" operator="greaterThan">
      <formula>1</formula>
    </cfRule>
  </conditionalFormatting>
  <conditionalFormatting sqref="R84:R91">
    <cfRule type="cellIs" dxfId="40654" priority="431" operator="greaterThan">
      <formula>1</formula>
    </cfRule>
    <cfRule type="cellIs" dxfId="40653" priority="432" operator="lessThan">
      <formula>0.8</formula>
    </cfRule>
  </conditionalFormatting>
  <conditionalFormatting sqref="R84:R91">
    <cfRule type="cellIs" dxfId="40652" priority="427" operator="lessThan">
      <formula>0.8</formula>
    </cfRule>
    <cfRule type="cellIs" dxfId="40651" priority="428" operator="greaterThan">
      <formula>1</formula>
    </cfRule>
  </conditionalFormatting>
  <conditionalFormatting sqref="R84:R91">
    <cfRule type="cellIs" dxfId="40650" priority="425" operator="greaterThan">
      <formula>1</formula>
    </cfRule>
    <cfRule type="cellIs" dxfId="40649" priority="426" operator="lessThan">
      <formula>0.8</formula>
    </cfRule>
  </conditionalFormatting>
  <conditionalFormatting sqref="P84:P91">
    <cfRule type="cellIs" dxfId="40648" priority="424" operator="greaterThan">
      <formula>0</formula>
    </cfRule>
  </conditionalFormatting>
  <conditionalFormatting sqref="Q84:Q91">
    <cfRule type="cellIs" dxfId="40647" priority="429" operator="lessThan">
      <formula>0</formula>
    </cfRule>
  </conditionalFormatting>
  <conditionalFormatting sqref="Q84:Q91">
    <cfRule type="cellIs" dxfId="40646" priority="418" operator="lessThan">
      <formula>0</formula>
    </cfRule>
  </conditionalFormatting>
  <conditionalFormatting sqref="P84:P91">
    <cfRule type="cellIs" dxfId="40645" priority="419" operator="greaterThan">
      <formula>0</formula>
    </cfRule>
  </conditionalFormatting>
  <conditionalFormatting sqref="R84:R91">
    <cfRule type="cellIs" dxfId="40644" priority="422" operator="lessThan">
      <formula>0.8</formula>
    </cfRule>
    <cfRule type="cellIs" dxfId="40643" priority="423" operator="greaterThan">
      <formula>1</formula>
    </cfRule>
  </conditionalFormatting>
  <conditionalFormatting sqref="R84:R91">
    <cfRule type="cellIs" dxfId="40642" priority="420" operator="greaterThan">
      <formula>1</formula>
    </cfRule>
    <cfRule type="cellIs" dxfId="40641" priority="421" operator="lessThan">
      <formula>0.8</formula>
    </cfRule>
  </conditionalFormatting>
  <conditionalFormatting sqref="Q84:Q91">
    <cfRule type="cellIs" dxfId="40640" priority="412" operator="lessThan">
      <formula>0</formula>
    </cfRule>
  </conditionalFormatting>
  <conditionalFormatting sqref="R84:R91">
    <cfRule type="cellIs" dxfId="40639" priority="416" operator="lessThan">
      <formula>0.8</formula>
    </cfRule>
    <cfRule type="cellIs" dxfId="40638" priority="417" operator="greaterThan">
      <formula>1</formula>
    </cfRule>
  </conditionalFormatting>
  <conditionalFormatting sqref="R84:R91">
    <cfRule type="cellIs" dxfId="40637" priority="414" operator="greaterThan">
      <formula>1</formula>
    </cfRule>
    <cfRule type="cellIs" dxfId="40636" priority="415" operator="lessThan">
      <formula>0.8</formula>
    </cfRule>
  </conditionalFormatting>
  <conditionalFormatting sqref="P84:P91">
    <cfRule type="cellIs" dxfId="40635" priority="413" operator="greaterThan">
      <formula>0</formula>
    </cfRule>
  </conditionalFormatting>
  <conditionalFormatting sqref="Q84:Q91">
    <cfRule type="cellIs" dxfId="40634" priority="411" operator="lessThan">
      <formula>0</formula>
    </cfRule>
  </conditionalFormatting>
  <conditionalFormatting sqref="R84:R91">
    <cfRule type="cellIs" dxfId="40633" priority="409" operator="lessThan">
      <formula>0.8</formula>
    </cfRule>
    <cfRule type="cellIs" dxfId="40632" priority="410" operator="greaterThan">
      <formula>1</formula>
    </cfRule>
  </conditionalFormatting>
  <conditionalFormatting sqref="R84:R91">
    <cfRule type="cellIs" dxfId="40631" priority="407" operator="greaterThan">
      <formula>1</formula>
    </cfRule>
    <cfRule type="cellIs" dxfId="40630" priority="408" operator="lessThan">
      <formula>0.8</formula>
    </cfRule>
  </conditionalFormatting>
  <conditionalFormatting sqref="P84:P91">
    <cfRule type="cellIs" dxfId="40629" priority="406" operator="greaterThan">
      <formula>0</formula>
    </cfRule>
  </conditionalFormatting>
  <conditionalFormatting sqref="Q84:Q91">
    <cfRule type="cellIs" dxfId="40628" priority="405" operator="lessThan">
      <formula>0</formula>
    </cfRule>
  </conditionalFormatting>
  <conditionalFormatting sqref="R84:R91">
    <cfRule type="cellIs" dxfId="40627" priority="403" operator="lessThan">
      <formula>0.8</formula>
    </cfRule>
    <cfRule type="cellIs" dxfId="40626" priority="404" operator="greaterThan">
      <formula>1</formula>
    </cfRule>
  </conditionalFormatting>
  <conditionalFormatting sqref="R84:R91">
    <cfRule type="cellIs" dxfId="40625" priority="401" operator="greaterThan">
      <formula>1</formula>
    </cfRule>
    <cfRule type="cellIs" dxfId="40624" priority="402" operator="lessThan">
      <formula>0.8</formula>
    </cfRule>
  </conditionalFormatting>
  <conditionalFormatting sqref="P84:P91">
    <cfRule type="cellIs" dxfId="40623" priority="400" operator="greaterThan">
      <formula>0</formula>
    </cfRule>
  </conditionalFormatting>
  <conditionalFormatting sqref="Q84:Q91">
    <cfRule type="cellIs" dxfId="40622" priority="399" operator="lessThan">
      <formula>0</formula>
    </cfRule>
  </conditionalFormatting>
  <conditionalFormatting sqref="R84:R91">
    <cfRule type="cellIs" dxfId="40621" priority="397" operator="lessThan">
      <formula>0.8</formula>
    </cfRule>
    <cfRule type="cellIs" dxfId="40620" priority="398" operator="greaterThan">
      <formula>1</formula>
    </cfRule>
  </conditionalFormatting>
  <conditionalFormatting sqref="R84:R91">
    <cfRule type="cellIs" dxfId="40619" priority="395" operator="greaterThan">
      <formula>1</formula>
    </cfRule>
    <cfRule type="cellIs" dxfId="40618" priority="396" operator="lessThan">
      <formula>0.8</formula>
    </cfRule>
  </conditionalFormatting>
  <conditionalFormatting sqref="P84:P91">
    <cfRule type="cellIs" dxfId="40617" priority="394" operator="greaterThan">
      <formula>0</formula>
    </cfRule>
  </conditionalFormatting>
  <conditionalFormatting sqref="Q84:Q91">
    <cfRule type="cellIs" dxfId="40616" priority="393" operator="lessThan">
      <formula>0</formula>
    </cfRule>
  </conditionalFormatting>
  <conditionalFormatting sqref="R84:R91">
    <cfRule type="cellIs" dxfId="40615" priority="391" operator="lessThan">
      <formula>0.8</formula>
    </cfRule>
    <cfRule type="cellIs" dxfId="40614" priority="392" operator="greaterThan">
      <formula>1</formula>
    </cfRule>
  </conditionalFormatting>
  <conditionalFormatting sqref="R84:R91">
    <cfRule type="cellIs" dxfId="40613" priority="389" operator="greaterThan">
      <formula>1</formula>
    </cfRule>
    <cfRule type="cellIs" dxfId="40612" priority="390" operator="lessThan">
      <formula>0.8</formula>
    </cfRule>
  </conditionalFormatting>
  <conditionalFormatting sqref="P84:P91">
    <cfRule type="cellIs" dxfId="40611" priority="388" operator="greaterThan">
      <formula>0</formula>
    </cfRule>
  </conditionalFormatting>
  <conditionalFormatting sqref="Q84:Q91">
    <cfRule type="cellIs" dxfId="40610" priority="387" operator="lessThan">
      <formula>0</formula>
    </cfRule>
  </conditionalFormatting>
  <conditionalFormatting sqref="R84:R91">
    <cfRule type="cellIs" dxfId="40609" priority="385" operator="lessThan">
      <formula>0.8</formula>
    </cfRule>
    <cfRule type="cellIs" dxfId="40608" priority="386" operator="greaterThan">
      <formula>1</formula>
    </cfRule>
  </conditionalFormatting>
  <conditionalFormatting sqref="R84:R91">
    <cfRule type="cellIs" dxfId="40607" priority="383" operator="greaterThan">
      <formula>1</formula>
    </cfRule>
    <cfRule type="cellIs" dxfId="40606" priority="384" operator="lessThan">
      <formula>0.8</formula>
    </cfRule>
  </conditionalFormatting>
  <conditionalFormatting sqref="P84:P91">
    <cfRule type="cellIs" dxfId="40605" priority="382" operator="greaterThan">
      <formula>0</formula>
    </cfRule>
  </conditionalFormatting>
  <conditionalFormatting sqref="Q84:Q91">
    <cfRule type="cellIs" dxfId="40604" priority="381" operator="lessThan">
      <formula>0</formula>
    </cfRule>
  </conditionalFormatting>
  <conditionalFormatting sqref="R84:R91">
    <cfRule type="cellIs" dxfId="40603" priority="379" operator="lessThan">
      <formula>0.8</formula>
    </cfRule>
    <cfRule type="cellIs" dxfId="40602" priority="380" operator="greaterThan">
      <formula>1</formula>
    </cfRule>
  </conditionalFormatting>
  <conditionalFormatting sqref="R84:R91">
    <cfRule type="cellIs" dxfId="40601" priority="377" operator="greaterThan">
      <formula>1</formula>
    </cfRule>
    <cfRule type="cellIs" dxfId="40600" priority="378" operator="lessThan">
      <formula>0.8</formula>
    </cfRule>
  </conditionalFormatting>
  <conditionalFormatting sqref="P84:P91">
    <cfRule type="cellIs" dxfId="40599" priority="376" operator="greaterThan">
      <formula>0</formula>
    </cfRule>
  </conditionalFormatting>
  <conditionalFormatting sqref="Q84:Q91">
    <cfRule type="cellIs" dxfId="40598" priority="375" operator="lessThan">
      <formula>0</formula>
    </cfRule>
  </conditionalFormatting>
  <conditionalFormatting sqref="R84:R91">
    <cfRule type="cellIs" dxfId="40597" priority="373" operator="lessThan">
      <formula>0.8</formula>
    </cfRule>
    <cfRule type="cellIs" dxfId="40596" priority="374" operator="greaterThan">
      <formula>1</formula>
    </cfRule>
  </conditionalFormatting>
  <conditionalFormatting sqref="R84:R91">
    <cfRule type="cellIs" dxfId="40595" priority="371" operator="greaterThan">
      <formula>1</formula>
    </cfRule>
    <cfRule type="cellIs" dxfId="40594" priority="372" operator="lessThan">
      <formula>0.8</formula>
    </cfRule>
  </conditionalFormatting>
  <conditionalFormatting sqref="P84:P91">
    <cfRule type="cellIs" dxfId="40593" priority="370" operator="greaterThan">
      <formula>0</formula>
    </cfRule>
  </conditionalFormatting>
  <conditionalFormatting sqref="P84:P91">
    <cfRule type="cellIs" dxfId="40592" priority="364" operator="greaterThan">
      <formula>0</formula>
    </cfRule>
  </conditionalFormatting>
  <conditionalFormatting sqref="Q84:Q91">
    <cfRule type="cellIs" dxfId="40591" priority="369" operator="lessThan">
      <formula>0</formula>
    </cfRule>
  </conditionalFormatting>
  <conditionalFormatting sqref="R84:R91">
    <cfRule type="cellIs" dxfId="40590" priority="367" operator="lessThan">
      <formula>0.8</formula>
    </cfRule>
    <cfRule type="cellIs" dxfId="40589" priority="368" operator="greaterThan">
      <formula>1</formula>
    </cfRule>
  </conditionalFormatting>
  <conditionalFormatting sqref="R84:R91">
    <cfRule type="cellIs" dxfId="40588" priority="365" operator="greaterThan">
      <formula>1</formula>
    </cfRule>
    <cfRule type="cellIs" dxfId="40587" priority="366" operator="lessThan">
      <formula>0.8</formula>
    </cfRule>
  </conditionalFormatting>
  <conditionalFormatting sqref="P84:P91">
    <cfRule type="cellIs" dxfId="40586" priority="358" operator="greaterThan">
      <formula>0</formula>
    </cfRule>
  </conditionalFormatting>
  <conditionalFormatting sqref="Q84:Q91">
    <cfRule type="cellIs" dxfId="40585" priority="363" operator="lessThan">
      <formula>0</formula>
    </cfRule>
  </conditionalFormatting>
  <conditionalFormatting sqref="R84:R91">
    <cfRule type="cellIs" dxfId="40584" priority="361" operator="lessThan">
      <formula>0.8</formula>
    </cfRule>
    <cfRule type="cellIs" dxfId="40583" priority="362" operator="greaterThan">
      <formula>1</formula>
    </cfRule>
  </conditionalFormatting>
  <conditionalFormatting sqref="R84:R91">
    <cfRule type="cellIs" dxfId="40582" priority="359" operator="greaterThan">
      <formula>1</formula>
    </cfRule>
    <cfRule type="cellIs" dxfId="40581" priority="360" operator="lessThan">
      <formula>0.8</formula>
    </cfRule>
  </conditionalFormatting>
  <conditionalFormatting sqref="R84:R91">
    <cfRule type="cellIs" dxfId="40580" priority="355" operator="lessThan">
      <formula>0.8</formula>
    </cfRule>
    <cfRule type="cellIs" dxfId="40579" priority="356" operator="greaterThan">
      <formula>1</formula>
    </cfRule>
  </conditionalFormatting>
  <conditionalFormatting sqref="R84:R91">
    <cfRule type="cellIs" dxfId="40578" priority="353" operator="greaterThan">
      <formula>1</formula>
    </cfRule>
    <cfRule type="cellIs" dxfId="40577" priority="354" operator="lessThan">
      <formula>0.8</formula>
    </cfRule>
  </conditionalFormatting>
  <conditionalFormatting sqref="P84:P91">
    <cfRule type="cellIs" dxfId="40576" priority="352" operator="greaterThan">
      <formula>0</formula>
    </cfRule>
  </conditionalFormatting>
  <conditionalFormatting sqref="Q84:Q91">
    <cfRule type="cellIs" dxfId="40575" priority="357" operator="lessThan">
      <formula>0</formula>
    </cfRule>
  </conditionalFormatting>
  <conditionalFormatting sqref="Q84:Q91">
    <cfRule type="cellIs" dxfId="40574" priority="351" operator="lessThan">
      <formula>0</formula>
    </cfRule>
  </conditionalFormatting>
  <conditionalFormatting sqref="R84:R91">
    <cfRule type="cellIs" dxfId="40573" priority="349" operator="lessThan">
      <formula>0.8</formula>
    </cfRule>
    <cfRule type="cellIs" dxfId="40572" priority="350" operator="greaterThan">
      <formula>1</formula>
    </cfRule>
  </conditionalFormatting>
  <conditionalFormatting sqref="R84:R91">
    <cfRule type="cellIs" dxfId="40571" priority="347" operator="greaterThan">
      <formula>1</formula>
    </cfRule>
    <cfRule type="cellIs" dxfId="40570" priority="348" operator="lessThan">
      <formula>0.8</formula>
    </cfRule>
  </conditionalFormatting>
  <conditionalFormatting sqref="P84:P91">
    <cfRule type="cellIs" dxfId="40569" priority="346" operator="greaterThan">
      <formula>0</formula>
    </cfRule>
  </conditionalFormatting>
  <conditionalFormatting sqref="P84:P91">
    <cfRule type="cellIs" dxfId="40568" priority="340" operator="greaterThan">
      <formula>0</formula>
    </cfRule>
  </conditionalFormatting>
  <conditionalFormatting sqref="Q84:Q91">
    <cfRule type="cellIs" dxfId="40567" priority="345" operator="lessThan">
      <formula>0</formula>
    </cfRule>
  </conditionalFormatting>
  <conditionalFormatting sqref="R84:R91">
    <cfRule type="cellIs" dxfId="40566" priority="343" operator="lessThan">
      <formula>0.8</formula>
    </cfRule>
    <cfRule type="cellIs" dxfId="40565" priority="344" operator="greaterThan">
      <formula>1</formula>
    </cfRule>
  </conditionalFormatting>
  <conditionalFormatting sqref="R84:R91">
    <cfRule type="cellIs" dxfId="40564" priority="341" operator="greaterThan">
      <formula>1</formula>
    </cfRule>
    <cfRule type="cellIs" dxfId="40563" priority="342" operator="lessThan">
      <formula>0.8</formula>
    </cfRule>
  </conditionalFormatting>
  <conditionalFormatting sqref="P84:P91">
    <cfRule type="cellIs" dxfId="40562" priority="334" operator="greaterThan">
      <formula>0</formula>
    </cfRule>
  </conditionalFormatting>
  <conditionalFormatting sqref="Q84:Q91">
    <cfRule type="cellIs" dxfId="40561" priority="339" operator="lessThan">
      <formula>0</formula>
    </cfRule>
  </conditionalFormatting>
  <conditionalFormatting sqref="R84:R91">
    <cfRule type="cellIs" dxfId="40560" priority="337" operator="lessThan">
      <formula>0.8</formula>
    </cfRule>
    <cfRule type="cellIs" dxfId="40559" priority="338" operator="greaterThan">
      <formula>1</formula>
    </cfRule>
  </conditionalFormatting>
  <conditionalFormatting sqref="R84:R91">
    <cfRule type="cellIs" dxfId="40558" priority="335" operator="greaterThan">
      <formula>1</formula>
    </cfRule>
    <cfRule type="cellIs" dxfId="40557" priority="336" operator="lessThan">
      <formula>0.8</formula>
    </cfRule>
  </conditionalFormatting>
  <conditionalFormatting sqref="R84:R91">
    <cfRule type="cellIs" dxfId="40556" priority="331" operator="lessThan">
      <formula>0.8</formula>
    </cfRule>
    <cfRule type="cellIs" dxfId="40555" priority="332" operator="greaterThan">
      <formula>1</formula>
    </cfRule>
  </conditionalFormatting>
  <conditionalFormatting sqref="R84:R91">
    <cfRule type="cellIs" dxfId="40554" priority="329" operator="greaterThan">
      <formula>1</formula>
    </cfRule>
    <cfRule type="cellIs" dxfId="40553" priority="330" operator="lessThan">
      <formula>0.8</formula>
    </cfRule>
  </conditionalFormatting>
  <conditionalFormatting sqref="P84:P91">
    <cfRule type="cellIs" dxfId="40552" priority="328" operator="greaterThan">
      <formula>0</formula>
    </cfRule>
  </conditionalFormatting>
  <conditionalFormatting sqref="Q84:Q91">
    <cfRule type="cellIs" dxfId="40551" priority="333" operator="lessThan">
      <formula>0</formula>
    </cfRule>
  </conditionalFormatting>
  <conditionalFormatting sqref="P84:P91">
    <cfRule type="cellIs" dxfId="40550" priority="322" operator="greaterThan">
      <formula>0</formula>
    </cfRule>
  </conditionalFormatting>
  <conditionalFormatting sqref="Q84:Q91">
    <cfRule type="cellIs" dxfId="40549" priority="327" operator="lessThan">
      <formula>0</formula>
    </cfRule>
  </conditionalFormatting>
  <conditionalFormatting sqref="R84:R91">
    <cfRule type="cellIs" dxfId="40548" priority="325" operator="lessThan">
      <formula>0.8</formula>
    </cfRule>
    <cfRule type="cellIs" dxfId="40547" priority="326" operator="greaterThan">
      <formula>1</formula>
    </cfRule>
  </conditionalFormatting>
  <conditionalFormatting sqref="R84:R91">
    <cfRule type="cellIs" dxfId="40546" priority="323" operator="greaterThan">
      <formula>1</formula>
    </cfRule>
    <cfRule type="cellIs" dxfId="40545" priority="324" operator="lessThan">
      <formula>0.8</formula>
    </cfRule>
  </conditionalFormatting>
  <conditionalFormatting sqref="R84:R91">
    <cfRule type="cellIs" dxfId="40544" priority="319" operator="lessThan">
      <formula>0.8</formula>
    </cfRule>
    <cfRule type="cellIs" dxfId="40543" priority="320" operator="greaterThan">
      <formula>1</formula>
    </cfRule>
  </conditionalFormatting>
  <conditionalFormatting sqref="R84:R91">
    <cfRule type="cellIs" dxfId="40542" priority="317" operator="greaterThan">
      <formula>1</formula>
    </cfRule>
    <cfRule type="cellIs" dxfId="40541" priority="318" operator="lessThan">
      <formula>0.8</formula>
    </cfRule>
  </conditionalFormatting>
  <conditionalFormatting sqref="P84:P91">
    <cfRule type="cellIs" dxfId="40540" priority="316" operator="greaterThan">
      <formula>0</formula>
    </cfRule>
  </conditionalFormatting>
  <conditionalFormatting sqref="Q84:Q91">
    <cfRule type="cellIs" dxfId="40539" priority="321" operator="lessThan">
      <formula>0</formula>
    </cfRule>
  </conditionalFormatting>
  <conditionalFormatting sqref="R84:R91">
    <cfRule type="cellIs" dxfId="40538" priority="313" operator="lessThan">
      <formula>0.8</formula>
    </cfRule>
    <cfRule type="cellIs" dxfId="40537" priority="314" operator="greaterThan">
      <formula>1</formula>
    </cfRule>
  </conditionalFormatting>
  <conditionalFormatting sqref="R84:R91">
    <cfRule type="cellIs" dxfId="40536" priority="311" operator="greaterThan">
      <formula>1</formula>
    </cfRule>
    <cfRule type="cellIs" dxfId="40535" priority="312" operator="lessThan">
      <formula>0.8</formula>
    </cfRule>
  </conditionalFormatting>
  <conditionalFormatting sqref="P84:P91">
    <cfRule type="cellIs" dxfId="40534" priority="310" operator="greaterThan">
      <formula>0</formula>
    </cfRule>
  </conditionalFormatting>
  <conditionalFormatting sqref="Q84:Q91">
    <cfRule type="cellIs" dxfId="40533" priority="315" operator="lessThan">
      <formula>0</formula>
    </cfRule>
  </conditionalFormatting>
  <conditionalFormatting sqref="Q84:Q91">
    <cfRule type="cellIs" dxfId="40532" priority="309" operator="lessThan">
      <formula>0</formula>
    </cfRule>
  </conditionalFormatting>
  <conditionalFormatting sqref="R84:R91">
    <cfRule type="cellIs" dxfId="40531" priority="307" operator="lessThan">
      <formula>0.8</formula>
    </cfRule>
    <cfRule type="cellIs" dxfId="40530" priority="308" operator="greaterThan">
      <formula>1</formula>
    </cfRule>
  </conditionalFormatting>
  <conditionalFormatting sqref="R84:R91">
    <cfRule type="cellIs" dxfId="40529" priority="305" operator="greaterThan">
      <formula>1</formula>
    </cfRule>
    <cfRule type="cellIs" dxfId="40528" priority="306" operator="lessThan">
      <formula>0.8</formula>
    </cfRule>
  </conditionalFormatting>
  <conditionalFormatting sqref="P84:P91">
    <cfRule type="cellIs" dxfId="40527" priority="304" operator="greaterThan">
      <formula>0</formula>
    </cfRule>
  </conditionalFormatting>
  <conditionalFormatting sqref="Q84:Q91">
    <cfRule type="cellIs" dxfId="40526" priority="298" operator="lessThan">
      <formula>0</formula>
    </cfRule>
  </conditionalFormatting>
  <conditionalFormatting sqref="R84:R91">
    <cfRule type="cellIs" dxfId="40525" priority="302" operator="lessThan">
      <formula>0.8</formula>
    </cfRule>
    <cfRule type="cellIs" dxfId="40524" priority="303" operator="greaterThan">
      <formula>1</formula>
    </cfRule>
  </conditionalFormatting>
  <conditionalFormatting sqref="R84:R91">
    <cfRule type="cellIs" dxfId="40523" priority="300" operator="greaterThan">
      <formula>1</formula>
    </cfRule>
    <cfRule type="cellIs" dxfId="40522" priority="301" operator="lessThan">
      <formula>0.8</formula>
    </cfRule>
  </conditionalFormatting>
  <conditionalFormatting sqref="P84:P91">
    <cfRule type="cellIs" dxfId="40521" priority="299" operator="greaterThan">
      <formula>0</formula>
    </cfRule>
  </conditionalFormatting>
  <conditionalFormatting sqref="Q84:Q91">
    <cfRule type="cellIs" dxfId="40520" priority="297" operator="lessThan">
      <formula>0</formula>
    </cfRule>
  </conditionalFormatting>
  <conditionalFormatting sqref="R84:R91">
    <cfRule type="cellIs" dxfId="40519" priority="295" operator="lessThan">
      <formula>0.8</formula>
    </cfRule>
    <cfRule type="cellIs" dxfId="40518" priority="296" operator="greaterThan">
      <formula>1</formula>
    </cfRule>
  </conditionalFormatting>
  <conditionalFormatting sqref="R84:R91">
    <cfRule type="cellIs" dxfId="40517" priority="293" operator="greaterThan">
      <formula>1</formula>
    </cfRule>
    <cfRule type="cellIs" dxfId="40516" priority="294" operator="lessThan">
      <formula>0.8</formula>
    </cfRule>
  </conditionalFormatting>
  <conditionalFormatting sqref="P84:P91">
    <cfRule type="cellIs" dxfId="40515" priority="292" operator="greaterThan">
      <formula>0</formula>
    </cfRule>
  </conditionalFormatting>
  <conditionalFormatting sqref="Q84:Q91">
    <cfRule type="cellIs" dxfId="40514" priority="291" operator="lessThan">
      <formula>0</formula>
    </cfRule>
  </conditionalFormatting>
  <conditionalFormatting sqref="R84:R91">
    <cfRule type="cellIs" dxfId="40513" priority="289" operator="lessThan">
      <formula>0.8</formula>
    </cfRule>
    <cfRule type="cellIs" dxfId="40512" priority="290" operator="greaterThan">
      <formula>1</formula>
    </cfRule>
  </conditionalFormatting>
  <conditionalFormatting sqref="R84:R91">
    <cfRule type="cellIs" dxfId="40511" priority="287" operator="greaterThan">
      <formula>1</formula>
    </cfRule>
    <cfRule type="cellIs" dxfId="40510" priority="288" operator="lessThan">
      <formula>0.8</formula>
    </cfRule>
  </conditionalFormatting>
  <conditionalFormatting sqref="P84:P91">
    <cfRule type="cellIs" dxfId="40509" priority="286" operator="greaterThan">
      <formula>0</formula>
    </cfRule>
  </conditionalFormatting>
  <conditionalFormatting sqref="Q84:Q91">
    <cfRule type="cellIs" dxfId="40508" priority="285" operator="lessThan">
      <formula>0</formula>
    </cfRule>
  </conditionalFormatting>
  <conditionalFormatting sqref="R84:R91">
    <cfRule type="cellIs" dxfId="40507" priority="283" operator="lessThan">
      <formula>0.8</formula>
    </cfRule>
    <cfRule type="cellIs" dxfId="40506" priority="284" operator="greaterThan">
      <formula>1</formula>
    </cfRule>
  </conditionalFormatting>
  <conditionalFormatting sqref="R84:R91">
    <cfRule type="cellIs" dxfId="40505" priority="281" operator="greaterThan">
      <formula>1</formula>
    </cfRule>
    <cfRule type="cellIs" dxfId="40504" priority="282" operator="lessThan">
      <formula>0.8</formula>
    </cfRule>
  </conditionalFormatting>
  <conditionalFormatting sqref="P84:P91">
    <cfRule type="cellIs" dxfId="40503" priority="280" operator="greaterThan">
      <formula>0</formula>
    </cfRule>
  </conditionalFormatting>
  <conditionalFormatting sqref="Q84:Q91">
    <cfRule type="cellIs" dxfId="40502" priority="279" operator="lessThan">
      <formula>0</formula>
    </cfRule>
  </conditionalFormatting>
  <conditionalFormatting sqref="R84:R91">
    <cfRule type="cellIs" dxfId="40501" priority="277" operator="lessThan">
      <formula>0.8</formula>
    </cfRule>
    <cfRule type="cellIs" dxfId="40500" priority="278" operator="greaterThan">
      <formula>1</formula>
    </cfRule>
  </conditionalFormatting>
  <conditionalFormatting sqref="R84:R91">
    <cfRule type="cellIs" dxfId="40499" priority="275" operator="greaterThan">
      <formula>1</formula>
    </cfRule>
    <cfRule type="cellIs" dxfId="40498" priority="276" operator="lessThan">
      <formula>0.8</formula>
    </cfRule>
  </conditionalFormatting>
  <conditionalFormatting sqref="P84:P91">
    <cfRule type="cellIs" dxfId="40497" priority="274" operator="greaterThan">
      <formula>0</formula>
    </cfRule>
  </conditionalFormatting>
  <conditionalFormatting sqref="Q84:Q91">
    <cfRule type="cellIs" dxfId="40496" priority="273" operator="lessThan">
      <formula>0</formula>
    </cfRule>
  </conditionalFormatting>
  <conditionalFormatting sqref="R84:R91">
    <cfRule type="cellIs" dxfId="40495" priority="271" operator="lessThan">
      <formula>0.8</formula>
    </cfRule>
    <cfRule type="cellIs" dxfId="40494" priority="272" operator="greaterThan">
      <formula>1</formula>
    </cfRule>
  </conditionalFormatting>
  <conditionalFormatting sqref="R84:R91">
    <cfRule type="cellIs" dxfId="40493" priority="269" operator="greaterThan">
      <formula>1</formula>
    </cfRule>
    <cfRule type="cellIs" dxfId="40492" priority="270" operator="lessThan">
      <formula>0.8</formula>
    </cfRule>
  </conditionalFormatting>
  <conditionalFormatting sqref="P84:P91">
    <cfRule type="cellIs" dxfId="40491" priority="268" operator="greaterThan">
      <formula>0</formula>
    </cfRule>
  </conditionalFormatting>
  <conditionalFormatting sqref="P84:P91">
    <cfRule type="cellIs" dxfId="40490" priority="262" operator="greaterThan">
      <formula>0</formula>
    </cfRule>
  </conditionalFormatting>
  <conditionalFormatting sqref="Q84:Q91">
    <cfRule type="cellIs" dxfId="40489" priority="267" operator="lessThan">
      <formula>0</formula>
    </cfRule>
  </conditionalFormatting>
  <conditionalFormatting sqref="R84:R91">
    <cfRule type="cellIs" dxfId="40488" priority="265" operator="lessThan">
      <formula>0.8</formula>
    </cfRule>
    <cfRule type="cellIs" dxfId="40487" priority="266" operator="greaterThan">
      <formula>1</formula>
    </cfRule>
  </conditionalFormatting>
  <conditionalFormatting sqref="R84:R91">
    <cfRule type="cellIs" dxfId="40486" priority="263" operator="greaterThan">
      <formula>1</formula>
    </cfRule>
    <cfRule type="cellIs" dxfId="40485" priority="264" operator="lessThan">
      <formula>0.8</formula>
    </cfRule>
  </conditionalFormatting>
  <conditionalFormatting sqref="P84:P91">
    <cfRule type="cellIs" dxfId="40484" priority="256" operator="greaterThan">
      <formula>0</formula>
    </cfRule>
  </conditionalFormatting>
  <conditionalFormatting sqref="Q84:Q91">
    <cfRule type="cellIs" dxfId="40483" priority="261" operator="lessThan">
      <formula>0</formula>
    </cfRule>
  </conditionalFormatting>
  <conditionalFormatting sqref="R84:R91">
    <cfRule type="cellIs" dxfId="40482" priority="259" operator="lessThan">
      <formula>0.8</formula>
    </cfRule>
    <cfRule type="cellIs" dxfId="40481" priority="260" operator="greaterThan">
      <formula>1</formula>
    </cfRule>
  </conditionalFormatting>
  <conditionalFormatting sqref="R84:R91">
    <cfRule type="cellIs" dxfId="40480" priority="257" operator="greaterThan">
      <formula>1</formula>
    </cfRule>
    <cfRule type="cellIs" dxfId="40479" priority="258" operator="lessThan">
      <formula>0.8</formula>
    </cfRule>
  </conditionalFormatting>
  <conditionalFormatting sqref="R84:R91">
    <cfRule type="cellIs" dxfId="40478" priority="253" operator="lessThan">
      <formula>0.8</formula>
    </cfRule>
    <cfRule type="cellIs" dxfId="40477" priority="254" operator="greaterThan">
      <formula>1</formula>
    </cfRule>
  </conditionalFormatting>
  <conditionalFormatting sqref="R84:R91">
    <cfRule type="cellIs" dxfId="40476" priority="251" operator="greaterThan">
      <formula>1</formula>
    </cfRule>
    <cfRule type="cellIs" dxfId="40475" priority="252" operator="lessThan">
      <formula>0.8</formula>
    </cfRule>
  </conditionalFormatting>
  <conditionalFormatting sqref="P84:P91">
    <cfRule type="cellIs" dxfId="40474" priority="250" operator="greaterThan">
      <formula>0</formula>
    </cfRule>
  </conditionalFormatting>
  <conditionalFormatting sqref="Q84:Q91">
    <cfRule type="cellIs" dxfId="40473" priority="255" operator="lessThan">
      <formula>0</formula>
    </cfRule>
  </conditionalFormatting>
  <conditionalFormatting sqref="Q84:Q91">
    <cfRule type="cellIs" dxfId="40472" priority="249" operator="lessThan">
      <formula>0</formula>
    </cfRule>
  </conditionalFormatting>
  <conditionalFormatting sqref="R84:R91">
    <cfRule type="cellIs" dxfId="40471" priority="247" operator="lessThan">
      <formula>0.8</formula>
    </cfRule>
    <cfRule type="cellIs" dxfId="40470" priority="248" operator="greaterThan">
      <formula>1</formula>
    </cfRule>
  </conditionalFormatting>
  <conditionalFormatting sqref="R84:R91">
    <cfRule type="cellIs" dxfId="40469" priority="245" operator="greaterThan">
      <formula>1</formula>
    </cfRule>
    <cfRule type="cellIs" dxfId="40468" priority="246" operator="lessThan">
      <formula>0.8</formula>
    </cfRule>
  </conditionalFormatting>
  <conditionalFormatting sqref="P84:P91">
    <cfRule type="cellIs" dxfId="40467" priority="244" operator="greaterThan">
      <formula>0</formula>
    </cfRule>
  </conditionalFormatting>
  <conditionalFormatting sqref="Q84:Q91">
    <cfRule type="cellIs" dxfId="40466" priority="243" operator="lessThan">
      <formula>0</formula>
    </cfRule>
  </conditionalFormatting>
  <conditionalFormatting sqref="R84:R91">
    <cfRule type="cellIs" dxfId="40465" priority="241" operator="lessThan">
      <formula>0.8</formula>
    </cfRule>
    <cfRule type="cellIs" dxfId="40464" priority="242" operator="greaterThan">
      <formula>1</formula>
    </cfRule>
  </conditionalFormatting>
  <conditionalFormatting sqref="R84:R91">
    <cfRule type="cellIs" dxfId="40463" priority="239" operator="greaterThan">
      <formula>1</formula>
    </cfRule>
    <cfRule type="cellIs" dxfId="40462" priority="240" operator="lessThan">
      <formula>0.8</formula>
    </cfRule>
  </conditionalFormatting>
  <conditionalFormatting sqref="P84:P91">
    <cfRule type="cellIs" dxfId="40461" priority="238" operator="greaterThan">
      <formula>0</formula>
    </cfRule>
  </conditionalFormatting>
  <conditionalFormatting sqref="Q84:Q91">
    <cfRule type="cellIs" dxfId="40460" priority="237" operator="lessThan">
      <formula>0</formula>
    </cfRule>
  </conditionalFormatting>
  <conditionalFormatting sqref="R84:R91">
    <cfRule type="cellIs" dxfId="40459" priority="235" operator="lessThan">
      <formula>0.8</formula>
    </cfRule>
    <cfRule type="cellIs" dxfId="40458" priority="236" operator="greaterThan">
      <formula>1</formula>
    </cfRule>
  </conditionalFormatting>
  <conditionalFormatting sqref="R84:R91">
    <cfRule type="cellIs" dxfId="40457" priority="233" operator="greaterThan">
      <formula>1</formula>
    </cfRule>
    <cfRule type="cellIs" dxfId="40456" priority="234" operator="lessThan">
      <formula>0.8</formula>
    </cfRule>
  </conditionalFormatting>
  <conditionalFormatting sqref="P84:P91">
    <cfRule type="cellIs" dxfId="40455" priority="232" operator="greaterThan">
      <formula>0</formula>
    </cfRule>
  </conditionalFormatting>
  <conditionalFormatting sqref="Q84:Q91">
    <cfRule type="cellIs" dxfId="40454" priority="231" operator="lessThan">
      <formula>0</formula>
    </cfRule>
  </conditionalFormatting>
  <conditionalFormatting sqref="R84:R91">
    <cfRule type="cellIs" dxfId="40453" priority="229" operator="lessThan">
      <formula>0.8</formula>
    </cfRule>
    <cfRule type="cellIs" dxfId="40452" priority="230" operator="greaterThan">
      <formula>1</formula>
    </cfRule>
  </conditionalFormatting>
  <conditionalFormatting sqref="R84:R91">
    <cfRule type="cellIs" dxfId="40451" priority="227" operator="greaterThan">
      <formula>1</formula>
    </cfRule>
    <cfRule type="cellIs" dxfId="40450" priority="228" operator="lessThan">
      <formula>0.8</formula>
    </cfRule>
  </conditionalFormatting>
  <conditionalFormatting sqref="P84:P91">
    <cfRule type="cellIs" dxfId="40449" priority="226" operator="greaterThan">
      <formula>0</formula>
    </cfRule>
  </conditionalFormatting>
  <conditionalFormatting sqref="P84:P91">
    <cfRule type="cellIs" dxfId="40448" priority="220" operator="greaterThan">
      <formula>0</formula>
    </cfRule>
  </conditionalFormatting>
  <conditionalFormatting sqref="Q84:Q91">
    <cfRule type="cellIs" dxfId="40447" priority="225" operator="lessThan">
      <formula>0</formula>
    </cfRule>
  </conditionalFormatting>
  <conditionalFormatting sqref="R84:R91">
    <cfRule type="cellIs" dxfId="40446" priority="223" operator="lessThan">
      <formula>0.8</formula>
    </cfRule>
    <cfRule type="cellIs" dxfId="40445" priority="224" operator="greaterThan">
      <formula>1</formula>
    </cfRule>
  </conditionalFormatting>
  <conditionalFormatting sqref="R84:R91">
    <cfRule type="cellIs" dxfId="40444" priority="221" operator="greaterThan">
      <formula>1</formula>
    </cfRule>
    <cfRule type="cellIs" dxfId="40443" priority="222" operator="lessThan">
      <formula>0.8</formula>
    </cfRule>
  </conditionalFormatting>
  <conditionalFormatting sqref="P84:P91">
    <cfRule type="cellIs" dxfId="40442" priority="214" operator="greaterThan">
      <formula>0</formula>
    </cfRule>
  </conditionalFormatting>
  <conditionalFormatting sqref="Q84:Q91">
    <cfRule type="cellIs" dxfId="40441" priority="219" operator="lessThan">
      <formula>0</formula>
    </cfRule>
  </conditionalFormatting>
  <conditionalFormatting sqref="R84:R91">
    <cfRule type="cellIs" dxfId="40440" priority="217" operator="lessThan">
      <formula>0.8</formula>
    </cfRule>
    <cfRule type="cellIs" dxfId="40439" priority="218" operator="greaterThan">
      <formula>1</formula>
    </cfRule>
  </conditionalFormatting>
  <conditionalFormatting sqref="R84:R91">
    <cfRule type="cellIs" dxfId="40438" priority="215" operator="greaterThan">
      <formula>1</formula>
    </cfRule>
    <cfRule type="cellIs" dxfId="40437" priority="216" operator="lessThan">
      <formula>0.8</formula>
    </cfRule>
  </conditionalFormatting>
  <conditionalFormatting sqref="R84:R91">
    <cfRule type="cellIs" dxfId="40436" priority="211" operator="lessThan">
      <formula>0.8</formula>
    </cfRule>
    <cfRule type="cellIs" dxfId="40435" priority="212" operator="greaterThan">
      <formula>1</formula>
    </cfRule>
  </conditionalFormatting>
  <conditionalFormatting sqref="R84:R91">
    <cfRule type="cellIs" dxfId="40434" priority="209" operator="greaterThan">
      <formula>1</formula>
    </cfRule>
    <cfRule type="cellIs" dxfId="40433" priority="210" operator="lessThan">
      <formula>0.8</formula>
    </cfRule>
  </conditionalFormatting>
  <conditionalFormatting sqref="P84:P91">
    <cfRule type="cellIs" dxfId="40432" priority="208" operator="greaterThan">
      <formula>0</formula>
    </cfRule>
  </conditionalFormatting>
  <conditionalFormatting sqref="Q84:Q91">
    <cfRule type="cellIs" dxfId="40431" priority="213" operator="lessThan">
      <formula>0</formula>
    </cfRule>
  </conditionalFormatting>
  <conditionalFormatting sqref="Q84:Q91">
    <cfRule type="cellIs" dxfId="40430" priority="207" operator="lessThan">
      <formula>0</formula>
    </cfRule>
  </conditionalFormatting>
  <conditionalFormatting sqref="R84:R91">
    <cfRule type="cellIs" dxfId="40429" priority="205" operator="lessThan">
      <formula>0.8</formula>
    </cfRule>
    <cfRule type="cellIs" dxfId="40428" priority="206" operator="greaterThan">
      <formula>1</formula>
    </cfRule>
  </conditionalFormatting>
  <conditionalFormatting sqref="R84:R91">
    <cfRule type="cellIs" dxfId="40427" priority="203" operator="greaterThan">
      <formula>1</formula>
    </cfRule>
    <cfRule type="cellIs" dxfId="40426" priority="204" operator="lessThan">
      <formula>0.8</formula>
    </cfRule>
  </conditionalFormatting>
  <conditionalFormatting sqref="P84:P91">
    <cfRule type="cellIs" dxfId="40425" priority="202" operator="greaterThan">
      <formula>0</formula>
    </cfRule>
  </conditionalFormatting>
  <conditionalFormatting sqref="P84:P91">
    <cfRule type="cellIs" dxfId="40424" priority="196" operator="greaterThan">
      <formula>0</formula>
    </cfRule>
  </conditionalFormatting>
  <conditionalFormatting sqref="Q84:Q91">
    <cfRule type="cellIs" dxfId="40423" priority="201" operator="lessThan">
      <formula>0</formula>
    </cfRule>
  </conditionalFormatting>
  <conditionalFormatting sqref="R84:R91">
    <cfRule type="cellIs" dxfId="40422" priority="199" operator="lessThan">
      <formula>0.8</formula>
    </cfRule>
    <cfRule type="cellIs" dxfId="40421" priority="200" operator="greaterThan">
      <formula>1</formula>
    </cfRule>
  </conditionalFormatting>
  <conditionalFormatting sqref="R84:R91">
    <cfRule type="cellIs" dxfId="40420" priority="197" operator="greaterThan">
      <formula>1</formula>
    </cfRule>
    <cfRule type="cellIs" dxfId="40419" priority="198" operator="lessThan">
      <formula>0.8</formula>
    </cfRule>
  </conditionalFormatting>
  <conditionalFormatting sqref="P84:P91">
    <cfRule type="cellIs" dxfId="40418" priority="190" operator="greaterThan">
      <formula>0</formula>
    </cfRule>
  </conditionalFormatting>
  <conditionalFormatting sqref="Q84:Q91">
    <cfRule type="cellIs" dxfId="40417" priority="195" operator="lessThan">
      <formula>0</formula>
    </cfRule>
  </conditionalFormatting>
  <conditionalFormatting sqref="R84:R91">
    <cfRule type="cellIs" dxfId="40416" priority="193" operator="lessThan">
      <formula>0.8</formula>
    </cfRule>
    <cfRule type="cellIs" dxfId="40415" priority="194" operator="greaterThan">
      <formula>1</formula>
    </cfRule>
  </conditionalFormatting>
  <conditionalFormatting sqref="R84:R91">
    <cfRule type="cellIs" dxfId="40414" priority="191" operator="greaterThan">
      <formula>1</formula>
    </cfRule>
    <cfRule type="cellIs" dxfId="40413" priority="192" operator="lessThan">
      <formula>0.8</formula>
    </cfRule>
  </conditionalFormatting>
  <conditionalFormatting sqref="R84:R91">
    <cfRule type="cellIs" dxfId="40412" priority="187" operator="lessThan">
      <formula>0.8</formula>
    </cfRule>
    <cfRule type="cellIs" dxfId="40411" priority="188" operator="greaterThan">
      <formula>1</formula>
    </cfRule>
  </conditionalFormatting>
  <conditionalFormatting sqref="R84:R91">
    <cfRule type="cellIs" dxfId="40410" priority="185" operator="greaterThan">
      <formula>1</formula>
    </cfRule>
    <cfRule type="cellIs" dxfId="40409" priority="186" operator="lessThan">
      <formula>0.8</formula>
    </cfRule>
  </conditionalFormatting>
  <conditionalFormatting sqref="P84:P91">
    <cfRule type="cellIs" dxfId="40408" priority="184" operator="greaterThan">
      <formula>0</formula>
    </cfRule>
  </conditionalFormatting>
  <conditionalFormatting sqref="Q84:Q91">
    <cfRule type="cellIs" dxfId="40407" priority="189" operator="lessThan">
      <formula>0</formula>
    </cfRule>
  </conditionalFormatting>
  <conditionalFormatting sqref="P84:P91">
    <cfRule type="cellIs" dxfId="40406" priority="178" operator="greaterThan">
      <formula>0</formula>
    </cfRule>
  </conditionalFormatting>
  <conditionalFormatting sqref="Q84:Q91">
    <cfRule type="cellIs" dxfId="40405" priority="183" operator="lessThan">
      <formula>0</formula>
    </cfRule>
  </conditionalFormatting>
  <conditionalFormatting sqref="R84:R91">
    <cfRule type="cellIs" dxfId="40404" priority="181" operator="lessThan">
      <formula>0.8</formula>
    </cfRule>
    <cfRule type="cellIs" dxfId="40403" priority="182" operator="greaterThan">
      <formula>1</formula>
    </cfRule>
  </conditionalFormatting>
  <conditionalFormatting sqref="R84:R91">
    <cfRule type="cellIs" dxfId="40402" priority="179" operator="greaterThan">
      <formula>1</formula>
    </cfRule>
    <cfRule type="cellIs" dxfId="40401" priority="180" operator="lessThan">
      <formula>0.8</formula>
    </cfRule>
  </conditionalFormatting>
  <conditionalFormatting sqref="R84:R91">
    <cfRule type="cellIs" dxfId="40400" priority="175" operator="lessThan">
      <formula>0.8</formula>
    </cfRule>
    <cfRule type="cellIs" dxfId="40399" priority="176" operator="greaterThan">
      <formula>1</formula>
    </cfRule>
  </conditionalFormatting>
  <conditionalFormatting sqref="R84:R91">
    <cfRule type="cellIs" dxfId="40398" priority="173" operator="greaterThan">
      <formula>1</formula>
    </cfRule>
    <cfRule type="cellIs" dxfId="40397" priority="174" operator="lessThan">
      <formula>0.8</formula>
    </cfRule>
  </conditionalFormatting>
  <conditionalFormatting sqref="P84:P91">
    <cfRule type="cellIs" dxfId="40396" priority="172" operator="greaterThan">
      <formula>0</formula>
    </cfRule>
  </conditionalFormatting>
  <conditionalFormatting sqref="Q84:Q91">
    <cfRule type="cellIs" dxfId="40395" priority="177" operator="lessThan">
      <formula>0</formula>
    </cfRule>
  </conditionalFormatting>
  <conditionalFormatting sqref="R84:R91">
    <cfRule type="cellIs" dxfId="40394" priority="169" operator="lessThan">
      <formula>0.8</formula>
    </cfRule>
    <cfRule type="cellIs" dxfId="40393" priority="170" operator="greaterThan">
      <formula>1</formula>
    </cfRule>
  </conditionalFormatting>
  <conditionalFormatting sqref="R84:R91">
    <cfRule type="cellIs" dxfId="40392" priority="167" operator="greaterThan">
      <formula>1</formula>
    </cfRule>
    <cfRule type="cellIs" dxfId="40391" priority="168" operator="lessThan">
      <formula>0.8</formula>
    </cfRule>
  </conditionalFormatting>
  <conditionalFormatting sqref="P84:P91">
    <cfRule type="cellIs" dxfId="40390" priority="166" operator="greaterThan">
      <formula>0</formula>
    </cfRule>
  </conditionalFormatting>
  <conditionalFormatting sqref="Q84:Q91">
    <cfRule type="cellIs" dxfId="40389" priority="171" operator="lessThan">
      <formula>0</formula>
    </cfRule>
  </conditionalFormatting>
  <conditionalFormatting sqref="Q84:Q91">
    <cfRule type="cellIs" dxfId="40388" priority="165" operator="lessThan">
      <formula>0</formula>
    </cfRule>
  </conditionalFormatting>
  <conditionalFormatting sqref="R84:R91">
    <cfRule type="cellIs" dxfId="40387" priority="163" operator="lessThan">
      <formula>0.8</formula>
    </cfRule>
    <cfRule type="cellIs" dxfId="40386" priority="164" operator="greaterThan">
      <formula>1</formula>
    </cfRule>
  </conditionalFormatting>
  <conditionalFormatting sqref="R84:R91">
    <cfRule type="cellIs" dxfId="40385" priority="161" operator="greaterThan">
      <formula>1</formula>
    </cfRule>
    <cfRule type="cellIs" dxfId="40384" priority="162" operator="lessThan">
      <formula>0.8</formula>
    </cfRule>
  </conditionalFormatting>
  <conditionalFormatting sqref="P84:P91">
    <cfRule type="cellIs" dxfId="40383" priority="160" operator="greaterThan">
      <formula>0</formula>
    </cfRule>
  </conditionalFormatting>
  <conditionalFormatting sqref="Q84:Q91">
    <cfRule type="cellIs" dxfId="40382" priority="154" operator="lessThan">
      <formula>0</formula>
    </cfRule>
  </conditionalFormatting>
  <conditionalFormatting sqref="R84:R91">
    <cfRule type="cellIs" dxfId="40381" priority="158" operator="lessThan">
      <formula>0.8</formula>
    </cfRule>
    <cfRule type="cellIs" dxfId="40380" priority="159" operator="greaterThan">
      <formula>1</formula>
    </cfRule>
  </conditionalFormatting>
  <conditionalFormatting sqref="R84:R91">
    <cfRule type="cellIs" dxfId="40379" priority="156" operator="greaterThan">
      <formula>1</formula>
    </cfRule>
    <cfRule type="cellIs" dxfId="40378" priority="157" operator="lessThan">
      <formula>0.8</formula>
    </cfRule>
  </conditionalFormatting>
  <conditionalFormatting sqref="P84:P91">
    <cfRule type="cellIs" dxfId="40377" priority="155" operator="greaterThan">
      <formula>0</formula>
    </cfRule>
  </conditionalFormatting>
  <conditionalFormatting sqref="Q84:Q91">
    <cfRule type="cellIs" dxfId="40376" priority="153" operator="lessThan">
      <formula>0</formula>
    </cfRule>
  </conditionalFormatting>
  <conditionalFormatting sqref="R84:R91">
    <cfRule type="cellIs" dxfId="40375" priority="151" operator="lessThan">
      <formula>0.8</formula>
    </cfRule>
    <cfRule type="cellIs" dxfId="40374" priority="152" operator="greaterThan">
      <formula>1</formula>
    </cfRule>
  </conditionalFormatting>
  <conditionalFormatting sqref="R84:R91">
    <cfRule type="cellIs" dxfId="40373" priority="149" operator="greaterThan">
      <formula>1</formula>
    </cfRule>
    <cfRule type="cellIs" dxfId="40372" priority="150" operator="lessThan">
      <formula>0.8</formula>
    </cfRule>
  </conditionalFormatting>
  <conditionalFormatting sqref="P84:P91">
    <cfRule type="cellIs" dxfId="40371" priority="148" operator="greaterThan">
      <formula>0</formula>
    </cfRule>
  </conditionalFormatting>
  <conditionalFormatting sqref="Q84:Q91">
    <cfRule type="cellIs" dxfId="40370" priority="147" operator="lessThan">
      <formula>0</formula>
    </cfRule>
  </conditionalFormatting>
  <conditionalFormatting sqref="R84:R91">
    <cfRule type="cellIs" dxfId="40369" priority="145" operator="lessThan">
      <formula>0.8</formula>
    </cfRule>
    <cfRule type="cellIs" dxfId="40368" priority="146" operator="greaterThan">
      <formula>1</formula>
    </cfRule>
  </conditionalFormatting>
  <conditionalFormatting sqref="R84:R91">
    <cfRule type="cellIs" dxfId="40367" priority="143" operator="greaterThan">
      <formula>1</formula>
    </cfRule>
    <cfRule type="cellIs" dxfId="40366" priority="144" operator="lessThan">
      <formula>0.8</formula>
    </cfRule>
  </conditionalFormatting>
  <conditionalFormatting sqref="P84:P91">
    <cfRule type="cellIs" dxfId="40365" priority="142" operator="greaterThan">
      <formula>0</formula>
    </cfRule>
  </conditionalFormatting>
  <conditionalFormatting sqref="Q84:Q91">
    <cfRule type="cellIs" dxfId="40364" priority="141" operator="lessThan">
      <formula>0</formula>
    </cfRule>
  </conditionalFormatting>
  <conditionalFormatting sqref="R84:R91">
    <cfRule type="cellIs" dxfId="40363" priority="139" operator="lessThan">
      <formula>0.8</formula>
    </cfRule>
    <cfRule type="cellIs" dxfId="40362" priority="140" operator="greaterThan">
      <formula>1</formula>
    </cfRule>
  </conditionalFormatting>
  <conditionalFormatting sqref="R84:R91">
    <cfRule type="cellIs" dxfId="40361" priority="137" operator="greaterThan">
      <formula>1</formula>
    </cfRule>
    <cfRule type="cellIs" dxfId="40360" priority="138" operator="lessThan">
      <formula>0.8</formula>
    </cfRule>
  </conditionalFormatting>
  <conditionalFormatting sqref="P84:P91">
    <cfRule type="cellIs" dxfId="40359" priority="136" operator="greaterThan">
      <formula>0</formula>
    </cfRule>
  </conditionalFormatting>
  <conditionalFormatting sqref="Q84:Q91">
    <cfRule type="cellIs" dxfId="40358" priority="135" operator="lessThan">
      <formula>0</formula>
    </cfRule>
  </conditionalFormatting>
  <conditionalFormatting sqref="R84:R91">
    <cfRule type="cellIs" dxfId="40357" priority="133" operator="lessThan">
      <formula>0.8</formula>
    </cfRule>
    <cfRule type="cellIs" dxfId="40356" priority="134" operator="greaterThan">
      <formula>1</formula>
    </cfRule>
  </conditionalFormatting>
  <conditionalFormatting sqref="R84:R91">
    <cfRule type="cellIs" dxfId="40355" priority="131" operator="greaterThan">
      <formula>1</formula>
    </cfRule>
    <cfRule type="cellIs" dxfId="40354" priority="132" operator="lessThan">
      <formula>0.8</formula>
    </cfRule>
  </conditionalFormatting>
  <conditionalFormatting sqref="P84:P91">
    <cfRule type="cellIs" dxfId="40353" priority="130" operator="greaterThan">
      <formula>0</formula>
    </cfRule>
  </conditionalFormatting>
  <conditionalFormatting sqref="Q84:Q91">
    <cfRule type="cellIs" dxfId="40352" priority="129" operator="lessThan">
      <formula>0</formula>
    </cfRule>
  </conditionalFormatting>
  <conditionalFormatting sqref="R84:R91">
    <cfRule type="cellIs" dxfId="40351" priority="127" operator="lessThan">
      <formula>0.8</formula>
    </cfRule>
    <cfRule type="cellIs" dxfId="40350" priority="128" operator="greaterThan">
      <formula>1</formula>
    </cfRule>
  </conditionalFormatting>
  <conditionalFormatting sqref="R84:R91">
    <cfRule type="cellIs" dxfId="40349" priority="125" operator="greaterThan">
      <formula>1</formula>
    </cfRule>
    <cfRule type="cellIs" dxfId="40348" priority="126" operator="lessThan">
      <formula>0.8</formula>
    </cfRule>
  </conditionalFormatting>
  <conditionalFormatting sqref="P84:P91">
    <cfRule type="cellIs" dxfId="40347" priority="124" operator="greaterThan">
      <formula>0</formula>
    </cfRule>
  </conditionalFormatting>
  <conditionalFormatting sqref="P84:P91">
    <cfRule type="cellIs" dxfId="40346" priority="118" operator="greaterThan">
      <formula>0</formula>
    </cfRule>
  </conditionalFormatting>
  <conditionalFormatting sqref="Q84:Q91">
    <cfRule type="cellIs" dxfId="40345" priority="123" operator="lessThan">
      <formula>0</formula>
    </cfRule>
  </conditionalFormatting>
  <conditionalFormatting sqref="R84:R91">
    <cfRule type="cellIs" dxfId="40344" priority="121" operator="lessThan">
      <formula>0.8</formula>
    </cfRule>
    <cfRule type="cellIs" dxfId="40343" priority="122" operator="greaterThan">
      <formula>1</formula>
    </cfRule>
  </conditionalFormatting>
  <conditionalFormatting sqref="R84:R91">
    <cfRule type="cellIs" dxfId="40342" priority="119" operator="greaterThan">
      <formula>1</formula>
    </cfRule>
    <cfRule type="cellIs" dxfId="40341" priority="120" operator="lessThan">
      <formula>0.8</formula>
    </cfRule>
  </conditionalFormatting>
  <conditionalFormatting sqref="P84:P91">
    <cfRule type="cellIs" dxfId="40340" priority="112" operator="greaterThan">
      <formula>0</formula>
    </cfRule>
  </conditionalFormatting>
  <conditionalFormatting sqref="Q84:Q91">
    <cfRule type="cellIs" dxfId="40339" priority="117" operator="lessThan">
      <formula>0</formula>
    </cfRule>
  </conditionalFormatting>
  <conditionalFormatting sqref="R84:R91">
    <cfRule type="cellIs" dxfId="40338" priority="115" operator="lessThan">
      <formula>0.8</formula>
    </cfRule>
    <cfRule type="cellIs" dxfId="40337" priority="116" operator="greaterThan">
      <formula>1</formula>
    </cfRule>
  </conditionalFormatting>
  <conditionalFormatting sqref="R84:R91">
    <cfRule type="cellIs" dxfId="40336" priority="113" operator="greaterThan">
      <formula>1</formula>
    </cfRule>
    <cfRule type="cellIs" dxfId="40335" priority="114" operator="lessThan">
      <formula>0.8</formula>
    </cfRule>
  </conditionalFormatting>
  <conditionalFormatting sqref="R84:R91">
    <cfRule type="cellIs" dxfId="40334" priority="109" operator="lessThan">
      <formula>0.8</formula>
    </cfRule>
    <cfRule type="cellIs" dxfId="40333" priority="110" operator="greaterThan">
      <formula>1</formula>
    </cfRule>
  </conditionalFormatting>
  <conditionalFormatting sqref="R84:R91">
    <cfRule type="cellIs" dxfId="40332" priority="107" operator="greaterThan">
      <formula>1</formula>
    </cfRule>
    <cfRule type="cellIs" dxfId="40331" priority="108" operator="lessThan">
      <formula>0.8</formula>
    </cfRule>
  </conditionalFormatting>
  <conditionalFormatting sqref="P84:P91">
    <cfRule type="cellIs" dxfId="40330" priority="106" operator="greaterThan">
      <formula>0</formula>
    </cfRule>
  </conditionalFormatting>
  <conditionalFormatting sqref="Q84:Q91">
    <cfRule type="cellIs" dxfId="40329" priority="111" operator="lessThan">
      <formula>0</formula>
    </cfRule>
  </conditionalFormatting>
  <conditionalFormatting sqref="Q84:Q91">
    <cfRule type="cellIs" dxfId="40328" priority="100" operator="lessThan">
      <formula>0</formula>
    </cfRule>
  </conditionalFormatting>
  <conditionalFormatting sqref="P84:P91">
    <cfRule type="cellIs" dxfId="40327" priority="101" operator="greaterThan">
      <formula>0</formula>
    </cfRule>
  </conditionalFormatting>
  <conditionalFormatting sqref="R84:R91">
    <cfRule type="cellIs" dxfId="40326" priority="104" operator="lessThan">
      <formula>0.8</formula>
    </cfRule>
    <cfRule type="cellIs" dxfId="40325" priority="105" operator="greaterThan">
      <formula>1</formula>
    </cfRule>
  </conditionalFormatting>
  <conditionalFormatting sqref="R84:R91">
    <cfRule type="cellIs" dxfId="40324" priority="102" operator="greaterThan">
      <formula>1</formula>
    </cfRule>
    <cfRule type="cellIs" dxfId="40323" priority="103" operator="lessThan">
      <formula>0.8</formula>
    </cfRule>
  </conditionalFormatting>
  <conditionalFormatting sqref="Q84:Q91">
    <cfRule type="cellIs" dxfId="40322" priority="94" operator="lessThan">
      <formula>0</formula>
    </cfRule>
  </conditionalFormatting>
  <conditionalFormatting sqref="R84:R91">
    <cfRule type="cellIs" dxfId="40321" priority="98" operator="lessThan">
      <formula>0.8</formula>
    </cfRule>
    <cfRule type="cellIs" dxfId="40320" priority="99" operator="greaterThan">
      <formula>1</formula>
    </cfRule>
  </conditionalFormatting>
  <conditionalFormatting sqref="R84:R91">
    <cfRule type="cellIs" dxfId="40319" priority="96" operator="greaterThan">
      <formula>1</formula>
    </cfRule>
    <cfRule type="cellIs" dxfId="40318" priority="97" operator="lessThan">
      <formula>0.8</formula>
    </cfRule>
  </conditionalFormatting>
  <conditionalFormatting sqref="P84:P91">
    <cfRule type="cellIs" dxfId="40317" priority="95" operator="greaterThan">
      <formula>0</formula>
    </cfRule>
  </conditionalFormatting>
  <conditionalFormatting sqref="Q84:Q91">
    <cfRule type="cellIs" dxfId="40316" priority="93" operator="lessThan">
      <formula>0</formula>
    </cfRule>
  </conditionalFormatting>
  <conditionalFormatting sqref="R84:R91">
    <cfRule type="cellIs" dxfId="40315" priority="91" operator="lessThan">
      <formula>0.8</formula>
    </cfRule>
    <cfRule type="cellIs" dxfId="40314" priority="92" operator="greaterThan">
      <formula>1</formula>
    </cfRule>
  </conditionalFormatting>
  <conditionalFormatting sqref="R84:R91">
    <cfRule type="cellIs" dxfId="40313" priority="89" operator="greaterThan">
      <formula>1</formula>
    </cfRule>
    <cfRule type="cellIs" dxfId="40312" priority="90" operator="lessThan">
      <formula>0.8</formula>
    </cfRule>
  </conditionalFormatting>
  <conditionalFormatting sqref="P84:P91">
    <cfRule type="cellIs" dxfId="40311" priority="88" operator="greaterThan">
      <formula>0</formula>
    </cfRule>
  </conditionalFormatting>
  <conditionalFormatting sqref="Q84:Q91">
    <cfRule type="cellIs" dxfId="40310" priority="87" operator="lessThan">
      <formula>0</formula>
    </cfRule>
  </conditionalFormatting>
  <conditionalFormatting sqref="R84:R91">
    <cfRule type="cellIs" dxfId="40309" priority="85" operator="lessThan">
      <formula>0.8</formula>
    </cfRule>
    <cfRule type="cellIs" dxfId="40308" priority="86" operator="greaterThan">
      <formula>1</formula>
    </cfRule>
  </conditionalFormatting>
  <conditionalFormatting sqref="R84:R91">
    <cfRule type="cellIs" dxfId="40307" priority="83" operator="greaterThan">
      <formula>1</formula>
    </cfRule>
    <cfRule type="cellIs" dxfId="40306" priority="84" operator="lessThan">
      <formula>0.8</formula>
    </cfRule>
  </conditionalFormatting>
  <conditionalFormatting sqref="P84:P91">
    <cfRule type="cellIs" dxfId="40305" priority="82" operator="greaterThan">
      <formula>0</formula>
    </cfRule>
  </conditionalFormatting>
  <conditionalFormatting sqref="Q84:Q91">
    <cfRule type="cellIs" dxfId="40304" priority="81" operator="lessThan">
      <formula>0</formula>
    </cfRule>
  </conditionalFormatting>
  <conditionalFormatting sqref="R84:R91">
    <cfRule type="cellIs" dxfId="40303" priority="79" operator="lessThan">
      <formula>0.8</formula>
    </cfRule>
    <cfRule type="cellIs" dxfId="40302" priority="80" operator="greaterThan">
      <formula>1</formula>
    </cfRule>
  </conditionalFormatting>
  <conditionalFormatting sqref="R84:R91">
    <cfRule type="cellIs" dxfId="40301" priority="77" operator="greaterThan">
      <formula>1</formula>
    </cfRule>
    <cfRule type="cellIs" dxfId="40300" priority="78" operator="lessThan">
      <formula>0.8</formula>
    </cfRule>
  </conditionalFormatting>
  <conditionalFormatting sqref="P84:P91">
    <cfRule type="cellIs" dxfId="40299" priority="76" operator="greaterThan">
      <formula>0</formula>
    </cfRule>
  </conditionalFormatting>
  <conditionalFormatting sqref="Q162:Q166">
    <cfRule type="cellIs" dxfId="40298" priority="75" operator="lessThan">
      <formula>0</formula>
    </cfRule>
  </conditionalFormatting>
  <conditionalFormatting sqref="R162:R166">
    <cfRule type="cellIs" dxfId="40297" priority="73" operator="lessThan">
      <formula>0.8</formula>
    </cfRule>
    <cfRule type="cellIs" dxfId="40296" priority="74" operator="greaterThan">
      <formula>1</formula>
    </cfRule>
  </conditionalFormatting>
  <conditionalFormatting sqref="R162:R166">
    <cfRule type="cellIs" dxfId="40295" priority="71" operator="greaterThan">
      <formula>1</formula>
    </cfRule>
    <cfRule type="cellIs" dxfId="40294" priority="72" operator="lessThan">
      <formula>0.8</formula>
    </cfRule>
  </conditionalFormatting>
  <conditionalFormatting sqref="P162:P166">
    <cfRule type="cellIs" dxfId="40293" priority="70" operator="greaterThan">
      <formula>0</formula>
    </cfRule>
  </conditionalFormatting>
  <conditionalFormatting sqref="P167:P168">
    <cfRule type="cellIs" dxfId="40292" priority="64" operator="greaterThan">
      <formula>0</formula>
    </cfRule>
  </conditionalFormatting>
  <conditionalFormatting sqref="R167:R168">
    <cfRule type="cellIs" dxfId="40291" priority="67" operator="lessThan">
      <formula>0.8</formula>
    </cfRule>
    <cfRule type="cellIs" dxfId="40290" priority="68" operator="greaterThan">
      <formula>1</formula>
    </cfRule>
  </conditionalFormatting>
  <conditionalFormatting sqref="R167:R168">
    <cfRule type="cellIs" dxfId="40289" priority="65" operator="greaterThan">
      <formula>1</formula>
    </cfRule>
    <cfRule type="cellIs" dxfId="40288" priority="66" operator="lessThan">
      <formula>0.8</formula>
    </cfRule>
  </conditionalFormatting>
  <conditionalFormatting sqref="Q167:Q168">
    <cfRule type="cellIs" dxfId="40287" priority="69" operator="lessThan">
      <formula>0</formula>
    </cfRule>
  </conditionalFormatting>
  <conditionalFormatting sqref="Q161">
    <cfRule type="cellIs" dxfId="40286" priority="63" operator="lessThan">
      <formula>0</formula>
    </cfRule>
  </conditionalFormatting>
  <conditionalFormatting sqref="R161">
    <cfRule type="cellIs" dxfId="40285" priority="61" operator="lessThan">
      <formula>0.8</formula>
    </cfRule>
    <cfRule type="cellIs" dxfId="40284" priority="62" operator="greaterThan">
      <formula>1</formula>
    </cfRule>
  </conditionalFormatting>
  <conditionalFormatting sqref="R161">
    <cfRule type="cellIs" dxfId="40283" priority="59" operator="greaterThan">
      <formula>1</formula>
    </cfRule>
    <cfRule type="cellIs" dxfId="40282" priority="60" operator="lessThan">
      <formula>0.8</formula>
    </cfRule>
  </conditionalFormatting>
  <conditionalFormatting sqref="P161">
    <cfRule type="cellIs" dxfId="40281" priority="58" operator="greaterThan">
      <formula>0</formula>
    </cfRule>
  </conditionalFormatting>
  <conditionalFormatting sqref="Q162:Q166">
    <cfRule type="cellIs" dxfId="40280" priority="57" operator="lessThan">
      <formula>0</formula>
    </cfRule>
  </conditionalFormatting>
  <conditionalFormatting sqref="R162:R166">
    <cfRule type="cellIs" dxfId="40279" priority="55" operator="lessThan">
      <formula>0.8</formula>
    </cfRule>
    <cfRule type="cellIs" dxfId="40278" priority="56" operator="greaterThan">
      <formula>1</formula>
    </cfRule>
  </conditionalFormatting>
  <conditionalFormatting sqref="R162:R166">
    <cfRule type="cellIs" dxfId="40277" priority="53" operator="greaterThan">
      <formula>1</formula>
    </cfRule>
    <cfRule type="cellIs" dxfId="40276" priority="54" operator="lessThan">
      <formula>0.8</formula>
    </cfRule>
  </conditionalFormatting>
  <conditionalFormatting sqref="P162:P166">
    <cfRule type="cellIs" dxfId="40275" priority="52" operator="greaterThan">
      <formula>0</formula>
    </cfRule>
  </conditionalFormatting>
  <conditionalFormatting sqref="Q162:Q166">
    <cfRule type="cellIs" dxfId="40274" priority="51" operator="lessThan">
      <formula>0</formula>
    </cfRule>
  </conditionalFormatting>
  <conditionalFormatting sqref="R162:R166">
    <cfRule type="cellIs" dxfId="40273" priority="49" operator="lessThan">
      <formula>0.8</formula>
    </cfRule>
    <cfRule type="cellIs" dxfId="40272" priority="50" operator="greaterThan">
      <formula>1</formula>
    </cfRule>
  </conditionalFormatting>
  <conditionalFormatting sqref="R162:R166">
    <cfRule type="cellIs" dxfId="40271" priority="47" operator="greaterThan">
      <formula>1</formula>
    </cfRule>
    <cfRule type="cellIs" dxfId="40270" priority="48" operator="lessThan">
      <formula>0.8</formula>
    </cfRule>
  </conditionalFormatting>
  <conditionalFormatting sqref="P162:P166">
    <cfRule type="cellIs" dxfId="40269" priority="46" operator="greaterThan">
      <formula>0</formula>
    </cfRule>
  </conditionalFormatting>
  <conditionalFormatting sqref="Q167:Q168">
    <cfRule type="cellIs" dxfId="40268" priority="45" operator="lessThan">
      <formula>0</formula>
    </cfRule>
  </conditionalFormatting>
  <conditionalFormatting sqref="R167:R168">
    <cfRule type="cellIs" dxfId="40267" priority="43" operator="lessThan">
      <formula>0.8</formula>
    </cfRule>
    <cfRule type="cellIs" dxfId="40266" priority="44" operator="greaterThan">
      <formula>1</formula>
    </cfRule>
  </conditionalFormatting>
  <conditionalFormatting sqref="R167:R168">
    <cfRule type="cellIs" dxfId="40265" priority="41" operator="greaterThan">
      <formula>1</formula>
    </cfRule>
    <cfRule type="cellIs" dxfId="40264" priority="42" operator="lessThan">
      <formula>0.8</formula>
    </cfRule>
  </conditionalFormatting>
  <conditionalFormatting sqref="P167:P168">
    <cfRule type="cellIs" dxfId="40263" priority="40" operator="greaterThan">
      <formula>0</formula>
    </cfRule>
  </conditionalFormatting>
  <conditionalFormatting sqref="Q161">
    <cfRule type="cellIs" dxfId="40262" priority="39" operator="lessThan">
      <formula>0</formula>
    </cfRule>
  </conditionalFormatting>
  <conditionalFormatting sqref="R161">
    <cfRule type="cellIs" dxfId="40261" priority="37" operator="lessThan">
      <formula>0.8</formula>
    </cfRule>
    <cfRule type="cellIs" dxfId="40260" priority="38" operator="greaterThan">
      <formula>1</formula>
    </cfRule>
  </conditionalFormatting>
  <conditionalFormatting sqref="R161">
    <cfRule type="cellIs" dxfId="40259" priority="35" operator="greaterThan">
      <formula>1</formula>
    </cfRule>
    <cfRule type="cellIs" dxfId="40258" priority="36" operator="lessThan">
      <formula>0.8</formula>
    </cfRule>
  </conditionalFormatting>
  <conditionalFormatting sqref="P161">
    <cfRule type="cellIs" dxfId="40257" priority="34" operator="greaterThan">
      <formula>0</formula>
    </cfRule>
  </conditionalFormatting>
  <conditionalFormatting sqref="Q162:Q166">
    <cfRule type="cellIs" dxfId="40256" priority="33" operator="lessThan">
      <formula>0</formula>
    </cfRule>
  </conditionalFormatting>
  <conditionalFormatting sqref="R162:R166">
    <cfRule type="cellIs" dxfId="40255" priority="31" operator="lessThan">
      <formula>0.8</formula>
    </cfRule>
    <cfRule type="cellIs" dxfId="40254" priority="32" operator="greaterThan">
      <formula>1</formula>
    </cfRule>
  </conditionalFormatting>
  <conditionalFormatting sqref="R162:R166">
    <cfRule type="cellIs" dxfId="40253" priority="29" operator="greaterThan">
      <formula>1</formula>
    </cfRule>
    <cfRule type="cellIs" dxfId="40252" priority="30" operator="lessThan">
      <formula>0.8</formula>
    </cfRule>
  </conditionalFormatting>
  <conditionalFormatting sqref="P162:P166">
    <cfRule type="cellIs" dxfId="40251" priority="28" operator="greaterThan">
      <formula>0</formula>
    </cfRule>
  </conditionalFormatting>
  <conditionalFormatting sqref="Q161">
    <cfRule type="cellIs" dxfId="40250" priority="27" operator="lessThan">
      <formula>0</formula>
    </cfRule>
  </conditionalFormatting>
  <conditionalFormatting sqref="R161">
    <cfRule type="cellIs" dxfId="40249" priority="25" operator="lessThan">
      <formula>0.8</formula>
    </cfRule>
    <cfRule type="cellIs" dxfId="40248" priority="26" operator="greaterThan">
      <formula>1</formula>
    </cfRule>
  </conditionalFormatting>
  <conditionalFormatting sqref="R161">
    <cfRule type="cellIs" dxfId="40247" priority="23" operator="greaterThan">
      <formula>1</formula>
    </cfRule>
    <cfRule type="cellIs" dxfId="40246" priority="24" operator="lessThan">
      <formula>0.8</formula>
    </cfRule>
  </conditionalFormatting>
  <conditionalFormatting sqref="P161">
    <cfRule type="cellIs" dxfId="40245" priority="22" operator="greaterThan">
      <formula>0</formula>
    </cfRule>
  </conditionalFormatting>
  <conditionalFormatting sqref="Q162:Q166">
    <cfRule type="cellIs" dxfId="40244" priority="21" operator="lessThan">
      <formula>0</formula>
    </cfRule>
  </conditionalFormatting>
  <conditionalFormatting sqref="R162:R166">
    <cfRule type="cellIs" dxfId="40243" priority="19" operator="lessThan">
      <formula>0.8</formula>
    </cfRule>
    <cfRule type="cellIs" dxfId="40242" priority="20" operator="greaterThan">
      <formula>1</formula>
    </cfRule>
  </conditionalFormatting>
  <conditionalFormatting sqref="R162:R166">
    <cfRule type="cellIs" dxfId="40241" priority="17" operator="greaterThan">
      <formula>1</formula>
    </cfRule>
    <cfRule type="cellIs" dxfId="40240" priority="18" operator="lessThan">
      <formula>0.8</formula>
    </cfRule>
  </conditionalFormatting>
  <conditionalFormatting sqref="P162:P166">
    <cfRule type="cellIs" dxfId="40239" priority="16" operator="greaterThan">
      <formula>0</formula>
    </cfRule>
  </conditionalFormatting>
  <conditionalFormatting sqref="Q161">
    <cfRule type="cellIs" dxfId="40238" priority="15" operator="lessThan">
      <formula>0</formula>
    </cfRule>
  </conditionalFormatting>
  <conditionalFormatting sqref="R161">
    <cfRule type="cellIs" dxfId="40237" priority="13" operator="lessThan">
      <formula>0.8</formula>
    </cfRule>
    <cfRule type="cellIs" dxfId="40236" priority="14" operator="greaterThan">
      <formula>1</formula>
    </cfRule>
  </conditionalFormatting>
  <conditionalFormatting sqref="R161">
    <cfRule type="cellIs" dxfId="40235" priority="11" operator="greaterThan">
      <formula>1</formula>
    </cfRule>
    <cfRule type="cellIs" dxfId="40234" priority="12" operator="lessThan">
      <formula>0.8</formula>
    </cfRule>
  </conditionalFormatting>
  <conditionalFormatting sqref="P161">
    <cfRule type="cellIs" dxfId="40233" priority="10" operator="greaterThan">
      <formula>0</formula>
    </cfRule>
  </conditionalFormatting>
  <conditionalFormatting sqref="P167:P168">
    <cfRule type="cellIs" dxfId="40232" priority="4" operator="greaterThan">
      <formula>0</formula>
    </cfRule>
  </conditionalFormatting>
  <conditionalFormatting sqref="R167:R168">
    <cfRule type="cellIs" dxfId="40231" priority="7" operator="lessThan">
      <formula>0.8</formula>
    </cfRule>
    <cfRule type="cellIs" dxfId="40230" priority="8" operator="greaterThan">
      <formula>1</formula>
    </cfRule>
  </conditionalFormatting>
  <conditionalFormatting sqref="R167:R168">
    <cfRule type="cellIs" dxfId="40229" priority="5" operator="greaterThan">
      <formula>1</formula>
    </cfRule>
    <cfRule type="cellIs" dxfId="40228" priority="6" operator="lessThan">
      <formula>0.8</formula>
    </cfRule>
  </conditionalFormatting>
  <conditionalFormatting sqref="Q167:Q168">
    <cfRule type="cellIs" dxfId="40227" priority="9" operator="lessThan">
      <formula>0</formula>
    </cfRule>
  </conditionalFormatting>
  <conditionalFormatting sqref="AF30">
    <cfRule type="cellIs" dxfId="40226" priority="3" operator="lessThan">
      <formula>0</formula>
    </cfRule>
  </conditionalFormatting>
  <conditionalFormatting sqref="AG30">
    <cfRule type="cellIs" dxfId="40225" priority="1" operator="greaterThan">
      <formula>1</formula>
    </cfRule>
    <cfRule type="cellIs" dxfId="4022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F8" sqref="F8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252</v>
      </c>
      <c r="E3" s="483"/>
      <c r="F3" s="480" t="s">
        <v>2</v>
      </c>
      <c r="G3" s="481"/>
      <c r="H3" s="484">
        <v>219457.80000000002</v>
      </c>
      <c r="I3" s="485"/>
      <c r="J3" s="480" t="s">
        <v>3</v>
      </c>
      <c r="K3" s="481"/>
      <c r="L3" s="486">
        <v>7056112.1914243223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13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378.41237776798681</v>
      </c>
      <c r="G6" s="692"/>
      <c r="H6" s="693">
        <f>AVERAGE(D13:P13,Q13)</f>
        <v>137.86230792112212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v>0</v>
      </c>
      <c r="O6" s="508">
        <v>0</v>
      </c>
      <c r="P6" s="522">
        <v>1</v>
      </c>
      <c r="Q6" s="508">
        <v>0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357.43895993814249</v>
      </c>
      <c r="G7" s="512"/>
      <c r="H7" s="513">
        <f>AVERAGE(D14:P14,Q14)</f>
        <v>122.57857912074908</v>
      </c>
      <c r="I7" s="514"/>
      <c r="J7" s="513">
        <f>AVERAGE(D31:H31)</f>
        <v>745.29642830503906</v>
      </c>
      <c r="K7" s="514"/>
      <c r="L7" s="515">
        <f>AVERAGE(J31:M31)</f>
        <v>821.82474897903865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0.90516521426766294</v>
      </c>
      <c r="G8" s="489"/>
      <c r="H8" s="488">
        <f>AVERAGE(D15:O15,P15:Q15)</f>
        <v>0.88441194678877488</v>
      </c>
      <c r="I8" s="489"/>
      <c r="J8" s="488">
        <f>AVERAGE(D32:H32)</f>
        <v>0.96942046831261597</v>
      </c>
      <c r="K8" s="489"/>
      <c r="L8" s="488">
        <f>AVERAGE(J32:M32)</f>
        <v>0.93434020930330886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130.53281351526965</v>
      </c>
      <c r="E13" s="15">
        <v>100.21470588235294</v>
      </c>
      <c r="F13" s="15">
        <v>131.28694381598794</v>
      </c>
      <c r="G13" s="15">
        <v>368.5</v>
      </c>
      <c r="H13" s="15">
        <v>228.57142857142858</v>
      </c>
      <c r="I13" s="15">
        <v>92.599128540305003</v>
      </c>
      <c r="J13" s="15">
        <v>75.913944525178493</v>
      </c>
      <c r="K13" s="15">
        <v>113.47619047619048</v>
      </c>
      <c r="L13" s="15">
        <v>85.272066885964918</v>
      </c>
      <c r="M13" s="15">
        <v>81.342909971005952</v>
      </c>
      <c r="N13" s="15">
        <v>83.755860238832369</v>
      </c>
      <c r="O13" s="15">
        <v>87.786458333333329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123.97829464232973</v>
      </c>
      <c r="E14" s="15">
        <v>89.953752890666507</v>
      </c>
      <c r="F14" s="15">
        <v>115.8682701590201</v>
      </c>
      <c r="G14" s="15">
        <v>317.08008488975531</v>
      </c>
      <c r="H14" s="15">
        <v>210.11765906362544</v>
      </c>
      <c r="I14" s="15">
        <v>80.168760110455906</v>
      </c>
      <c r="J14" s="15">
        <v>62.862716255320322</v>
      </c>
      <c r="K14" s="15">
        <v>96.99462382570006</v>
      </c>
      <c r="L14" s="15">
        <v>74.158531336278571</v>
      </c>
      <c r="M14" s="15">
        <v>70.535632197986999</v>
      </c>
      <c r="N14" s="15">
        <v>75.80967114442582</v>
      </c>
      <c r="O14" s="15">
        <v>72.972307104659976</v>
      </c>
      <c r="P14" s="15">
        <v>189.890189371236</v>
      </c>
      <c r="Q14" s="16">
        <v>135.70961469902645</v>
      </c>
    </row>
    <row r="15" spans="2:17" ht="39.9" customHeight="1">
      <c r="B15" s="535"/>
      <c r="C15" s="10" t="s">
        <v>44</v>
      </c>
      <c r="D15" s="17">
        <f t="shared" ref="D15:P15" si="0">D14/D13</f>
        <v>0.94978642766959753</v>
      </c>
      <c r="E15" s="17">
        <f t="shared" si="0"/>
        <v>0.89761030677740772</v>
      </c>
      <c r="F15" s="17">
        <f t="shared" si="0"/>
        <v>0.88255744852604168</v>
      </c>
      <c r="G15" s="17">
        <f t="shared" si="0"/>
        <v>0.86046156008074715</v>
      </c>
      <c r="H15" s="17">
        <f t="shared" si="0"/>
        <v>0.91926475840336119</v>
      </c>
      <c r="I15" s="17">
        <f t="shared" si="0"/>
        <v>0.86576149661669211</v>
      </c>
      <c r="J15" s="17">
        <f t="shared" si="0"/>
        <v>0.82807864416096244</v>
      </c>
      <c r="K15" s="17">
        <f t="shared" si="0"/>
        <v>0.85475749070067186</v>
      </c>
      <c r="L15" s="17">
        <f t="shared" si="0"/>
        <v>0.86966968251691878</v>
      </c>
      <c r="M15" s="17">
        <f t="shared" si="0"/>
        <v>0.86713927769646892</v>
      </c>
      <c r="N15" s="17">
        <f t="shared" si="0"/>
        <v>0.90512676878074261</v>
      </c>
      <c r="O15" s="17">
        <f t="shared" si="0"/>
        <v>0.83124787683742007</v>
      </c>
      <c r="P15" s="17">
        <f t="shared" si="0"/>
        <v>0.94557475161564097</v>
      </c>
      <c r="Q15" s="18">
        <f>Q14/Q13</f>
        <v>0.90473076466017632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0.73055555555555562</v>
      </c>
      <c r="E17" s="19">
        <v>0.54513888888888884</v>
      </c>
      <c r="F17" s="19">
        <v>0.57847222222222217</v>
      </c>
      <c r="G17" s="19">
        <v>0.65555555555555556</v>
      </c>
      <c r="H17" s="19">
        <v>0.63472222222222219</v>
      </c>
      <c r="I17" s="19">
        <v>0.72638888888888897</v>
      </c>
      <c r="J17" s="19">
        <v>0.78194444444444444</v>
      </c>
      <c r="K17" s="19">
        <v>0.76458333333333339</v>
      </c>
      <c r="L17" s="19">
        <v>0.87430555555555545</v>
      </c>
      <c r="M17" s="19">
        <v>0.90555555555555556</v>
      </c>
      <c r="N17" s="19">
        <v>0.94097222222222232</v>
      </c>
      <c r="O17" s="19">
        <v>0.80972222222222223</v>
      </c>
      <c r="P17" s="19">
        <v>0.57986111111111105</v>
      </c>
      <c r="Q17" s="20">
        <v>0.63194444444444442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>
        <v>1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19.333333333333332</v>
      </c>
      <c r="E22" s="23">
        <v>17</v>
      </c>
      <c r="F22" s="23">
        <v>15.875</v>
      </c>
      <c r="G22" s="23">
        <v>5.75</v>
      </c>
      <c r="H22" s="23">
        <v>7</v>
      </c>
      <c r="I22" s="23">
        <v>16.166666666666668</v>
      </c>
      <c r="J22" s="23">
        <v>19.285714285714285</v>
      </c>
      <c r="K22" s="23">
        <v>15.571428571428571</v>
      </c>
      <c r="L22" s="23">
        <v>17.75</v>
      </c>
      <c r="M22" s="23">
        <v>19.125</v>
      </c>
      <c r="N22" s="23">
        <v>17.833333333333332</v>
      </c>
      <c r="O22" s="23">
        <v>17.25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270.41904761904755</v>
      </c>
      <c r="E31" s="15">
        <v>681.61319612590842</v>
      </c>
      <c r="F31" s="15">
        <v>921.91666666666663</v>
      </c>
      <c r="G31" s="15">
        <v>866.22412649270291</v>
      </c>
      <c r="H31" s="41">
        <v>986.3091046208699</v>
      </c>
      <c r="I31" s="42">
        <v>0</v>
      </c>
      <c r="J31" s="15">
        <v>839.5833333333303</v>
      </c>
      <c r="K31" s="15">
        <v>642.29953703703802</v>
      </c>
      <c r="L31" s="15">
        <v>909.65541126007133</v>
      </c>
      <c r="M31" s="16">
        <v>895.7607142857147</v>
      </c>
    </row>
    <row r="32" spans="2:17" ht="39.9" customHeight="1">
      <c r="B32" s="535"/>
      <c r="C32" s="43" t="s">
        <v>44</v>
      </c>
      <c r="D32" s="17">
        <f t="shared" ref="D32:M32" si="1">D31/D30</f>
        <v>0.84505952380952354</v>
      </c>
      <c r="E32" s="17">
        <f t="shared" si="1"/>
        <v>0.82619781348594956</v>
      </c>
      <c r="F32" s="17">
        <f t="shared" si="1"/>
        <v>1.1174747474747475</v>
      </c>
      <c r="G32" s="17">
        <f t="shared" si="1"/>
        <v>0.96247125165855874</v>
      </c>
      <c r="H32" s="44">
        <f t="shared" si="1"/>
        <v>1.0958990051342998</v>
      </c>
      <c r="I32" s="45">
        <f t="shared" si="1"/>
        <v>0</v>
      </c>
      <c r="J32" s="17">
        <f t="shared" si="1"/>
        <v>1.017676767676764</v>
      </c>
      <c r="K32" s="17">
        <f t="shared" si="1"/>
        <v>0.7136661522633756</v>
      </c>
      <c r="L32" s="17">
        <f t="shared" si="1"/>
        <v>1.0107282347334126</v>
      </c>
      <c r="M32" s="18">
        <f t="shared" si="1"/>
        <v>0.99528968253968297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3138.9473684210575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0.23541666666666669</v>
      </c>
      <c r="E34" s="19">
        <v>0.33333333333333331</v>
      </c>
      <c r="F34" s="19">
        <v>0.24166666666666667</v>
      </c>
      <c r="G34" s="19">
        <v>1070.5882352941182</v>
      </c>
      <c r="H34" s="46">
        <v>0.42569444444444443</v>
      </c>
      <c r="I34" s="47">
        <v>0</v>
      </c>
      <c r="J34" s="19">
        <v>0.82638888888888884</v>
      </c>
      <c r="K34" s="19">
        <v>0.85416666666666663</v>
      </c>
      <c r="L34" s="19">
        <v>46087.072916666664</v>
      </c>
      <c r="M34" s="20">
        <v>0.90972222222222221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0223" priority="6" operator="lessThan">
      <formula>0.8</formula>
    </cfRule>
  </conditionalFormatting>
  <conditionalFormatting sqref="M32">
    <cfRule type="cellIs" dxfId="40222" priority="5" operator="lessThan">
      <formula>0.8</formula>
    </cfRule>
  </conditionalFormatting>
  <conditionalFormatting sqref="K32">
    <cfRule type="cellIs" dxfId="40221" priority="4" operator="lessThan">
      <formula>0.8</formula>
    </cfRule>
  </conditionalFormatting>
  <conditionalFormatting sqref="E32">
    <cfRule type="cellIs" dxfId="40220" priority="3" operator="lessThan">
      <formula>0.8</formula>
    </cfRule>
  </conditionalFormatting>
  <conditionalFormatting sqref="D15:P15">
    <cfRule type="cellIs" dxfId="40219" priority="2" operator="lessThan">
      <formula>0.8</formula>
    </cfRule>
  </conditionalFormatting>
  <conditionalFormatting sqref="Q15">
    <cfRule type="cellIs" dxfId="4021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79881</v>
      </c>
      <c r="F1" s="340" t="s">
        <v>3</v>
      </c>
      <c r="G1" s="341">
        <f>SUM(H5:H124)</f>
        <v>1533631.0103968254</v>
      </c>
      <c r="H1" s="342" t="s">
        <v>390</v>
      </c>
      <c r="I1" s="343">
        <f>+J16+J64+J24+J38+J51+J81+J100+J91+J57+J124+J111</f>
        <v>41.68333333333333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403</v>
      </c>
      <c r="B2" s="608"/>
      <c r="C2" s="345"/>
      <c r="D2" s="346" t="s">
        <v>278</v>
      </c>
      <c r="E2" s="347">
        <f>AVERAGE(L16,L24,L38,L51,L100,L111,L91)</f>
        <v>628.74240096301276</v>
      </c>
      <c r="F2" s="348" t="s">
        <v>80</v>
      </c>
      <c r="G2" s="349">
        <f>G1/E1</f>
        <v>19.198946062227883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1541</v>
      </c>
      <c r="H5" s="358">
        <f>F5*G5</f>
        <v>46176.825396825392</v>
      </c>
      <c r="I5" s="359"/>
      <c r="J5" s="360">
        <v>13</v>
      </c>
      <c r="K5" s="361">
        <f t="shared" ref="K5:K12" si="0">G5/P5*60</f>
        <v>1232.8000000000004</v>
      </c>
      <c r="L5" s="362">
        <f t="shared" ref="L5:L12" si="1">K5/J5</f>
        <v>94.830769230769263</v>
      </c>
      <c r="M5" s="363">
        <v>0.17361111111111113</v>
      </c>
      <c r="N5" s="363">
        <v>0.22569444444444445</v>
      </c>
      <c r="O5" s="354">
        <v>10</v>
      </c>
      <c r="P5" s="364">
        <f t="shared" ref="P5:P14" si="2">(N5-M5)*24*60</f>
        <v>74.999999999999972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1356</v>
      </c>
      <c r="H6" s="358">
        <f t="shared" ref="H6:H113" si="3">F6*G6</f>
        <v>0</v>
      </c>
      <c r="I6" s="359"/>
      <c r="J6" s="360">
        <v>9</v>
      </c>
      <c r="K6" s="361">
        <f t="shared" si="0"/>
        <v>1479.2727272727273</v>
      </c>
      <c r="L6" s="362">
        <f t="shared" si="1"/>
        <v>164.36363636363637</v>
      </c>
      <c r="M6" s="363">
        <v>0.22916666666666666</v>
      </c>
      <c r="N6" s="363">
        <v>0.2673611111111111</v>
      </c>
      <c r="O6" s="354">
        <v>5</v>
      </c>
      <c r="P6" s="364">
        <f t="shared" si="2"/>
        <v>55.000000000000007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1445</v>
      </c>
      <c r="H7" s="358">
        <f t="shared" si="3"/>
        <v>0</v>
      </c>
      <c r="I7" s="359"/>
      <c r="J7" s="360">
        <v>9</v>
      </c>
      <c r="K7" s="361">
        <f t="shared" si="0"/>
        <v>1576.3636363636351</v>
      </c>
      <c r="L7" s="362">
        <f t="shared" si="1"/>
        <v>175.15151515151501</v>
      </c>
      <c r="M7" s="363">
        <v>0.27083333333333331</v>
      </c>
      <c r="N7" s="363">
        <v>0.30902777777777779</v>
      </c>
      <c r="O7" s="354">
        <v>5</v>
      </c>
      <c r="P7" s="364">
        <f t="shared" si="2"/>
        <v>55.000000000000043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2077</v>
      </c>
      <c r="H8" s="358">
        <f t="shared" si="3"/>
        <v>75706.650000000009</v>
      </c>
      <c r="I8" s="359"/>
      <c r="J8" s="360">
        <v>10</v>
      </c>
      <c r="K8" s="361">
        <f t="shared" si="0"/>
        <v>1466.1176470588246</v>
      </c>
      <c r="L8" s="362">
        <f t="shared" si="1"/>
        <v>146.61176470588245</v>
      </c>
      <c r="M8" s="363">
        <v>0.3125</v>
      </c>
      <c r="N8" s="363">
        <v>0.37152777777777773</v>
      </c>
      <c r="O8" s="354">
        <v>5</v>
      </c>
      <c r="P8" s="364">
        <f t="shared" si="2"/>
        <v>84.999999999999943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500</v>
      </c>
      <c r="H9" s="358">
        <f t="shared" si="3"/>
        <v>13525</v>
      </c>
      <c r="I9" s="359"/>
      <c r="J9" s="360">
        <v>13</v>
      </c>
      <c r="K9" s="361">
        <f t="shared" si="0"/>
        <v>1499.9999999999995</v>
      </c>
      <c r="L9" s="362">
        <f t="shared" si="1"/>
        <v>115.38461538461534</v>
      </c>
      <c r="M9" s="363">
        <v>0.375</v>
      </c>
      <c r="N9" s="363">
        <v>0.3888888888888889</v>
      </c>
      <c r="O9" s="354">
        <v>5</v>
      </c>
      <c r="P9" s="364">
        <f t="shared" si="2"/>
        <v>20.000000000000007</v>
      </c>
      <c r="Q9" s="365">
        <v>0.3888888888888889</v>
      </c>
      <c r="R9" s="365">
        <v>0.43055555555555558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1536</v>
      </c>
      <c r="H10" s="358">
        <f t="shared" si="3"/>
        <v>27448.32</v>
      </c>
      <c r="I10" s="359"/>
      <c r="J10" s="360">
        <v>12</v>
      </c>
      <c r="K10" s="361">
        <f t="shared" si="0"/>
        <v>1152.0000000000007</v>
      </c>
      <c r="L10" s="362">
        <f t="shared" si="1"/>
        <v>96.000000000000057</v>
      </c>
      <c r="M10" s="363">
        <v>0.43055555555555558</v>
      </c>
      <c r="N10" s="363">
        <v>0.4861111111111111</v>
      </c>
      <c r="O10" s="354">
        <v>5</v>
      </c>
      <c r="P10" s="364">
        <f t="shared" si="2"/>
        <v>79.999999999999957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743</v>
      </c>
      <c r="H11" s="358">
        <f t="shared" si="3"/>
        <v>19050.52</v>
      </c>
      <c r="I11" s="359"/>
      <c r="J11" s="360">
        <v>12</v>
      </c>
      <c r="K11" s="361">
        <f t="shared" si="0"/>
        <v>1486.0000000000014</v>
      </c>
      <c r="L11" s="362">
        <f t="shared" si="1"/>
        <v>123.83333333333344</v>
      </c>
      <c r="M11" s="363">
        <v>0.48958333333333331</v>
      </c>
      <c r="N11" s="363">
        <v>0.51041666666666663</v>
      </c>
      <c r="O11" s="354">
        <v>5</v>
      </c>
      <c r="P11" s="364">
        <f t="shared" si="2"/>
        <v>29.999999999999972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1356</v>
      </c>
      <c r="H12" s="358">
        <f t="shared" si="3"/>
        <v>40029.120000000003</v>
      </c>
      <c r="I12" s="359"/>
      <c r="J12" s="360">
        <v>12</v>
      </c>
      <c r="K12" s="361">
        <f t="shared" si="0"/>
        <v>1808</v>
      </c>
      <c r="L12" s="362">
        <f t="shared" si="1"/>
        <v>150.66666666666666</v>
      </c>
      <c r="M12" s="363">
        <v>0.51388888888888895</v>
      </c>
      <c r="N12" s="363">
        <v>0.54513888888888895</v>
      </c>
      <c r="O12" s="354">
        <v>5</v>
      </c>
      <c r="P12" s="364">
        <f t="shared" si="2"/>
        <v>45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1445</v>
      </c>
      <c r="H13" s="358">
        <f t="shared" si="3"/>
        <v>43143.364999999998</v>
      </c>
      <c r="I13" s="359"/>
      <c r="J13" s="360">
        <v>12</v>
      </c>
      <c r="K13" s="361">
        <f>G13/P13*60</f>
        <v>1733.999999999995</v>
      </c>
      <c r="L13" s="362">
        <f>K13/J13</f>
        <v>144.49999999999957</v>
      </c>
      <c r="M13" s="363">
        <v>0.54861111111111105</v>
      </c>
      <c r="N13" s="363">
        <v>0.58333333333333337</v>
      </c>
      <c r="O13" s="354">
        <v>5</v>
      </c>
      <c r="P13" s="364">
        <f t="shared" si="2"/>
        <v>50.000000000000142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1579</v>
      </c>
      <c r="H14" s="358">
        <f t="shared" si="3"/>
        <v>45112.03</v>
      </c>
      <c r="I14" s="359"/>
      <c r="J14" s="360">
        <v>10</v>
      </c>
      <c r="K14" s="361">
        <f>G14/P14*60</f>
        <v>1457.5384615384633</v>
      </c>
      <c r="L14" s="362">
        <f>K14/J14</f>
        <v>145.75384615384633</v>
      </c>
      <c r="M14" s="363">
        <v>0.58680555555555558</v>
      </c>
      <c r="N14" s="363">
        <v>0.63194444444444442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1489.2092472233646</v>
      </c>
      <c r="L16" s="376">
        <f>AVERAGE(L5:L15)</f>
        <v>135.70961469902645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592</v>
      </c>
      <c r="H17" s="377">
        <f t="shared" ref="H17:H23" si="4">F17*G17</f>
        <v>8305.76</v>
      </c>
      <c r="I17" s="378"/>
      <c r="J17" s="360">
        <v>6</v>
      </c>
      <c r="K17" s="361">
        <f>G17/P17*60</f>
        <v>1480.0000000000005</v>
      </c>
      <c r="L17" s="362">
        <f>K17/J17</f>
        <v>246.66666666666674</v>
      </c>
      <c r="M17" s="363">
        <v>0.18055555555555555</v>
      </c>
      <c r="N17" s="363">
        <v>0.19722222222222222</v>
      </c>
      <c r="O17" s="354">
        <v>20</v>
      </c>
      <c r="P17" s="364">
        <f>(N17-M17)*24*60</f>
        <v>23.999999999999993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858</v>
      </c>
      <c r="H18" s="358">
        <f t="shared" si="4"/>
        <v>12432.42</v>
      </c>
      <c r="I18" s="359"/>
      <c r="J18" s="360">
        <v>5</v>
      </c>
      <c r="K18" s="361">
        <f>G18/P18*60</f>
        <v>1470.8571428571415</v>
      </c>
      <c r="L18" s="362">
        <f>K18/J18</f>
        <v>294.17142857142829</v>
      </c>
      <c r="M18" s="363">
        <v>0.21111111111111111</v>
      </c>
      <c r="N18" s="363">
        <v>0.23541666666666669</v>
      </c>
      <c r="O18" s="354">
        <v>20</v>
      </c>
      <c r="P18" s="364">
        <f t="shared" ref="P18" si="5">(N18-M18)*24*60</f>
        <v>35.000000000000036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1475.4285714285711</v>
      </c>
      <c r="L24" s="376">
        <f>AVERAGE(L17:L23)</f>
        <v>270.41904761904755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628</v>
      </c>
      <c r="H25" s="358">
        <f t="shared" ref="H25:H37" si="6">F25*G25</f>
        <v>13992.981818181817</v>
      </c>
      <c r="I25" s="359"/>
      <c r="J25" s="360">
        <v>4</v>
      </c>
      <c r="K25" s="361">
        <f t="shared" ref="K25:K28" si="7">G25/P25*60</f>
        <v>2691.4285714285734</v>
      </c>
      <c r="L25" s="362">
        <f t="shared" ref="L25:L28" si="8">K25/J25</f>
        <v>672.85714285714334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2901</v>
      </c>
      <c r="H26" s="358">
        <f t="shared" si="6"/>
        <v>52740.18</v>
      </c>
      <c r="I26" s="359"/>
      <c r="J26" s="360">
        <v>4</v>
      </c>
      <c r="K26" s="361">
        <f t="shared" si="7"/>
        <v>2762.857142857144</v>
      </c>
      <c r="L26" s="362">
        <f t="shared" si="8"/>
        <v>690.71428571428601</v>
      </c>
      <c r="M26" s="363">
        <v>0.20416666666666669</v>
      </c>
      <c r="N26" s="363">
        <v>0.24791666666666667</v>
      </c>
      <c r="O26" s="354">
        <v>20</v>
      </c>
      <c r="P26" s="364">
        <f t="shared" si="9"/>
        <v>62.999999999999979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1088</v>
      </c>
      <c r="H27" s="358">
        <f t="shared" si="6"/>
        <v>29669.759999999998</v>
      </c>
      <c r="I27" s="359"/>
      <c r="J27" s="360">
        <v>4</v>
      </c>
      <c r="K27" s="361">
        <f t="shared" si="7"/>
        <v>2720.0000000000009</v>
      </c>
      <c r="L27" s="362">
        <f t="shared" si="8"/>
        <v>680.00000000000023</v>
      </c>
      <c r="M27" s="363">
        <v>0.26180555555555557</v>
      </c>
      <c r="N27" s="363">
        <v>0.27847222222222223</v>
      </c>
      <c r="O27" s="354">
        <v>20</v>
      </c>
      <c r="P27" s="364">
        <f t="shared" si="9"/>
        <v>23.999999999999993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2686</v>
      </c>
      <c r="H28" s="358">
        <f t="shared" si="6"/>
        <v>40370.58</v>
      </c>
      <c r="I28" s="359"/>
      <c r="J28" s="360">
        <v>4</v>
      </c>
      <c r="K28" s="361">
        <f t="shared" si="7"/>
        <v>2731.5254237288159</v>
      </c>
      <c r="L28" s="362">
        <f t="shared" si="8"/>
        <v>682.88135593220397</v>
      </c>
      <c r="M28" s="363">
        <v>0.29236111111111113</v>
      </c>
      <c r="N28" s="363">
        <v>0.33333333333333331</v>
      </c>
      <c r="O28" s="354">
        <v>20</v>
      </c>
      <c r="P28" s="364">
        <f t="shared" si="9"/>
        <v>58.99999999999995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2726.4527845036337</v>
      </c>
      <c r="L38" s="376">
        <f>AVERAGE(L25:L37)</f>
        <v>681.61319612590842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913</v>
      </c>
      <c r="H39" s="358">
        <f t="shared" ref="H39:H47" si="10">F39*G39</f>
        <v>19583.849999999999</v>
      </c>
      <c r="I39" s="359"/>
      <c r="J39" s="360">
        <v>3</v>
      </c>
      <c r="K39" s="361">
        <f>G39/P39*60</f>
        <v>2738.9999999999991</v>
      </c>
      <c r="L39" s="362">
        <f>K39/J39</f>
        <v>912.99999999999966</v>
      </c>
      <c r="M39" s="363">
        <v>0.18055555555555555</v>
      </c>
      <c r="N39" s="363">
        <v>0.19444444444444445</v>
      </c>
      <c r="O39" s="354">
        <v>20</v>
      </c>
      <c r="P39" s="391">
        <f t="shared" ref="P39:P40" si="11">(N39-M39)*24*60</f>
        <v>20.000000000000007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2234</v>
      </c>
      <c r="H40" s="358">
        <f t="shared" si="10"/>
        <v>41396.020000000004</v>
      </c>
      <c r="I40" s="359"/>
      <c r="J40" s="360">
        <v>3</v>
      </c>
      <c r="K40" s="361">
        <f>G40/P40*60</f>
        <v>2792.5000000000009</v>
      </c>
      <c r="L40" s="362">
        <f>K40/J40</f>
        <v>930.8333333333336</v>
      </c>
      <c r="M40" s="363">
        <v>0.20833333333333334</v>
      </c>
      <c r="N40" s="363">
        <v>0.24166666666666667</v>
      </c>
      <c r="O40" s="354">
        <v>20</v>
      </c>
      <c r="P40" s="391">
        <f t="shared" si="11"/>
        <v>47.999999999999986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2765.75</v>
      </c>
      <c r="L51" s="376">
        <f>AVERAGE(L39:L50)</f>
        <v>921.91666666666663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757</v>
      </c>
      <c r="H52" s="358">
        <f>F52*G52</f>
        <v>18947.71</v>
      </c>
      <c r="I52" s="359"/>
      <c r="J52" s="360">
        <v>4</v>
      </c>
      <c r="K52" s="361">
        <f>G52/P52*60</f>
        <v>3244.2857142857165</v>
      </c>
      <c r="L52" s="362">
        <f>K52/J52</f>
        <v>811.07142857142912</v>
      </c>
      <c r="M52" s="363">
        <v>0.18055555555555555</v>
      </c>
      <c r="N52" s="363">
        <v>0.19027777777777777</v>
      </c>
      <c r="O52" s="361">
        <v>20</v>
      </c>
      <c r="P52" s="364">
        <f>(N52-M52)*24*60</f>
        <v>13.999999999999989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994</v>
      </c>
      <c r="H53" s="358">
        <f t="shared" ref="H53:H62" si="12">F53*G53</f>
        <v>24671.08</v>
      </c>
      <c r="I53" s="359"/>
      <c r="J53" s="360">
        <v>4</v>
      </c>
      <c r="K53" s="361">
        <f t="shared" ref="K53:K55" si="13">G53/P53*60</f>
        <v>3138.9473684210575</v>
      </c>
      <c r="L53" s="362">
        <f t="shared" ref="L53:L55" si="14">K53/J53</f>
        <v>784.73684210526437</v>
      </c>
      <c r="M53" s="363">
        <v>0.20416666666666669</v>
      </c>
      <c r="N53" s="363">
        <v>0.21736111111111112</v>
      </c>
      <c r="O53" s="361">
        <v>20</v>
      </c>
      <c r="P53" s="364">
        <f t="shared" ref="P53:P63" si="15">(N53-M53)*24*60</f>
        <v>18.999999999999972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1597</v>
      </c>
      <c r="H54" s="358">
        <f t="shared" si="12"/>
        <v>47910</v>
      </c>
      <c r="I54" s="359"/>
      <c r="J54" s="360">
        <v>4</v>
      </c>
      <c r="K54" s="361">
        <f t="shared" si="13"/>
        <v>3193.9999999999982</v>
      </c>
      <c r="L54" s="362">
        <f t="shared" si="14"/>
        <v>798.49999999999955</v>
      </c>
      <c r="M54" s="363">
        <v>0.23124999999999998</v>
      </c>
      <c r="N54" s="363">
        <v>0.25208333333333333</v>
      </c>
      <c r="O54" s="361">
        <v>20</v>
      </c>
      <c r="P54" s="364">
        <f t="shared" si="15"/>
        <v>30.000000000000014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2730</v>
      </c>
      <c r="H55" s="358">
        <f t="shared" si="12"/>
        <v>38301.9</v>
      </c>
      <c r="I55" s="359"/>
      <c r="J55" s="360">
        <v>3</v>
      </c>
      <c r="K55" s="361">
        <f t="shared" si="13"/>
        <v>3211.7647058823545</v>
      </c>
      <c r="L55" s="362">
        <f t="shared" si="14"/>
        <v>1070.5882352941182</v>
      </c>
      <c r="M55" s="363">
        <v>0.26597222222222222</v>
      </c>
      <c r="N55" s="363">
        <v>0.30138888888888887</v>
      </c>
      <c r="O55" s="361">
        <v>20</v>
      </c>
      <c r="P55" s="364">
        <f t="shared" si="15"/>
        <v>50.999999999999979</v>
      </c>
      <c r="Q55" s="365"/>
      <c r="R55" s="365"/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>
        <f t="shared" si="15"/>
        <v>0</v>
      </c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>
        <f t="shared" si="15"/>
        <v>0</v>
      </c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>
        <f t="shared" si="15"/>
        <v>0</v>
      </c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>
        <f t="shared" si="15"/>
        <v>0</v>
      </c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>
        <f t="shared" si="15"/>
        <v>0</v>
      </c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>
        <f t="shared" si="15"/>
        <v>0</v>
      </c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>
        <f t="shared" si="15"/>
        <v>0</v>
      </c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>
        <f t="shared" si="15"/>
        <v>0</v>
      </c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3197.2494471472819</v>
      </c>
      <c r="L64" s="376">
        <f>AVERAGE(L52:L63)</f>
        <v>866.22412649270291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850</v>
      </c>
      <c r="H65" s="358">
        <f>F65*G65</f>
        <v>15453</v>
      </c>
      <c r="I65" s="359"/>
      <c r="J65" s="360">
        <v>3</v>
      </c>
      <c r="K65" s="361">
        <f t="shared" ref="K65:K69" si="16">G65/P65*60</f>
        <v>3187.5000000000036</v>
      </c>
      <c r="L65" s="362">
        <f t="shared" ref="L65:L69" si="17">K65/J65</f>
        <v>1062.5000000000011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2771</v>
      </c>
      <c r="H66" s="358">
        <f t="shared" ref="H66:H74" si="18">F66*G66</f>
        <v>46164.86</v>
      </c>
      <c r="I66" s="359"/>
      <c r="J66" s="360">
        <v>4</v>
      </c>
      <c r="K66" s="361">
        <f t="shared" si="16"/>
        <v>3022.9090909090928</v>
      </c>
      <c r="L66" s="362">
        <f t="shared" si="17"/>
        <v>755.7272727272732</v>
      </c>
      <c r="M66" s="363">
        <v>0.20555555555555557</v>
      </c>
      <c r="N66" s="363">
        <v>0.24374999999999999</v>
      </c>
      <c r="O66" s="361">
        <v>20</v>
      </c>
      <c r="P66" s="364">
        <f t="shared" ref="P66:P69" si="19">(N66-M66)*24*60</f>
        <v>54.999999999999964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1727</v>
      </c>
      <c r="H67" s="358">
        <f t="shared" si="18"/>
        <v>30897.599999999999</v>
      </c>
      <c r="I67" s="359"/>
      <c r="J67" s="360">
        <v>3</v>
      </c>
      <c r="K67" s="361">
        <f t="shared" si="16"/>
        <v>3047.6470588235334</v>
      </c>
      <c r="L67" s="362">
        <f t="shared" si="17"/>
        <v>1015.8823529411778</v>
      </c>
      <c r="M67" s="363">
        <v>0.25763888888888892</v>
      </c>
      <c r="N67" s="363">
        <v>0.28125</v>
      </c>
      <c r="O67" s="361">
        <v>20</v>
      </c>
      <c r="P67" s="364">
        <f t="shared" si="19"/>
        <v>33.999999999999957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1550</v>
      </c>
      <c r="H68" s="358">
        <f t="shared" si="18"/>
        <v>28179</v>
      </c>
      <c r="I68" s="359"/>
      <c r="J68" s="360">
        <v>3</v>
      </c>
      <c r="K68" s="361">
        <f t="shared" si="16"/>
        <v>3100.0000000000027</v>
      </c>
      <c r="L68" s="362">
        <f t="shared" si="17"/>
        <v>1033.3333333333342</v>
      </c>
      <c r="M68" s="363">
        <v>0.2951388888888889</v>
      </c>
      <c r="N68" s="363">
        <v>0.31597222222222221</v>
      </c>
      <c r="O68" s="361">
        <v>20</v>
      </c>
      <c r="P68" s="364">
        <f t="shared" si="19"/>
        <v>29.999999999999972</v>
      </c>
      <c r="Q68" s="365">
        <v>0.31597222222222221</v>
      </c>
      <c r="R68" s="365">
        <v>0.3576388888888889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4150</v>
      </c>
      <c r="H69" s="358">
        <f t="shared" si="18"/>
        <v>59285.714285714275</v>
      </c>
      <c r="I69" s="359"/>
      <c r="J69" s="360">
        <v>3</v>
      </c>
      <c r="K69" s="361">
        <f t="shared" si="16"/>
        <v>3192.3076923076906</v>
      </c>
      <c r="L69" s="362">
        <f t="shared" si="17"/>
        <v>1064.1025641025635</v>
      </c>
      <c r="M69" s="363">
        <v>0.37152777777777773</v>
      </c>
      <c r="N69" s="363">
        <v>0.42569444444444443</v>
      </c>
      <c r="O69" s="361">
        <v>20</v>
      </c>
      <c r="P69" s="364">
        <f t="shared" si="19"/>
        <v>78.000000000000043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3110.0727684080653</v>
      </c>
      <c r="L75" s="376">
        <f>AVERAGE(L65:L74)</f>
        <v>986.3091046208699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421</v>
      </c>
      <c r="H82" s="414">
        <f t="shared" ref="H82:H90" si="20">F82*G82</f>
        <v>7653.78</v>
      </c>
      <c r="I82" s="359"/>
      <c r="J82" s="360">
        <v>4</v>
      </c>
      <c r="K82" s="361">
        <f t="shared" ref="K82:K84" si="21">G82/P82*60</f>
        <v>2526.0000000000091</v>
      </c>
      <c r="L82" s="362">
        <f t="shared" ref="L82:L84" si="22">K82/J82</f>
        <v>631.50000000000227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1120</v>
      </c>
      <c r="H83" s="414">
        <f t="shared" si="20"/>
        <v>18704</v>
      </c>
      <c r="I83" s="359"/>
      <c r="J83" s="360">
        <v>3</v>
      </c>
      <c r="K83" s="361">
        <f t="shared" si="21"/>
        <v>3359.9999999999582</v>
      </c>
      <c r="L83" s="362">
        <f t="shared" si="22"/>
        <v>1119.9999999999861</v>
      </c>
      <c r="M83" s="363">
        <v>0.74305555555555547</v>
      </c>
      <c r="N83" s="363">
        <v>0.75694444444444453</v>
      </c>
      <c r="O83" s="361">
        <v>20</v>
      </c>
      <c r="P83" s="364">
        <f>(N83-M83)*24*60</f>
        <v>20.000000000000249</v>
      </c>
      <c r="Q83" s="365">
        <v>0.75694444444444453</v>
      </c>
      <c r="R83" s="365">
        <v>0.79861111111111116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1023</v>
      </c>
      <c r="H84" s="414">
        <f t="shared" si="20"/>
        <v>22794.3</v>
      </c>
      <c r="I84" s="359"/>
      <c r="J84" s="360">
        <v>4</v>
      </c>
      <c r="K84" s="361">
        <f t="shared" si="21"/>
        <v>3069.0000000000109</v>
      </c>
      <c r="L84" s="362">
        <f t="shared" si="22"/>
        <v>767.25000000000273</v>
      </c>
      <c r="M84" s="363">
        <v>0.8125</v>
      </c>
      <c r="N84" s="363">
        <v>0.82638888888888884</v>
      </c>
      <c r="O84" s="361">
        <v>20</v>
      </c>
      <c r="P84" s="391">
        <f t="shared" ref="P84" si="23">(N84-M84)*24*60</f>
        <v>19.999999999999929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2984.9999999999927</v>
      </c>
      <c r="L91" s="376">
        <f>AVERAGE(L82:L90)</f>
        <v>839.5833333333303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1654</v>
      </c>
      <c r="H92" s="358">
        <f t="shared" ref="H92:H97" si="24">F92*G92</f>
        <v>40589.159999999996</v>
      </c>
      <c r="I92" s="359"/>
      <c r="J92" s="360">
        <v>3</v>
      </c>
      <c r="K92" s="361">
        <f>G92/P92*60</f>
        <v>2205.333333333333</v>
      </c>
      <c r="L92" s="362">
        <f t="shared" ref="L92:L94" si="25">K92/J92</f>
        <v>735.11111111111097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1021</v>
      </c>
      <c r="H93" s="358">
        <f t="shared" si="24"/>
        <v>22952.080000000002</v>
      </c>
      <c r="I93" s="359"/>
      <c r="J93" s="360">
        <v>4</v>
      </c>
      <c r="K93" s="361">
        <f t="shared" ref="K93:K94" si="26">G93/P93*60</f>
        <v>2450.4000000000087</v>
      </c>
      <c r="L93" s="362">
        <f t="shared" si="25"/>
        <v>612.60000000000218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3089</v>
      </c>
      <c r="H94" s="358">
        <f t="shared" si="24"/>
        <v>68606.69</v>
      </c>
      <c r="I94" s="359"/>
      <c r="J94" s="360">
        <v>4</v>
      </c>
      <c r="K94" s="361">
        <f t="shared" si="26"/>
        <v>2316.7500000000036</v>
      </c>
      <c r="L94" s="362">
        <f t="shared" si="25"/>
        <v>579.18750000000091</v>
      </c>
      <c r="M94" s="363">
        <v>0.79861111111111116</v>
      </c>
      <c r="N94" s="363">
        <v>0.85416666666666663</v>
      </c>
      <c r="O94" s="354">
        <v>20</v>
      </c>
      <c r="P94" s="364">
        <f>(N94-M94)*24*60</f>
        <v>79.999999999999872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2324.1611111111151</v>
      </c>
      <c r="L100" s="376">
        <f>AVERAGE(L92:L99)</f>
        <v>642.29953703703802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1068</v>
      </c>
      <c r="H101" s="358">
        <f t="shared" ref="H101:H110" si="27">F101*G101</f>
        <v>26732.04</v>
      </c>
      <c r="I101" s="359"/>
      <c r="J101" s="360">
        <v>4</v>
      </c>
      <c r="K101" s="361">
        <f>G101/P101*60</f>
        <v>3203.9999999999859</v>
      </c>
      <c r="L101" s="362">
        <f t="shared" ref="L101:L105" si="28">K101/J101</f>
        <v>800.99999999999648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9">(N101-M101)*24*60</f>
        <v>20.000000000000089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1693</v>
      </c>
      <c r="H102" s="358">
        <f t="shared" si="27"/>
        <v>42020.26</v>
      </c>
      <c r="I102" s="359"/>
      <c r="J102" s="360">
        <v>4</v>
      </c>
      <c r="K102" s="361">
        <f t="shared" ref="K102:K105" si="30">G102/P102*60</f>
        <v>2902.2857142857251</v>
      </c>
      <c r="L102" s="362">
        <f t="shared" si="28"/>
        <v>725.57142857143128</v>
      </c>
      <c r="M102" s="363">
        <v>0.75</v>
      </c>
      <c r="N102" s="363">
        <v>0.77430555555555547</v>
      </c>
      <c r="O102" s="354">
        <v>20</v>
      </c>
      <c r="P102" s="361">
        <f t="shared" si="29"/>
        <v>34.999999999999872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2778</v>
      </c>
      <c r="H103" s="358">
        <f t="shared" si="27"/>
        <v>79367.460000000006</v>
      </c>
      <c r="I103" s="359"/>
      <c r="J103" s="360">
        <v>3</v>
      </c>
      <c r="K103" s="361">
        <f t="shared" si="30"/>
        <v>3030.5454545454654</v>
      </c>
      <c r="L103" s="362">
        <f t="shared" si="28"/>
        <v>1010.1818181818218</v>
      </c>
      <c r="M103" s="363">
        <v>0.78819444444444453</v>
      </c>
      <c r="N103" s="363">
        <v>0.82638888888888884</v>
      </c>
      <c r="O103" s="354">
        <v>20</v>
      </c>
      <c r="P103" s="361">
        <f t="shared" si="29"/>
        <v>54.999999999999801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5307</v>
      </c>
      <c r="H104" s="358">
        <f t="shared" si="27"/>
        <v>74457.209999999992</v>
      </c>
      <c r="I104" s="359"/>
      <c r="J104" s="360">
        <v>3</v>
      </c>
      <c r="K104" s="361">
        <f t="shared" si="30"/>
        <v>3032.5714285714253</v>
      </c>
      <c r="L104" s="362">
        <f t="shared" si="28"/>
        <v>1010.8571428571418</v>
      </c>
      <c r="M104" s="363">
        <v>0.84027777777777779</v>
      </c>
      <c r="N104" s="363">
        <v>0.91319444444444453</v>
      </c>
      <c r="O104" s="354">
        <v>20</v>
      </c>
      <c r="P104" s="361">
        <f>(N104-M104)*24*60</f>
        <v>105.00000000000011</v>
      </c>
      <c r="Q104" s="365">
        <v>0.91319444444444453</v>
      </c>
      <c r="R104" s="365">
        <v>0.95486111111111116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7505</v>
      </c>
      <c r="H105" s="358">
        <f t="shared" si="27"/>
        <v>107214.2857142857</v>
      </c>
      <c r="I105" s="359"/>
      <c r="J105" s="360">
        <v>3</v>
      </c>
      <c r="K105" s="361">
        <f t="shared" si="30"/>
        <v>3002.0000000698956</v>
      </c>
      <c r="L105" s="362">
        <f t="shared" si="28"/>
        <v>1000.6666666899652</v>
      </c>
      <c r="M105" s="363">
        <v>46086.96875</v>
      </c>
      <c r="N105" s="363">
        <v>46087.072916666664</v>
      </c>
      <c r="O105" s="354">
        <v>20</v>
      </c>
      <c r="P105" s="361">
        <f>(N105-M105)*24*60</f>
        <v>149.99999999650754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3034.2805194944995</v>
      </c>
      <c r="L111" s="376">
        <f>AVERAGE(L101:L110)</f>
        <v>909.65541126007133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988</v>
      </c>
      <c r="H112" s="414">
        <f t="shared" si="3"/>
        <v>17961.84</v>
      </c>
      <c r="I112" s="359"/>
      <c r="J112" s="360">
        <v>4</v>
      </c>
      <c r="K112" s="361">
        <f t="shared" ref="K112:K115" si="31">G112/P112*60</f>
        <v>2963.9999999999868</v>
      </c>
      <c r="L112" s="362">
        <f t="shared" ref="L112:L115" si="32">K112/J112</f>
        <v>740.9999999999967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1086</v>
      </c>
      <c r="H113" s="414">
        <f t="shared" si="3"/>
        <v>19743.48</v>
      </c>
      <c r="I113" s="359"/>
      <c r="J113" s="360">
        <v>3</v>
      </c>
      <c r="K113" s="361">
        <f t="shared" si="31"/>
        <v>3258.0000000000118</v>
      </c>
      <c r="L113" s="362">
        <f t="shared" si="32"/>
        <v>1086.0000000000039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5006</v>
      </c>
      <c r="H114" s="414">
        <f>F114*G114</f>
        <v>83399.960000000006</v>
      </c>
      <c r="I114" s="359"/>
      <c r="J114" s="360">
        <v>4</v>
      </c>
      <c r="K114" s="361">
        <f t="shared" si="31"/>
        <v>3003.6000000000008</v>
      </c>
      <c r="L114" s="362">
        <f t="shared" si="32"/>
        <v>750.9000000000002</v>
      </c>
      <c r="M114" s="363">
        <v>0.77777777777777779</v>
      </c>
      <c r="N114" s="363">
        <v>0.84722222222222221</v>
      </c>
      <c r="O114" s="354">
        <v>20</v>
      </c>
      <c r="P114" s="364">
        <f t="shared" si="33"/>
        <v>99.999999999999972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3518</v>
      </c>
      <c r="H115" s="414">
        <f t="shared" ref="H115:H123" si="34">F115*G115</f>
        <v>62940.218181818178</v>
      </c>
      <c r="I115" s="359"/>
      <c r="J115" s="360">
        <v>3</v>
      </c>
      <c r="K115" s="361">
        <f t="shared" si="31"/>
        <v>3015.4285714285752</v>
      </c>
      <c r="L115" s="362">
        <f t="shared" si="32"/>
        <v>1005.1428571428584</v>
      </c>
      <c r="M115" s="363">
        <v>0.86111111111111116</v>
      </c>
      <c r="N115" s="363">
        <v>0.90972222222222221</v>
      </c>
      <c r="O115" s="354">
        <v>20</v>
      </c>
      <c r="P115" s="364">
        <f t="shared" si="33"/>
        <v>69.999999999999915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3060.2571428571437</v>
      </c>
      <c r="L124" s="376">
        <f>AVERAGE(L112:L123)</f>
        <v>895.7607142857147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139576.80000000002</v>
      </c>
      <c r="F1" s="75" t="s">
        <v>3</v>
      </c>
      <c r="G1" s="64">
        <f>SUM(H5:H173)</f>
        <v>5522481.1810274972</v>
      </c>
      <c r="H1" s="67" t="s">
        <v>77</v>
      </c>
      <c r="I1" s="65">
        <f>M17+M30+M43+M56+M69+M82+M95+M108+M121+M134+M147+M160+M173</f>
        <v>199.74047619047619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350</v>
      </c>
      <c r="B2" s="684"/>
      <c r="C2" s="69"/>
      <c r="D2" s="69" t="s">
        <v>181</v>
      </c>
      <c r="E2" s="70">
        <f>AVERAGE(O17,O30,O43,O56,O69,O82,O95,O108,O121,O134,O147,O160,O173)</f>
        <v>121.56849946088161</v>
      </c>
      <c r="F2" s="71" t="s">
        <v>80</v>
      </c>
      <c r="G2" s="72">
        <f>G1/E1</f>
        <v>39.5658962021446</v>
      </c>
      <c r="H2" s="67" t="s">
        <v>81</v>
      </c>
      <c r="I2" s="67">
        <f>COUNT(I5:I173)</f>
        <v>6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0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2737.8</v>
      </c>
      <c r="H5" s="83">
        <f t="shared" ref="H5:H16" si="0">F5*G5</f>
        <v>103872.132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2281.5000000000009</v>
      </c>
      <c r="O5" s="86">
        <f t="shared" ref="O5:O13" si="2">N5/M5</f>
        <v>114.07500000000005</v>
      </c>
      <c r="P5" s="88">
        <f t="shared" ref="P5:P13" si="3">M5-J5</f>
        <v>0</v>
      </c>
      <c r="Q5" s="89">
        <f t="shared" ref="Q5:Q13" si="4">O5-L5</f>
        <v>-5.9249999999999545</v>
      </c>
      <c r="R5" s="90">
        <f t="shared" ref="R5:R13" si="5">O5/L5</f>
        <v>0.95062500000000039</v>
      </c>
      <c r="S5" s="637">
        <f>R17</f>
        <v>0.94978642766959753</v>
      </c>
      <c r="T5" s="91">
        <v>0.29166666666666669</v>
      </c>
      <c r="U5" s="91">
        <v>0.34166666666666667</v>
      </c>
      <c r="V5" s="75">
        <v>5</v>
      </c>
      <c r="W5" s="84">
        <f>(U5-T5)*24*60</f>
        <v>71.999999999999986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-118.49999999999909</v>
      </c>
      <c r="AG5" s="90">
        <f t="shared" ref="AG5:AG70" si="7">N5/K5</f>
        <v>0.95062500000000039</v>
      </c>
      <c r="AH5" s="637">
        <f>AG17</f>
        <v>0.98684619021262809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1180.4000000000001</v>
      </c>
      <c r="H6" s="83">
        <f t="shared" si="0"/>
        <v>36906.541994478961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2623.1111111111127</v>
      </c>
      <c r="O6" s="86">
        <f t="shared" si="2"/>
        <v>138.05847953216383</v>
      </c>
      <c r="P6" s="88">
        <f t="shared" si="3"/>
        <v>1</v>
      </c>
      <c r="Q6" s="89">
        <f t="shared" si="4"/>
        <v>-6.3859649122806275</v>
      </c>
      <c r="R6" s="90">
        <f t="shared" si="5"/>
        <v>0.95578947368421108</v>
      </c>
      <c r="S6" s="637"/>
      <c r="T6" s="91">
        <v>0.34722222222222221</v>
      </c>
      <c r="U6" s="91">
        <v>0.3659722222222222</v>
      </c>
      <c r="V6" s="75">
        <v>8</v>
      </c>
      <c r="W6" s="84">
        <f t="shared" ref="W6:W17" si="8">(U6-T6)*24*60</f>
        <v>26.999999999999986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23.111111111112677</v>
      </c>
      <c r="AG6" s="90">
        <f t="shared" si="7"/>
        <v>1.0088888888888894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1933.75</v>
      </c>
      <c r="H7" s="83">
        <f t="shared" si="0"/>
        <v>74702.604166666657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2636.931818181818</v>
      </c>
      <c r="O7" s="86">
        <f t="shared" si="2"/>
        <v>138.7858851674641</v>
      </c>
      <c r="P7" s="88">
        <f t="shared" si="3"/>
        <v>1</v>
      </c>
      <c r="Q7" s="89">
        <f t="shared" si="4"/>
        <v>-5.6585592769803554</v>
      </c>
      <c r="R7" s="90">
        <f t="shared" si="5"/>
        <v>0.96082535885167442</v>
      </c>
      <c r="S7" s="637"/>
      <c r="T7" s="91">
        <v>0.38263888888888886</v>
      </c>
      <c r="U7" s="91">
        <v>0.41319444444444442</v>
      </c>
      <c r="V7" s="75">
        <v>24</v>
      </c>
      <c r="W7" s="84">
        <f t="shared" si="8"/>
        <v>44</v>
      </c>
      <c r="X7" s="94">
        <v>0.36944444444444446</v>
      </c>
      <c r="Y7" s="94">
        <v>0.37986111111111115</v>
      </c>
      <c r="Z7" s="95"/>
      <c r="AA7" s="95"/>
      <c r="AB7" s="618"/>
      <c r="AC7" s="618"/>
      <c r="AD7" s="332"/>
      <c r="AE7" s="332"/>
      <c r="AF7" s="88">
        <f t="shared" si="6"/>
        <v>36.931818181818016</v>
      </c>
      <c r="AG7" s="90">
        <f t="shared" si="7"/>
        <v>1.0142045454545454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3367.7</v>
      </c>
      <c r="H8" s="83">
        <f t="shared" si="0"/>
        <v>127972.59999999999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2624.1818181818189</v>
      </c>
      <c r="O8" s="86">
        <f t="shared" si="2"/>
        <v>131.20909090909095</v>
      </c>
      <c r="P8" s="88">
        <f t="shared" si="3"/>
        <v>1</v>
      </c>
      <c r="Q8" s="89">
        <f t="shared" si="4"/>
        <v>-5.633014354066944</v>
      </c>
      <c r="R8" s="90">
        <f t="shared" si="5"/>
        <v>0.95883566433566458</v>
      </c>
      <c r="S8" s="637"/>
      <c r="T8" s="91">
        <v>0.41736111111111107</v>
      </c>
      <c r="U8" s="91">
        <v>0.47083333333333327</v>
      </c>
      <c r="V8" s="75">
        <v>6</v>
      </c>
      <c r="W8" s="84">
        <f t="shared" si="8"/>
        <v>76.999999999999972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24.181818181818926</v>
      </c>
      <c r="AG8" s="90">
        <f t="shared" si="7"/>
        <v>1.0093006993006997</v>
      </c>
      <c r="AH8" s="637"/>
    </row>
    <row r="9" spans="1:34" ht="19.2" customHeight="1">
      <c r="A9" s="674"/>
      <c r="B9" s="78" t="s">
        <v>242</v>
      </c>
      <c r="C9" s="96"/>
      <c r="D9" s="80" t="s">
        <v>98</v>
      </c>
      <c r="E9" s="97"/>
      <c r="F9" s="458">
        <v>38</v>
      </c>
      <c r="G9" s="98">
        <v>1443.3</v>
      </c>
      <c r="H9" s="83">
        <f t="shared" si="0"/>
        <v>54845.4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2624.1818181818148</v>
      </c>
      <c r="O9" s="86">
        <f t="shared" si="2"/>
        <v>131.20909090909075</v>
      </c>
      <c r="P9" s="88">
        <f t="shared" si="3"/>
        <v>1</v>
      </c>
      <c r="Q9" s="89">
        <f t="shared" si="4"/>
        <v>-5.6330143540671429</v>
      </c>
      <c r="R9" s="90">
        <f t="shared" si="5"/>
        <v>0.95883566433566314</v>
      </c>
      <c r="S9" s="637"/>
      <c r="T9" s="91">
        <v>0.51249999999999984</v>
      </c>
      <c r="U9" s="91">
        <v>0.53541666666666654</v>
      </c>
      <c r="V9" s="75">
        <v>7</v>
      </c>
      <c r="W9" s="84">
        <f t="shared" si="8"/>
        <v>33.000000000000043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24.181818181814833</v>
      </c>
      <c r="AG9" s="90">
        <f t="shared" si="7"/>
        <v>1.0093006993006981</v>
      </c>
      <c r="AH9" s="637"/>
    </row>
    <row r="10" spans="1:34" ht="19.2" customHeight="1">
      <c r="A10" s="675"/>
      <c r="B10" s="78" t="s">
        <v>242</v>
      </c>
      <c r="C10" s="79"/>
      <c r="D10" s="80" t="s">
        <v>97</v>
      </c>
      <c r="E10" s="81"/>
      <c r="F10" s="458">
        <v>38.630952380952372</v>
      </c>
      <c r="G10" s="82">
        <v>1041.25</v>
      </c>
      <c r="H10" s="83">
        <f t="shared" si="0"/>
        <v>40224.479166666657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2603.1249999999918</v>
      </c>
      <c r="O10" s="86">
        <f t="shared" si="2"/>
        <v>137.00657894736798</v>
      </c>
      <c r="P10" s="88">
        <f t="shared" si="3"/>
        <v>1</v>
      </c>
      <c r="Q10" s="89">
        <f t="shared" si="4"/>
        <v>-7.4378654970764728</v>
      </c>
      <c r="R10" s="90">
        <f t="shared" si="5"/>
        <v>0.94850708502023984</v>
      </c>
      <c r="S10" s="640"/>
      <c r="T10" s="91">
        <v>0.54097222222222208</v>
      </c>
      <c r="U10" s="91">
        <v>0.5576388888888888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3.1249999999918145</v>
      </c>
      <c r="AG10" s="90">
        <f t="shared" si="7"/>
        <v>1.00120192307692</v>
      </c>
      <c r="AH10" s="640"/>
    </row>
    <row r="11" spans="1:34" ht="19.2" customHeight="1">
      <c r="A11" s="675"/>
      <c r="B11" s="78" t="s">
        <v>242</v>
      </c>
      <c r="C11" s="79"/>
      <c r="D11" s="80" t="s">
        <v>96</v>
      </c>
      <c r="E11" s="81"/>
      <c r="F11" s="458">
        <v>31.266131815044861</v>
      </c>
      <c r="G11" s="82">
        <v>635.59999999999991</v>
      </c>
      <c r="H11" s="83">
        <f t="shared" si="0"/>
        <v>19872.753381642509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2542.4000000000087</v>
      </c>
      <c r="O11" s="86">
        <f t="shared" si="2"/>
        <v>133.81052631578993</v>
      </c>
      <c r="P11" s="88">
        <f t="shared" si="3"/>
        <v>1</v>
      </c>
      <c r="Q11" s="89">
        <f t="shared" si="4"/>
        <v>-10.633918128654528</v>
      </c>
      <c r="R11" s="90">
        <f t="shared" si="5"/>
        <v>0.92638056680162251</v>
      </c>
      <c r="S11" s="640"/>
      <c r="T11" s="91">
        <v>0.56111111111111101</v>
      </c>
      <c r="U11" s="91">
        <v>0.57152777777777763</v>
      </c>
      <c r="V11" s="75">
        <v>5</v>
      </c>
      <c r="W11" s="84">
        <f t="shared" si="8"/>
        <v>14.999999999999947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-57.599999999991269</v>
      </c>
      <c r="AG11" s="90">
        <f t="shared" si="7"/>
        <v>0.97784615384615725</v>
      </c>
      <c r="AH11" s="640"/>
    </row>
    <row r="12" spans="1:34" ht="19.2" customHeight="1">
      <c r="A12" s="675"/>
      <c r="B12" s="78" t="s">
        <v>242</v>
      </c>
      <c r="C12" s="79"/>
      <c r="D12" s="80" t="s">
        <v>95</v>
      </c>
      <c r="E12" s="81"/>
      <c r="F12" s="458">
        <v>37.94</v>
      </c>
      <c r="G12" s="82">
        <v>1474.1999999999998</v>
      </c>
      <c r="H12" s="83">
        <f t="shared" si="0"/>
        <v>55931.147999999986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2267.9999999999986</v>
      </c>
      <c r="O12" s="86">
        <f t="shared" si="2"/>
        <v>113.39999999999993</v>
      </c>
      <c r="P12" s="88">
        <f t="shared" si="3"/>
        <v>0</v>
      </c>
      <c r="Q12" s="89">
        <f t="shared" si="4"/>
        <v>-6.6000000000000654</v>
      </c>
      <c r="R12" s="90">
        <f t="shared" si="5"/>
        <v>0.94499999999999951</v>
      </c>
      <c r="S12" s="640"/>
      <c r="T12" s="91">
        <v>0.58749999999999991</v>
      </c>
      <c r="U12" s="91">
        <v>0.61458333333333326</v>
      </c>
      <c r="V12" s="75">
        <v>23</v>
      </c>
      <c r="W12" s="84">
        <f t="shared" si="8"/>
        <v>39.000000000000021</v>
      </c>
      <c r="X12" s="94">
        <v>0.57500000000000007</v>
      </c>
      <c r="Y12" s="94">
        <v>0.58472222222222225</v>
      </c>
      <c r="Z12" s="95"/>
      <c r="AA12" s="95"/>
      <c r="AB12" s="618"/>
      <c r="AC12" s="618"/>
      <c r="AD12" s="332"/>
      <c r="AE12" s="332"/>
      <c r="AF12" s="88">
        <f t="shared" si="6"/>
        <v>-132.00000000000136</v>
      </c>
      <c r="AG12" s="90">
        <f t="shared" si="7"/>
        <v>0.9449999999999994</v>
      </c>
      <c r="AH12" s="640"/>
    </row>
    <row r="13" spans="1:34" ht="19.2" customHeight="1">
      <c r="A13" s="675"/>
      <c r="B13" s="78" t="s">
        <v>247</v>
      </c>
      <c r="C13" s="99"/>
      <c r="D13" s="100" t="s">
        <v>298</v>
      </c>
      <c r="E13" s="101"/>
      <c r="F13" s="458">
        <v>50.67</v>
      </c>
      <c r="G13" s="102">
        <v>751.19999999999993</v>
      </c>
      <c r="H13" s="83">
        <f t="shared" si="0"/>
        <v>38063.303999999996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1408.499999999998</v>
      </c>
      <c r="O13" s="86">
        <f t="shared" si="2"/>
        <v>78.249999999999886</v>
      </c>
      <c r="P13" s="88">
        <f t="shared" si="3"/>
        <v>0</v>
      </c>
      <c r="Q13" s="89">
        <f t="shared" si="4"/>
        <v>-5.0833333333334423</v>
      </c>
      <c r="R13" s="90">
        <f t="shared" si="5"/>
        <v>0.93899999999999872</v>
      </c>
      <c r="S13" s="640"/>
      <c r="T13" s="105">
        <v>0.70833333333333337</v>
      </c>
      <c r="U13" s="105">
        <v>0.73055555555555562</v>
      </c>
      <c r="V13" s="103">
        <v>5</v>
      </c>
      <c r="W13" s="84">
        <f t="shared" si="8"/>
        <v>32.000000000000043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-91.500000000002046</v>
      </c>
      <c r="AG13" s="90">
        <f t="shared" si="7"/>
        <v>0.93899999999999861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640"/>
      <c r="T14" s="105"/>
      <c r="U14" s="105"/>
      <c r="V14" s="103"/>
      <c r="W14" s="84"/>
      <c r="X14" s="106"/>
      <c r="Y14" s="106"/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M17:O17" si="9">AVERAGE(M5:M16)</f>
        <v>19.333333333333332</v>
      </c>
      <c r="N17" s="113">
        <f t="shared" si="9"/>
        <v>2401.3257295173953</v>
      </c>
      <c r="O17" s="116">
        <f t="shared" si="9"/>
        <v>123.97829464232973</v>
      </c>
      <c r="P17" s="107">
        <f t="shared" ref="P17:P22" si="10">M17-J17</f>
        <v>0.6666666666666643</v>
      </c>
      <c r="Q17" s="117">
        <f t="shared" ref="Q17:Q22" si="11">O17-L17</f>
        <v>-6.5545188729399229</v>
      </c>
      <c r="R17" s="118">
        <f>O17/L17</f>
        <v>0.94978642766959753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-32.007603815938182</v>
      </c>
      <c r="AG17" s="108">
        <f t="shared" si="7"/>
        <v>0.98684619021262809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2370</v>
      </c>
      <c r="H18" s="127">
        <f t="shared" ref="H18:H29" si="12">F18*G18</f>
        <v>87358.2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2187.6923076923072</v>
      </c>
      <c r="O18" s="129">
        <f t="shared" ref="O18:O22" si="14">N18/M18</f>
        <v>121.5384615384615</v>
      </c>
      <c r="P18" s="95">
        <f t="shared" si="10"/>
        <v>1</v>
      </c>
      <c r="Q18" s="131">
        <f t="shared" si="11"/>
        <v>-10.814479638009075</v>
      </c>
      <c r="R18" s="132">
        <f t="shared" ref="R18:R22" si="15">O18/L18</f>
        <v>0.91829059829059811</v>
      </c>
      <c r="S18" s="622">
        <f>R30</f>
        <v>0.89761030677740772</v>
      </c>
      <c r="T18" s="133">
        <v>0.16666666666666666</v>
      </c>
      <c r="U18" s="133">
        <v>0.21180555555555555</v>
      </c>
      <c r="V18" s="332">
        <v>5</v>
      </c>
      <c r="W18" s="134">
        <f>(U18-T18)*24*60</f>
        <v>65.000000000000014</v>
      </c>
      <c r="X18" s="129"/>
      <c r="Y18" s="129"/>
      <c r="Z18" s="95"/>
      <c r="AA18" s="95"/>
      <c r="AB18" s="618"/>
      <c r="AC18" s="618"/>
      <c r="AD18" s="332"/>
      <c r="AE18" s="332"/>
      <c r="AF18" s="135">
        <f t="shared" si="6"/>
        <v>-62.307692307692832</v>
      </c>
      <c r="AG18" s="136">
        <f t="shared" si="7"/>
        <v>0.9723076923076921</v>
      </c>
      <c r="AH18" s="663">
        <f>AG30</f>
        <v>0.92237100992958032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1917.3</v>
      </c>
      <c r="H19" s="127">
        <f t="shared" si="12"/>
        <v>73605.146999999997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1456.1772151898726</v>
      </c>
      <c r="O19" s="139">
        <f t="shared" si="14"/>
        <v>85.657483246463102</v>
      </c>
      <c r="P19" s="95">
        <f t="shared" si="10"/>
        <v>1</v>
      </c>
      <c r="Q19" s="131">
        <f t="shared" si="11"/>
        <v>-16.592516753536898</v>
      </c>
      <c r="R19" s="132">
        <f t="shared" si="15"/>
        <v>0.83772599752042154</v>
      </c>
      <c r="S19" s="622"/>
      <c r="T19" s="133">
        <v>0.21666666666666667</v>
      </c>
      <c r="U19" s="133">
        <v>0.27152777777777781</v>
      </c>
      <c r="V19" s="332">
        <v>7</v>
      </c>
      <c r="W19" s="134">
        <f>(U19-T19)*24*60</f>
        <v>79.000000000000043</v>
      </c>
      <c r="X19" s="140"/>
      <c r="Y19" s="140"/>
      <c r="Z19" s="95"/>
      <c r="AA19" s="95"/>
      <c r="AB19" s="618"/>
      <c r="AC19" s="618"/>
      <c r="AD19" s="332"/>
      <c r="AE19" s="332"/>
      <c r="AF19" s="88">
        <f t="shared" si="6"/>
        <v>-179.82278481012736</v>
      </c>
      <c r="AG19" s="90">
        <f t="shared" si="7"/>
        <v>0.89008387236544784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1970</v>
      </c>
      <c r="H20" s="127">
        <f t="shared" si="12"/>
        <v>84985.8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1407.1428571428567</v>
      </c>
      <c r="O20" s="139">
        <f t="shared" si="14"/>
        <v>87.946428571428541</v>
      </c>
      <c r="P20" s="95">
        <f t="shared" si="10"/>
        <v>0</v>
      </c>
      <c r="Q20" s="131">
        <f t="shared" si="11"/>
        <v>-2.053571428571459</v>
      </c>
      <c r="R20" s="132">
        <f t="shared" si="15"/>
        <v>0.97718253968253932</v>
      </c>
      <c r="S20" s="622"/>
      <c r="T20" s="133">
        <v>0.28680555555555559</v>
      </c>
      <c r="U20" s="133">
        <v>0.34513888888888894</v>
      </c>
      <c r="V20" s="332">
        <v>22</v>
      </c>
      <c r="W20" s="134">
        <f t="shared" ref="W20:W29" si="16">(U20-T20)*24*60</f>
        <v>84.000000000000028</v>
      </c>
      <c r="X20" s="140">
        <v>0.27499999999999997</v>
      </c>
      <c r="Y20" s="140">
        <v>0.28402777777777777</v>
      </c>
      <c r="Z20" s="95"/>
      <c r="AA20" s="95"/>
      <c r="AB20" s="618"/>
      <c r="AC20" s="618"/>
      <c r="AD20" s="332"/>
      <c r="AE20" s="332"/>
      <c r="AF20" s="135">
        <f t="shared" si="6"/>
        <v>-32.857142857143344</v>
      </c>
      <c r="AG20" s="136">
        <f t="shared" si="7"/>
        <v>0.97718253968253932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2431.5</v>
      </c>
      <c r="H21" s="127">
        <f t="shared" si="12"/>
        <v>92640.150000000009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1314.3243243243244</v>
      </c>
      <c r="O21" s="139">
        <f t="shared" si="14"/>
        <v>77.313195548489674</v>
      </c>
      <c r="P21" s="95">
        <f t="shared" si="10"/>
        <v>0</v>
      </c>
      <c r="Q21" s="131">
        <f t="shared" si="11"/>
        <v>-10.922098569157384</v>
      </c>
      <c r="R21" s="132">
        <f t="shared" si="15"/>
        <v>0.87621621621621626</v>
      </c>
      <c r="S21" s="622"/>
      <c r="T21" s="133">
        <v>0.35000000000000003</v>
      </c>
      <c r="U21" s="133">
        <v>0.42708333333333337</v>
      </c>
      <c r="V21" s="332">
        <v>7</v>
      </c>
      <c r="W21" s="134">
        <f t="shared" si="16"/>
        <v>111</v>
      </c>
      <c r="X21" s="140"/>
      <c r="Y21" s="140"/>
      <c r="Z21" s="95"/>
      <c r="AA21" s="95"/>
      <c r="AB21" s="618"/>
      <c r="AC21" s="618"/>
      <c r="AD21" s="332"/>
      <c r="AE21" s="332"/>
      <c r="AF21" s="88">
        <f t="shared" si="6"/>
        <v>-185.67567567567562</v>
      </c>
      <c r="AG21" s="90">
        <f t="shared" si="7"/>
        <v>0.87621621621621626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2431.5</v>
      </c>
      <c r="H22" s="127">
        <f t="shared" si="12"/>
        <v>92640.150000000009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1314.3243243243251</v>
      </c>
      <c r="O22" s="139">
        <f t="shared" si="14"/>
        <v>77.313195548489716</v>
      </c>
      <c r="P22" s="95">
        <f t="shared" si="10"/>
        <v>0</v>
      </c>
      <c r="Q22" s="131">
        <f t="shared" si="11"/>
        <v>-10.922098569157342</v>
      </c>
      <c r="R22" s="132">
        <f t="shared" si="15"/>
        <v>0.87621621621621681</v>
      </c>
      <c r="S22" s="622"/>
      <c r="T22" s="133">
        <v>0.46805555555555556</v>
      </c>
      <c r="U22" s="133">
        <v>0.54513888888888884</v>
      </c>
      <c r="V22" s="332">
        <v>6</v>
      </c>
      <c r="W22" s="134">
        <f t="shared" si="16"/>
        <v>110.99999999999993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-185.67567567567494</v>
      </c>
      <c r="AG22" s="136">
        <f t="shared" si="7"/>
        <v>0.8762162162162167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1535.9322057347372</v>
      </c>
      <c r="O30" s="148">
        <f t="shared" si="17"/>
        <v>89.953752890666507</v>
      </c>
      <c r="P30" s="95">
        <f t="shared" ref="P30:P38" si="18">M30-J30</f>
        <v>0.39999999999999858</v>
      </c>
      <c r="Q30" s="131">
        <f t="shared" ref="Q30:Q38" si="19">O30-L30</f>
        <v>-10.260952991686437</v>
      </c>
      <c r="R30" s="149">
        <f t="shared" ref="R30:R38" si="20">O30/L30</f>
        <v>0.89761030677740772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-129.26779426526286</v>
      </c>
      <c r="AG30" s="153">
        <f t="shared" ref="AG30" si="21">N30/K30</f>
        <v>0.92237100992958032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2003</v>
      </c>
      <c r="H31" s="157">
        <f t="shared" ref="H31:H40" si="22">F31*G31</f>
        <v>68562.689999999988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8" si="23">G31/W31*60</f>
        <v>2072.0689655172414</v>
      </c>
      <c r="O31" s="160">
        <f t="shared" ref="O31:O38" si="24">N31/M31</f>
        <v>159.38992042440319</v>
      </c>
      <c r="P31" s="161">
        <f t="shared" si="18"/>
        <v>0</v>
      </c>
      <c r="Q31" s="162">
        <f t="shared" si="19"/>
        <v>-13.68700265251988</v>
      </c>
      <c r="R31" s="166">
        <f t="shared" si="20"/>
        <v>0.92091954022988509</v>
      </c>
      <c r="S31" s="661">
        <f>R43</f>
        <v>0.88255744852604168</v>
      </c>
      <c r="T31" s="163">
        <v>0.16666666666666666</v>
      </c>
      <c r="U31" s="163">
        <v>0.20694444444444443</v>
      </c>
      <c r="V31" s="93">
        <v>5</v>
      </c>
      <c r="W31" s="164">
        <f t="shared" ref="W31:W42" si="25">(U31-T31)*24*60</f>
        <v>57.999999999999993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-177.93103448275861</v>
      </c>
      <c r="AG31" s="165">
        <f t="shared" si="7"/>
        <v>0.92091954022988509</v>
      </c>
      <c r="AH31" s="639">
        <f>AG43</f>
        <v>0.88608951909063649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2124</v>
      </c>
      <c r="H32" s="127">
        <f t="shared" si="22"/>
        <v>75040.92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2089.1803278688531</v>
      </c>
      <c r="O32" s="86">
        <f t="shared" si="24"/>
        <v>174.09836065573776</v>
      </c>
      <c r="P32" s="88">
        <f t="shared" si="18"/>
        <v>0</v>
      </c>
      <c r="Q32" s="89">
        <f t="shared" si="19"/>
        <v>-2.4016393442622359</v>
      </c>
      <c r="R32" s="90">
        <f t="shared" si="20"/>
        <v>0.98639297821947747</v>
      </c>
      <c r="S32" s="622"/>
      <c r="T32" s="133">
        <v>0.21180555555555555</v>
      </c>
      <c r="U32" s="133">
        <v>0.25416666666666665</v>
      </c>
      <c r="V32" s="332">
        <v>7</v>
      </c>
      <c r="W32" s="134">
        <f t="shared" si="25"/>
        <v>60.999999999999986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-28.819672131146945</v>
      </c>
      <c r="AG32" s="90">
        <f t="shared" si="7"/>
        <v>0.98639297821947736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2324.35</v>
      </c>
      <c r="H33" s="127">
        <f t="shared" si="22"/>
        <v>84629.583499999993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2324.349999999999</v>
      </c>
      <c r="O33" s="86">
        <f t="shared" si="24"/>
        <v>232.43499999999989</v>
      </c>
      <c r="P33" s="88">
        <f t="shared" si="18"/>
        <v>0</v>
      </c>
      <c r="Q33" s="89">
        <f t="shared" si="19"/>
        <v>-44.465000000000089</v>
      </c>
      <c r="R33" s="90">
        <f t="shared" si="20"/>
        <v>0.83941856265799897</v>
      </c>
      <c r="S33" s="622"/>
      <c r="T33" s="133">
        <v>0.27013888888888887</v>
      </c>
      <c r="U33" s="133">
        <v>0.31180555555555556</v>
      </c>
      <c r="V33" s="332">
        <v>23</v>
      </c>
      <c r="W33" s="134">
        <f t="shared" si="25"/>
        <v>60.000000000000028</v>
      </c>
      <c r="X33" s="169">
        <v>0.26111111111111113</v>
      </c>
      <c r="Y33" s="169">
        <v>0.27083333333333331</v>
      </c>
      <c r="Z33" s="170"/>
      <c r="AA33" s="170"/>
      <c r="AB33" s="618"/>
      <c r="AC33" s="618"/>
      <c r="AD33" s="332"/>
      <c r="AE33" s="332"/>
      <c r="AF33" s="88">
        <f t="shared" si="6"/>
        <v>-444.650000000001</v>
      </c>
      <c r="AG33" s="171">
        <f t="shared" si="7"/>
        <v>0.83941856265799897</v>
      </c>
      <c r="AH33" s="637"/>
    </row>
    <row r="34" spans="1:34" ht="19.2" customHeight="1">
      <c r="A34" s="660"/>
      <c r="B34" s="167" t="s">
        <v>247</v>
      </c>
      <c r="C34" s="172"/>
      <c r="D34" s="125" t="s">
        <v>109</v>
      </c>
      <c r="E34" s="126"/>
      <c r="F34" s="458">
        <v>49.91</v>
      </c>
      <c r="G34" s="98">
        <v>669</v>
      </c>
      <c r="H34" s="127">
        <f t="shared" si="22"/>
        <v>33389.79</v>
      </c>
      <c r="I34" s="332"/>
      <c r="J34" s="85">
        <v>17</v>
      </c>
      <c r="K34" s="82">
        <v>1500</v>
      </c>
      <c r="L34" s="86">
        <v>88.235294117647058</v>
      </c>
      <c r="M34" s="85">
        <v>17</v>
      </c>
      <c r="N34" s="82">
        <f t="shared" si="23"/>
        <v>1294.8387096774204</v>
      </c>
      <c r="O34" s="86">
        <f t="shared" si="24"/>
        <v>76.1669829222012</v>
      </c>
      <c r="P34" s="88">
        <f t="shared" si="18"/>
        <v>0</v>
      </c>
      <c r="Q34" s="89">
        <f t="shared" si="19"/>
        <v>-12.068311195445858</v>
      </c>
      <c r="R34" s="90">
        <f t="shared" si="20"/>
        <v>0.86322580645161362</v>
      </c>
      <c r="S34" s="622"/>
      <c r="T34" s="133">
        <v>0.31597222222222221</v>
      </c>
      <c r="U34" s="133">
        <v>0.33749999999999997</v>
      </c>
      <c r="V34" s="332">
        <v>6</v>
      </c>
      <c r="W34" s="134">
        <f t="shared" si="25"/>
        <v>30.999999999999972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-205.16129032257959</v>
      </c>
      <c r="AG34" s="171">
        <f t="shared" si="7"/>
        <v>0.86322580645161362</v>
      </c>
      <c r="AH34" s="637"/>
    </row>
    <row r="35" spans="1:34" ht="19.2" customHeight="1">
      <c r="A35" s="660"/>
      <c r="B35" s="167" t="s">
        <v>247</v>
      </c>
      <c r="C35" s="79"/>
      <c r="D35" s="80" t="s">
        <v>110</v>
      </c>
      <c r="E35" s="81"/>
      <c r="F35" s="458">
        <v>53.27</v>
      </c>
      <c r="G35" s="173">
        <v>1180</v>
      </c>
      <c r="H35" s="127">
        <f t="shared" si="22"/>
        <v>62858.600000000006</v>
      </c>
      <c r="I35" s="75"/>
      <c r="J35" s="85">
        <v>18</v>
      </c>
      <c r="K35" s="82">
        <v>1500</v>
      </c>
      <c r="L35" s="86">
        <v>83.333333333333329</v>
      </c>
      <c r="M35" s="85">
        <v>18</v>
      </c>
      <c r="N35" s="82">
        <f t="shared" si="23"/>
        <v>1311.1111111111118</v>
      </c>
      <c r="O35" s="86">
        <f t="shared" si="24"/>
        <v>72.839506172839549</v>
      </c>
      <c r="P35" s="88">
        <f t="shared" si="18"/>
        <v>0</v>
      </c>
      <c r="Q35" s="89">
        <f t="shared" si="19"/>
        <v>-10.49382716049378</v>
      </c>
      <c r="R35" s="90">
        <f t="shared" si="20"/>
        <v>0.87407407407407467</v>
      </c>
      <c r="S35" s="622"/>
      <c r="T35" s="133">
        <v>0.35624999999999996</v>
      </c>
      <c r="U35" s="133">
        <v>0.39374999999999993</v>
      </c>
      <c r="V35" s="332">
        <v>22</v>
      </c>
      <c r="W35" s="134">
        <f t="shared" si="25"/>
        <v>53.999999999999972</v>
      </c>
      <c r="X35" s="169">
        <v>0.34097222222222223</v>
      </c>
      <c r="Y35" s="169">
        <v>0.35000000000000003</v>
      </c>
      <c r="Z35" s="170"/>
      <c r="AA35" s="170"/>
      <c r="AB35" s="618"/>
      <c r="AC35" s="618"/>
      <c r="AD35" s="332"/>
      <c r="AE35" s="332"/>
      <c r="AF35" s="161">
        <f t="shared" si="6"/>
        <v>-188.88888888888823</v>
      </c>
      <c r="AG35" s="165">
        <f t="shared" si="7"/>
        <v>0.87407407407407456</v>
      </c>
      <c r="AH35" s="640"/>
    </row>
    <row r="36" spans="1:34" ht="19.2" customHeight="1">
      <c r="A36" s="660"/>
      <c r="B36" s="167" t="s">
        <v>245</v>
      </c>
      <c r="C36" s="175"/>
      <c r="D36" s="80" t="s">
        <v>111</v>
      </c>
      <c r="E36" s="126"/>
      <c r="F36" s="458">
        <v>29.113149847094796</v>
      </c>
      <c r="G36" s="98">
        <v>2458.56</v>
      </c>
      <c r="H36" s="127">
        <f t="shared" si="22"/>
        <v>71576.425688073374</v>
      </c>
      <c r="I36" s="332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1328.9513513513514</v>
      </c>
      <c r="O36" s="86">
        <f t="shared" si="24"/>
        <v>66.447567567567575</v>
      </c>
      <c r="P36" s="88">
        <f t="shared" si="18"/>
        <v>0</v>
      </c>
      <c r="Q36" s="89">
        <f t="shared" si="19"/>
        <v>-8.5524324324324255</v>
      </c>
      <c r="R36" s="90">
        <f t="shared" si="20"/>
        <v>0.88596756756756767</v>
      </c>
      <c r="S36" s="622"/>
      <c r="T36" s="133">
        <v>0.40833333333333327</v>
      </c>
      <c r="U36" s="133">
        <v>0.48541666666666661</v>
      </c>
      <c r="V36" s="332">
        <v>21</v>
      </c>
      <c r="W36" s="134">
        <f t="shared" si="25"/>
        <v>111</v>
      </c>
      <c r="X36" s="169">
        <v>0.3972222222222222</v>
      </c>
      <c r="Y36" s="169">
        <v>0.4055555555555555</v>
      </c>
      <c r="Z36" s="170"/>
      <c r="AA36" s="170"/>
      <c r="AB36" s="618"/>
      <c r="AC36" s="618"/>
      <c r="AD36" s="332"/>
      <c r="AE36" s="332"/>
      <c r="AF36" s="88">
        <f t="shared" si="6"/>
        <v>-171.04864864864862</v>
      </c>
      <c r="AG36" s="90">
        <f t="shared" si="7"/>
        <v>0.88596756756756756</v>
      </c>
      <c r="AH36" s="640"/>
    </row>
    <row r="37" spans="1:34" ht="19.2" customHeight="1">
      <c r="A37" s="660"/>
      <c r="B37" s="167" t="s">
        <v>244</v>
      </c>
      <c r="C37" s="175"/>
      <c r="D37" s="125" t="s">
        <v>105</v>
      </c>
      <c r="E37" s="126"/>
      <c r="F37" s="458">
        <v>38.39</v>
      </c>
      <c r="G37" s="98">
        <v>821.69999999999993</v>
      </c>
      <c r="H37" s="127">
        <f t="shared" si="22"/>
        <v>31545.062999999998</v>
      </c>
      <c r="I37" s="332">
        <v>2</v>
      </c>
      <c r="J37" s="85">
        <v>16</v>
      </c>
      <c r="K37" s="82">
        <v>1636</v>
      </c>
      <c r="L37" s="86">
        <v>102.25</v>
      </c>
      <c r="M37" s="85">
        <v>17</v>
      </c>
      <c r="N37" s="82">
        <f t="shared" si="23"/>
        <v>1369.4999999999989</v>
      </c>
      <c r="O37" s="86">
        <f t="shared" si="24"/>
        <v>80.558823529411697</v>
      </c>
      <c r="P37" s="88">
        <f t="shared" si="18"/>
        <v>1</v>
      </c>
      <c r="Q37" s="89">
        <f t="shared" si="19"/>
        <v>-21.691176470588303</v>
      </c>
      <c r="R37" s="90">
        <f t="shared" si="20"/>
        <v>0.78786135481087238</v>
      </c>
      <c r="S37" s="622"/>
      <c r="T37" s="133">
        <v>0.5263888888888888</v>
      </c>
      <c r="U37" s="133">
        <v>0.55138888888888882</v>
      </c>
      <c r="V37" s="332">
        <v>6</v>
      </c>
      <c r="W37" s="134">
        <f t="shared" si="25"/>
        <v>36.000000000000028</v>
      </c>
      <c r="X37" s="169"/>
      <c r="Y37" s="169"/>
      <c r="Z37" s="170"/>
      <c r="AA37" s="170"/>
      <c r="AB37" s="618"/>
      <c r="AC37" s="618"/>
      <c r="AD37" s="332">
        <v>1</v>
      </c>
      <c r="AE37" s="332"/>
      <c r="AF37" s="88">
        <f t="shared" si="6"/>
        <v>-266.50000000000114</v>
      </c>
      <c r="AG37" s="171">
        <f t="shared" si="7"/>
        <v>0.83710268948655187</v>
      </c>
      <c r="AH37" s="640"/>
    </row>
    <row r="38" spans="1:34" ht="19.2" customHeight="1">
      <c r="A38" s="660"/>
      <c r="B38" s="167" t="s">
        <v>245</v>
      </c>
      <c r="C38" s="175"/>
      <c r="D38" s="125" t="s">
        <v>111</v>
      </c>
      <c r="E38" s="126"/>
      <c r="F38" s="458">
        <v>29.113149847094796</v>
      </c>
      <c r="G38" s="98">
        <v>693.44</v>
      </c>
      <c r="H38" s="127">
        <f t="shared" si="22"/>
        <v>20188.222629969416</v>
      </c>
      <c r="I38" s="332">
        <v>2</v>
      </c>
      <c r="J38" s="85">
        <v>20</v>
      </c>
      <c r="K38" s="82">
        <v>1500</v>
      </c>
      <c r="L38" s="86">
        <v>75</v>
      </c>
      <c r="M38" s="174">
        <v>20</v>
      </c>
      <c r="N38" s="82">
        <f t="shared" si="23"/>
        <v>1300.1999999999985</v>
      </c>
      <c r="O38" s="86">
        <f t="shared" si="24"/>
        <v>65.00999999999992</v>
      </c>
      <c r="P38" s="88">
        <f t="shared" si="18"/>
        <v>0</v>
      </c>
      <c r="Q38" s="89">
        <f t="shared" si="19"/>
        <v>-9.9900000000000801</v>
      </c>
      <c r="R38" s="90">
        <f t="shared" si="20"/>
        <v>0.8667999999999989</v>
      </c>
      <c r="S38" s="622"/>
      <c r="T38" s="133">
        <v>0.55624999999999991</v>
      </c>
      <c r="U38" s="133">
        <v>0.57847222222222217</v>
      </c>
      <c r="V38" s="332">
        <v>7</v>
      </c>
      <c r="W38" s="134">
        <f t="shared" si="25"/>
        <v>32.000000000000043</v>
      </c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-199.80000000000155</v>
      </c>
      <c r="AG38" s="171">
        <f t="shared" si="7"/>
        <v>0.86679999999999902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15.75</v>
      </c>
      <c r="K43" s="145">
        <v>1846.625</v>
      </c>
      <c r="L43" s="148">
        <v>131.28694381598794</v>
      </c>
      <c r="M43" s="145">
        <f t="shared" ref="M43:O43" si="26">AVERAGE(M31:M42)</f>
        <v>15.875</v>
      </c>
      <c r="N43" s="145">
        <f t="shared" si="26"/>
        <v>1636.2750581907467</v>
      </c>
      <c r="O43" s="148">
        <f t="shared" si="26"/>
        <v>115.8682701590201</v>
      </c>
      <c r="P43" s="95">
        <f>M43-J43</f>
        <v>0.125</v>
      </c>
      <c r="Q43" s="131">
        <f>N43-K43</f>
        <v>-210.34994180925332</v>
      </c>
      <c r="R43" s="149">
        <f t="shared" ref="R43:R51" si="27">O43/L43</f>
        <v>0.88255744852604168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1</v>
      </c>
      <c r="AE43" s="151">
        <f>SUM(AE31:AE42)</f>
        <v>0</v>
      </c>
      <c r="AF43" s="88">
        <f t="shared" ref="AF43:AF54" si="28">N43-K43</f>
        <v>-210.34994180925332</v>
      </c>
      <c r="AG43" s="108">
        <f t="shared" si="7"/>
        <v>0.88608951909063649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498</v>
      </c>
      <c r="H44" s="83">
        <f>F44*G44</f>
        <v>11090.46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1757.6470588235318</v>
      </c>
      <c r="O44" s="187">
        <f>N44/M44</f>
        <v>351.52941176470637</v>
      </c>
      <c r="P44" s="92">
        <f t="shared" ref="P44:P51" si="29">M44-J44</f>
        <v>1</v>
      </c>
      <c r="Q44" s="188">
        <f t="shared" ref="Q44:Q51" si="30">O44-L44</f>
        <v>-148.47058823529363</v>
      </c>
      <c r="R44" s="189">
        <f t="shared" si="27"/>
        <v>0.70305882352941274</v>
      </c>
      <c r="S44" s="637">
        <f>R56</f>
        <v>0.86046156008074715</v>
      </c>
      <c r="T44" s="190">
        <v>0.16666666666666666</v>
      </c>
      <c r="U44" s="190">
        <v>0.1784722222222222</v>
      </c>
      <c r="V44" s="191">
        <v>5</v>
      </c>
      <c r="W44" s="192">
        <f t="shared" ref="W44:W56" si="31">(U44-T44)*24*60</f>
        <v>16.999999999999979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-242.35294117646822</v>
      </c>
      <c r="AG44" s="194">
        <f t="shared" si="7"/>
        <v>0.87882352941176589</v>
      </c>
      <c r="AH44" s="658">
        <f>AG56</f>
        <v>0.99135769644409255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2139</v>
      </c>
      <c r="H45" s="83">
        <f>F45*G45</f>
        <v>52897.47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2139.0000000000005</v>
      </c>
      <c r="O45" s="187">
        <f>N45/M45</f>
        <v>427.80000000000007</v>
      </c>
      <c r="P45" s="92">
        <f t="shared" si="29"/>
        <v>1</v>
      </c>
      <c r="Q45" s="188">
        <f t="shared" si="30"/>
        <v>-72.199999999999932</v>
      </c>
      <c r="R45" s="189">
        <f t="shared" si="27"/>
        <v>0.85560000000000014</v>
      </c>
      <c r="S45" s="637"/>
      <c r="T45" s="190">
        <v>0.18194444444444441</v>
      </c>
      <c r="U45" s="190">
        <v>0.22361111111111107</v>
      </c>
      <c r="V45" s="191">
        <v>5</v>
      </c>
      <c r="W45" s="192">
        <f t="shared" si="31"/>
        <v>59.999999999999986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139.00000000000045</v>
      </c>
      <c r="AG45" s="194">
        <f t="shared" si="7"/>
        <v>1.0695000000000001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2060</v>
      </c>
      <c r="H46" s="83">
        <f t="shared" ref="H46:H51" si="32">F46*G46</f>
        <v>50943.8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2131.0344827586209</v>
      </c>
      <c r="O46" s="187">
        <f>N46/M46</f>
        <v>426.20689655172418</v>
      </c>
      <c r="P46" s="92">
        <f t="shared" si="29"/>
        <v>1</v>
      </c>
      <c r="Q46" s="188">
        <f t="shared" si="30"/>
        <v>-73.793103448275815</v>
      </c>
      <c r="R46" s="189">
        <f t="shared" si="27"/>
        <v>0.85241379310344834</v>
      </c>
      <c r="S46" s="637"/>
      <c r="T46" s="190">
        <v>0.22708333333333328</v>
      </c>
      <c r="U46" s="190">
        <v>0.26736111111111105</v>
      </c>
      <c r="V46" s="191">
        <v>5</v>
      </c>
      <c r="W46" s="192">
        <f t="shared" si="31"/>
        <v>57.999999999999993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131.03448275862092</v>
      </c>
      <c r="AG46" s="194">
        <f t="shared" si="7"/>
        <v>1.0655172413793104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2852</v>
      </c>
      <c r="H47" s="83">
        <f t="shared" si="32"/>
        <v>89638.36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1475.1724137931035</v>
      </c>
      <c r="O47" s="187">
        <f>N47/M47</f>
        <v>210.73891625615764</v>
      </c>
      <c r="P47" s="92">
        <f t="shared" si="29"/>
        <v>0</v>
      </c>
      <c r="Q47" s="188">
        <f t="shared" si="30"/>
        <v>-3.5467980295566406</v>
      </c>
      <c r="R47" s="189">
        <f t="shared" si="27"/>
        <v>0.98344827586206895</v>
      </c>
      <c r="S47" s="637"/>
      <c r="T47" s="190">
        <v>0.28472222222222215</v>
      </c>
      <c r="U47" s="190">
        <v>0.3652777777777777</v>
      </c>
      <c r="V47" s="186">
        <v>25</v>
      </c>
      <c r="W47" s="192">
        <f t="shared" si="31"/>
        <v>115.99999999999999</v>
      </c>
      <c r="X47" s="169">
        <v>0.27083333333333331</v>
      </c>
      <c r="Y47" s="169">
        <v>0.28194444444444444</v>
      </c>
      <c r="Z47" s="170"/>
      <c r="AA47" s="170"/>
      <c r="AB47" s="618"/>
      <c r="AC47" s="618"/>
      <c r="AD47" s="332"/>
      <c r="AE47" s="332"/>
      <c r="AF47" s="193">
        <f t="shared" si="28"/>
        <v>-24.827586206896513</v>
      </c>
      <c r="AG47" s="194">
        <f t="shared" si="7"/>
        <v>0.98344827586206895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2372</v>
      </c>
      <c r="H48" s="83">
        <f t="shared" si="32"/>
        <v>27515.200000000001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1482.5000000000005</v>
      </c>
      <c r="O48" s="187">
        <f t="shared" ref="O48:O51" si="34">N48/M48</f>
        <v>211.78571428571436</v>
      </c>
      <c r="P48" s="92">
        <f t="shared" si="29"/>
        <v>0</v>
      </c>
      <c r="Q48" s="188">
        <f t="shared" si="30"/>
        <v>-21.92857142857136</v>
      </c>
      <c r="R48" s="189">
        <f t="shared" si="27"/>
        <v>0.90617359413202969</v>
      </c>
      <c r="S48" s="637"/>
      <c r="T48" s="201">
        <v>0.38263888888888881</v>
      </c>
      <c r="U48" s="201">
        <v>0.44930555555555546</v>
      </c>
      <c r="V48" s="183">
        <v>25</v>
      </c>
      <c r="W48" s="192">
        <f t="shared" si="31"/>
        <v>95.999999999999972</v>
      </c>
      <c r="X48" s="169">
        <v>0.36874999999999997</v>
      </c>
      <c r="Y48" s="169">
        <v>0.37986111111111115</v>
      </c>
      <c r="Z48" s="170"/>
      <c r="AA48" s="170"/>
      <c r="AB48" s="618"/>
      <c r="AC48" s="618"/>
      <c r="AD48" s="332"/>
      <c r="AE48" s="332"/>
      <c r="AF48" s="193">
        <f t="shared" si="28"/>
        <v>-153.49999999999955</v>
      </c>
      <c r="AG48" s="194">
        <f t="shared" si="7"/>
        <v>0.90617359413202958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2546.4</v>
      </c>
      <c r="H49" s="83">
        <f t="shared" si="32"/>
        <v>25693.175999999999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1455.0857142857139</v>
      </c>
      <c r="O49" s="187">
        <f t="shared" si="34"/>
        <v>242.51428571428565</v>
      </c>
      <c r="P49" s="92">
        <f t="shared" si="29"/>
        <v>0</v>
      </c>
      <c r="Q49" s="188">
        <f t="shared" si="30"/>
        <v>-7.4857142857143515</v>
      </c>
      <c r="R49" s="189">
        <f t="shared" si="27"/>
        <v>0.97005714285714262</v>
      </c>
      <c r="S49" s="637"/>
      <c r="T49" s="201">
        <v>0.45624999999999988</v>
      </c>
      <c r="U49" s="201">
        <v>0.52916666666666656</v>
      </c>
      <c r="V49" s="183">
        <v>10</v>
      </c>
      <c r="W49" s="192">
        <f t="shared" si="31"/>
        <v>105.00000000000003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-44.914285714286052</v>
      </c>
      <c r="AG49" s="194">
        <f t="shared" si="7"/>
        <v>0.97005714285714262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2673.72</v>
      </c>
      <c r="H50" s="83">
        <f t="shared" si="32"/>
        <v>26977.834799999997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1458.392727272726</v>
      </c>
      <c r="O50" s="187">
        <f t="shared" si="34"/>
        <v>243.06545454545434</v>
      </c>
      <c r="P50" s="92">
        <f t="shared" si="29"/>
        <v>0</v>
      </c>
      <c r="Q50" s="188">
        <f t="shared" si="30"/>
        <v>-6.9345454545456562</v>
      </c>
      <c r="R50" s="189">
        <f t="shared" si="27"/>
        <v>0.97226181818181734</v>
      </c>
      <c r="S50" s="637"/>
      <c r="T50" s="201">
        <v>0.54999999999999993</v>
      </c>
      <c r="U50" s="201">
        <v>0.62638888888888888</v>
      </c>
      <c r="V50" s="183">
        <v>30</v>
      </c>
      <c r="W50" s="192">
        <f t="shared" si="31"/>
        <v>110.00000000000009</v>
      </c>
      <c r="X50" s="202">
        <v>0.53263888888888888</v>
      </c>
      <c r="Y50" s="202">
        <v>0.54722222222222217</v>
      </c>
      <c r="Z50" s="203"/>
      <c r="AA50" s="203"/>
      <c r="AB50" s="618"/>
      <c r="AC50" s="618"/>
      <c r="AD50" s="332"/>
      <c r="AE50" s="332"/>
      <c r="AF50" s="193">
        <f t="shared" si="28"/>
        <v>-41.607272727273994</v>
      </c>
      <c r="AG50" s="194">
        <f t="shared" si="7"/>
        <v>0.97226181818181734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1128</v>
      </c>
      <c r="H51" s="83">
        <f t="shared" si="32"/>
        <v>24725.760000000002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2114.9999999999968</v>
      </c>
      <c r="O51" s="187">
        <f t="shared" si="34"/>
        <v>422.99999999999937</v>
      </c>
      <c r="P51" s="92">
        <f t="shared" si="29"/>
        <v>1</v>
      </c>
      <c r="Q51" s="188">
        <f t="shared" si="30"/>
        <v>-77.000000000000625</v>
      </c>
      <c r="R51" s="189">
        <f t="shared" si="27"/>
        <v>0.84599999999999875</v>
      </c>
      <c r="S51" s="637"/>
      <c r="T51" s="201">
        <v>0.6333333333333333</v>
      </c>
      <c r="U51" s="201">
        <v>0.65555555555555556</v>
      </c>
      <c r="V51" s="183">
        <v>10</v>
      </c>
      <c r="W51" s="192">
        <f t="shared" si="31"/>
        <v>32.000000000000043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114.99999999999682</v>
      </c>
      <c r="AG51" s="194">
        <f t="shared" si="7"/>
        <v>1.0574999999999983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1751.7290496167116</v>
      </c>
      <c r="O56" s="148">
        <f t="shared" si="35"/>
        <v>317.08008488975531</v>
      </c>
      <c r="P56" s="208">
        <f>M56-J56</f>
        <v>0.5</v>
      </c>
      <c r="Q56" s="162">
        <f>N56-K56</f>
        <v>-15.270950383288437</v>
      </c>
      <c r="R56" s="209">
        <f t="shared" ref="R56:R61" si="36">O56/L56</f>
        <v>0.86046156008074715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-15.270950383288437</v>
      </c>
      <c r="AG56" s="132">
        <f>N56/K56</f>
        <v>0.99135769644409255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1696</v>
      </c>
      <c r="H57" s="127">
        <f t="shared" ref="H57:H66" si="37">F57*G57</f>
        <v>47928.959999999999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1453.714285714286</v>
      </c>
      <c r="O57" s="129">
        <f t="shared" ref="O57:O61" si="39">N57/M57</f>
        <v>207.67346938775515</v>
      </c>
      <c r="P57" s="216">
        <f t="shared" ref="P57:P61" si="40">M57-J57</f>
        <v>0</v>
      </c>
      <c r="Q57" s="89">
        <f t="shared" ref="Q57:Q61" si="41">O57-L57</f>
        <v>-6.6122448979591297</v>
      </c>
      <c r="R57" s="90">
        <f t="shared" si="36"/>
        <v>0.96914285714285742</v>
      </c>
      <c r="S57" s="637">
        <f>R69</f>
        <v>0.91926475840336119</v>
      </c>
      <c r="T57" s="190">
        <v>0.16666666666666666</v>
      </c>
      <c r="U57" s="190">
        <v>0.21527777777777776</v>
      </c>
      <c r="V57" s="75">
        <v>5</v>
      </c>
      <c r="W57" s="84">
        <f>(U57-T57)*24*60</f>
        <v>69.999999999999986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-46.285714285713993</v>
      </c>
      <c r="AG57" s="166">
        <f t="shared" si="7"/>
        <v>0.96914285714285731</v>
      </c>
      <c r="AH57" s="639">
        <f>AG69</f>
        <v>0.98054907563025195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2424</v>
      </c>
      <c r="H58" s="83">
        <f t="shared" si="37"/>
        <v>67581.119999999995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1469.0909090909095</v>
      </c>
      <c r="O58" s="86">
        <f t="shared" si="39"/>
        <v>209.87012987012992</v>
      </c>
      <c r="P58" s="216">
        <f t="shared" si="40"/>
        <v>0</v>
      </c>
      <c r="Q58" s="89">
        <f t="shared" si="41"/>
        <v>-4.4155844155843624</v>
      </c>
      <c r="R58" s="90">
        <f t="shared" si="36"/>
        <v>0.97939393939393959</v>
      </c>
      <c r="S58" s="637"/>
      <c r="T58" s="217">
        <v>0.22222222222222221</v>
      </c>
      <c r="U58" s="217">
        <v>0.29097222222222219</v>
      </c>
      <c r="V58" s="75">
        <v>10</v>
      </c>
      <c r="W58" s="84">
        <f>(U58-T58)*24*60</f>
        <v>98.999999999999972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-30.909090909090537</v>
      </c>
      <c r="AG58" s="90">
        <f t="shared" si="7"/>
        <v>0.97939393939393959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2739</v>
      </c>
      <c r="H59" s="83">
        <f t="shared" si="37"/>
        <v>76692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1467.3214285714284</v>
      </c>
      <c r="O59" s="86">
        <f t="shared" si="39"/>
        <v>209.61734693877548</v>
      </c>
      <c r="P59" s="216">
        <f t="shared" si="40"/>
        <v>0</v>
      </c>
      <c r="Q59" s="89">
        <f t="shared" si="41"/>
        <v>-4.6683673469387941</v>
      </c>
      <c r="R59" s="90">
        <f t="shared" si="36"/>
        <v>0.97821428571428559</v>
      </c>
      <c r="S59" s="637"/>
      <c r="T59" s="217">
        <v>0.30833333333333329</v>
      </c>
      <c r="U59" s="217">
        <v>0.38611111111111107</v>
      </c>
      <c r="V59" s="191">
        <v>25</v>
      </c>
      <c r="W59" s="84">
        <f>(U59-T59)*24*60</f>
        <v>112</v>
      </c>
      <c r="X59" s="94">
        <v>0.29444444444444445</v>
      </c>
      <c r="Y59" s="94">
        <v>0.30555555555555552</v>
      </c>
      <c r="Z59" s="95"/>
      <c r="AA59" s="95"/>
      <c r="AB59" s="618"/>
      <c r="AC59" s="618"/>
      <c r="AD59" s="332"/>
      <c r="AE59" s="332"/>
      <c r="AF59" s="88">
        <f t="shared" si="6"/>
        <v>-32.678571428571558</v>
      </c>
      <c r="AG59" s="90">
        <f t="shared" si="7"/>
        <v>0.97821428571428559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2419.08</v>
      </c>
      <c r="H60" s="83">
        <f t="shared" si="37"/>
        <v>24408.517199999998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1466.1090909090901</v>
      </c>
      <c r="O60" s="86">
        <f t="shared" si="39"/>
        <v>209.44415584415574</v>
      </c>
      <c r="P60" s="216">
        <f t="shared" si="40"/>
        <v>1</v>
      </c>
      <c r="Q60" s="89">
        <f t="shared" si="41"/>
        <v>-40.555844155844255</v>
      </c>
      <c r="R60" s="90">
        <f t="shared" si="36"/>
        <v>0.83777662337662295</v>
      </c>
      <c r="S60" s="637"/>
      <c r="T60" s="217">
        <v>0.40347222222222218</v>
      </c>
      <c r="U60" s="217">
        <v>0.47222222222222221</v>
      </c>
      <c r="V60" s="191">
        <v>25</v>
      </c>
      <c r="W60" s="84">
        <f>(U60-T60)*24*60</f>
        <v>99.000000000000043</v>
      </c>
      <c r="X60" s="94">
        <v>0.38958333333333334</v>
      </c>
      <c r="Y60" s="94">
        <v>0.40069444444444446</v>
      </c>
      <c r="Z60" s="95"/>
      <c r="AA60" s="95"/>
      <c r="AB60" s="618"/>
      <c r="AC60" s="618"/>
      <c r="AD60" s="332"/>
      <c r="AE60" s="332"/>
      <c r="AF60" s="88">
        <f t="shared" si="6"/>
        <v>-33.890909090909872</v>
      </c>
      <c r="AG60" s="166">
        <f t="shared" si="7"/>
        <v>0.97740606060606006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5092.8</v>
      </c>
      <c r="H61" s="83">
        <f t="shared" si="37"/>
        <v>51386.351999999999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1497.8823529411766</v>
      </c>
      <c r="O61" s="86">
        <f t="shared" si="39"/>
        <v>213.98319327731093</v>
      </c>
      <c r="P61" s="216">
        <f t="shared" si="40"/>
        <v>1</v>
      </c>
      <c r="Q61" s="89">
        <f t="shared" si="41"/>
        <v>-36.016806722689068</v>
      </c>
      <c r="R61" s="90">
        <f t="shared" si="36"/>
        <v>0.85593277310924376</v>
      </c>
      <c r="S61" s="637"/>
      <c r="T61" s="217">
        <v>0.49305555555555552</v>
      </c>
      <c r="U61" s="217">
        <v>0.63472222222222219</v>
      </c>
      <c r="V61" s="191">
        <v>30</v>
      </c>
      <c r="W61" s="84">
        <f t="shared" ref="W61:W69" si="42">(U61-T61)*24*60</f>
        <v>204</v>
      </c>
      <c r="X61" s="94">
        <v>0.47569444444444442</v>
      </c>
      <c r="Y61" s="94">
        <v>0.49027777777777781</v>
      </c>
      <c r="Z61" s="95"/>
      <c r="AA61" s="95"/>
      <c r="AB61" s="618"/>
      <c r="AC61" s="618"/>
      <c r="AD61" s="332"/>
      <c r="AE61" s="332"/>
      <c r="AF61" s="88">
        <f t="shared" si="6"/>
        <v>-2.1176470588234224</v>
      </c>
      <c r="AG61" s="90">
        <f t="shared" si="7"/>
        <v>0.99858823529411767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>
        <f t="shared" si="42"/>
        <v>0</v>
      </c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>
        <f t="shared" si="42"/>
        <v>0</v>
      </c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>
        <f t="shared" si="42"/>
        <v>0</v>
      </c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si="42"/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1470.823613445378</v>
      </c>
      <c r="O69" s="116">
        <f t="shared" si="43"/>
        <v>210.11765906362544</v>
      </c>
      <c r="P69" s="88">
        <f>M69-J69</f>
        <v>0.40000000000000036</v>
      </c>
      <c r="Q69" s="89">
        <f>N69-K69</f>
        <v>-29.176386554622013</v>
      </c>
      <c r="R69" s="225">
        <f t="shared" ref="R69:R70" si="44">O69/L69</f>
        <v>0.91926475840336119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-29.176386554622013</v>
      </c>
      <c r="AG69" s="90">
        <f t="shared" si="7"/>
        <v>0.98054907563025195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390</v>
      </c>
      <c r="H70" s="83">
        <f>F70*G70</f>
        <v>24230.7</v>
      </c>
      <c r="I70" s="75"/>
      <c r="J70" s="85">
        <v>14</v>
      </c>
      <c r="K70" s="82">
        <v>1500</v>
      </c>
      <c r="L70" s="86">
        <v>107.14285714285714</v>
      </c>
      <c r="M70" s="87">
        <v>13</v>
      </c>
      <c r="N70" s="82">
        <f t="shared" ref="N70:N75" si="45">G70/W70*60</f>
        <v>1231.5789473684201</v>
      </c>
      <c r="O70" s="86">
        <f t="shared" ref="O70:O75" si="46">N70/M70</f>
        <v>94.736842105263094</v>
      </c>
      <c r="P70" s="88">
        <f t="shared" ref="P70:P75" si="47">M70-J70</f>
        <v>-1</v>
      </c>
      <c r="Q70" s="89">
        <f t="shared" ref="Q70" si="48">O70-L70</f>
        <v>-12.406015037594045</v>
      </c>
      <c r="R70" s="90">
        <f t="shared" si="44"/>
        <v>0.88421052631578889</v>
      </c>
      <c r="S70" s="637">
        <f>R82</f>
        <v>0.86576149661669211</v>
      </c>
      <c r="T70" s="91">
        <v>0.29166666666666669</v>
      </c>
      <c r="U70" s="91">
        <v>0.30486111111111114</v>
      </c>
      <c r="V70" s="75">
        <v>5</v>
      </c>
      <c r="W70" s="84">
        <f>(U70-T70)*24*60</f>
        <v>19.000000000000014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-268.42105263157987</v>
      </c>
      <c r="AG70" s="90">
        <f t="shared" si="7"/>
        <v>0.8210526315789467</v>
      </c>
      <c r="AH70" s="637">
        <f>AG82</f>
        <v>0.86719573817512419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2278</v>
      </c>
      <c r="H71" s="83">
        <f>F71*G71</f>
        <v>108546.7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1326.9902912621365</v>
      </c>
      <c r="O71" s="86">
        <f t="shared" si="46"/>
        <v>73.721682847896474</v>
      </c>
      <c r="P71" s="88">
        <f t="shared" si="47"/>
        <v>0</v>
      </c>
      <c r="Q71" s="89">
        <f>O71-L71</f>
        <v>-6.2783171521035257</v>
      </c>
      <c r="R71" s="90">
        <f>O71/L71</f>
        <v>0.92152103559870591</v>
      </c>
      <c r="S71" s="637"/>
      <c r="T71" s="91">
        <v>0.31041666666666667</v>
      </c>
      <c r="U71" s="91">
        <v>0.38194444444444442</v>
      </c>
      <c r="V71" s="75">
        <v>8</v>
      </c>
      <c r="W71" s="84">
        <f t="shared" ref="W71:W81" si="49">(U71-T71)*24*60</f>
        <v>102.99999999999996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-113.00970873786355</v>
      </c>
      <c r="AG71" s="90">
        <f>N71/K71</f>
        <v>0.92152103559870591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1353.5200000000002</v>
      </c>
      <c r="H72" s="83">
        <f t="shared" ref="H72:H80" si="50">F72*G72</f>
        <v>76947.612000000008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1376.4610169491521</v>
      </c>
      <c r="O72" s="86">
        <f t="shared" si="46"/>
        <v>76.470056497175108</v>
      </c>
      <c r="P72" s="88">
        <f t="shared" si="47"/>
        <v>0</v>
      </c>
      <c r="Q72" s="89">
        <f>O72-L72</f>
        <v>-14.418832391713778</v>
      </c>
      <c r="R72" s="90">
        <f>O72/L72</f>
        <v>0.84135758982222009</v>
      </c>
      <c r="S72" s="637"/>
      <c r="T72" s="91">
        <v>0.3972222222222222</v>
      </c>
      <c r="U72" s="91">
        <v>0.43819444444444444</v>
      </c>
      <c r="V72" s="75">
        <v>22</v>
      </c>
      <c r="W72" s="84">
        <f t="shared" si="49"/>
        <v>59.000000000000028</v>
      </c>
      <c r="X72" s="94">
        <v>0.38541666666666669</v>
      </c>
      <c r="Y72" s="94">
        <v>0.39444444444444443</v>
      </c>
      <c r="Z72" s="95"/>
      <c r="AA72" s="95"/>
      <c r="AB72" s="618"/>
      <c r="AC72" s="618"/>
      <c r="AD72" s="332"/>
      <c r="AE72" s="332"/>
      <c r="AF72" s="88">
        <f>N72-K72</f>
        <v>-259.53898305084795</v>
      </c>
      <c r="AG72" s="90">
        <f>N72/K72</f>
        <v>0.84135758982222009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2200</v>
      </c>
      <c r="H73" s="83">
        <f t="shared" si="50"/>
        <v>118272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1320.0000000000005</v>
      </c>
      <c r="O73" s="86">
        <f t="shared" si="46"/>
        <v>82.500000000000028</v>
      </c>
      <c r="P73" s="88">
        <f t="shared" si="47"/>
        <v>0</v>
      </c>
      <c r="Q73" s="89">
        <f>O73-L73</f>
        <v>-7.4999999999999716</v>
      </c>
      <c r="R73" s="90">
        <f>O73/L73</f>
        <v>0.91666666666666696</v>
      </c>
      <c r="S73" s="637"/>
      <c r="T73" s="91">
        <v>0.47916666666666663</v>
      </c>
      <c r="U73" s="91">
        <v>0.54861111111111105</v>
      </c>
      <c r="V73" s="75">
        <v>6</v>
      </c>
      <c r="W73" s="84">
        <f t="shared" si="49"/>
        <v>99.999999999999972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-119.99999999999955</v>
      </c>
      <c r="AG73" s="90">
        <f>N73/K73</f>
        <v>0.91666666666666696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2229</v>
      </c>
      <c r="H74" s="83">
        <f t="shared" si="50"/>
        <v>105899.79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1324.1584158415847</v>
      </c>
      <c r="O74" s="86">
        <f t="shared" si="46"/>
        <v>77.891671520093212</v>
      </c>
      <c r="P74" s="88">
        <f t="shared" si="47"/>
        <v>0</v>
      </c>
      <c r="Q74" s="89">
        <f>O74-L74</f>
        <v>-6.8142108328479623</v>
      </c>
      <c r="R74" s="90">
        <f>O74/L74</f>
        <v>0.91955445544554493</v>
      </c>
      <c r="S74" s="637"/>
      <c r="T74" s="91">
        <v>0.56458333333333321</v>
      </c>
      <c r="U74" s="91">
        <v>0.63472222222222208</v>
      </c>
      <c r="V74" s="75">
        <v>23</v>
      </c>
      <c r="W74" s="84">
        <f t="shared" si="49"/>
        <v>100.99999999999996</v>
      </c>
      <c r="X74" s="233">
        <v>0.55208333333333337</v>
      </c>
      <c r="Y74" s="233">
        <v>0.56180555555555556</v>
      </c>
      <c r="Z74" s="170"/>
      <c r="AA74" s="170"/>
      <c r="AB74" s="618"/>
      <c r="AC74" s="618"/>
      <c r="AD74" s="332"/>
      <c r="AE74" s="332"/>
      <c r="AF74" s="88">
        <f t="shared" ref="AF74:AF80" si="51">N74-K74</f>
        <v>-115.84158415841534</v>
      </c>
      <c r="AG74" s="90">
        <f t="shared" ref="AG74:AG80" si="52">N74/K74</f>
        <v>0.91955445544554493</v>
      </c>
      <c r="AH74" s="637"/>
    </row>
    <row r="75" spans="1:34" ht="19.2" customHeight="1">
      <c r="A75" s="649"/>
      <c r="B75" s="75" t="s">
        <v>247</v>
      </c>
      <c r="C75" s="109"/>
      <c r="D75" s="226" t="s">
        <v>136</v>
      </c>
      <c r="E75" s="81"/>
      <c r="F75" s="458">
        <v>55.32</v>
      </c>
      <c r="G75" s="98">
        <v>492</v>
      </c>
      <c r="H75" s="83">
        <f t="shared" si="50"/>
        <v>27217.439999999999</v>
      </c>
      <c r="I75" s="75"/>
      <c r="J75" s="231">
        <v>14</v>
      </c>
      <c r="K75" s="232">
        <v>1440</v>
      </c>
      <c r="L75" s="129">
        <v>102.85714285714286</v>
      </c>
      <c r="M75" s="87">
        <v>15</v>
      </c>
      <c r="N75" s="82">
        <f t="shared" si="45"/>
        <v>1135.3846153846125</v>
      </c>
      <c r="O75" s="86">
        <f t="shared" si="46"/>
        <v>75.692307692307494</v>
      </c>
      <c r="P75" s="88">
        <f t="shared" si="47"/>
        <v>1</v>
      </c>
      <c r="Q75" s="89">
        <f t="shared" ref="Q75" si="53">O75-L75</f>
        <v>-27.164835164835367</v>
      </c>
      <c r="R75" s="90">
        <f t="shared" ref="R75" si="54">O75/L75</f>
        <v>0.73589743589743395</v>
      </c>
      <c r="S75" s="637"/>
      <c r="T75" s="91">
        <v>0.70833333333333337</v>
      </c>
      <c r="U75" s="91">
        <v>0.72638888888888897</v>
      </c>
      <c r="V75" s="75">
        <v>5</v>
      </c>
      <c r="W75" s="84">
        <f t="shared" si="49"/>
        <v>26.000000000000068</v>
      </c>
      <c r="X75" s="233"/>
      <c r="Y75" s="233"/>
      <c r="Z75" s="170"/>
      <c r="AA75" s="170"/>
      <c r="AB75" s="618"/>
      <c r="AC75" s="618"/>
      <c r="AD75" s="332"/>
      <c r="AE75" s="332"/>
      <c r="AF75" s="88">
        <f t="shared" si="51"/>
        <v>-304.61538461538748</v>
      </c>
      <c r="AG75" s="90">
        <f t="shared" si="52"/>
        <v>0.78846153846153644</v>
      </c>
      <c r="AH75" s="637"/>
    </row>
    <row r="76" spans="1:34" ht="19.2" customHeight="1">
      <c r="A76" s="649"/>
      <c r="B76" s="75">
        <v>0</v>
      </c>
      <c r="C76" s="228"/>
      <c r="D76" s="229"/>
      <c r="E76" s="230"/>
      <c r="F76" s="458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637"/>
      <c r="T76" s="91"/>
      <c r="U76" s="91"/>
      <c r="V76" s="75"/>
      <c r="W76" s="84"/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0</v>
      </c>
      <c r="AG76" s="90" t="e">
        <f t="shared" si="52"/>
        <v>#DIV/0!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/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M82:O82" si="55">AVERAGE(M70:M81)</f>
        <v>16.166666666666668</v>
      </c>
      <c r="N82" s="145">
        <f t="shared" si="55"/>
        <v>1285.7622144676509</v>
      </c>
      <c r="O82" s="237">
        <f t="shared" si="55"/>
        <v>80.168760110455906</v>
      </c>
      <c r="P82" s="161">
        <f>M82-J82</f>
        <v>0</v>
      </c>
      <c r="Q82" s="162">
        <f>N82-K82</f>
        <v>-196.90445219901585</v>
      </c>
      <c r="R82" s="225">
        <f>O82/L82</f>
        <v>0.86576149661669211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-196.90445219901585</v>
      </c>
      <c r="AG82" s="90">
        <f>N82/K82</f>
        <v>0.86719573817512419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1904.02</v>
      </c>
      <c r="H83" s="127">
        <f t="shared" ref="H83:H94" si="56">F83*G83</f>
        <v>101598.50719999999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1255.3978021978021</v>
      </c>
      <c r="O83" s="236">
        <f t="shared" ref="O83:O89" si="58">N83/M83</f>
        <v>66.073568536726427</v>
      </c>
      <c r="P83" s="95">
        <f t="shared" ref="P83:P89" si="59">M83-J83</f>
        <v>0</v>
      </c>
      <c r="Q83" s="131">
        <f t="shared" ref="Q83:Q89" si="60">O83-L83</f>
        <v>-9.7159051474840936</v>
      </c>
      <c r="R83" s="239">
        <f t="shared" ref="R83:R89" si="61">O83/L83</f>
        <v>0.87180402930402934</v>
      </c>
      <c r="S83" s="637">
        <f>R95</f>
        <v>0.82807864416096244</v>
      </c>
      <c r="T83" s="91">
        <v>0.33333333333333331</v>
      </c>
      <c r="U83" s="91">
        <v>0.39652777777777776</v>
      </c>
      <c r="V83" s="75">
        <v>5</v>
      </c>
      <c r="W83" s="84">
        <f t="shared" ref="W83:W93" si="62">(U83-T83)*24*60</f>
        <v>91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-184.60219780219791</v>
      </c>
      <c r="AG83" s="90">
        <f t="shared" ref="AG83:AG173" si="64">N83/K83</f>
        <v>0.87180402930402923</v>
      </c>
      <c r="AH83" s="637">
        <f>AG95</f>
        <v>0.83539830665965298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2333.96</v>
      </c>
      <c r="H84" s="127">
        <f t="shared" si="56"/>
        <v>124540.1056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1228.3999999999999</v>
      </c>
      <c r="O84" s="236">
        <f t="shared" si="58"/>
        <v>64.652631578947364</v>
      </c>
      <c r="P84" s="95">
        <f t="shared" si="59"/>
        <v>0</v>
      </c>
      <c r="Q84" s="131">
        <f t="shared" si="60"/>
        <v>-11.136842105263156</v>
      </c>
      <c r="R84" s="239">
        <f t="shared" si="61"/>
        <v>0.85305555555555557</v>
      </c>
      <c r="S84" s="637"/>
      <c r="T84" s="91">
        <v>0.41249999999999998</v>
      </c>
      <c r="U84" s="91">
        <v>0.49166666666666664</v>
      </c>
      <c r="V84" s="75">
        <v>23</v>
      </c>
      <c r="W84" s="84">
        <f t="shared" si="62"/>
        <v>114</v>
      </c>
      <c r="X84" s="94">
        <v>0.39999999999999997</v>
      </c>
      <c r="Y84" s="94">
        <v>0.40972222222222227</v>
      </c>
      <c r="Z84" s="95"/>
      <c r="AA84" s="95"/>
      <c r="AB84" s="618"/>
      <c r="AC84" s="618"/>
      <c r="AD84" s="332"/>
      <c r="AE84" s="332"/>
      <c r="AF84" s="88">
        <f t="shared" si="63"/>
        <v>-211.60000000000014</v>
      </c>
      <c r="AG84" s="90">
        <f t="shared" si="64"/>
        <v>0.85305555555555546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1007</v>
      </c>
      <c r="H85" s="127">
        <f t="shared" si="56"/>
        <v>52112.25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1313.4782608695652</v>
      </c>
      <c r="O85" s="236">
        <f t="shared" si="58"/>
        <v>62.546583850931675</v>
      </c>
      <c r="P85" s="95">
        <f t="shared" si="59"/>
        <v>0</v>
      </c>
      <c r="Q85" s="131">
        <f t="shared" si="60"/>
        <v>-8.8819875776397552</v>
      </c>
      <c r="R85" s="239">
        <f t="shared" si="61"/>
        <v>0.8756521739130434</v>
      </c>
      <c r="S85" s="637"/>
      <c r="T85" s="91">
        <v>0.53263888888888888</v>
      </c>
      <c r="U85" s="91">
        <v>0.56458333333333333</v>
      </c>
      <c r="V85" s="75">
        <v>6</v>
      </c>
      <c r="W85" s="84">
        <f t="shared" si="62"/>
        <v>46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-186.52173913043475</v>
      </c>
      <c r="AG85" s="90">
        <f t="shared" si="64"/>
        <v>0.87565217391304351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574</v>
      </c>
      <c r="H86" s="127">
        <f t="shared" si="56"/>
        <v>34061.160000000003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1076.2499999999984</v>
      </c>
      <c r="O86" s="236">
        <f t="shared" si="58"/>
        <v>63.308823529411669</v>
      </c>
      <c r="P86" s="95">
        <f t="shared" si="59"/>
        <v>0</v>
      </c>
      <c r="Q86" s="131">
        <f t="shared" si="60"/>
        <v>-21.397058823529505</v>
      </c>
      <c r="R86" s="239">
        <f t="shared" si="61"/>
        <v>0.74739583333333226</v>
      </c>
      <c r="S86" s="637"/>
      <c r="T86" s="91">
        <v>0.56944444444444442</v>
      </c>
      <c r="U86" s="91">
        <v>0.59166666666666667</v>
      </c>
      <c r="V86" s="75">
        <v>7</v>
      </c>
      <c r="W86" s="84">
        <f t="shared" si="62"/>
        <v>32.000000000000043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-363.75000000000159</v>
      </c>
      <c r="AG86" s="90">
        <f t="shared" si="64"/>
        <v>0.74739583333333226</v>
      </c>
      <c r="AH86" s="637"/>
    </row>
    <row r="87" spans="1:34" ht="19.2" customHeight="1">
      <c r="A87" s="648"/>
      <c r="B87" s="154" t="s">
        <v>243</v>
      </c>
      <c r="C87" s="141"/>
      <c r="D87" s="240" t="s">
        <v>122</v>
      </c>
      <c r="E87" s="81"/>
      <c r="F87" s="465">
        <v>53.36</v>
      </c>
      <c r="G87" s="82">
        <v>1904.02</v>
      </c>
      <c r="H87" s="127">
        <f t="shared" si="56"/>
        <v>101598.50719999999</v>
      </c>
      <c r="I87" s="75"/>
      <c r="J87" s="130">
        <v>19</v>
      </c>
      <c r="K87" s="98">
        <v>1440</v>
      </c>
      <c r="L87" s="129">
        <v>75.78947368421052</v>
      </c>
      <c r="M87" s="174">
        <v>19</v>
      </c>
      <c r="N87" s="98">
        <f t="shared" si="57"/>
        <v>1283.6089887640449</v>
      </c>
      <c r="O87" s="236">
        <f t="shared" si="58"/>
        <v>67.558367829686574</v>
      </c>
      <c r="P87" s="95">
        <f t="shared" si="59"/>
        <v>0</v>
      </c>
      <c r="Q87" s="131">
        <f t="shared" si="60"/>
        <v>-8.2311058545239462</v>
      </c>
      <c r="R87" s="239">
        <f t="shared" si="61"/>
        <v>0.89139513108614232</v>
      </c>
      <c r="S87" s="637"/>
      <c r="T87" s="91">
        <v>0.6069444444444444</v>
      </c>
      <c r="U87" s="91">
        <v>0.66874999999999996</v>
      </c>
      <c r="V87" s="75">
        <v>22</v>
      </c>
      <c r="W87" s="84">
        <f t="shared" si="62"/>
        <v>89</v>
      </c>
      <c r="X87" s="94">
        <v>0.59513888888888888</v>
      </c>
      <c r="Y87" s="94">
        <v>0.60416666666666663</v>
      </c>
      <c r="Z87" s="95"/>
      <c r="AA87" s="95"/>
      <c r="AB87" s="618"/>
      <c r="AC87" s="618"/>
      <c r="AD87" s="332"/>
      <c r="AE87" s="332"/>
      <c r="AF87" s="88">
        <f t="shared" si="63"/>
        <v>-156.39101123595515</v>
      </c>
      <c r="AG87" s="90">
        <f t="shared" si="64"/>
        <v>0.89139513108614221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923</v>
      </c>
      <c r="H88" s="127">
        <f t="shared" si="56"/>
        <v>53690.91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1153.7500000000002</v>
      </c>
      <c r="O88" s="236">
        <f t="shared" si="58"/>
        <v>57.687500000000014</v>
      </c>
      <c r="P88" s="95">
        <f t="shared" si="59"/>
        <v>1</v>
      </c>
      <c r="Q88" s="131">
        <f t="shared" si="60"/>
        <v>-15.207236842105246</v>
      </c>
      <c r="R88" s="239">
        <f t="shared" si="61"/>
        <v>0.79138086642599303</v>
      </c>
      <c r="S88" s="637"/>
      <c r="T88" s="91">
        <v>0.70833333333333337</v>
      </c>
      <c r="U88" s="91">
        <v>0.7416666666666667</v>
      </c>
      <c r="V88" s="75">
        <v>5</v>
      </c>
      <c r="W88" s="84">
        <f t="shared" si="62"/>
        <v>47.999999999999986</v>
      </c>
      <c r="X88" s="94"/>
      <c r="Y88" s="94"/>
      <c r="Z88" s="95"/>
      <c r="AA88" s="95"/>
      <c r="AB88" s="618"/>
      <c r="AC88" s="618"/>
      <c r="AD88" s="332"/>
      <c r="AE88" s="332"/>
      <c r="AF88" s="88">
        <f t="shared" si="63"/>
        <v>-231.24999999999977</v>
      </c>
      <c r="AG88" s="90">
        <f t="shared" si="64"/>
        <v>0.83303249097472942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1009</v>
      </c>
      <c r="H89" s="127">
        <f t="shared" si="56"/>
        <v>54163.12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1164.2307692307697</v>
      </c>
      <c r="O89" s="236">
        <f t="shared" si="58"/>
        <v>58.211538461538488</v>
      </c>
      <c r="P89" s="95">
        <f t="shared" si="59"/>
        <v>0</v>
      </c>
      <c r="Q89" s="131">
        <f t="shared" si="60"/>
        <v>-16.788461538461512</v>
      </c>
      <c r="R89" s="239">
        <f t="shared" si="61"/>
        <v>0.77615384615384653</v>
      </c>
      <c r="S89" s="637"/>
      <c r="T89" s="91">
        <v>0.74583333333333335</v>
      </c>
      <c r="U89" s="91">
        <v>0.78194444444444444</v>
      </c>
      <c r="V89" s="75">
        <v>6</v>
      </c>
      <c r="W89" s="84">
        <f t="shared" si="62"/>
        <v>51.999999999999972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-335.76923076923026</v>
      </c>
      <c r="AG89" s="90">
        <f t="shared" si="64"/>
        <v>0.77615384615384653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19.142857142857142</v>
      </c>
      <c r="K95" s="257">
        <v>1449.2857142857142</v>
      </c>
      <c r="L95" s="258">
        <v>75.913944525178493</v>
      </c>
      <c r="M95" s="257">
        <f t="shared" ref="M95:O95" si="65">AVERAGE(M83:M94)</f>
        <v>19.285714285714285</v>
      </c>
      <c r="N95" s="257">
        <f t="shared" si="65"/>
        <v>1210.7308315803114</v>
      </c>
      <c r="O95" s="258">
        <f t="shared" si="65"/>
        <v>62.862716255320322</v>
      </c>
      <c r="P95" s="259">
        <f>M95-J95</f>
        <v>0.14285714285714235</v>
      </c>
      <c r="Q95" s="260">
        <f t="shared" ref="Q95:Q102" si="66">O95-L95</f>
        <v>-13.051228269858171</v>
      </c>
      <c r="R95" s="261">
        <f>O95/L95</f>
        <v>0.82807864416096244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-238.55488270540286</v>
      </c>
      <c r="AG95" s="108">
        <f t="shared" si="64"/>
        <v>0.83539830665965298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417</v>
      </c>
      <c r="H96" s="83">
        <f t="shared" ref="H96:H106" si="67">F96*G96</f>
        <v>15395.640000000001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1316.842105263157</v>
      </c>
      <c r="O96" s="86">
        <f t="shared" ref="O96:O102" si="69">N96/M96</f>
        <v>219.47368421052616</v>
      </c>
      <c r="P96" s="88">
        <f t="shared" ref="P96:P102" si="70">M96-J96</f>
        <v>0</v>
      </c>
      <c r="Q96" s="89">
        <f t="shared" si="66"/>
        <v>-53.192982456140527</v>
      </c>
      <c r="R96" s="90">
        <f t="shared" ref="R96:R102" si="71">O96/L96</f>
        <v>0.8049157122635433</v>
      </c>
      <c r="S96" s="637">
        <f>R108</f>
        <v>0.85475749070067186</v>
      </c>
      <c r="T96" s="133">
        <v>0.33333333333333331</v>
      </c>
      <c r="U96" s="133">
        <v>0.34652777777777777</v>
      </c>
      <c r="V96" s="332">
        <v>5</v>
      </c>
      <c r="W96" s="134">
        <f t="shared" ref="W96:W122" si="72">(U96-T96)*24*60</f>
        <v>19.000000000000014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-319.15789473684299</v>
      </c>
      <c r="AG96" s="132">
        <f t="shared" si="64"/>
        <v>0.80491571226354341</v>
      </c>
      <c r="AH96" s="622">
        <f>AG108</f>
        <v>0.86686977825200051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1933.6000000000001</v>
      </c>
      <c r="H97" s="265">
        <f t="shared" si="67"/>
        <v>109925.16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1303.5505617977528</v>
      </c>
      <c r="O97" s="86">
        <f t="shared" si="69"/>
        <v>72.419475655430716</v>
      </c>
      <c r="P97" s="88">
        <f t="shared" si="70"/>
        <v>0</v>
      </c>
      <c r="Q97" s="89">
        <f t="shared" si="66"/>
        <v>-18.46941323345817</v>
      </c>
      <c r="R97" s="90">
        <f t="shared" si="71"/>
        <v>0.79679129694239181</v>
      </c>
      <c r="S97" s="637"/>
      <c r="T97" s="266">
        <v>0.35138888888888886</v>
      </c>
      <c r="U97" s="266">
        <v>0.41319444444444442</v>
      </c>
      <c r="V97" s="267">
        <v>7</v>
      </c>
      <c r="W97" s="134">
        <f t="shared" si="72"/>
        <v>89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-332.44943820224717</v>
      </c>
      <c r="AG97" s="269">
        <f t="shared" si="64"/>
        <v>0.7967912969423917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1220</v>
      </c>
      <c r="H98" s="265">
        <f t="shared" si="67"/>
        <v>87291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1284.2105263157903</v>
      </c>
      <c r="O98" s="86">
        <f t="shared" si="69"/>
        <v>71.34502923976612</v>
      </c>
      <c r="P98" s="88">
        <f t="shared" si="70"/>
        <v>0</v>
      </c>
      <c r="Q98" s="89">
        <f t="shared" si="66"/>
        <v>-5.5994152046783228</v>
      </c>
      <c r="R98" s="90">
        <f t="shared" si="71"/>
        <v>0.9272278168345055</v>
      </c>
      <c r="S98" s="637"/>
      <c r="T98" s="133">
        <v>0.45416666666666661</v>
      </c>
      <c r="U98" s="133">
        <v>0.49374999999999991</v>
      </c>
      <c r="V98" s="332">
        <v>6</v>
      </c>
      <c r="W98" s="134">
        <f t="shared" si="72"/>
        <v>56.999999999999957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-100.78947368420972</v>
      </c>
      <c r="AG98" s="132">
        <f t="shared" si="64"/>
        <v>0.92722781683450561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1673</v>
      </c>
      <c r="H99" s="265">
        <f t="shared" si="67"/>
        <v>99610.42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1286.9230769230762</v>
      </c>
      <c r="O99" s="86">
        <f t="shared" si="69"/>
        <v>71.495726495726458</v>
      </c>
      <c r="P99" s="88">
        <f t="shared" si="70"/>
        <v>0</v>
      </c>
      <c r="Q99" s="89">
        <f t="shared" si="66"/>
        <v>-5.4487179487179844</v>
      </c>
      <c r="R99" s="90">
        <f t="shared" si="71"/>
        <v>0.9291863371285749</v>
      </c>
      <c r="S99" s="637"/>
      <c r="T99" s="133">
        <v>0.49861111111111101</v>
      </c>
      <c r="U99" s="133">
        <v>0.5527777777777777</v>
      </c>
      <c r="V99" s="332">
        <v>7</v>
      </c>
      <c r="W99" s="134">
        <f t="shared" si="72"/>
        <v>78.000000000000043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-98.076923076923777</v>
      </c>
      <c r="AG99" s="269">
        <f t="shared" si="64"/>
        <v>0.9291863371285749</v>
      </c>
      <c r="AH99" s="622"/>
    </row>
    <row r="100" spans="1:34" s="274" customFormat="1" ht="19.2" customHeight="1">
      <c r="A100" s="645"/>
      <c r="B100" s="75" t="s">
        <v>247</v>
      </c>
      <c r="C100" s="96"/>
      <c r="D100" s="80" t="s">
        <v>314</v>
      </c>
      <c r="E100" s="126"/>
      <c r="F100" s="469">
        <v>56.85</v>
      </c>
      <c r="G100" s="98">
        <v>1546.88</v>
      </c>
      <c r="H100" s="265">
        <f t="shared" si="67"/>
        <v>87940.128000000012</v>
      </c>
      <c r="I100" s="332">
        <v>2</v>
      </c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8"/>
        <v>1289.0666666666657</v>
      </c>
      <c r="O100" s="86">
        <f t="shared" si="69"/>
        <v>71.614814814814764</v>
      </c>
      <c r="P100" s="88">
        <f t="shared" si="70"/>
        <v>0</v>
      </c>
      <c r="Q100" s="89">
        <f t="shared" si="66"/>
        <v>-19.274074074074122</v>
      </c>
      <c r="R100" s="90">
        <f t="shared" si="71"/>
        <v>0.78793806030969793</v>
      </c>
      <c r="S100" s="637"/>
      <c r="T100" s="266">
        <v>0.56805555555555542</v>
      </c>
      <c r="U100" s="266">
        <v>0.61805555555555547</v>
      </c>
      <c r="V100" s="267">
        <v>22</v>
      </c>
      <c r="W100" s="134">
        <f t="shared" si="72"/>
        <v>72.000000000000057</v>
      </c>
      <c r="X100" s="275">
        <v>0.55625000000000002</v>
      </c>
      <c r="Y100" s="275">
        <v>0.56527777777777777</v>
      </c>
      <c r="Z100" s="272"/>
      <c r="AA100" s="272"/>
      <c r="AB100" s="618"/>
      <c r="AC100" s="618"/>
      <c r="AD100" s="332"/>
      <c r="AE100" s="332"/>
      <c r="AF100" s="95">
        <f t="shared" si="63"/>
        <v>-346.9333333333343</v>
      </c>
      <c r="AG100" s="132">
        <f t="shared" si="64"/>
        <v>0.78793806030969782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900</v>
      </c>
      <c r="H101" s="265">
        <f t="shared" si="67"/>
        <v>48861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1349.9999999999995</v>
      </c>
      <c r="O101" s="86">
        <f t="shared" si="69"/>
        <v>89.999999999999972</v>
      </c>
      <c r="P101" s="88">
        <f t="shared" si="70"/>
        <v>0</v>
      </c>
      <c r="Q101" s="89">
        <f t="shared" si="66"/>
        <v>-6.0000000000000284</v>
      </c>
      <c r="R101" s="90">
        <f t="shared" si="71"/>
        <v>0.93749999999999967</v>
      </c>
      <c r="S101" s="637"/>
      <c r="T101" s="266">
        <v>0.70833333333333337</v>
      </c>
      <c r="U101" s="133">
        <v>0.73611111111111116</v>
      </c>
      <c r="V101" s="267">
        <v>5</v>
      </c>
      <c r="W101" s="134">
        <f t="shared" si="72"/>
        <v>40.000000000000014</v>
      </c>
      <c r="X101" s="276"/>
      <c r="Y101" s="276"/>
      <c r="Z101" s="272"/>
      <c r="AA101" s="272"/>
      <c r="AB101" s="618"/>
      <c r="AC101" s="618"/>
      <c r="AD101" s="332"/>
      <c r="AE101" s="332"/>
      <c r="AF101" s="268">
        <f t="shared" si="63"/>
        <v>-90.000000000000455</v>
      </c>
      <c r="AG101" s="269">
        <f t="shared" si="64"/>
        <v>0.93749999999999967</v>
      </c>
      <c r="AH101" s="622"/>
    </row>
    <row r="102" spans="1:34" s="274" customFormat="1" ht="19.2" customHeight="1">
      <c r="A102" s="645"/>
      <c r="B102" s="75" t="s">
        <v>247</v>
      </c>
      <c r="C102" s="228"/>
      <c r="D102" s="229" t="s">
        <v>137</v>
      </c>
      <c r="E102" s="230"/>
      <c r="F102" s="469">
        <v>55.56</v>
      </c>
      <c r="G102" s="98">
        <v>727</v>
      </c>
      <c r="H102" s="265">
        <f t="shared" si="67"/>
        <v>40392.120000000003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1321.8181818181802</v>
      </c>
      <c r="O102" s="86">
        <f t="shared" si="69"/>
        <v>82.61363636363626</v>
      </c>
      <c r="P102" s="88">
        <f t="shared" si="70"/>
        <v>0</v>
      </c>
      <c r="Q102" s="89">
        <f t="shared" si="66"/>
        <v>-7.3863636363637397</v>
      </c>
      <c r="R102" s="90">
        <f t="shared" si="71"/>
        <v>0.91792929292929182</v>
      </c>
      <c r="S102" s="637"/>
      <c r="T102" s="266">
        <v>0.7416666666666667</v>
      </c>
      <c r="U102" s="266">
        <v>0.76458333333333339</v>
      </c>
      <c r="V102" s="267">
        <v>8</v>
      </c>
      <c r="W102" s="134">
        <f t="shared" si="72"/>
        <v>33.000000000000043</v>
      </c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-118.18181818181984</v>
      </c>
      <c r="AG102" s="132">
        <f t="shared" si="64"/>
        <v>0.91792929292929182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15.571428571428571</v>
      </c>
      <c r="K108" s="145">
        <v>1508.2857142857142</v>
      </c>
      <c r="L108" s="148">
        <v>113.47619047619048</v>
      </c>
      <c r="M108" s="145">
        <f t="shared" ref="M108:O108" si="73">AVERAGE(M96:M107)</f>
        <v>15.571428571428571</v>
      </c>
      <c r="N108" s="145">
        <f t="shared" si="73"/>
        <v>1307.4873026835173</v>
      </c>
      <c r="O108" s="148">
        <f t="shared" si="73"/>
        <v>96.99462382570006</v>
      </c>
      <c r="P108" s="95">
        <f t="shared" ref="P108:P116" si="74">M108-J108</f>
        <v>0</v>
      </c>
      <c r="Q108" s="131">
        <f t="shared" ref="Q108:Q116" si="75">O108-L108</f>
        <v>-16.481566650490421</v>
      </c>
      <c r="R108" s="149">
        <f t="shared" ref="R108:R116" si="76">O108/L108</f>
        <v>0.85475749070067186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-200.79841160219689</v>
      </c>
      <c r="AG108" s="132">
        <f t="shared" si="64"/>
        <v>0.86686977825200051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841</v>
      </c>
      <c r="H109" s="83">
        <f t="shared" ref="H109:H118" si="77">F109*G109</f>
        <v>65042.94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6" si="78">G109/W109*60</f>
        <v>1327.8947368421043</v>
      </c>
      <c r="O109" s="86">
        <f t="shared" ref="O109:O116" si="79">N109/M109</f>
        <v>73.771929824561354</v>
      </c>
      <c r="P109" s="88">
        <f t="shared" si="74"/>
        <v>0</v>
      </c>
      <c r="Q109" s="89">
        <f t="shared" si="75"/>
        <v>-6.2280701754386456</v>
      </c>
      <c r="R109" s="90">
        <f t="shared" si="76"/>
        <v>0.92214912280701689</v>
      </c>
      <c r="S109" s="644">
        <f>R121</f>
        <v>0.86966968251691878</v>
      </c>
      <c r="T109" s="283">
        <v>0.5</v>
      </c>
      <c r="U109" s="283">
        <v>0.52638888888888891</v>
      </c>
      <c r="V109" s="284">
        <v>5</v>
      </c>
      <c r="W109" s="84">
        <f t="shared" si="72"/>
        <v>38.000000000000028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-112.10526315789571</v>
      </c>
      <c r="AG109" s="171">
        <f t="shared" si="64"/>
        <v>0.92214912280701689</v>
      </c>
      <c r="AH109" s="622">
        <f>AG121</f>
        <v>0.87526402609260512</v>
      </c>
    </row>
    <row r="110" spans="1:34" ht="19.2" customHeight="1">
      <c r="A110" s="642"/>
      <c r="B110" s="75" t="s">
        <v>247</v>
      </c>
      <c r="C110" s="228"/>
      <c r="D110" s="80" t="s">
        <v>133</v>
      </c>
      <c r="E110" s="230"/>
      <c r="F110" s="458">
        <v>56.43</v>
      </c>
      <c r="G110" s="227">
        <v>967</v>
      </c>
      <c r="H110" s="83">
        <f t="shared" si="77"/>
        <v>54567.81</v>
      </c>
      <c r="I110" s="75"/>
      <c r="J110" s="85">
        <v>18</v>
      </c>
      <c r="K110" s="82">
        <v>1500</v>
      </c>
      <c r="L110" s="86">
        <v>83.333333333333329</v>
      </c>
      <c r="M110" s="87">
        <v>18</v>
      </c>
      <c r="N110" s="82">
        <f t="shared" si="78"/>
        <v>1381.4285714285709</v>
      </c>
      <c r="O110" s="86">
        <f t="shared" si="79"/>
        <v>76.746031746031719</v>
      </c>
      <c r="P110" s="88">
        <f t="shared" si="74"/>
        <v>0</v>
      </c>
      <c r="Q110" s="89">
        <f t="shared" si="75"/>
        <v>-6.5873015873016101</v>
      </c>
      <c r="R110" s="90">
        <f t="shared" si="76"/>
        <v>0.92095238095238063</v>
      </c>
      <c r="S110" s="633"/>
      <c r="T110" s="283">
        <v>0.53055555555555556</v>
      </c>
      <c r="U110" s="283">
        <v>0.55972222222222223</v>
      </c>
      <c r="V110" s="284">
        <v>6</v>
      </c>
      <c r="W110" s="84">
        <f t="shared" si="72"/>
        <v>42.000000000000014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-118.57142857142912</v>
      </c>
      <c r="AG110" s="171">
        <f t="shared" si="64"/>
        <v>0.92095238095238063</v>
      </c>
      <c r="AH110" s="622"/>
    </row>
    <row r="111" spans="1:34" ht="19.2" customHeight="1">
      <c r="A111" s="642"/>
      <c r="B111" s="75" t="s">
        <v>247</v>
      </c>
      <c r="C111" s="228"/>
      <c r="D111" s="80" t="s">
        <v>131</v>
      </c>
      <c r="E111" s="230"/>
      <c r="F111" s="458">
        <v>53.68</v>
      </c>
      <c r="G111" s="98">
        <v>917</v>
      </c>
      <c r="H111" s="83">
        <f t="shared" si="77"/>
        <v>49224.56</v>
      </c>
      <c r="I111" s="75"/>
      <c r="J111" s="85">
        <v>16</v>
      </c>
      <c r="K111" s="82">
        <v>1500</v>
      </c>
      <c r="L111" s="86">
        <v>93.75</v>
      </c>
      <c r="M111" s="285">
        <v>16</v>
      </c>
      <c r="N111" s="82">
        <f t="shared" si="78"/>
        <v>1375.4999999999995</v>
      </c>
      <c r="O111" s="86">
        <f t="shared" si="79"/>
        <v>85.968749999999972</v>
      </c>
      <c r="P111" s="88">
        <f t="shared" si="74"/>
        <v>0</v>
      </c>
      <c r="Q111" s="89">
        <f t="shared" si="75"/>
        <v>-7.7812500000000284</v>
      </c>
      <c r="R111" s="90">
        <f t="shared" si="76"/>
        <v>0.9169999999999997</v>
      </c>
      <c r="S111" s="633"/>
      <c r="T111" s="283">
        <v>0.57499999999999996</v>
      </c>
      <c r="U111" s="283">
        <v>0.60277777777777775</v>
      </c>
      <c r="V111" s="284">
        <v>22</v>
      </c>
      <c r="W111" s="84">
        <f t="shared" si="72"/>
        <v>40.000000000000014</v>
      </c>
      <c r="X111" s="94">
        <v>0.56319444444444444</v>
      </c>
      <c r="Y111" s="94">
        <v>0.57222222222222219</v>
      </c>
      <c r="Z111" s="95"/>
      <c r="AA111" s="95"/>
      <c r="AB111" s="618"/>
      <c r="AC111" s="618"/>
      <c r="AD111" s="332"/>
      <c r="AE111" s="332"/>
      <c r="AF111" s="88">
        <f t="shared" si="63"/>
        <v>-124.50000000000045</v>
      </c>
      <c r="AG111" s="171">
        <f t="shared" si="64"/>
        <v>0.9169999999999997</v>
      </c>
      <c r="AH111" s="622"/>
    </row>
    <row r="112" spans="1:34" ht="19.2" customHeight="1">
      <c r="A112" s="642"/>
      <c r="B112" s="75" t="s">
        <v>247</v>
      </c>
      <c r="C112" s="228"/>
      <c r="D112" s="229" t="s">
        <v>132</v>
      </c>
      <c r="E112" s="230"/>
      <c r="F112" s="458">
        <v>57.734999999999999</v>
      </c>
      <c r="G112" s="98">
        <v>1264.8</v>
      </c>
      <c r="H112" s="83">
        <f t="shared" si="77"/>
        <v>73023.228000000003</v>
      </c>
      <c r="I112" s="332"/>
      <c r="J112" s="85">
        <v>16</v>
      </c>
      <c r="K112" s="82">
        <v>1565</v>
      </c>
      <c r="L112" s="86">
        <v>97.8125</v>
      </c>
      <c r="M112" s="285">
        <v>16</v>
      </c>
      <c r="N112" s="82">
        <f t="shared" si="78"/>
        <v>1355.1428571428582</v>
      </c>
      <c r="O112" s="86">
        <f t="shared" si="79"/>
        <v>84.69642857142864</v>
      </c>
      <c r="P112" s="88">
        <f t="shared" si="74"/>
        <v>0</v>
      </c>
      <c r="Q112" s="89">
        <f t="shared" si="75"/>
        <v>-13.11607142857136</v>
      </c>
      <c r="R112" s="90">
        <f t="shared" si="76"/>
        <v>0.8659059790050212</v>
      </c>
      <c r="S112" s="633"/>
      <c r="T112" s="283">
        <v>0.6069444444444444</v>
      </c>
      <c r="U112" s="283">
        <v>0.64583333333333326</v>
      </c>
      <c r="V112" s="284">
        <v>6</v>
      </c>
      <c r="W112" s="84">
        <f t="shared" si="72"/>
        <v>55.999999999999957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-209.85714285714175</v>
      </c>
      <c r="AG112" s="171">
        <f t="shared" si="64"/>
        <v>0.8659059790050212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322</v>
      </c>
      <c r="E113" s="230"/>
      <c r="F113" s="458">
        <v>44.98</v>
      </c>
      <c r="G113" s="98">
        <v>2824</v>
      </c>
      <c r="H113" s="83">
        <f t="shared" si="77"/>
        <v>127023.51999999999</v>
      </c>
      <c r="I113" s="332"/>
      <c r="J113" s="85">
        <v>19</v>
      </c>
      <c r="K113" s="82">
        <v>1500</v>
      </c>
      <c r="L113" s="86">
        <v>78.94736842105263</v>
      </c>
      <c r="M113" s="285">
        <v>19</v>
      </c>
      <c r="N113" s="82">
        <f t="shared" si="78"/>
        <v>1255.1111111111111</v>
      </c>
      <c r="O113" s="86">
        <f t="shared" si="79"/>
        <v>66.058479532163744</v>
      </c>
      <c r="P113" s="88">
        <f t="shared" si="74"/>
        <v>0</v>
      </c>
      <c r="Q113" s="89">
        <f t="shared" si="75"/>
        <v>-12.888888888888886</v>
      </c>
      <c r="R113" s="90">
        <f t="shared" si="76"/>
        <v>0.83674074074074078</v>
      </c>
      <c r="S113" s="633"/>
      <c r="T113" s="283">
        <v>0.70833333333333337</v>
      </c>
      <c r="U113" s="283">
        <v>0.80208333333333337</v>
      </c>
      <c r="V113" s="284">
        <v>5</v>
      </c>
      <c r="W113" s="84">
        <f t="shared" si="72"/>
        <v>135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3"/>
        <v>-244.88888888888891</v>
      </c>
      <c r="AG113" s="171">
        <f t="shared" si="64"/>
        <v>0.83674074074074067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298</v>
      </c>
      <c r="E114" s="230"/>
      <c r="F114" s="458">
        <v>50.67</v>
      </c>
      <c r="G114" s="98">
        <v>500.8</v>
      </c>
      <c r="H114" s="83">
        <f t="shared" si="77"/>
        <v>25375.536</v>
      </c>
      <c r="I114" s="332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1365.8181818181865</v>
      </c>
      <c r="O114" s="86">
        <f t="shared" si="79"/>
        <v>75.878787878788145</v>
      </c>
      <c r="P114" s="88">
        <f t="shared" si="74"/>
        <v>0</v>
      </c>
      <c r="Q114" s="89">
        <f t="shared" si="75"/>
        <v>-7.4545454545451832</v>
      </c>
      <c r="R114" s="90">
        <f t="shared" si="76"/>
        <v>0.91054545454545777</v>
      </c>
      <c r="S114" s="633"/>
      <c r="T114" s="283">
        <v>0.81805555555555554</v>
      </c>
      <c r="U114" s="283">
        <v>0.83333333333333326</v>
      </c>
      <c r="V114" s="284">
        <v>23</v>
      </c>
      <c r="W114" s="84">
        <f t="shared" si="72"/>
        <v>21.999999999999922</v>
      </c>
      <c r="X114" s="271">
        <v>0.80555555555555547</v>
      </c>
      <c r="Y114" s="271">
        <v>0.81527777777777777</v>
      </c>
      <c r="Z114" s="272"/>
      <c r="AA114" s="272"/>
      <c r="AB114" s="618"/>
      <c r="AC114" s="618"/>
      <c r="AD114" s="277"/>
      <c r="AE114" s="277"/>
      <c r="AF114" s="88">
        <f t="shared" si="63"/>
        <v>-134.18181818181347</v>
      </c>
      <c r="AG114" s="171">
        <f t="shared" si="64"/>
        <v>0.91054545454545766</v>
      </c>
      <c r="AH114" s="622"/>
    </row>
    <row r="115" spans="1:34" s="274" customFormat="1" ht="19.2" customHeight="1">
      <c r="A115" s="642"/>
      <c r="B115" s="75" t="s">
        <v>247</v>
      </c>
      <c r="C115" s="228"/>
      <c r="D115" s="229" t="s">
        <v>138</v>
      </c>
      <c r="E115" s="230"/>
      <c r="F115" s="458">
        <v>57.73</v>
      </c>
      <c r="G115" s="227">
        <v>710</v>
      </c>
      <c r="H115" s="83">
        <f t="shared" si="77"/>
        <v>40988.299999999996</v>
      </c>
      <c r="I115" s="332"/>
      <c r="J115" s="85">
        <v>16</v>
      </c>
      <c r="K115" s="82">
        <v>1440</v>
      </c>
      <c r="L115" s="86">
        <v>90</v>
      </c>
      <c r="M115" s="87">
        <v>17</v>
      </c>
      <c r="N115" s="82">
        <f t="shared" si="78"/>
        <v>1183.3333333333323</v>
      </c>
      <c r="O115" s="86">
        <f t="shared" si="79"/>
        <v>69.607843137254847</v>
      </c>
      <c r="P115" s="88">
        <f t="shared" si="74"/>
        <v>1</v>
      </c>
      <c r="Q115" s="89">
        <f t="shared" si="75"/>
        <v>-20.392156862745153</v>
      </c>
      <c r="R115" s="90">
        <f t="shared" si="76"/>
        <v>0.77342047930283164</v>
      </c>
      <c r="S115" s="633"/>
      <c r="T115" s="283">
        <v>0.83819444444444435</v>
      </c>
      <c r="U115" s="283">
        <v>0.86319444444444438</v>
      </c>
      <c r="V115" s="284">
        <v>7</v>
      </c>
      <c r="W115" s="84">
        <f t="shared" si="72"/>
        <v>36.000000000000028</v>
      </c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-256.66666666666765</v>
      </c>
      <c r="AG115" s="171">
        <f t="shared" si="64"/>
        <v>0.82175925925925852</v>
      </c>
      <c r="AH115" s="622"/>
    </row>
    <row r="116" spans="1:34" s="274" customFormat="1" ht="19.2" customHeight="1">
      <c r="A116" s="642"/>
      <c r="B116" s="75" t="s">
        <v>247</v>
      </c>
      <c r="C116" s="96"/>
      <c r="D116" s="125" t="s">
        <v>126</v>
      </c>
      <c r="E116" s="126"/>
      <c r="F116" s="458">
        <v>53.68</v>
      </c>
      <c r="G116" s="98">
        <v>201.8</v>
      </c>
      <c r="H116" s="83">
        <f t="shared" si="77"/>
        <v>10832.624</v>
      </c>
      <c r="I116" s="332">
        <v>2</v>
      </c>
      <c r="J116" s="85">
        <v>20</v>
      </c>
      <c r="K116" s="82">
        <v>1500</v>
      </c>
      <c r="L116" s="86">
        <v>75</v>
      </c>
      <c r="M116" s="174">
        <v>20</v>
      </c>
      <c r="N116" s="82">
        <f t="shared" si="78"/>
        <v>1210.8000000000045</v>
      </c>
      <c r="O116" s="86">
        <f t="shared" si="79"/>
        <v>60.540000000000227</v>
      </c>
      <c r="P116" s="88">
        <f t="shared" si="74"/>
        <v>0</v>
      </c>
      <c r="Q116" s="89">
        <f t="shared" si="75"/>
        <v>-14.459999999999773</v>
      </c>
      <c r="R116" s="90">
        <f t="shared" si="76"/>
        <v>0.80720000000000303</v>
      </c>
      <c r="S116" s="633"/>
      <c r="T116" s="283">
        <v>0.86736111111111103</v>
      </c>
      <c r="U116" s="283">
        <v>0.87430555555555545</v>
      </c>
      <c r="V116" s="284">
        <v>6</v>
      </c>
      <c r="W116" s="84">
        <f t="shared" si="72"/>
        <v>9.9999999999999645</v>
      </c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-289.1999999999955</v>
      </c>
      <c r="AG116" s="171">
        <f t="shared" si="64"/>
        <v>0.80720000000000303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/>
      <c r="H117" s="83">
        <f t="shared" si="77"/>
        <v>0</v>
      </c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17.625</v>
      </c>
      <c r="K121" s="257">
        <v>1493.125</v>
      </c>
      <c r="L121" s="258">
        <v>85.272066885964918</v>
      </c>
      <c r="M121" s="257">
        <f t="shared" ref="M121:O121" si="80">AVERAGE(M109:M120)</f>
        <v>17.75</v>
      </c>
      <c r="N121" s="257">
        <f t="shared" si="80"/>
        <v>1306.878598959521</v>
      </c>
      <c r="O121" s="258">
        <f t="shared" si="80"/>
        <v>74.158531336278571</v>
      </c>
      <c r="P121" s="88">
        <f t="shared" ref="P121:P129" si="81">M121-J121</f>
        <v>0.125</v>
      </c>
      <c r="Q121" s="89">
        <f t="shared" ref="Q121:Q129" si="82">O121-L121</f>
        <v>-11.113535549686347</v>
      </c>
      <c r="R121" s="225">
        <f t="shared" ref="R121:R129" si="83">O121/L121</f>
        <v>0.86966968251691878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-186.24640104047899</v>
      </c>
      <c r="AG121" s="171">
        <f>N121/K121</f>
        <v>0.87526402609260512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1767</v>
      </c>
      <c r="H122" s="83">
        <f t="shared" ref="H122:H132" si="84">F122*G122</f>
        <v>103669.89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1342.0253164556955</v>
      </c>
      <c r="O122" s="294">
        <f t="shared" ref="O122:O129" si="86">N122/M122</f>
        <v>70.63291139240502</v>
      </c>
      <c r="P122" s="152">
        <f t="shared" si="81"/>
        <v>0</v>
      </c>
      <c r="Q122" s="235">
        <f t="shared" si="82"/>
        <v>-5.1565622918054999</v>
      </c>
      <c r="R122" s="153">
        <f t="shared" si="83"/>
        <v>0.93196202531645522</v>
      </c>
      <c r="S122" s="637">
        <f>R134</f>
        <v>0.86713927769646892</v>
      </c>
      <c r="T122" s="91">
        <v>0.5</v>
      </c>
      <c r="U122" s="91">
        <v>0.55486111111111114</v>
      </c>
      <c r="V122" s="284">
        <v>5</v>
      </c>
      <c r="W122" s="84">
        <f t="shared" si="72"/>
        <v>79.000000000000043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-97.974683544304526</v>
      </c>
      <c r="AG122" s="90">
        <f t="shared" si="64"/>
        <v>0.93196202531645522</v>
      </c>
      <c r="AH122" s="639">
        <f>AG134</f>
        <v>0.885770086048568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2086</v>
      </c>
      <c r="H123" s="83">
        <f t="shared" si="84"/>
        <v>124158.72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1290.3092783505158</v>
      </c>
      <c r="O123" s="129">
        <f t="shared" si="86"/>
        <v>61.443298969072181</v>
      </c>
      <c r="P123" s="95">
        <f t="shared" si="81"/>
        <v>0</v>
      </c>
      <c r="Q123" s="131">
        <f t="shared" si="82"/>
        <v>-4.5090819833087679</v>
      </c>
      <c r="R123" s="132">
        <f t="shared" si="83"/>
        <v>0.93163124790650964</v>
      </c>
      <c r="S123" s="637"/>
      <c r="T123" s="91">
        <v>0.56041666666666667</v>
      </c>
      <c r="U123" s="91">
        <v>0.62777777777777777</v>
      </c>
      <c r="V123" s="284">
        <v>8</v>
      </c>
      <c r="W123" s="84">
        <f>(U123-T123)*24*60</f>
        <v>96.999999999999972</v>
      </c>
      <c r="X123" s="94"/>
      <c r="Y123" s="94"/>
      <c r="Z123" s="95"/>
      <c r="AA123" s="95"/>
      <c r="AB123" s="618"/>
      <c r="AC123" s="618"/>
      <c r="AD123" s="332"/>
      <c r="AE123" s="332"/>
      <c r="AF123" s="88">
        <f t="shared" si="63"/>
        <v>-94.690721649484203</v>
      </c>
      <c r="AG123" s="90">
        <f t="shared" si="64"/>
        <v>0.93163124790650964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1141</v>
      </c>
      <c r="H124" s="83">
        <f t="shared" si="84"/>
        <v>64797.39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1521.3333333333333</v>
      </c>
      <c r="O124" s="294">
        <f t="shared" si="86"/>
        <v>84.518518518518519</v>
      </c>
      <c r="P124" s="152">
        <f t="shared" si="81"/>
        <v>0</v>
      </c>
      <c r="Q124" s="235">
        <f t="shared" si="82"/>
        <v>-6.3703703703703667</v>
      </c>
      <c r="R124" s="153">
        <f t="shared" si="83"/>
        <v>0.92991035044824777</v>
      </c>
      <c r="S124" s="638"/>
      <c r="T124" s="91">
        <v>0.70833333333333337</v>
      </c>
      <c r="U124" s="91">
        <v>0.73958333333333337</v>
      </c>
      <c r="V124" s="284">
        <v>5</v>
      </c>
      <c r="W124" s="297">
        <f>(U124-T124)*24*60</f>
        <v>45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-114.66666666666674</v>
      </c>
      <c r="AG124" s="153">
        <f t="shared" si="64"/>
        <v>0.92991035044824766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864</v>
      </c>
      <c r="H125" s="83">
        <f t="shared" si="84"/>
        <v>49135.68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1481.1428571428557</v>
      </c>
      <c r="O125" s="129">
        <f t="shared" si="86"/>
        <v>82.285714285714207</v>
      </c>
      <c r="P125" s="95">
        <f t="shared" si="81"/>
        <v>0</v>
      </c>
      <c r="Q125" s="131">
        <f t="shared" si="82"/>
        <v>-8.6031746031746792</v>
      </c>
      <c r="R125" s="132">
        <f t="shared" si="83"/>
        <v>0.90534404470834706</v>
      </c>
      <c r="S125" s="638"/>
      <c r="T125" s="91">
        <v>0.74375000000000002</v>
      </c>
      <c r="U125" s="91">
        <v>0.7680555555555556</v>
      </c>
      <c r="V125" s="284">
        <v>6</v>
      </c>
      <c r="W125" s="297">
        <f t="shared" ref="W125:W133" si="87">(U125-T125)*24*60</f>
        <v>35.000000000000036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-154.85714285714425</v>
      </c>
      <c r="AG125" s="90">
        <f t="shared" si="64"/>
        <v>0.90534404470834706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1085</v>
      </c>
      <c r="H126" s="83">
        <f t="shared" si="84"/>
        <v>58687.65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1385.1063829787236</v>
      </c>
      <c r="O126" s="129">
        <f t="shared" si="86"/>
        <v>69.255319148936181</v>
      </c>
      <c r="P126" s="95">
        <f t="shared" si="81"/>
        <v>3</v>
      </c>
      <c r="Q126" s="131">
        <f t="shared" si="82"/>
        <v>-22.803504380475587</v>
      </c>
      <c r="R126" s="132">
        <f t="shared" si="83"/>
        <v>0.75229420161783711</v>
      </c>
      <c r="S126" s="638"/>
      <c r="T126" s="91">
        <v>0.7729166666666667</v>
      </c>
      <c r="U126" s="91">
        <v>0.80555555555555558</v>
      </c>
      <c r="V126" s="284">
        <v>7</v>
      </c>
      <c r="W126" s="297">
        <f t="shared" si="87"/>
        <v>46.999999999999993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-179.89361702127644</v>
      </c>
      <c r="AG126" s="153">
        <f t="shared" si="64"/>
        <v>0.88505200190333777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1187</v>
      </c>
      <c r="H127" s="83">
        <f t="shared" si="84"/>
        <v>56501.200000000004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1343.773584905661</v>
      </c>
      <c r="O127" s="294">
        <f t="shared" si="86"/>
        <v>70.724925521350585</v>
      </c>
      <c r="P127" s="152">
        <f t="shared" si="81"/>
        <v>0</v>
      </c>
      <c r="Q127" s="235">
        <f t="shared" si="82"/>
        <v>-5.0645481628599356</v>
      </c>
      <c r="R127" s="153">
        <f t="shared" si="83"/>
        <v>0.93317610062893142</v>
      </c>
      <c r="S127" s="638"/>
      <c r="T127" s="91">
        <v>0.8222222222222223</v>
      </c>
      <c r="U127" s="91">
        <v>0.85902777777777783</v>
      </c>
      <c r="V127" s="75">
        <v>24</v>
      </c>
      <c r="W127" s="297">
        <f t="shared" si="87"/>
        <v>52.999999999999972</v>
      </c>
      <c r="X127" s="106">
        <v>0.80902777777777779</v>
      </c>
      <c r="Y127" s="106">
        <v>0.81944444444444453</v>
      </c>
      <c r="Z127" s="95"/>
      <c r="AA127" s="95"/>
      <c r="AB127" s="618"/>
      <c r="AC127" s="618"/>
      <c r="AD127" s="332"/>
      <c r="AE127" s="332"/>
      <c r="AF127" s="152">
        <f t="shared" si="63"/>
        <v>-96.226415094339018</v>
      </c>
      <c r="AG127" s="153">
        <f t="shared" si="64"/>
        <v>0.93317610062893119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588</v>
      </c>
      <c r="H128" s="83">
        <f t="shared" si="84"/>
        <v>33692.400000000001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1102.4999999999984</v>
      </c>
      <c r="O128" s="129">
        <f t="shared" si="86"/>
        <v>64.852941176470495</v>
      </c>
      <c r="P128" s="95">
        <f t="shared" si="81"/>
        <v>0</v>
      </c>
      <c r="Q128" s="131">
        <f t="shared" si="82"/>
        <v>-16.617647058823621</v>
      </c>
      <c r="R128" s="132">
        <f t="shared" si="83"/>
        <v>0.79602888086642487</v>
      </c>
      <c r="S128" s="638"/>
      <c r="T128" s="91">
        <v>0.86458333333333337</v>
      </c>
      <c r="U128" s="91">
        <v>0.88680555555555562</v>
      </c>
      <c r="V128" s="75">
        <v>8</v>
      </c>
      <c r="W128" s="297">
        <f t="shared" si="87"/>
        <v>32.000000000000043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-282.50000000000159</v>
      </c>
      <c r="AG128" s="153">
        <f t="shared" si="64"/>
        <v>0.79602888086642487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424</v>
      </c>
      <c r="H129" s="83">
        <f t="shared" si="84"/>
        <v>21484.080000000002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1272.0000000000045</v>
      </c>
      <c r="O129" s="129">
        <f t="shared" si="86"/>
        <v>60.57142857142879</v>
      </c>
      <c r="P129" s="95">
        <f t="shared" si="81"/>
        <v>0</v>
      </c>
      <c r="Q129" s="131">
        <f t="shared" si="82"/>
        <v>-17.333333333333108</v>
      </c>
      <c r="R129" s="132">
        <f t="shared" si="83"/>
        <v>0.77750611246944057</v>
      </c>
      <c r="S129" s="638"/>
      <c r="T129" s="91">
        <v>0.89166666666666672</v>
      </c>
      <c r="U129" s="91">
        <v>0.90555555555555556</v>
      </c>
      <c r="V129" s="75">
        <v>7</v>
      </c>
      <c r="W129" s="297">
        <f t="shared" si="87"/>
        <v>19.999999999999929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19.125</v>
      </c>
      <c r="N134" s="300">
        <f t="shared" si="88"/>
        <v>1342.2738441458487</v>
      </c>
      <c r="O134" s="301">
        <f t="shared" si="88"/>
        <v>70.535632197986999</v>
      </c>
      <c r="P134" s="92">
        <f t="shared" ref="P134:P140" si="89">M134-J134</f>
        <v>0.375</v>
      </c>
      <c r="Q134" s="188">
        <f t="shared" ref="Q134:Q140" si="90">O134-L134</f>
        <v>-10.807277773018953</v>
      </c>
      <c r="R134" s="302">
        <f t="shared" ref="R134:R140" si="91">O134/L134</f>
        <v>0.86713927769646892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-173.10115585415133</v>
      </c>
      <c r="AG134" s="90">
        <f t="shared" si="64"/>
        <v>0.885770086048568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704</v>
      </c>
      <c r="H135" s="303">
        <f t="shared" ref="H135:H146" si="92">F135*G135</f>
        <v>35671.68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1362.580645161288</v>
      </c>
      <c r="O135" s="160">
        <f t="shared" ref="O135:O140" si="94">N135/M135</f>
        <v>80.151802656546351</v>
      </c>
      <c r="P135" s="95">
        <f t="shared" si="89"/>
        <v>0</v>
      </c>
      <c r="Q135" s="131">
        <f t="shared" si="90"/>
        <v>-8.0834914611007065</v>
      </c>
      <c r="R135" s="132">
        <f t="shared" si="91"/>
        <v>0.90838709677419194</v>
      </c>
      <c r="S135" s="633">
        <f>R147</f>
        <v>0.90512676878074261</v>
      </c>
      <c r="T135" s="304">
        <v>0.70833333333333337</v>
      </c>
      <c r="U135" s="91">
        <v>0.72986111111111118</v>
      </c>
      <c r="V135" s="191">
        <v>5</v>
      </c>
      <c r="W135" s="305">
        <f t="shared" ref="W135:W147" si="95">(U135-T135)*24*60</f>
        <v>31.00000000000005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-137.41935483871202</v>
      </c>
      <c r="AG135" s="165">
        <f t="shared" si="64"/>
        <v>0.90838709677419194</v>
      </c>
      <c r="AH135" s="622">
        <f>AG147</f>
        <v>0.91779529616583333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1413</v>
      </c>
      <c r="H136" s="127">
        <f t="shared" si="92"/>
        <v>72034.739999999991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1324.6875000000016</v>
      </c>
      <c r="O136" s="129">
        <f t="shared" si="94"/>
        <v>66.234375000000085</v>
      </c>
      <c r="P136" s="95">
        <f t="shared" si="89"/>
        <v>0</v>
      </c>
      <c r="Q136" s="131">
        <f t="shared" si="90"/>
        <v>-5.7656249999999147</v>
      </c>
      <c r="R136" s="132">
        <f t="shared" si="91"/>
        <v>0.91992187500000122</v>
      </c>
      <c r="S136" s="633"/>
      <c r="T136" s="304">
        <v>0.73541666666666672</v>
      </c>
      <c r="U136" s="91">
        <v>0.77986111111111112</v>
      </c>
      <c r="V136" s="191">
        <v>8</v>
      </c>
      <c r="W136" s="84">
        <f t="shared" si="95"/>
        <v>63.999999999999929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-115.31249999999841</v>
      </c>
      <c r="AG136" s="171">
        <f t="shared" si="64"/>
        <v>0.91992187500000111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783</v>
      </c>
      <c r="H137" s="127">
        <f t="shared" si="92"/>
        <v>42352.47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1381.7647058823511</v>
      </c>
      <c r="O137" s="129">
        <f t="shared" si="94"/>
        <v>72.724458204334269</v>
      </c>
      <c r="P137" s="95">
        <f t="shared" si="89"/>
        <v>0</v>
      </c>
      <c r="Q137" s="131">
        <f t="shared" si="90"/>
        <v>-6.2229102167183612</v>
      </c>
      <c r="R137" s="132">
        <f t="shared" si="91"/>
        <v>0.92117647058823404</v>
      </c>
      <c r="S137" s="633"/>
      <c r="T137" s="91">
        <v>0.78472222222222221</v>
      </c>
      <c r="U137" s="91">
        <v>0.80833333333333335</v>
      </c>
      <c r="V137" s="307">
        <v>7</v>
      </c>
      <c r="W137" s="84">
        <f t="shared" si="95"/>
        <v>34.000000000000043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-118.23529411764889</v>
      </c>
      <c r="AG137" s="171">
        <f t="shared" si="64"/>
        <v>0.92117647058823404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1546</v>
      </c>
      <c r="H138" s="127">
        <f t="shared" si="92"/>
        <v>78722.320000000007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1325.1428571428557</v>
      </c>
      <c r="O138" s="129">
        <f t="shared" si="94"/>
        <v>69.744360902255565</v>
      </c>
      <c r="P138" s="95">
        <f t="shared" si="89"/>
        <v>0</v>
      </c>
      <c r="Q138" s="131">
        <f t="shared" si="90"/>
        <v>-6.0451127819549555</v>
      </c>
      <c r="R138" s="296">
        <f t="shared" si="91"/>
        <v>0.9202380952380943</v>
      </c>
      <c r="S138" s="633"/>
      <c r="T138" s="91">
        <v>0.82430555555555562</v>
      </c>
      <c r="U138" s="91">
        <v>0.87291666666666679</v>
      </c>
      <c r="V138" s="307">
        <v>23</v>
      </c>
      <c r="W138" s="84">
        <f t="shared" si="95"/>
        <v>70.000000000000071</v>
      </c>
      <c r="X138" s="94">
        <v>0.81180555555555556</v>
      </c>
      <c r="Y138" s="94">
        <v>0.82152777777777775</v>
      </c>
      <c r="Z138" s="95"/>
      <c r="AA138" s="95"/>
      <c r="AB138" s="618"/>
      <c r="AC138" s="618"/>
      <c r="AD138" s="332"/>
      <c r="AE138" s="332"/>
      <c r="AF138" s="88">
        <f t="shared" si="63"/>
        <v>-114.85714285714425</v>
      </c>
      <c r="AG138" s="171">
        <f t="shared" si="64"/>
        <v>0.9202380952380943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838</v>
      </c>
      <c r="H139" s="127">
        <f t="shared" si="92"/>
        <v>42461.46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1323.1578947368412</v>
      </c>
      <c r="O139" s="129">
        <f t="shared" si="94"/>
        <v>77.83281733746125</v>
      </c>
      <c r="P139" s="95">
        <f t="shared" si="89"/>
        <v>0</v>
      </c>
      <c r="Q139" s="131">
        <f t="shared" si="90"/>
        <v>-6.8730650154799235</v>
      </c>
      <c r="R139" s="132">
        <f t="shared" si="91"/>
        <v>0.91885964912280649</v>
      </c>
      <c r="S139" s="633"/>
      <c r="T139" s="91">
        <v>0.87708333333333344</v>
      </c>
      <c r="U139" s="91">
        <v>0.90347222222222234</v>
      </c>
      <c r="V139" s="308">
        <v>6</v>
      </c>
      <c r="W139" s="84">
        <f t="shared" si="95"/>
        <v>38.000000000000028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-116.84210526315883</v>
      </c>
      <c r="AG139" s="171">
        <f t="shared" si="64"/>
        <v>0.91885964912280638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1036</v>
      </c>
      <c r="H140" s="127">
        <f t="shared" si="92"/>
        <v>52307.64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1322.5531914893618</v>
      </c>
      <c r="O140" s="129">
        <f t="shared" si="94"/>
        <v>88.170212765957459</v>
      </c>
      <c r="P140" s="95">
        <f t="shared" si="89"/>
        <v>1</v>
      </c>
      <c r="Q140" s="131">
        <f t="shared" si="90"/>
        <v>-14.686930091185403</v>
      </c>
      <c r="R140" s="132">
        <f t="shared" si="91"/>
        <v>0.85721040189125308</v>
      </c>
      <c r="S140" s="634"/>
      <c r="T140" s="105">
        <v>0.90833333333333344</v>
      </c>
      <c r="U140" s="310">
        <v>0.94097222222222232</v>
      </c>
      <c r="V140" s="311">
        <v>7</v>
      </c>
      <c r="W140" s="84">
        <f t="shared" si="95"/>
        <v>46.999999999999993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-117.44680851063822</v>
      </c>
      <c r="AG140" s="171">
        <f t="shared" si="64"/>
        <v>0.91843971631205679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1339.9811324021166</v>
      </c>
      <c r="O147" s="301">
        <f t="shared" si="96"/>
        <v>75.80967114442582</v>
      </c>
      <c r="P147" s="92">
        <f t="shared" ref="P147:P151" si="97">M147-J147</f>
        <v>0.1666666666666643</v>
      </c>
      <c r="Q147" s="188">
        <f t="shared" ref="Q147:Q151" si="98">O147-L147</f>
        <v>-7.9461890944065487</v>
      </c>
      <c r="R147" s="316">
        <f t="shared" ref="R147:R151" si="99">O147/L147</f>
        <v>0.90512676878074261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-120.0188675978834</v>
      </c>
      <c r="AG147" s="317">
        <f t="shared" si="64"/>
        <v>0.91779529616583333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522</v>
      </c>
      <c r="H148" s="127">
        <f t="shared" ref="H148:H172" si="100">F148*G148</f>
        <v>26449.74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1118.5714285714262</v>
      </c>
      <c r="O148" s="86">
        <f>N148/M148</f>
        <v>65.798319327730951</v>
      </c>
      <c r="P148" s="88">
        <f t="shared" si="97"/>
        <v>1</v>
      </c>
      <c r="Q148" s="89">
        <f t="shared" si="98"/>
        <v>-24.201680672269049</v>
      </c>
      <c r="R148" s="90">
        <f t="shared" si="99"/>
        <v>0.73109243697478832</v>
      </c>
      <c r="S148" s="626">
        <f>R160</f>
        <v>0.83124787683742007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-321.42857142857383</v>
      </c>
      <c r="AG148" s="171">
        <f t="shared" si="64"/>
        <v>0.77678571428571264</v>
      </c>
      <c r="AH148" s="622">
        <f>AG160</f>
        <v>0.84710277107249254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1242</v>
      </c>
      <c r="H149" s="127">
        <f t="shared" si="100"/>
        <v>71166.599999999991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1380.0000000000007</v>
      </c>
      <c r="O149" s="86">
        <f>N149/M149</f>
        <v>76.6666666666667</v>
      </c>
      <c r="P149" s="88">
        <f t="shared" si="97"/>
        <v>0</v>
      </c>
      <c r="Q149" s="89">
        <f t="shared" si="98"/>
        <v>-6.6666666666666288</v>
      </c>
      <c r="R149" s="90">
        <f t="shared" si="99"/>
        <v>0.92000000000000048</v>
      </c>
      <c r="S149" s="627"/>
      <c r="T149" s="304">
        <v>0.73333333333333339</v>
      </c>
      <c r="U149" s="91">
        <v>0.77083333333333337</v>
      </c>
      <c r="V149" s="75">
        <v>8</v>
      </c>
      <c r="W149" s="84">
        <f t="shared" ref="W149:W159" si="101">(U149-T149)*24*60</f>
        <v>53.999999999999972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-119.99999999999932</v>
      </c>
      <c r="AG149" s="171">
        <f t="shared" si="64"/>
        <v>0.92000000000000048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223.2</v>
      </c>
      <c r="H150" s="127">
        <f t="shared" si="100"/>
        <v>12886.451999999999</v>
      </c>
      <c r="I150" s="318">
        <v>2</v>
      </c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1217.4545454545496</v>
      </c>
      <c r="O150" s="86">
        <f>N150/M150</f>
        <v>76.090909090909349</v>
      </c>
      <c r="P150" s="88">
        <f t="shared" si="97"/>
        <v>0</v>
      </c>
      <c r="Q150" s="89">
        <f t="shared" si="98"/>
        <v>-21.721590909090651</v>
      </c>
      <c r="R150" s="90">
        <f t="shared" si="99"/>
        <v>0.7779262271275077</v>
      </c>
      <c r="S150" s="627"/>
      <c r="T150" s="304">
        <v>0.78611111111111109</v>
      </c>
      <c r="U150" s="91">
        <v>0.79374999999999996</v>
      </c>
      <c r="V150" s="75">
        <v>22</v>
      </c>
      <c r="W150" s="84">
        <f t="shared" si="101"/>
        <v>10.999999999999961</v>
      </c>
      <c r="X150" s="271">
        <v>0.77430555555555547</v>
      </c>
      <c r="Y150" s="271">
        <v>0.78333333333333333</v>
      </c>
      <c r="Z150" s="272"/>
      <c r="AA150" s="272"/>
      <c r="AB150" s="618"/>
      <c r="AC150" s="618"/>
      <c r="AD150" s="332"/>
      <c r="AE150" s="332"/>
      <c r="AF150" s="88">
        <f t="shared" si="63"/>
        <v>-347.54545454545041</v>
      </c>
      <c r="AG150" s="171">
        <f t="shared" si="64"/>
        <v>0.7779262271275077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374</v>
      </c>
      <c r="H151" s="127">
        <f t="shared" si="100"/>
        <v>18808.46</v>
      </c>
      <c r="I151" s="318">
        <v>2</v>
      </c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1319.9999999999923</v>
      </c>
      <c r="O151" s="86">
        <f>N151/M151</f>
        <v>73.333333333332902</v>
      </c>
      <c r="P151" s="88">
        <f t="shared" si="97"/>
        <v>0</v>
      </c>
      <c r="Q151" s="89">
        <f t="shared" si="98"/>
        <v>-6.6666666666670977</v>
      </c>
      <c r="R151" s="90">
        <f t="shared" si="99"/>
        <v>0.9166666666666613</v>
      </c>
      <c r="S151" s="627"/>
      <c r="T151" s="304">
        <v>0.79791666666666661</v>
      </c>
      <c r="U151" s="91">
        <v>0.80972222222222223</v>
      </c>
      <c r="V151" s="75">
        <v>6</v>
      </c>
      <c r="W151" s="84">
        <f t="shared" si="101"/>
        <v>17.000000000000099</v>
      </c>
      <c r="X151" s="271"/>
      <c r="Y151" s="271"/>
      <c r="Z151" s="272"/>
      <c r="AA151" s="272"/>
      <c r="AB151" s="618"/>
      <c r="AC151" s="618"/>
      <c r="AD151" s="277"/>
      <c r="AE151" s="277"/>
      <c r="AF151" s="88">
        <f t="shared" si="63"/>
        <v>-120.00000000000773</v>
      </c>
      <c r="AG151" s="171">
        <f t="shared" si="64"/>
        <v>0.9166666666666613</v>
      </c>
      <c r="AH151" s="628"/>
    </row>
    <row r="152" spans="1:34" s="274" customFormat="1" ht="19.2" customHeight="1">
      <c r="A152" s="625"/>
      <c r="B152" s="332">
        <v>0</v>
      </c>
      <c r="C152" s="277"/>
      <c r="D152" s="309"/>
      <c r="E152" s="101"/>
      <c r="F152" s="465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627"/>
      <c r="T152" s="319"/>
      <c r="U152" s="105"/>
      <c r="V152" s="103"/>
      <c r="W152" s="84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0</v>
      </c>
      <c r="AG152" s="171" t="e">
        <f t="shared" si="64"/>
        <v>#DIV/0!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</v>
      </c>
      <c r="K160" s="327">
        <v>1486.25</v>
      </c>
      <c r="L160" s="328">
        <v>87.786458333333329</v>
      </c>
      <c r="M160" s="327">
        <f t="shared" ref="M160:O160" si="102">AVERAGE(M148:M159)</f>
        <v>17.25</v>
      </c>
      <c r="N160" s="327">
        <f t="shared" si="102"/>
        <v>1259.006493506492</v>
      </c>
      <c r="O160" s="328">
        <f t="shared" si="102"/>
        <v>72.972307104659976</v>
      </c>
      <c r="P160" s="107">
        <f t="shared" ref="P160:P165" si="103">M160-J160</f>
        <v>0.25</v>
      </c>
      <c r="Q160" s="117">
        <f t="shared" ref="Q160:Q165" si="104">O160-L160</f>
        <v>-14.814151228673353</v>
      </c>
      <c r="R160" s="329">
        <f>O160/L160</f>
        <v>0.83124787683742007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-227.24350649350799</v>
      </c>
      <c r="AG160" s="176">
        <f t="shared" si="64"/>
        <v>0.84710277107249254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2891</v>
      </c>
      <c r="H161" s="127">
        <f t="shared" ref="H161:H170" si="105">F161*G161</f>
        <v>98958.93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2168.25</v>
      </c>
      <c r="O161" s="129">
        <f t="shared" ref="O161:O165" si="107">N161/M161</f>
        <v>166.78846153846155</v>
      </c>
      <c r="P161" s="95">
        <f t="shared" si="103"/>
        <v>0</v>
      </c>
      <c r="Q161" s="131">
        <f t="shared" si="104"/>
        <v>-6.2884615384615188</v>
      </c>
      <c r="R161" s="132">
        <f t="shared" ref="R161:R165" si="108">O161/L161</f>
        <v>0.96366666666666678</v>
      </c>
      <c r="S161" s="622">
        <f>R173</f>
        <v>0.94557475161564097</v>
      </c>
      <c r="T161" s="133">
        <v>0.16666666666666666</v>
      </c>
      <c r="U161" s="133">
        <v>0.22222222222222221</v>
      </c>
      <c r="V161" s="332">
        <v>5</v>
      </c>
      <c r="W161" s="134">
        <f t="shared" ref="W161:W165" si="109">(U161-T161)*24*60</f>
        <v>80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-81.75</v>
      </c>
      <c r="AG161" s="132">
        <f t="shared" si="64"/>
        <v>0.96366666666666667</v>
      </c>
      <c r="AH161" s="622">
        <f>AG173</f>
        <v>0.94860151233232504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3472</v>
      </c>
      <c r="H162" s="127">
        <f t="shared" si="105"/>
        <v>118846.55999999998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2170</v>
      </c>
      <c r="O162" s="129">
        <f t="shared" si="107"/>
        <v>166.92307692307693</v>
      </c>
      <c r="P162" s="95">
        <f t="shared" si="103"/>
        <v>0</v>
      </c>
      <c r="Q162" s="131">
        <f t="shared" si="104"/>
        <v>-6.153846153846132</v>
      </c>
      <c r="R162" s="132">
        <f t="shared" si="108"/>
        <v>0.96444444444444455</v>
      </c>
      <c r="S162" s="622"/>
      <c r="T162" s="133">
        <v>0.22708333333333333</v>
      </c>
      <c r="U162" s="133">
        <v>0.29375000000000001</v>
      </c>
      <c r="V162" s="332">
        <v>7</v>
      </c>
      <c r="W162" s="134">
        <f t="shared" si="109"/>
        <v>96.000000000000014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-80</v>
      </c>
      <c r="AG162" s="132">
        <f t="shared" si="64"/>
        <v>0.96444444444444444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2440</v>
      </c>
      <c r="H163" s="127">
        <f t="shared" si="105"/>
        <v>83521.2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2061.9718309859159</v>
      </c>
      <c r="O163" s="129">
        <f t="shared" si="107"/>
        <v>171.83098591549299</v>
      </c>
      <c r="P163" s="95">
        <f t="shared" si="103"/>
        <v>0</v>
      </c>
      <c r="Q163" s="131">
        <f t="shared" si="104"/>
        <v>-4.6690140845070118</v>
      </c>
      <c r="R163" s="132">
        <f t="shared" si="108"/>
        <v>0.97354666241072518</v>
      </c>
      <c r="S163" s="622"/>
      <c r="T163" s="133">
        <v>0.3347222222222222</v>
      </c>
      <c r="U163" s="133">
        <v>0.38402777777777775</v>
      </c>
      <c r="V163" s="332">
        <v>6</v>
      </c>
      <c r="W163" s="134">
        <f t="shared" si="109"/>
        <v>70.999999999999986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-56.028169014084142</v>
      </c>
      <c r="AG163" s="132">
        <f t="shared" si="64"/>
        <v>0.97354666241072518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4793</v>
      </c>
      <c r="H164" s="127">
        <f t="shared" si="105"/>
        <v>171733.19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2195.2671755725191</v>
      </c>
      <c r="O164" s="129">
        <f t="shared" si="107"/>
        <v>199.56974323386538</v>
      </c>
      <c r="P164" s="95">
        <f t="shared" si="103"/>
        <v>0</v>
      </c>
      <c r="Q164" s="131">
        <f t="shared" si="104"/>
        <v>-4.9757113115891514</v>
      </c>
      <c r="R164" s="132">
        <f t="shared" si="108"/>
        <v>0.97567430025445301</v>
      </c>
      <c r="S164" s="622"/>
      <c r="T164" s="133">
        <v>0.39930555555555552</v>
      </c>
      <c r="U164" s="133">
        <v>0.49027777777777776</v>
      </c>
      <c r="V164" s="332">
        <v>22</v>
      </c>
      <c r="W164" s="134">
        <f t="shared" si="109"/>
        <v>131</v>
      </c>
      <c r="X164" s="140">
        <v>0.38750000000000001</v>
      </c>
      <c r="Y164" s="140">
        <v>0.39652777777777781</v>
      </c>
      <c r="Z164" s="95"/>
      <c r="AA164" s="95"/>
      <c r="AB164" s="618"/>
      <c r="AC164" s="618"/>
      <c r="AD164" s="332"/>
      <c r="AE164" s="332"/>
      <c r="AF164" s="95">
        <f t="shared" si="63"/>
        <v>-54.732824427480864</v>
      </c>
      <c r="AG164" s="132">
        <f t="shared" si="64"/>
        <v>0.9756743002544529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4316.6500000000005</v>
      </c>
      <c r="H165" s="127">
        <f t="shared" si="105"/>
        <v>157169.22650000002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2443.3867924528317</v>
      </c>
      <c r="O165" s="129">
        <f t="shared" si="107"/>
        <v>244.33867924528317</v>
      </c>
      <c r="P165" s="95">
        <f t="shared" si="103"/>
        <v>0</v>
      </c>
      <c r="Q165" s="131">
        <f t="shared" si="104"/>
        <v>-32.561320754716803</v>
      </c>
      <c r="R165" s="132">
        <f t="shared" si="108"/>
        <v>0.88240765346797834</v>
      </c>
      <c r="S165" s="622"/>
      <c r="T165" s="133">
        <v>0.50624999999999998</v>
      </c>
      <c r="U165" s="133">
        <v>0.57986111111111105</v>
      </c>
      <c r="V165" s="332">
        <v>23</v>
      </c>
      <c r="W165" s="134">
        <f t="shared" si="109"/>
        <v>105.99999999999994</v>
      </c>
      <c r="X165" s="140">
        <v>0.49374999999999997</v>
      </c>
      <c r="Y165" s="140">
        <v>0.50347222222222221</v>
      </c>
      <c r="Z165" s="95"/>
      <c r="AA165" s="95"/>
      <c r="AB165" s="618"/>
      <c r="AC165" s="618"/>
      <c r="AD165" s="332"/>
      <c r="AE165" s="332"/>
      <c r="AF165" s="95">
        <f t="shared" si="63"/>
        <v>-325.61320754716826</v>
      </c>
      <c r="AG165" s="132">
        <f t="shared" si="64"/>
        <v>0.88240765346797823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2207.7751598022533</v>
      </c>
      <c r="O173" s="148">
        <f t="shared" si="110"/>
        <v>189.890189371236</v>
      </c>
      <c r="P173" s="95">
        <f>M173-J173</f>
        <v>0</v>
      </c>
      <c r="Q173" s="131">
        <f>O173-L173</f>
        <v>-10.929670768624135</v>
      </c>
      <c r="R173" s="149">
        <f>O173/L173</f>
        <v>0.94557475161564097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-119.62484019774683</v>
      </c>
      <c r="AG173" s="132">
        <f t="shared" si="64"/>
        <v>0.94860151233232504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40217" priority="3346" operator="lessThan">
      <formula>0</formula>
    </cfRule>
  </conditionalFormatting>
  <conditionalFormatting sqref="AH57 AH70 S43 S123 S95 AH95 S5:S9 AH5:AH9 S134 AH17:AH18 S17:S18 S32 S82 AH82 S57:S70">
    <cfRule type="cellIs" dxfId="40216" priority="3345" operator="lessThan">
      <formula>0.8</formula>
    </cfRule>
  </conditionalFormatting>
  <conditionalFormatting sqref="R147 R173 R30 R121 R95 R43 R134 R82 R154:R159 R17:R18 R57:R70">
    <cfRule type="cellIs" dxfId="40215" priority="3343" operator="lessThan">
      <formula>0.8</formula>
    </cfRule>
    <cfRule type="cellIs" dxfId="40214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40213" priority="3341" operator="greaterThan">
      <formula>1</formula>
    </cfRule>
    <cfRule type="cellIs" dxfId="40212" priority="3342" operator="lessThan">
      <formula>0.8</formula>
    </cfRule>
  </conditionalFormatting>
  <conditionalFormatting sqref="P147 P30 P121 P95 P43 P134 P82 P154:P159 P17:P18 P57:P70">
    <cfRule type="cellIs" dxfId="40211" priority="3340" operator="greaterThan">
      <formula>0</formula>
    </cfRule>
  </conditionalFormatting>
  <conditionalFormatting sqref="S161">
    <cfRule type="cellIs" dxfId="40210" priority="3339" operator="lessThan">
      <formula>0.8</formula>
    </cfRule>
  </conditionalFormatting>
  <conditionalFormatting sqref="Q161:Q166">
    <cfRule type="cellIs" dxfId="40209" priority="3338" operator="lessThan">
      <formula>0</formula>
    </cfRule>
  </conditionalFormatting>
  <conditionalFormatting sqref="R161:R166">
    <cfRule type="cellIs" dxfId="40208" priority="3336" operator="lessThan">
      <formula>0.8</formula>
    </cfRule>
    <cfRule type="cellIs" dxfId="40207" priority="3337" operator="greaterThan">
      <formula>1</formula>
    </cfRule>
  </conditionalFormatting>
  <conditionalFormatting sqref="R161:R166">
    <cfRule type="cellIs" dxfId="40206" priority="3334" operator="greaterThan">
      <formula>1</formula>
    </cfRule>
    <cfRule type="cellIs" dxfId="40205" priority="3335" operator="lessThan">
      <formula>0.8</formula>
    </cfRule>
  </conditionalFormatting>
  <conditionalFormatting sqref="P161:P166">
    <cfRule type="cellIs" dxfId="40204" priority="3333" operator="greaterThan">
      <formula>0</formula>
    </cfRule>
  </conditionalFormatting>
  <conditionalFormatting sqref="Q169:Q172 AF161:AF172">
    <cfRule type="cellIs" dxfId="40203" priority="3332" operator="lessThan">
      <formula>0</formula>
    </cfRule>
  </conditionalFormatting>
  <conditionalFormatting sqref="R169:R172">
    <cfRule type="cellIs" dxfId="40202" priority="3330" operator="lessThan">
      <formula>0.8</formula>
    </cfRule>
    <cfRule type="cellIs" dxfId="40201" priority="3331" operator="greaterThan">
      <formula>1</formula>
    </cfRule>
  </conditionalFormatting>
  <conditionalFormatting sqref="R169:R172 AG161:AG172">
    <cfRule type="cellIs" dxfId="40200" priority="3328" operator="greaterThan">
      <formula>1</formula>
    </cfRule>
    <cfRule type="cellIs" dxfId="40199" priority="3329" operator="lessThan">
      <formula>0.8</formula>
    </cfRule>
  </conditionalFormatting>
  <conditionalFormatting sqref="P169:P172">
    <cfRule type="cellIs" dxfId="40198" priority="3327" operator="greaterThan">
      <formula>0</formula>
    </cfRule>
  </conditionalFormatting>
  <conditionalFormatting sqref="AF145">
    <cfRule type="cellIs" dxfId="40197" priority="3326" operator="lessThan">
      <formula>0</formula>
    </cfRule>
  </conditionalFormatting>
  <conditionalFormatting sqref="AG145">
    <cfRule type="cellIs" dxfId="40196" priority="3324" operator="greaterThan">
      <formula>1</formula>
    </cfRule>
    <cfRule type="cellIs" dxfId="40195" priority="3325" operator="lessThan">
      <formula>0.8</formula>
    </cfRule>
  </conditionalFormatting>
  <conditionalFormatting sqref="AF44:AF54">
    <cfRule type="cellIs" dxfId="40194" priority="3323" operator="lessThan">
      <formula>0</formula>
    </cfRule>
  </conditionalFormatting>
  <conditionalFormatting sqref="AG44:AG54">
    <cfRule type="cellIs" dxfId="40193" priority="3321" operator="greaterThan">
      <formula>1</formula>
    </cfRule>
    <cfRule type="cellIs" dxfId="40192" priority="3322" operator="lessThan">
      <formula>0.8</formula>
    </cfRule>
  </conditionalFormatting>
  <conditionalFormatting sqref="AF83:AF94">
    <cfRule type="cellIs" dxfId="40191" priority="3320" operator="lessThan">
      <formula>0</formula>
    </cfRule>
  </conditionalFormatting>
  <conditionalFormatting sqref="AH83">
    <cfRule type="cellIs" dxfId="40190" priority="3319" operator="lessThan">
      <formula>0.8</formula>
    </cfRule>
  </conditionalFormatting>
  <conditionalFormatting sqref="AG83:AG94">
    <cfRule type="cellIs" dxfId="40189" priority="3317" operator="greaterThan">
      <formula>1</formula>
    </cfRule>
    <cfRule type="cellIs" dxfId="40188" priority="3318" operator="lessThan">
      <formula>0.8</formula>
    </cfRule>
  </conditionalFormatting>
  <conditionalFormatting sqref="S83">
    <cfRule type="cellIs" dxfId="40187" priority="3316" operator="lessThan">
      <formula>0.8</formula>
    </cfRule>
  </conditionalFormatting>
  <conditionalFormatting sqref="AH84">
    <cfRule type="cellIs" dxfId="40186" priority="3315" operator="lessThan">
      <formula>0.8</formula>
    </cfRule>
  </conditionalFormatting>
  <conditionalFormatting sqref="S84">
    <cfRule type="cellIs" dxfId="40185" priority="3314" operator="lessThan">
      <formula>0.8</formula>
    </cfRule>
  </conditionalFormatting>
  <conditionalFormatting sqref="S90">
    <cfRule type="cellIs" dxfId="40184" priority="3313" operator="lessThan">
      <formula>0.8</formula>
    </cfRule>
  </conditionalFormatting>
  <conditionalFormatting sqref="AH90">
    <cfRule type="cellIs" dxfId="40183" priority="3312" operator="lessThan">
      <formula>0.8</formula>
    </cfRule>
  </conditionalFormatting>
  <conditionalFormatting sqref="AF122">
    <cfRule type="cellIs" dxfId="40182" priority="3311" operator="lessThan">
      <formula>0</formula>
    </cfRule>
  </conditionalFormatting>
  <conditionalFormatting sqref="S122">
    <cfRule type="cellIs" dxfId="40181" priority="3310" operator="lessThan">
      <formula>0.8</formula>
    </cfRule>
  </conditionalFormatting>
  <conditionalFormatting sqref="AG122">
    <cfRule type="cellIs" dxfId="40180" priority="3308" operator="greaterThan">
      <formula>1</formula>
    </cfRule>
    <cfRule type="cellIs" dxfId="40179" priority="3309" operator="lessThan">
      <formula>0.8</formula>
    </cfRule>
  </conditionalFormatting>
  <conditionalFormatting sqref="P162:P168">
    <cfRule type="cellIs" dxfId="40178" priority="3302" operator="greaterThan">
      <formula>0</formula>
    </cfRule>
  </conditionalFormatting>
  <conditionalFormatting sqref="R162:R168">
    <cfRule type="cellIs" dxfId="40177" priority="3305" operator="lessThan">
      <formula>0.8</formula>
    </cfRule>
    <cfRule type="cellIs" dxfId="40176" priority="3306" operator="greaterThan">
      <formula>1</formula>
    </cfRule>
  </conditionalFormatting>
  <conditionalFormatting sqref="R162:R168">
    <cfRule type="cellIs" dxfId="40175" priority="3303" operator="greaterThan">
      <formula>1</formula>
    </cfRule>
    <cfRule type="cellIs" dxfId="40174" priority="3304" operator="lessThan">
      <formula>0.8</formula>
    </cfRule>
  </conditionalFormatting>
  <conditionalFormatting sqref="Q162:Q168">
    <cfRule type="cellIs" dxfId="40173" priority="3307" operator="lessThan">
      <formula>0</formula>
    </cfRule>
  </conditionalFormatting>
  <conditionalFormatting sqref="P132:P133">
    <cfRule type="cellIs" dxfId="40172" priority="3295" operator="greaterThan">
      <formula>0</formula>
    </cfRule>
  </conditionalFormatting>
  <conditionalFormatting sqref="AF124 Q132:Q133 AF126:AF133">
    <cfRule type="cellIs" dxfId="40171" priority="3301" operator="lessThan">
      <formula>0</formula>
    </cfRule>
  </conditionalFormatting>
  <conditionalFormatting sqref="S124:S133">
    <cfRule type="cellIs" dxfId="40170" priority="3300" operator="lessThan">
      <formula>0.8</formula>
    </cfRule>
  </conditionalFormatting>
  <conditionalFormatting sqref="R132:R133">
    <cfRule type="cellIs" dxfId="40169" priority="3298" operator="lessThan">
      <formula>0.8</formula>
    </cfRule>
    <cfRule type="cellIs" dxfId="40168" priority="3299" operator="greaterThan">
      <formula>1</formula>
    </cfRule>
  </conditionalFormatting>
  <conditionalFormatting sqref="AG124 R132:R133 AG126:AG133">
    <cfRule type="cellIs" dxfId="40167" priority="3296" operator="greaterThan">
      <formula>1</formula>
    </cfRule>
    <cfRule type="cellIs" dxfId="40166" priority="3297" operator="lessThan">
      <formula>0.8</formula>
    </cfRule>
  </conditionalFormatting>
  <conditionalFormatting sqref="AF112 AF115">
    <cfRule type="cellIs" dxfId="40165" priority="3294" operator="lessThan">
      <formula>0</formula>
    </cfRule>
  </conditionalFormatting>
  <conditionalFormatting sqref="AG112 AG115">
    <cfRule type="cellIs" dxfId="40164" priority="3292" operator="greaterThan">
      <formula>1</formula>
    </cfRule>
    <cfRule type="cellIs" dxfId="40163" priority="3293" operator="lessThan">
      <formula>0.8</formula>
    </cfRule>
  </conditionalFormatting>
  <conditionalFormatting sqref="AF111 AF114 AF117">
    <cfRule type="cellIs" dxfId="40162" priority="3291" operator="lessThan">
      <formula>0</formula>
    </cfRule>
  </conditionalFormatting>
  <conditionalFormatting sqref="AH109">
    <cfRule type="cellIs" dxfId="40161" priority="3290" operator="lessThan">
      <formula>0.8</formula>
    </cfRule>
  </conditionalFormatting>
  <conditionalFormatting sqref="AG111 AG114 AG117">
    <cfRule type="cellIs" dxfId="40160" priority="3288" operator="greaterThan">
      <formula>1</formula>
    </cfRule>
    <cfRule type="cellIs" dxfId="40159" priority="3289" operator="lessThan">
      <formula>0.8</formula>
    </cfRule>
  </conditionalFormatting>
  <conditionalFormatting sqref="R160 AG160">
    <cfRule type="cellIs" dxfId="40158" priority="3283" operator="greaterThan">
      <formula>1</formula>
    </cfRule>
    <cfRule type="cellIs" dxfId="40157" priority="3284" operator="lessThan">
      <formula>0.8</formula>
    </cfRule>
  </conditionalFormatting>
  <conditionalFormatting sqref="R160">
    <cfRule type="cellIs" dxfId="40156" priority="3285" operator="lessThan">
      <formula>0.8</formula>
    </cfRule>
    <cfRule type="cellIs" dxfId="40155" priority="3286" operator="greaterThan">
      <formula>1</formula>
    </cfRule>
  </conditionalFormatting>
  <conditionalFormatting sqref="P160">
    <cfRule type="cellIs" dxfId="40154" priority="3282" operator="greaterThan">
      <formula>0</formula>
    </cfRule>
  </conditionalFormatting>
  <conditionalFormatting sqref="AH148">
    <cfRule type="cellIs" dxfId="40153" priority="3281" operator="lessThan">
      <formula>0.8</formula>
    </cfRule>
  </conditionalFormatting>
  <conditionalFormatting sqref="Q160 AF160">
    <cfRule type="cellIs" dxfId="40152" priority="3287" operator="lessThan">
      <formula>0</formula>
    </cfRule>
  </conditionalFormatting>
  <conditionalFormatting sqref="AF148:AF154">
    <cfRule type="cellIs" dxfId="40151" priority="3280" operator="lessThan">
      <formula>0</formula>
    </cfRule>
  </conditionalFormatting>
  <conditionalFormatting sqref="S148">
    <cfRule type="cellIs" dxfId="40150" priority="3279" operator="lessThan">
      <formula>0.8</formula>
    </cfRule>
  </conditionalFormatting>
  <conditionalFormatting sqref="AG148:AG154">
    <cfRule type="cellIs" dxfId="40149" priority="3277" operator="greaterThan">
      <formula>1</formula>
    </cfRule>
    <cfRule type="cellIs" dxfId="40148" priority="3278" operator="lessThan">
      <formula>0.8</formula>
    </cfRule>
  </conditionalFormatting>
  <conditionalFormatting sqref="S86">
    <cfRule type="cellIs" dxfId="40147" priority="3276" operator="lessThan">
      <formula>0.8</formula>
    </cfRule>
  </conditionalFormatting>
  <conditionalFormatting sqref="S88 AH88">
    <cfRule type="cellIs" dxfId="40146" priority="3271" operator="lessThan">
      <formula>0.8</formula>
    </cfRule>
  </conditionalFormatting>
  <conditionalFormatting sqref="AH86">
    <cfRule type="cellIs" dxfId="40145" priority="3275" operator="lessThan">
      <formula>0.8</formula>
    </cfRule>
  </conditionalFormatting>
  <conditionalFormatting sqref="S87">
    <cfRule type="cellIs" dxfId="40144" priority="3274" operator="lessThan">
      <formula>0.8</formula>
    </cfRule>
  </conditionalFormatting>
  <conditionalFormatting sqref="AH87">
    <cfRule type="cellIs" dxfId="40143" priority="3273" operator="lessThan">
      <formula>0.8</formula>
    </cfRule>
  </conditionalFormatting>
  <conditionalFormatting sqref="S89 AH89">
    <cfRule type="cellIs" dxfId="40142" priority="3272" operator="lessThan">
      <formula>0.8</formula>
    </cfRule>
  </conditionalFormatting>
  <conditionalFormatting sqref="AF31 AF35 AF39">
    <cfRule type="cellIs" dxfId="40141" priority="3270" operator="lessThan">
      <formula>0</formula>
    </cfRule>
  </conditionalFormatting>
  <conditionalFormatting sqref="AH31 S31">
    <cfRule type="cellIs" dxfId="40140" priority="3269" operator="lessThan">
      <formula>0.8</formula>
    </cfRule>
  </conditionalFormatting>
  <conditionalFormatting sqref="AG31 AG35 AG39">
    <cfRule type="cellIs" dxfId="40139" priority="3267" operator="greaterThan">
      <formula>1</formula>
    </cfRule>
    <cfRule type="cellIs" dxfId="40138" priority="3268" operator="lessThan">
      <formula>0.8</formula>
    </cfRule>
  </conditionalFormatting>
  <conditionalFormatting sqref="AF135">
    <cfRule type="cellIs" dxfId="40137" priority="3266" operator="lessThan">
      <formula>0</formula>
    </cfRule>
  </conditionalFormatting>
  <conditionalFormatting sqref="AH135 S135">
    <cfRule type="cellIs" dxfId="40136" priority="3265" operator="lessThan">
      <formula>0.8</formula>
    </cfRule>
  </conditionalFormatting>
  <conditionalFormatting sqref="AG135">
    <cfRule type="cellIs" dxfId="40135" priority="3263" operator="greaterThan">
      <formula>1</formula>
    </cfRule>
    <cfRule type="cellIs" dxfId="40134" priority="3264" operator="lessThan">
      <formula>0.8</formula>
    </cfRule>
  </conditionalFormatting>
  <conditionalFormatting sqref="AF110 AF113 AF116">
    <cfRule type="cellIs" dxfId="40133" priority="3262" operator="lessThan">
      <formula>0</formula>
    </cfRule>
  </conditionalFormatting>
  <conditionalFormatting sqref="AG110 AG113 AG116">
    <cfRule type="cellIs" dxfId="40132" priority="3260" operator="greaterThan">
      <formula>1</formula>
    </cfRule>
    <cfRule type="cellIs" dxfId="40131" priority="3261" operator="lessThan">
      <formula>0.8</formula>
    </cfRule>
  </conditionalFormatting>
  <conditionalFormatting sqref="AF108 Q108">
    <cfRule type="cellIs" dxfId="40130" priority="3259" operator="lessThan">
      <formula>0</formula>
    </cfRule>
  </conditionalFormatting>
  <conditionalFormatting sqref="R108">
    <cfRule type="cellIs" dxfId="40129" priority="3257" operator="lessThan">
      <formula>0.8</formula>
    </cfRule>
    <cfRule type="cellIs" dxfId="40128" priority="3258" operator="greaterThan">
      <formula>1</formula>
    </cfRule>
  </conditionalFormatting>
  <conditionalFormatting sqref="AG108 R108">
    <cfRule type="cellIs" dxfId="40127" priority="3255" operator="greaterThan">
      <formula>1</formula>
    </cfRule>
    <cfRule type="cellIs" dxfId="40126" priority="3256" operator="lessThan">
      <formula>0.8</formula>
    </cfRule>
  </conditionalFormatting>
  <conditionalFormatting sqref="P108">
    <cfRule type="cellIs" dxfId="40125" priority="3254" operator="greaterThan">
      <formula>0</formula>
    </cfRule>
  </conditionalFormatting>
  <conditionalFormatting sqref="AH97">
    <cfRule type="cellIs" dxfId="40124" priority="3249" operator="lessThan">
      <formula>0.8</formula>
    </cfRule>
  </conditionalFormatting>
  <conditionalFormatting sqref="AG96 AG98 AG100 AG102 AG104">
    <cfRule type="cellIs" dxfId="40123" priority="3251" operator="greaterThan">
      <formula>1</formula>
    </cfRule>
    <cfRule type="cellIs" dxfId="40122" priority="3252" operator="lessThan">
      <formula>0.8</formula>
    </cfRule>
  </conditionalFormatting>
  <conditionalFormatting sqref="AF96 AF98 AF100 AF102 AF104">
    <cfRule type="cellIs" dxfId="40121" priority="3253" operator="lessThan">
      <formula>0</formula>
    </cfRule>
  </conditionalFormatting>
  <conditionalFormatting sqref="AG97 AG99 AG101 AG103 AG105">
    <cfRule type="cellIs" dxfId="40120" priority="3247" operator="greaterThan">
      <formula>1</formula>
    </cfRule>
    <cfRule type="cellIs" dxfId="40119" priority="3248" operator="lessThan">
      <formula>0.8</formula>
    </cfRule>
  </conditionalFormatting>
  <conditionalFormatting sqref="AF97 AF99 AF101 AF103 AF105">
    <cfRule type="cellIs" dxfId="40118" priority="3250" operator="lessThan">
      <formula>0</formula>
    </cfRule>
  </conditionalFormatting>
  <conditionalFormatting sqref="AF71 AF73 AF75 AF79 AF77">
    <cfRule type="cellIs" dxfId="40117" priority="3244" operator="lessThan">
      <formula>0</formula>
    </cfRule>
  </conditionalFormatting>
  <conditionalFormatting sqref="S71 AH71">
    <cfRule type="cellIs" dxfId="40116" priority="3243" operator="lessThan">
      <formula>0.8</formula>
    </cfRule>
  </conditionalFormatting>
  <conditionalFormatting sqref="AG71 AG73 AG75 AG79 AG77">
    <cfRule type="cellIs" dxfId="40115" priority="3241" operator="greaterThan">
      <formula>1</formula>
    </cfRule>
    <cfRule type="cellIs" dxfId="40114" priority="3242" operator="lessThan">
      <formula>0.8</formula>
    </cfRule>
  </conditionalFormatting>
  <conditionalFormatting sqref="AF72 AF76 AF80">
    <cfRule type="cellIs" dxfId="40113" priority="3240" operator="lessThan">
      <formula>0</formula>
    </cfRule>
  </conditionalFormatting>
  <conditionalFormatting sqref="S72 AH72">
    <cfRule type="cellIs" dxfId="40112" priority="3239" operator="lessThan">
      <formula>0.8</formula>
    </cfRule>
  </conditionalFormatting>
  <conditionalFormatting sqref="S11">
    <cfRule type="cellIs" dxfId="40111" priority="3246" operator="lessThan">
      <formula>0.8</formula>
    </cfRule>
  </conditionalFormatting>
  <conditionalFormatting sqref="S10">
    <cfRule type="cellIs" dxfId="40110" priority="3245" operator="lessThan">
      <formula>0.8</formula>
    </cfRule>
  </conditionalFormatting>
  <conditionalFormatting sqref="AG72 AG76 AG80">
    <cfRule type="cellIs" dxfId="40109" priority="3237" operator="greaterThan">
      <formula>1</formula>
    </cfRule>
    <cfRule type="cellIs" dxfId="40108" priority="3238" operator="lessThan">
      <formula>0.8</formula>
    </cfRule>
  </conditionalFormatting>
  <conditionalFormatting sqref="AF14:AF16 Q15:Q16">
    <cfRule type="cellIs" dxfId="40107" priority="3236" operator="lessThan">
      <formula>0</formula>
    </cfRule>
  </conditionalFormatting>
  <conditionalFormatting sqref="R15:R16">
    <cfRule type="cellIs" dxfId="40106" priority="3234" operator="lessThan">
      <formula>0.8</formula>
    </cfRule>
    <cfRule type="cellIs" dxfId="40105" priority="3235" operator="greaterThan">
      <formula>1</formula>
    </cfRule>
  </conditionalFormatting>
  <conditionalFormatting sqref="AG14:AG16 R15:R16">
    <cfRule type="cellIs" dxfId="40104" priority="3232" operator="greaterThan">
      <formula>1</formula>
    </cfRule>
    <cfRule type="cellIs" dxfId="40103" priority="3233" operator="lessThan">
      <formula>0.8</formula>
    </cfRule>
  </conditionalFormatting>
  <conditionalFormatting sqref="P15:P16">
    <cfRule type="cellIs" dxfId="40102" priority="3231" operator="greaterThan">
      <formula>0</formula>
    </cfRule>
  </conditionalFormatting>
  <conditionalFormatting sqref="AH98">
    <cfRule type="cellIs" dxfId="40101" priority="3230" operator="lessThan">
      <formula>0.8</formula>
    </cfRule>
  </conditionalFormatting>
  <conditionalFormatting sqref="AF33 AF37">
    <cfRule type="cellIs" dxfId="40100" priority="3229" operator="lessThan">
      <formula>0</formula>
    </cfRule>
  </conditionalFormatting>
  <conditionalFormatting sqref="AG33 AG37">
    <cfRule type="cellIs" dxfId="40099" priority="3227" operator="greaterThan">
      <formula>1</formula>
    </cfRule>
    <cfRule type="cellIs" dxfId="40098" priority="3228" operator="lessThan">
      <formula>0.8</formula>
    </cfRule>
  </conditionalFormatting>
  <conditionalFormatting sqref="P41:P42">
    <cfRule type="cellIs" dxfId="40097" priority="3221" operator="greaterThan">
      <formula>0</formula>
    </cfRule>
  </conditionalFormatting>
  <conditionalFormatting sqref="Q41:Q42 AF34 AF41:AF42 AF38">
    <cfRule type="cellIs" dxfId="40096" priority="3226" operator="lessThan">
      <formula>0</formula>
    </cfRule>
  </conditionalFormatting>
  <conditionalFormatting sqref="R41:R42">
    <cfRule type="cellIs" dxfId="40095" priority="3224" operator="lessThan">
      <formula>0.8</formula>
    </cfRule>
    <cfRule type="cellIs" dxfId="40094" priority="3225" operator="greaterThan">
      <formula>1</formula>
    </cfRule>
  </conditionalFormatting>
  <conditionalFormatting sqref="R41:R42 AG34 AG41:AG42 AG38">
    <cfRule type="cellIs" dxfId="40093" priority="3222" operator="greaterThan">
      <formula>1</formula>
    </cfRule>
    <cfRule type="cellIs" dxfId="40092" priority="3223" operator="lessThan">
      <formula>0.8</formula>
    </cfRule>
  </conditionalFormatting>
  <conditionalFormatting sqref="AF137:AF144">
    <cfRule type="cellIs" dxfId="40091" priority="3220" operator="lessThan">
      <formula>0</formula>
    </cfRule>
  </conditionalFormatting>
  <conditionalFormatting sqref="AH137 S137">
    <cfRule type="cellIs" dxfId="40090" priority="3219" operator="lessThan">
      <formula>0.8</formula>
    </cfRule>
  </conditionalFormatting>
  <conditionalFormatting sqref="AG137:AG144">
    <cfRule type="cellIs" dxfId="40089" priority="3217" operator="greaterThan">
      <formula>1</formula>
    </cfRule>
    <cfRule type="cellIs" dxfId="40088" priority="3218" operator="lessThan">
      <formula>0.8</formula>
    </cfRule>
  </conditionalFormatting>
  <conditionalFormatting sqref="AF55">
    <cfRule type="cellIs" dxfId="40087" priority="3216" operator="lessThan">
      <formula>0</formula>
    </cfRule>
  </conditionalFormatting>
  <conditionalFormatting sqref="AG55">
    <cfRule type="cellIs" dxfId="40086" priority="3214" operator="greaterThan">
      <formula>1</formula>
    </cfRule>
    <cfRule type="cellIs" dxfId="40085" priority="3215" operator="lessThan">
      <formula>0.8</formula>
    </cfRule>
  </conditionalFormatting>
  <conditionalFormatting sqref="AF56 Q56">
    <cfRule type="cellIs" dxfId="40084" priority="3213" operator="lessThan">
      <formula>0</formula>
    </cfRule>
  </conditionalFormatting>
  <conditionalFormatting sqref="R56">
    <cfRule type="cellIs" dxfId="40083" priority="3211" operator="lessThan">
      <formula>0.8</formula>
    </cfRule>
    <cfRule type="cellIs" dxfId="40082" priority="3212" operator="greaterThan">
      <formula>1</formula>
    </cfRule>
  </conditionalFormatting>
  <conditionalFormatting sqref="AG56 R56">
    <cfRule type="cellIs" dxfId="40081" priority="3209" operator="greaterThan">
      <formula>1</formula>
    </cfRule>
    <cfRule type="cellIs" dxfId="40080" priority="3210" operator="lessThan">
      <formula>0.8</formula>
    </cfRule>
  </conditionalFormatting>
  <conditionalFormatting sqref="P56">
    <cfRule type="cellIs" dxfId="40079" priority="3208" operator="greaterThan">
      <formula>0</formula>
    </cfRule>
  </conditionalFormatting>
  <conditionalFormatting sqref="P52:P55">
    <cfRule type="cellIs" dxfId="40078" priority="3202" operator="greaterThan">
      <formula>0</formula>
    </cfRule>
  </conditionalFormatting>
  <conditionalFormatting sqref="Q52:Q55">
    <cfRule type="cellIs" dxfId="40077" priority="3207" operator="lessThan">
      <formula>0</formula>
    </cfRule>
  </conditionalFormatting>
  <conditionalFormatting sqref="R52:R55">
    <cfRule type="cellIs" dxfId="40076" priority="3205" operator="lessThan">
      <formula>0.8</formula>
    </cfRule>
    <cfRule type="cellIs" dxfId="40075" priority="3206" operator="greaterThan">
      <formula>1</formula>
    </cfRule>
  </conditionalFormatting>
  <conditionalFormatting sqref="R52:R55">
    <cfRule type="cellIs" dxfId="40074" priority="3203" operator="greaterThan">
      <formula>1</formula>
    </cfRule>
    <cfRule type="cellIs" dxfId="40073" priority="3204" operator="lessThan">
      <formula>0.8</formula>
    </cfRule>
  </conditionalFormatting>
  <conditionalFormatting sqref="P80:P81">
    <cfRule type="cellIs" dxfId="40072" priority="3196" operator="greaterThan">
      <formula>0</formula>
    </cfRule>
  </conditionalFormatting>
  <conditionalFormatting sqref="AF81 Q80:Q81">
    <cfRule type="cellIs" dxfId="40071" priority="3201" operator="lessThan">
      <formula>0</formula>
    </cfRule>
  </conditionalFormatting>
  <conditionalFormatting sqref="R80:R81">
    <cfRule type="cellIs" dxfId="40070" priority="3199" operator="lessThan">
      <formula>0.8</formula>
    </cfRule>
    <cfRule type="cellIs" dxfId="40069" priority="3200" operator="greaterThan">
      <formula>1</formula>
    </cfRule>
  </conditionalFormatting>
  <conditionalFormatting sqref="AG81 R80:R81">
    <cfRule type="cellIs" dxfId="40068" priority="3197" operator="greaterThan">
      <formula>1</formula>
    </cfRule>
    <cfRule type="cellIs" dxfId="40067" priority="3198" operator="lessThan">
      <formula>0.8</formula>
    </cfRule>
  </conditionalFormatting>
  <conditionalFormatting sqref="AH85">
    <cfRule type="cellIs" dxfId="40066" priority="3195" operator="lessThan">
      <formula>0.8</formula>
    </cfRule>
  </conditionalFormatting>
  <conditionalFormatting sqref="S85">
    <cfRule type="cellIs" dxfId="40065" priority="3194" operator="lessThan">
      <formula>0.8</formula>
    </cfRule>
  </conditionalFormatting>
  <conditionalFormatting sqref="AF106:AF107">
    <cfRule type="cellIs" dxfId="40064" priority="3193" operator="lessThan">
      <formula>0</formula>
    </cfRule>
  </conditionalFormatting>
  <conditionalFormatting sqref="AH100:AH107">
    <cfRule type="cellIs" dxfId="40063" priority="3192" operator="lessThan">
      <formula>0.8</formula>
    </cfRule>
  </conditionalFormatting>
  <conditionalFormatting sqref="AG106:AG107">
    <cfRule type="cellIs" dxfId="40062" priority="3190" operator="greaterThan">
      <formula>1</formula>
    </cfRule>
    <cfRule type="cellIs" dxfId="40061" priority="3191" operator="lessThan">
      <formula>0.8</formula>
    </cfRule>
  </conditionalFormatting>
  <conditionalFormatting sqref="P106:P107">
    <cfRule type="cellIs" dxfId="40060" priority="3184" operator="greaterThan">
      <formula>0</formula>
    </cfRule>
  </conditionalFormatting>
  <conditionalFormatting sqref="Q106:Q107">
    <cfRule type="cellIs" dxfId="40059" priority="3189" operator="lessThan">
      <formula>0</formula>
    </cfRule>
  </conditionalFormatting>
  <conditionalFormatting sqref="R106:R107">
    <cfRule type="cellIs" dxfId="40058" priority="3187" operator="lessThan">
      <formula>0.8</formula>
    </cfRule>
    <cfRule type="cellIs" dxfId="40057" priority="3188" operator="greaterThan">
      <formula>1</formula>
    </cfRule>
  </conditionalFormatting>
  <conditionalFormatting sqref="R106:R107">
    <cfRule type="cellIs" dxfId="40056" priority="3185" operator="greaterThan">
      <formula>1</formula>
    </cfRule>
    <cfRule type="cellIs" dxfId="40055" priority="3186" operator="lessThan">
      <formula>0.8</formula>
    </cfRule>
  </conditionalFormatting>
  <conditionalFormatting sqref="AF109">
    <cfRule type="cellIs" dxfId="40054" priority="3183" operator="lessThan">
      <formula>0</formula>
    </cfRule>
  </conditionalFormatting>
  <conditionalFormatting sqref="S109">
    <cfRule type="cellIs" dxfId="40053" priority="3182" operator="lessThan">
      <formula>0.8</formula>
    </cfRule>
  </conditionalFormatting>
  <conditionalFormatting sqref="AG109">
    <cfRule type="cellIs" dxfId="40052" priority="3180" operator="greaterThan">
      <formula>1</formula>
    </cfRule>
    <cfRule type="cellIs" dxfId="40051" priority="3181" operator="lessThan">
      <formula>0.8</formula>
    </cfRule>
  </conditionalFormatting>
  <conditionalFormatting sqref="S150">
    <cfRule type="cellIs" dxfId="40050" priority="3179" operator="lessThan">
      <formula>0.8</formula>
    </cfRule>
  </conditionalFormatting>
  <conditionalFormatting sqref="AH150">
    <cfRule type="cellIs" dxfId="40049" priority="3178" operator="lessThan">
      <formula>0.8</formula>
    </cfRule>
  </conditionalFormatting>
  <conditionalFormatting sqref="S149">
    <cfRule type="cellIs" dxfId="40048" priority="3177" operator="lessThan">
      <formula>0.8</formula>
    </cfRule>
  </conditionalFormatting>
  <conditionalFormatting sqref="Q26:Q29">
    <cfRule type="cellIs" dxfId="40047" priority="3176" operator="lessThan">
      <formula>0</formula>
    </cfRule>
  </conditionalFormatting>
  <conditionalFormatting sqref="S21:S29 AH21:AH29">
    <cfRule type="cellIs" dxfId="40046" priority="3175" operator="lessThan">
      <formula>0.8</formula>
    </cfRule>
  </conditionalFormatting>
  <conditionalFormatting sqref="R26:R29">
    <cfRule type="cellIs" dxfId="40045" priority="3173" operator="lessThan">
      <formula>0.8</formula>
    </cfRule>
    <cfRule type="cellIs" dxfId="40044" priority="3174" operator="greaterThan">
      <formula>1</formula>
    </cfRule>
  </conditionalFormatting>
  <conditionalFormatting sqref="R26:R29">
    <cfRule type="cellIs" dxfId="40043" priority="3171" operator="greaterThan">
      <formula>1</formula>
    </cfRule>
    <cfRule type="cellIs" dxfId="40042" priority="3172" operator="lessThan">
      <formula>0.8</formula>
    </cfRule>
  </conditionalFormatting>
  <conditionalFormatting sqref="P26:P29">
    <cfRule type="cellIs" dxfId="40041" priority="3170" operator="greaterThan">
      <formula>0</formula>
    </cfRule>
  </conditionalFormatting>
  <conditionalFormatting sqref="AH91 S91">
    <cfRule type="cellIs" dxfId="40040" priority="3169" operator="lessThan">
      <formula>0.8</formula>
    </cfRule>
  </conditionalFormatting>
  <conditionalFormatting sqref="P92:P94">
    <cfRule type="cellIs" dxfId="40039" priority="3163" operator="greaterThan">
      <formula>0</formula>
    </cfRule>
  </conditionalFormatting>
  <conditionalFormatting sqref="Q92:Q94">
    <cfRule type="cellIs" dxfId="40038" priority="3168" operator="lessThan">
      <formula>0</formula>
    </cfRule>
  </conditionalFormatting>
  <conditionalFormatting sqref="R92:R94">
    <cfRule type="cellIs" dxfId="40037" priority="3166" operator="lessThan">
      <formula>0.8</formula>
    </cfRule>
    <cfRule type="cellIs" dxfId="40036" priority="3167" operator="greaterThan">
      <formula>1</formula>
    </cfRule>
  </conditionalFormatting>
  <conditionalFormatting sqref="R92:R94">
    <cfRule type="cellIs" dxfId="40035" priority="3164" operator="greaterThan">
      <formula>1</formula>
    </cfRule>
    <cfRule type="cellIs" dxfId="40034" priority="3165" operator="lessThan">
      <formula>0.8</formula>
    </cfRule>
  </conditionalFormatting>
  <conditionalFormatting sqref="AF146 Q145:Q146">
    <cfRule type="cellIs" dxfId="40033" priority="3162" operator="lessThan">
      <formula>0</formula>
    </cfRule>
  </conditionalFormatting>
  <conditionalFormatting sqref="AH139:AH146 S139:S146">
    <cfRule type="cellIs" dxfId="40032" priority="3161" operator="lessThan">
      <formula>0.8</formula>
    </cfRule>
  </conditionalFormatting>
  <conditionalFormatting sqref="R145:R146">
    <cfRule type="cellIs" dxfId="40031" priority="3159" operator="lessThan">
      <formula>0.8</formula>
    </cfRule>
    <cfRule type="cellIs" dxfId="40030" priority="3160" operator="greaterThan">
      <formula>1</formula>
    </cfRule>
  </conditionalFormatting>
  <conditionalFormatting sqref="AG146 R145:R146">
    <cfRule type="cellIs" dxfId="40029" priority="3157" operator="greaterThan">
      <formula>1</formula>
    </cfRule>
    <cfRule type="cellIs" dxfId="40028" priority="3158" operator="lessThan">
      <formula>0.8</formula>
    </cfRule>
  </conditionalFormatting>
  <conditionalFormatting sqref="P145:P146">
    <cfRule type="cellIs" dxfId="40027" priority="3156" operator="greaterThan">
      <formula>0</formula>
    </cfRule>
  </conditionalFormatting>
  <conditionalFormatting sqref="Q119:Q120">
    <cfRule type="cellIs" dxfId="40026" priority="3155" operator="lessThan">
      <formula>0</formula>
    </cfRule>
  </conditionalFormatting>
  <conditionalFormatting sqref="R119:R120">
    <cfRule type="cellIs" dxfId="40025" priority="3153" operator="lessThan">
      <formula>0.8</formula>
    </cfRule>
    <cfRule type="cellIs" dxfId="40024" priority="3154" operator="greaterThan">
      <formula>1</formula>
    </cfRule>
  </conditionalFormatting>
  <conditionalFormatting sqref="R119:R120">
    <cfRule type="cellIs" dxfId="40023" priority="3151" operator="greaterThan">
      <formula>1</formula>
    </cfRule>
    <cfRule type="cellIs" dxfId="40022" priority="3152" operator="lessThan">
      <formula>0.8</formula>
    </cfRule>
  </conditionalFormatting>
  <conditionalFormatting sqref="P119:P120">
    <cfRule type="cellIs" dxfId="40021" priority="3150" operator="greaterThan">
      <formula>0</formula>
    </cfRule>
  </conditionalFormatting>
  <conditionalFormatting sqref="AF118:AF120">
    <cfRule type="cellIs" dxfId="40020" priority="3149" operator="lessThan">
      <formula>0</formula>
    </cfRule>
  </conditionalFormatting>
  <conditionalFormatting sqref="AG118:AG120">
    <cfRule type="cellIs" dxfId="40019" priority="3147" operator="greaterThan">
      <formula>1</formula>
    </cfRule>
    <cfRule type="cellIs" dxfId="40018" priority="3148" operator="lessThan">
      <formula>0.8</formula>
    </cfRule>
  </conditionalFormatting>
  <conditionalFormatting sqref="S44:S56">
    <cfRule type="cellIs" dxfId="40017" priority="3146" operator="lessThan">
      <formula>0.8</formula>
    </cfRule>
  </conditionalFormatting>
  <conditionalFormatting sqref="S108">
    <cfRule type="cellIs" dxfId="40016" priority="3145" operator="lessThan">
      <formula>0.8</formula>
    </cfRule>
  </conditionalFormatting>
  <conditionalFormatting sqref="S96">
    <cfRule type="cellIs" dxfId="40015" priority="3144" operator="lessThan">
      <formula>0.8</formula>
    </cfRule>
  </conditionalFormatting>
  <conditionalFormatting sqref="S97">
    <cfRule type="cellIs" dxfId="40014" priority="3143" operator="lessThan">
      <formula>0.8</formula>
    </cfRule>
  </conditionalFormatting>
  <conditionalFormatting sqref="S103">
    <cfRule type="cellIs" dxfId="40013" priority="3142" operator="lessThan">
      <formula>0.8</formula>
    </cfRule>
  </conditionalFormatting>
  <conditionalFormatting sqref="S99">
    <cfRule type="cellIs" dxfId="40012" priority="3141" operator="lessThan">
      <formula>0.8</formula>
    </cfRule>
  </conditionalFormatting>
  <conditionalFormatting sqref="S101">
    <cfRule type="cellIs" dxfId="40011" priority="3138" operator="lessThan">
      <formula>0.8</formula>
    </cfRule>
  </conditionalFormatting>
  <conditionalFormatting sqref="S100">
    <cfRule type="cellIs" dxfId="40010" priority="3140" operator="lessThan">
      <formula>0.8</formula>
    </cfRule>
  </conditionalFormatting>
  <conditionalFormatting sqref="S102">
    <cfRule type="cellIs" dxfId="40009" priority="3139" operator="lessThan">
      <formula>0.8</formula>
    </cfRule>
  </conditionalFormatting>
  <conditionalFormatting sqref="S98">
    <cfRule type="cellIs" dxfId="40008" priority="3137" operator="lessThan">
      <formula>0.8</formula>
    </cfRule>
  </conditionalFormatting>
  <conditionalFormatting sqref="S104">
    <cfRule type="cellIs" dxfId="40007" priority="3136" operator="lessThan">
      <formula>0.8</formula>
    </cfRule>
  </conditionalFormatting>
  <conditionalFormatting sqref="P118">
    <cfRule type="cellIs" dxfId="40006" priority="3130" operator="greaterThan">
      <formula>0</formula>
    </cfRule>
  </conditionalFormatting>
  <conditionalFormatting sqref="Q118">
    <cfRule type="cellIs" dxfId="40005" priority="3135" operator="lessThan">
      <formula>0</formula>
    </cfRule>
  </conditionalFormatting>
  <conditionalFormatting sqref="R118">
    <cfRule type="cellIs" dxfId="40004" priority="3133" operator="lessThan">
      <formula>0.8</formula>
    </cfRule>
    <cfRule type="cellIs" dxfId="40003" priority="3134" operator="greaterThan">
      <formula>1</formula>
    </cfRule>
  </conditionalFormatting>
  <conditionalFormatting sqref="R118">
    <cfRule type="cellIs" dxfId="40002" priority="3131" operator="greaterThan">
      <formula>1</formula>
    </cfRule>
    <cfRule type="cellIs" dxfId="40001" priority="3132" operator="lessThan">
      <formula>0.8</formula>
    </cfRule>
  </conditionalFormatting>
  <conditionalFormatting sqref="Q162:Q166">
    <cfRule type="cellIs" dxfId="40000" priority="3129" operator="lessThan">
      <formula>0</formula>
    </cfRule>
  </conditionalFormatting>
  <conditionalFormatting sqref="R162:R166">
    <cfRule type="cellIs" dxfId="39999" priority="3127" operator="lessThan">
      <formula>0.8</formula>
    </cfRule>
    <cfRule type="cellIs" dxfId="39998" priority="3128" operator="greaterThan">
      <formula>1</formula>
    </cfRule>
  </conditionalFormatting>
  <conditionalFormatting sqref="R162:R166">
    <cfRule type="cellIs" dxfId="39997" priority="3125" operator="greaterThan">
      <formula>1</formula>
    </cfRule>
    <cfRule type="cellIs" dxfId="39996" priority="3126" operator="lessThan">
      <formula>0.8</formula>
    </cfRule>
  </conditionalFormatting>
  <conditionalFormatting sqref="P162:P166">
    <cfRule type="cellIs" dxfId="39995" priority="3124" operator="greaterThan">
      <formula>0</formula>
    </cfRule>
  </conditionalFormatting>
  <conditionalFormatting sqref="P167:P168">
    <cfRule type="cellIs" dxfId="39994" priority="3118" operator="greaterThan">
      <formula>0</formula>
    </cfRule>
  </conditionalFormatting>
  <conditionalFormatting sqref="R167:R168">
    <cfRule type="cellIs" dxfId="39993" priority="3121" operator="lessThan">
      <formula>0.8</formula>
    </cfRule>
    <cfRule type="cellIs" dxfId="39992" priority="3122" operator="greaterThan">
      <formula>1</formula>
    </cfRule>
  </conditionalFormatting>
  <conditionalFormatting sqref="R167:R168">
    <cfRule type="cellIs" dxfId="39991" priority="3119" operator="greaterThan">
      <formula>1</formula>
    </cfRule>
    <cfRule type="cellIs" dxfId="39990" priority="3120" operator="lessThan">
      <formula>0.8</formula>
    </cfRule>
  </conditionalFormatting>
  <conditionalFormatting sqref="Q167:Q168">
    <cfRule type="cellIs" dxfId="39989" priority="3123" operator="lessThan">
      <formula>0</formula>
    </cfRule>
  </conditionalFormatting>
  <conditionalFormatting sqref="Q117">
    <cfRule type="cellIs" dxfId="39988" priority="3117" operator="lessThan">
      <formula>0</formula>
    </cfRule>
  </conditionalFormatting>
  <conditionalFormatting sqref="R117">
    <cfRule type="cellIs" dxfId="39987" priority="3115" operator="lessThan">
      <formula>0.8</formula>
    </cfRule>
    <cfRule type="cellIs" dxfId="39986" priority="3116" operator="greaterThan">
      <formula>1</formula>
    </cfRule>
  </conditionalFormatting>
  <conditionalFormatting sqref="R117">
    <cfRule type="cellIs" dxfId="39985" priority="3113" operator="greaterThan">
      <formula>1</formula>
    </cfRule>
    <cfRule type="cellIs" dxfId="39984" priority="3114" operator="lessThan">
      <formula>0.8</formula>
    </cfRule>
  </conditionalFormatting>
  <conditionalFormatting sqref="P117">
    <cfRule type="cellIs" dxfId="39983" priority="3112" operator="greaterThan">
      <formula>0</formula>
    </cfRule>
  </conditionalFormatting>
  <conditionalFormatting sqref="Q117">
    <cfRule type="cellIs" dxfId="39982" priority="3111" operator="lessThan">
      <formula>0</formula>
    </cfRule>
  </conditionalFormatting>
  <conditionalFormatting sqref="R117">
    <cfRule type="cellIs" dxfId="39981" priority="3109" operator="lessThan">
      <formula>0.8</formula>
    </cfRule>
    <cfRule type="cellIs" dxfId="39980" priority="3110" operator="greaterThan">
      <formula>1</formula>
    </cfRule>
  </conditionalFormatting>
  <conditionalFormatting sqref="R117">
    <cfRule type="cellIs" dxfId="39979" priority="3107" operator="greaterThan">
      <formula>1</formula>
    </cfRule>
    <cfRule type="cellIs" dxfId="39978" priority="3108" operator="lessThan">
      <formula>0.8</formula>
    </cfRule>
  </conditionalFormatting>
  <conditionalFormatting sqref="P117">
    <cfRule type="cellIs" dxfId="39977" priority="3106" operator="greaterThan">
      <formula>0</formula>
    </cfRule>
  </conditionalFormatting>
  <conditionalFormatting sqref="P117">
    <cfRule type="cellIs" dxfId="39976" priority="3100" operator="greaterThan">
      <formula>0</formula>
    </cfRule>
  </conditionalFormatting>
  <conditionalFormatting sqref="Q117">
    <cfRule type="cellIs" dxfId="39975" priority="3105" operator="lessThan">
      <formula>0</formula>
    </cfRule>
  </conditionalFormatting>
  <conditionalFormatting sqref="R117">
    <cfRule type="cellIs" dxfId="39974" priority="3103" operator="lessThan">
      <formula>0.8</formula>
    </cfRule>
    <cfRule type="cellIs" dxfId="39973" priority="3104" operator="greaterThan">
      <formula>1</formula>
    </cfRule>
  </conditionalFormatting>
  <conditionalFormatting sqref="R117">
    <cfRule type="cellIs" dxfId="39972" priority="3101" operator="greaterThan">
      <formula>1</formula>
    </cfRule>
    <cfRule type="cellIs" dxfId="39971" priority="3102" operator="lessThan">
      <formula>0.8</formula>
    </cfRule>
  </conditionalFormatting>
  <conditionalFormatting sqref="P117">
    <cfRule type="cellIs" dxfId="39970" priority="3094" operator="greaterThan">
      <formula>0</formula>
    </cfRule>
  </conditionalFormatting>
  <conditionalFormatting sqref="Q117">
    <cfRule type="cellIs" dxfId="39969" priority="3099" operator="lessThan">
      <formula>0</formula>
    </cfRule>
  </conditionalFormatting>
  <conditionalFormatting sqref="R117">
    <cfRule type="cellIs" dxfId="39968" priority="3097" operator="lessThan">
      <formula>0.8</formula>
    </cfRule>
    <cfRule type="cellIs" dxfId="39967" priority="3098" operator="greaterThan">
      <formula>1</formula>
    </cfRule>
  </conditionalFormatting>
  <conditionalFormatting sqref="R117">
    <cfRule type="cellIs" dxfId="39966" priority="3095" operator="greaterThan">
      <formula>1</formula>
    </cfRule>
    <cfRule type="cellIs" dxfId="39965" priority="3096" operator="lessThan">
      <formula>0.8</formula>
    </cfRule>
  </conditionalFormatting>
  <conditionalFormatting sqref="P117">
    <cfRule type="cellIs" dxfId="39964" priority="3088" operator="greaterThan">
      <formula>0</formula>
    </cfRule>
  </conditionalFormatting>
  <conditionalFormatting sqref="Q117">
    <cfRule type="cellIs" dxfId="39963" priority="3093" operator="lessThan">
      <formula>0</formula>
    </cfRule>
  </conditionalFormatting>
  <conditionalFormatting sqref="R117">
    <cfRule type="cellIs" dxfId="39962" priority="3091" operator="lessThan">
      <formula>0.8</formula>
    </cfRule>
    <cfRule type="cellIs" dxfId="39961" priority="3092" operator="greaterThan">
      <formula>1</formula>
    </cfRule>
  </conditionalFormatting>
  <conditionalFormatting sqref="R117">
    <cfRule type="cellIs" dxfId="39960" priority="3089" operator="greaterThan">
      <formula>1</formula>
    </cfRule>
    <cfRule type="cellIs" dxfId="39959" priority="3090" operator="lessThan">
      <formula>0.8</formula>
    </cfRule>
  </conditionalFormatting>
  <conditionalFormatting sqref="Q117">
    <cfRule type="cellIs" dxfId="39958" priority="3087" operator="lessThan">
      <formula>0</formula>
    </cfRule>
  </conditionalFormatting>
  <conditionalFormatting sqref="R117">
    <cfRule type="cellIs" dxfId="39957" priority="3085" operator="lessThan">
      <formula>0.8</formula>
    </cfRule>
    <cfRule type="cellIs" dxfId="39956" priority="3086" operator="greaterThan">
      <formula>1</formula>
    </cfRule>
  </conditionalFormatting>
  <conditionalFormatting sqref="R117">
    <cfRule type="cellIs" dxfId="39955" priority="3083" operator="greaterThan">
      <formula>1</formula>
    </cfRule>
    <cfRule type="cellIs" dxfId="39954" priority="3084" operator="lessThan">
      <formula>0.8</formula>
    </cfRule>
  </conditionalFormatting>
  <conditionalFormatting sqref="P117">
    <cfRule type="cellIs" dxfId="39953" priority="3082" operator="greaterThan">
      <formula>0</formula>
    </cfRule>
  </conditionalFormatting>
  <conditionalFormatting sqref="P117">
    <cfRule type="cellIs" dxfId="39952" priority="3076" operator="greaterThan">
      <formula>0</formula>
    </cfRule>
  </conditionalFormatting>
  <conditionalFormatting sqref="Q117">
    <cfRule type="cellIs" dxfId="39951" priority="3081" operator="lessThan">
      <formula>0</formula>
    </cfRule>
  </conditionalFormatting>
  <conditionalFormatting sqref="R117">
    <cfRule type="cellIs" dxfId="39950" priority="3079" operator="lessThan">
      <formula>0.8</formula>
    </cfRule>
    <cfRule type="cellIs" dxfId="39949" priority="3080" operator="greaterThan">
      <formula>1</formula>
    </cfRule>
  </conditionalFormatting>
  <conditionalFormatting sqref="R117">
    <cfRule type="cellIs" dxfId="39948" priority="3077" operator="greaterThan">
      <formula>1</formula>
    </cfRule>
    <cfRule type="cellIs" dxfId="39947" priority="3078" operator="lessThan">
      <formula>0.8</formula>
    </cfRule>
  </conditionalFormatting>
  <conditionalFormatting sqref="P117">
    <cfRule type="cellIs" dxfId="39946" priority="3070" operator="greaterThan">
      <formula>0</formula>
    </cfRule>
  </conditionalFormatting>
  <conditionalFormatting sqref="Q117">
    <cfRule type="cellIs" dxfId="39945" priority="3075" operator="lessThan">
      <formula>0</formula>
    </cfRule>
  </conditionalFormatting>
  <conditionalFormatting sqref="R117">
    <cfRule type="cellIs" dxfId="39944" priority="3073" operator="lessThan">
      <formula>0.8</formula>
    </cfRule>
    <cfRule type="cellIs" dxfId="39943" priority="3074" operator="greaterThan">
      <formula>1</formula>
    </cfRule>
  </conditionalFormatting>
  <conditionalFormatting sqref="R117">
    <cfRule type="cellIs" dxfId="39942" priority="3071" operator="greaterThan">
      <formula>1</formula>
    </cfRule>
    <cfRule type="cellIs" dxfId="39941" priority="3072" operator="lessThan">
      <formula>0.8</formula>
    </cfRule>
  </conditionalFormatting>
  <conditionalFormatting sqref="Q117">
    <cfRule type="cellIs" dxfId="39940" priority="3069" operator="lessThan">
      <formula>0</formula>
    </cfRule>
  </conditionalFormatting>
  <conditionalFormatting sqref="R117">
    <cfRule type="cellIs" dxfId="39939" priority="3067" operator="lessThan">
      <formula>0.8</formula>
    </cfRule>
    <cfRule type="cellIs" dxfId="39938" priority="3068" operator="greaterThan">
      <formula>1</formula>
    </cfRule>
  </conditionalFormatting>
  <conditionalFormatting sqref="R117">
    <cfRule type="cellIs" dxfId="39937" priority="3065" operator="greaterThan">
      <formula>1</formula>
    </cfRule>
    <cfRule type="cellIs" dxfId="39936" priority="3066" operator="lessThan">
      <formula>0.8</formula>
    </cfRule>
  </conditionalFormatting>
  <conditionalFormatting sqref="P117">
    <cfRule type="cellIs" dxfId="39935" priority="3064" operator="greaterThan">
      <formula>0</formula>
    </cfRule>
  </conditionalFormatting>
  <conditionalFormatting sqref="P117">
    <cfRule type="cellIs" dxfId="39934" priority="3058" operator="greaterThan">
      <formula>0</formula>
    </cfRule>
  </conditionalFormatting>
  <conditionalFormatting sqref="Q117">
    <cfRule type="cellIs" dxfId="39933" priority="3063" operator="lessThan">
      <formula>0</formula>
    </cfRule>
  </conditionalFormatting>
  <conditionalFormatting sqref="R117">
    <cfRule type="cellIs" dxfId="39932" priority="3061" operator="lessThan">
      <formula>0.8</formula>
    </cfRule>
    <cfRule type="cellIs" dxfId="39931" priority="3062" operator="greaterThan">
      <formula>1</formula>
    </cfRule>
  </conditionalFormatting>
  <conditionalFormatting sqref="R117">
    <cfRule type="cellIs" dxfId="39930" priority="3059" operator="greaterThan">
      <formula>1</formula>
    </cfRule>
    <cfRule type="cellIs" dxfId="39929" priority="3060" operator="lessThan">
      <formula>0.8</formula>
    </cfRule>
  </conditionalFormatting>
  <conditionalFormatting sqref="Q117">
    <cfRule type="cellIs" dxfId="39928" priority="3057" operator="lessThan">
      <formula>0</formula>
    </cfRule>
  </conditionalFormatting>
  <conditionalFormatting sqref="R117">
    <cfRule type="cellIs" dxfId="39927" priority="3055" operator="lessThan">
      <formula>0.8</formula>
    </cfRule>
    <cfRule type="cellIs" dxfId="39926" priority="3056" operator="greaterThan">
      <formula>1</formula>
    </cfRule>
  </conditionalFormatting>
  <conditionalFormatting sqref="R117">
    <cfRule type="cellIs" dxfId="39925" priority="3053" operator="greaterThan">
      <formula>1</formula>
    </cfRule>
    <cfRule type="cellIs" dxfId="39924" priority="3054" operator="lessThan">
      <formula>0.8</formula>
    </cfRule>
  </conditionalFormatting>
  <conditionalFormatting sqref="P117">
    <cfRule type="cellIs" dxfId="39923" priority="3052" operator="greaterThan">
      <formula>0</formula>
    </cfRule>
  </conditionalFormatting>
  <conditionalFormatting sqref="Q117">
    <cfRule type="cellIs" dxfId="39922" priority="3051" operator="lessThan">
      <formula>0</formula>
    </cfRule>
  </conditionalFormatting>
  <conditionalFormatting sqref="R117">
    <cfRule type="cellIs" dxfId="39921" priority="3049" operator="lessThan">
      <formula>0.8</formula>
    </cfRule>
    <cfRule type="cellIs" dxfId="39920" priority="3050" operator="greaterThan">
      <formula>1</formula>
    </cfRule>
  </conditionalFormatting>
  <conditionalFormatting sqref="R117">
    <cfRule type="cellIs" dxfId="39919" priority="3047" operator="greaterThan">
      <formula>1</formula>
    </cfRule>
    <cfRule type="cellIs" dxfId="39918" priority="3048" operator="lessThan">
      <formula>0.8</formula>
    </cfRule>
  </conditionalFormatting>
  <conditionalFormatting sqref="P117">
    <cfRule type="cellIs" dxfId="39917" priority="3046" operator="greaterThan">
      <formula>0</formula>
    </cfRule>
  </conditionalFormatting>
  <conditionalFormatting sqref="Q83">
    <cfRule type="cellIs" dxfId="39916" priority="3045" operator="lessThan">
      <formula>0</formula>
    </cfRule>
  </conditionalFormatting>
  <conditionalFormatting sqref="R83">
    <cfRule type="cellIs" dxfId="39915" priority="3043" operator="lessThan">
      <formula>0.8</formula>
    </cfRule>
    <cfRule type="cellIs" dxfId="39914" priority="3044" operator="greaterThan">
      <formula>1</formula>
    </cfRule>
  </conditionalFormatting>
  <conditionalFormatting sqref="R83">
    <cfRule type="cellIs" dxfId="39913" priority="3041" operator="greaterThan">
      <formula>1</formula>
    </cfRule>
    <cfRule type="cellIs" dxfId="39912" priority="3042" operator="lessThan">
      <formula>0.8</formula>
    </cfRule>
  </conditionalFormatting>
  <conditionalFormatting sqref="P83">
    <cfRule type="cellIs" dxfId="39911" priority="3040" operator="greaterThan">
      <formula>0</formula>
    </cfRule>
  </conditionalFormatting>
  <conditionalFormatting sqref="Q83">
    <cfRule type="cellIs" dxfId="39910" priority="3039" operator="lessThan">
      <formula>0</formula>
    </cfRule>
  </conditionalFormatting>
  <conditionalFormatting sqref="R83">
    <cfRule type="cellIs" dxfId="39909" priority="3037" operator="lessThan">
      <formula>0.8</formula>
    </cfRule>
    <cfRule type="cellIs" dxfId="39908" priority="3038" operator="greaterThan">
      <formula>1</formula>
    </cfRule>
  </conditionalFormatting>
  <conditionalFormatting sqref="R83">
    <cfRule type="cellIs" dxfId="39907" priority="3035" operator="greaterThan">
      <formula>1</formula>
    </cfRule>
    <cfRule type="cellIs" dxfId="39906" priority="3036" operator="lessThan">
      <formula>0.8</formula>
    </cfRule>
  </conditionalFormatting>
  <conditionalFormatting sqref="P83">
    <cfRule type="cellIs" dxfId="39905" priority="3034" operator="greaterThan">
      <formula>0</formula>
    </cfRule>
  </conditionalFormatting>
  <conditionalFormatting sqref="Q83">
    <cfRule type="cellIs" dxfId="39904" priority="3033" operator="lessThan">
      <formula>0</formula>
    </cfRule>
  </conditionalFormatting>
  <conditionalFormatting sqref="R83">
    <cfRule type="cellIs" dxfId="39903" priority="3031" operator="lessThan">
      <formula>0.8</formula>
    </cfRule>
    <cfRule type="cellIs" dxfId="39902" priority="3032" operator="greaterThan">
      <formula>1</formula>
    </cfRule>
  </conditionalFormatting>
  <conditionalFormatting sqref="R83">
    <cfRule type="cellIs" dxfId="39901" priority="3029" operator="greaterThan">
      <formula>1</formula>
    </cfRule>
    <cfRule type="cellIs" dxfId="39900" priority="3030" operator="lessThan">
      <formula>0.8</formula>
    </cfRule>
  </conditionalFormatting>
  <conditionalFormatting sqref="P83">
    <cfRule type="cellIs" dxfId="39899" priority="3028" operator="greaterThan">
      <formula>0</formula>
    </cfRule>
  </conditionalFormatting>
  <conditionalFormatting sqref="Q83">
    <cfRule type="cellIs" dxfId="39898" priority="3027" operator="lessThan">
      <formula>0</formula>
    </cfRule>
  </conditionalFormatting>
  <conditionalFormatting sqref="R83">
    <cfRule type="cellIs" dxfId="39897" priority="3025" operator="lessThan">
      <formula>0.8</formula>
    </cfRule>
    <cfRule type="cellIs" dxfId="39896" priority="3026" operator="greaterThan">
      <formula>1</formula>
    </cfRule>
  </conditionalFormatting>
  <conditionalFormatting sqref="R83">
    <cfRule type="cellIs" dxfId="39895" priority="3023" operator="greaterThan">
      <formula>1</formula>
    </cfRule>
    <cfRule type="cellIs" dxfId="39894" priority="3024" operator="lessThan">
      <formula>0.8</formula>
    </cfRule>
  </conditionalFormatting>
  <conditionalFormatting sqref="P83">
    <cfRule type="cellIs" dxfId="39893" priority="3022" operator="greaterThan">
      <formula>0</formula>
    </cfRule>
  </conditionalFormatting>
  <conditionalFormatting sqref="P83">
    <cfRule type="cellIs" dxfId="39892" priority="3016" operator="greaterThan">
      <formula>0</formula>
    </cfRule>
  </conditionalFormatting>
  <conditionalFormatting sqref="Q83">
    <cfRule type="cellIs" dxfId="39891" priority="3021" operator="lessThan">
      <formula>0</formula>
    </cfRule>
  </conditionalFormatting>
  <conditionalFormatting sqref="R83">
    <cfRule type="cellIs" dxfId="39890" priority="3019" operator="lessThan">
      <formula>0.8</formula>
    </cfRule>
    <cfRule type="cellIs" dxfId="39889" priority="3020" operator="greaterThan">
      <formula>1</formula>
    </cfRule>
  </conditionalFormatting>
  <conditionalFormatting sqref="R83">
    <cfRule type="cellIs" dxfId="39888" priority="3017" operator="greaterThan">
      <formula>1</formula>
    </cfRule>
    <cfRule type="cellIs" dxfId="39887" priority="3018" operator="lessThan">
      <formula>0.8</formula>
    </cfRule>
  </conditionalFormatting>
  <conditionalFormatting sqref="P83">
    <cfRule type="cellIs" dxfId="39886" priority="3010" operator="greaterThan">
      <formula>0</formula>
    </cfRule>
  </conditionalFormatting>
  <conditionalFormatting sqref="Q83">
    <cfRule type="cellIs" dxfId="39885" priority="3015" operator="lessThan">
      <formula>0</formula>
    </cfRule>
  </conditionalFormatting>
  <conditionalFormatting sqref="R83">
    <cfRule type="cellIs" dxfId="39884" priority="3013" operator="lessThan">
      <formula>0.8</formula>
    </cfRule>
    <cfRule type="cellIs" dxfId="39883" priority="3014" operator="greaterThan">
      <formula>1</formula>
    </cfRule>
  </conditionalFormatting>
  <conditionalFormatting sqref="R83">
    <cfRule type="cellIs" dxfId="39882" priority="3011" operator="greaterThan">
      <formula>1</formula>
    </cfRule>
    <cfRule type="cellIs" dxfId="39881" priority="3012" operator="lessThan">
      <formula>0.8</formula>
    </cfRule>
  </conditionalFormatting>
  <conditionalFormatting sqref="R83">
    <cfRule type="cellIs" dxfId="39880" priority="3007" operator="lessThan">
      <formula>0.8</formula>
    </cfRule>
    <cfRule type="cellIs" dxfId="39879" priority="3008" operator="greaterThan">
      <formula>1</formula>
    </cfRule>
  </conditionalFormatting>
  <conditionalFormatting sqref="R83">
    <cfRule type="cellIs" dxfId="39878" priority="3005" operator="greaterThan">
      <formula>1</formula>
    </cfRule>
    <cfRule type="cellIs" dxfId="39877" priority="3006" operator="lessThan">
      <formula>0.8</formula>
    </cfRule>
  </conditionalFormatting>
  <conditionalFormatting sqref="P83">
    <cfRule type="cellIs" dxfId="39876" priority="3004" operator="greaterThan">
      <formula>0</formula>
    </cfRule>
  </conditionalFormatting>
  <conditionalFormatting sqref="Q83">
    <cfRule type="cellIs" dxfId="39875" priority="3009" operator="lessThan">
      <formula>0</formula>
    </cfRule>
  </conditionalFormatting>
  <conditionalFormatting sqref="Q83">
    <cfRule type="cellIs" dxfId="39874" priority="3003" operator="lessThan">
      <formula>0</formula>
    </cfRule>
  </conditionalFormatting>
  <conditionalFormatting sqref="R83">
    <cfRule type="cellIs" dxfId="39873" priority="3001" operator="lessThan">
      <formula>0.8</formula>
    </cfRule>
    <cfRule type="cellIs" dxfId="39872" priority="3002" operator="greaterThan">
      <formula>1</formula>
    </cfRule>
  </conditionalFormatting>
  <conditionalFormatting sqref="R83">
    <cfRule type="cellIs" dxfId="39871" priority="2999" operator="greaterThan">
      <formula>1</formula>
    </cfRule>
    <cfRule type="cellIs" dxfId="39870" priority="3000" operator="lessThan">
      <formula>0.8</formula>
    </cfRule>
  </conditionalFormatting>
  <conditionalFormatting sqref="P83">
    <cfRule type="cellIs" dxfId="39869" priority="2998" operator="greaterThan">
      <formula>0</formula>
    </cfRule>
  </conditionalFormatting>
  <conditionalFormatting sqref="P83">
    <cfRule type="cellIs" dxfId="39868" priority="2992" operator="greaterThan">
      <formula>0</formula>
    </cfRule>
  </conditionalFormatting>
  <conditionalFormatting sqref="Q83">
    <cfRule type="cellIs" dxfId="39867" priority="2997" operator="lessThan">
      <formula>0</formula>
    </cfRule>
  </conditionalFormatting>
  <conditionalFormatting sqref="R83">
    <cfRule type="cellIs" dxfId="39866" priority="2995" operator="lessThan">
      <formula>0.8</formula>
    </cfRule>
    <cfRule type="cellIs" dxfId="39865" priority="2996" operator="greaterThan">
      <formula>1</formula>
    </cfRule>
  </conditionalFormatting>
  <conditionalFormatting sqref="R83">
    <cfRule type="cellIs" dxfId="39864" priority="2993" operator="greaterThan">
      <formula>1</formula>
    </cfRule>
    <cfRule type="cellIs" dxfId="39863" priority="2994" operator="lessThan">
      <formula>0.8</formula>
    </cfRule>
  </conditionalFormatting>
  <conditionalFormatting sqref="P83">
    <cfRule type="cellIs" dxfId="39862" priority="2986" operator="greaterThan">
      <formula>0</formula>
    </cfRule>
  </conditionalFormatting>
  <conditionalFormatting sqref="Q83">
    <cfRule type="cellIs" dxfId="39861" priority="2991" operator="lessThan">
      <formula>0</formula>
    </cfRule>
  </conditionalFormatting>
  <conditionalFormatting sqref="R83">
    <cfRule type="cellIs" dxfId="39860" priority="2989" operator="lessThan">
      <formula>0.8</formula>
    </cfRule>
    <cfRule type="cellIs" dxfId="39859" priority="2990" operator="greaterThan">
      <formula>1</formula>
    </cfRule>
  </conditionalFormatting>
  <conditionalFormatting sqref="R83">
    <cfRule type="cellIs" dxfId="39858" priority="2987" operator="greaterThan">
      <formula>1</formula>
    </cfRule>
    <cfRule type="cellIs" dxfId="39857" priority="2988" operator="lessThan">
      <formula>0.8</formula>
    </cfRule>
  </conditionalFormatting>
  <conditionalFormatting sqref="R83">
    <cfRule type="cellIs" dxfId="39856" priority="2983" operator="lessThan">
      <formula>0.8</formula>
    </cfRule>
    <cfRule type="cellIs" dxfId="39855" priority="2984" operator="greaterThan">
      <formula>1</formula>
    </cfRule>
  </conditionalFormatting>
  <conditionalFormatting sqref="R83">
    <cfRule type="cellIs" dxfId="39854" priority="2981" operator="greaterThan">
      <formula>1</formula>
    </cfRule>
    <cfRule type="cellIs" dxfId="39853" priority="2982" operator="lessThan">
      <formula>0.8</formula>
    </cfRule>
  </conditionalFormatting>
  <conditionalFormatting sqref="P83">
    <cfRule type="cellIs" dxfId="39852" priority="2980" operator="greaterThan">
      <formula>0</formula>
    </cfRule>
  </conditionalFormatting>
  <conditionalFormatting sqref="Q83">
    <cfRule type="cellIs" dxfId="39851" priority="2985" operator="lessThan">
      <formula>0</formula>
    </cfRule>
  </conditionalFormatting>
  <conditionalFormatting sqref="P83">
    <cfRule type="cellIs" dxfId="39850" priority="2974" operator="greaterThan">
      <formula>0</formula>
    </cfRule>
  </conditionalFormatting>
  <conditionalFormatting sqref="Q83">
    <cfRule type="cellIs" dxfId="39849" priority="2979" operator="lessThan">
      <formula>0</formula>
    </cfRule>
  </conditionalFormatting>
  <conditionalFormatting sqref="R83">
    <cfRule type="cellIs" dxfId="39848" priority="2977" operator="lessThan">
      <formula>0.8</formula>
    </cfRule>
    <cfRule type="cellIs" dxfId="39847" priority="2978" operator="greaterThan">
      <formula>1</formula>
    </cfRule>
  </conditionalFormatting>
  <conditionalFormatting sqref="R83">
    <cfRule type="cellIs" dxfId="39846" priority="2975" operator="greaterThan">
      <formula>1</formula>
    </cfRule>
    <cfRule type="cellIs" dxfId="39845" priority="2976" operator="lessThan">
      <formula>0.8</formula>
    </cfRule>
  </conditionalFormatting>
  <conditionalFormatting sqref="R83">
    <cfRule type="cellIs" dxfId="39844" priority="2971" operator="lessThan">
      <formula>0.8</formula>
    </cfRule>
    <cfRule type="cellIs" dxfId="39843" priority="2972" operator="greaterThan">
      <formula>1</formula>
    </cfRule>
  </conditionalFormatting>
  <conditionalFormatting sqref="R83">
    <cfRule type="cellIs" dxfId="39842" priority="2969" operator="greaterThan">
      <formula>1</formula>
    </cfRule>
    <cfRule type="cellIs" dxfId="39841" priority="2970" operator="lessThan">
      <formula>0.8</formula>
    </cfRule>
  </conditionalFormatting>
  <conditionalFormatting sqref="P83">
    <cfRule type="cellIs" dxfId="39840" priority="2968" operator="greaterThan">
      <formula>0</formula>
    </cfRule>
  </conditionalFormatting>
  <conditionalFormatting sqref="Q83">
    <cfRule type="cellIs" dxfId="39839" priority="2973" operator="lessThan">
      <formula>0</formula>
    </cfRule>
  </conditionalFormatting>
  <conditionalFormatting sqref="R83">
    <cfRule type="cellIs" dxfId="39838" priority="2965" operator="lessThan">
      <formula>0.8</formula>
    </cfRule>
    <cfRule type="cellIs" dxfId="39837" priority="2966" operator="greaterThan">
      <formula>1</formula>
    </cfRule>
  </conditionalFormatting>
  <conditionalFormatting sqref="R83">
    <cfRule type="cellIs" dxfId="39836" priority="2963" operator="greaterThan">
      <formula>1</formula>
    </cfRule>
    <cfRule type="cellIs" dxfId="39835" priority="2964" operator="lessThan">
      <formula>0.8</formula>
    </cfRule>
  </conditionalFormatting>
  <conditionalFormatting sqref="P83">
    <cfRule type="cellIs" dxfId="39834" priority="2962" operator="greaterThan">
      <formula>0</formula>
    </cfRule>
  </conditionalFormatting>
  <conditionalFormatting sqref="Q83">
    <cfRule type="cellIs" dxfId="39833" priority="2967" operator="lessThan">
      <formula>0</formula>
    </cfRule>
  </conditionalFormatting>
  <conditionalFormatting sqref="Q83">
    <cfRule type="cellIs" dxfId="39832" priority="2961" operator="lessThan">
      <formula>0</formula>
    </cfRule>
  </conditionalFormatting>
  <conditionalFormatting sqref="R83">
    <cfRule type="cellIs" dxfId="39831" priority="2959" operator="lessThan">
      <formula>0.8</formula>
    </cfRule>
    <cfRule type="cellIs" dxfId="39830" priority="2960" operator="greaterThan">
      <formula>1</formula>
    </cfRule>
  </conditionalFormatting>
  <conditionalFormatting sqref="R83">
    <cfRule type="cellIs" dxfId="39829" priority="2957" operator="greaterThan">
      <formula>1</formula>
    </cfRule>
    <cfRule type="cellIs" dxfId="39828" priority="2958" operator="lessThan">
      <formula>0.8</formula>
    </cfRule>
  </conditionalFormatting>
  <conditionalFormatting sqref="P83">
    <cfRule type="cellIs" dxfId="39827" priority="2956" operator="greaterThan">
      <formula>0</formula>
    </cfRule>
  </conditionalFormatting>
  <conditionalFormatting sqref="Q83">
    <cfRule type="cellIs" dxfId="39826" priority="2950" operator="lessThan">
      <formula>0</formula>
    </cfRule>
  </conditionalFormatting>
  <conditionalFormatting sqref="R83">
    <cfRule type="cellIs" dxfId="39825" priority="2954" operator="lessThan">
      <formula>0.8</formula>
    </cfRule>
    <cfRule type="cellIs" dxfId="39824" priority="2955" operator="greaterThan">
      <formula>1</formula>
    </cfRule>
  </conditionalFormatting>
  <conditionalFormatting sqref="R83">
    <cfRule type="cellIs" dxfId="39823" priority="2952" operator="greaterThan">
      <formula>1</formula>
    </cfRule>
    <cfRule type="cellIs" dxfId="39822" priority="2953" operator="lessThan">
      <formula>0.8</formula>
    </cfRule>
  </conditionalFormatting>
  <conditionalFormatting sqref="P83">
    <cfRule type="cellIs" dxfId="39821" priority="2951" operator="greaterThan">
      <formula>0</formula>
    </cfRule>
  </conditionalFormatting>
  <conditionalFormatting sqref="Q83">
    <cfRule type="cellIs" dxfId="39820" priority="2949" operator="lessThan">
      <formula>0</formula>
    </cfRule>
  </conditionalFormatting>
  <conditionalFormatting sqref="R83">
    <cfRule type="cellIs" dxfId="39819" priority="2947" operator="lessThan">
      <formula>0.8</formula>
    </cfRule>
    <cfRule type="cellIs" dxfId="39818" priority="2948" operator="greaterThan">
      <formula>1</formula>
    </cfRule>
  </conditionalFormatting>
  <conditionalFormatting sqref="R83">
    <cfRule type="cellIs" dxfId="39817" priority="2945" operator="greaterThan">
      <formula>1</formula>
    </cfRule>
    <cfRule type="cellIs" dxfId="39816" priority="2946" operator="lessThan">
      <formula>0.8</formula>
    </cfRule>
  </conditionalFormatting>
  <conditionalFormatting sqref="P83">
    <cfRule type="cellIs" dxfId="39815" priority="2944" operator="greaterThan">
      <formula>0</formula>
    </cfRule>
  </conditionalFormatting>
  <conditionalFormatting sqref="Q83">
    <cfRule type="cellIs" dxfId="39814" priority="2943" operator="lessThan">
      <formula>0</formula>
    </cfRule>
  </conditionalFormatting>
  <conditionalFormatting sqref="R83">
    <cfRule type="cellIs" dxfId="39813" priority="2941" operator="lessThan">
      <formula>0.8</formula>
    </cfRule>
    <cfRule type="cellIs" dxfId="39812" priority="2942" operator="greaterThan">
      <formula>1</formula>
    </cfRule>
  </conditionalFormatting>
  <conditionalFormatting sqref="R83">
    <cfRule type="cellIs" dxfId="39811" priority="2939" operator="greaterThan">
      <formula>1</formula>
    </cfRule>
    <cfRule type="cellIs" dxfId="39810" priority="2940" operator="lessThan">
      <formula>0.8</formula>
    </cfRule>
  </conditionalFormatting>
  <conditionalFormatting sqref="P83">
    <cfRule type="cellIs" dxfId="39809" priority="2938" operator="greaterThan">
      <formula>0</formula>
    </cfRule>
  </conditionalFormatting>
  <conditionalFormatting sqref="Q83">
    <cfRule type="cellIs" dxfId="39808" priority="2937" operator="lessThan">
      <formula>0</formula>
    </cfRule>
  </conditionalFormatting>
  <conditionalFormatting sqref="R83">
    <cfRule type="cellIs" dxfId="39807" priority="2935" operator="lessThan">
      <formula>0.8</formula>
    </cfRule>
    <cfRule type="cellIs" dxfId="39806" priority="2936" operator="greaterThan">
      <formula>1</formula>
    </cfRule>
  </conditionalFormatting>
  <conditionalFormatting sqref="R83">
    <cfRule type="cellIs" dxfId="39805" priority="2933" operator="greaterThan">
      <formula>1</formula>
    </cfRule>
    <cfRule type="cellIs" dxfId="39804" priority="2934" operator="lessThan">
      <formula>0.8</formula>
    </cfRule>
  </conditionalFormatting>
  <conditionalFormatting sqref="P83">
    <cfRule type="cellIs" dxfId="39803" priority="2932" operator="greaterThan">
      <formula>0</formula>
    </cfRule>
  </conditionalFormatting>
  <conditionalFormatting sqref="Q83">
    <cfRule type="cellIs" dxfId="39802" priority="2931" operator="lessThan">
      <formula>0</formula>
    </cfRule>
  </conditionalFormatting>
  <conditionalFormatting sqref="R83">
    <cfRule type="cellIs" dxfId="39801" priority="2929" operator="lessThan">
      <formula>0.8</formula>
    </cfRule>
    <cfRule type="cellIs" dxfId="39800" priority="2930" operator="greaterThan">
      <formula>1</formula>
    </cfRule>
  </conditionalFormatting>
  <conditionalFormatting sqref="R83">
    <cfRule type="cellIs" dxfId="39799" priority="2927" operator="greaterThan">
      <formula>1</formula>
    </cfRule>
    <cfRule type="cellIs" dxfId="39798" priority="2928" operator="lessThan">
      <formula>0.8</formula>
    </cfRule>
  </conditionalFormatting>
  <conditionalFormatting sqref="P83">
    <cfRule type="cellIs" dxfId="39797" priority="2926" operator="greaterThan">
      <formula>0</formula>
    </cfRule>
  </conditionalFormatting>
  <conditionalFormatting sqref="Q83">
    <cfRule type="cellIs" dxfId="39796" priority="2925" operator="lessThan">
      <formula>0</formula>
    </cfRule>
  </conditionalFormatting>
  <conditionalFormatting sqref="R83">
    <cfRule type="cellIs" dxfId="39795" priority="2923" operator="lessThan">
      <formula>0.8</formula>
    </cfRule>
    <cfRule type="cellIs" dxfId="39794" priority="2924" operator="greaterThan">
      <formula>1</formula>
    </cfRule>
  </conditionalFormatting>
  <conditionalFormatting sqref="R83">
    <cfRule type="cellIs" dxfId="39793" priority="2921" operator="greaterThan">
      <formula>1</formula>
    </cfRule>
    <cfRule type="cellIs" dxfId="39792" priority="2922" operator="lessThan">
      <formula>0.8</formula>
    </cfRule>
  </conditionalFormatting>
  <conditionalFormatting sqref="P83">
    <cfRule type="cellIs" dxfId="39791" priority="2920" operator="greaterThan">
      <formula>0</formula>
    </cfRule>
  </conditionalFormatting>
  <conditionalFormatting sqref="P83">
    <cfRule type="cellIs" dxfId="39790" priority="2914" operator="greaterThan">
      <formula>0</formula>
    </cfRule>
  </conditionalFormatting>
  <conditionalFormatting sqref="Q83">
    <cfRule type="cellIs" dxfId="39789" priority="2919" operator="lessThan">
      <formula>0</formula>
    </cfRule>
  </conditionalFormatting>
  <conditionalFormatting sqref="R83">
    <cfRule type="cellIs" dxfId="39788" priority="2917" operator="lessThan">
      <formula>0.8</formula>
    </cfRule>
    <cfRule type="cellIs" dxfId="39787" priority="2918" operator="greaterThan">
      <formula>1</formula>
    </cfRule>
  </conditionalFormatting>
  <conditionalFormatting sqref="R83">
    <cfRule type="cellIs" dxfId="39786" priority="2915" operator="greaterThan">
      <formula>1</formula>
    </cfRule>
    <cfRule type="cellIs" dxfId="39785" priority="2916" operator="lessThan">
      <formula>0.8</formula>
    </cfRule>
  </conditionalFormatting>
  <conditionalFormatting sqref="P83">
    <cfRule type="cellIs" dxfId="39784" priority="2908" operator="greaterThan">
      <formula>0</formula>
    </cfRule>
  </conditionalFormatting>
  <conditionalFormatting sqref="Q83">
    <cfRule type="cellIs" dxfId="39783" priority="2913" operator="lessThan">
      <formula>0</formula>
    </cfRule>
  </conditionalFormatting>
  <conditionalFormatting sqref="R83">
    <cfRule type="cellIs" dxfId="39782" priority="2911" operator="lessThan">
      <formula>0.8</formula>
    </cfRule>
    <cfRule type="cellIs" dxfId="39781" priority="2912" operator="greaterThan">
      <formula>1</formula>
    </cfRule>
  </conditionalFormatting>
  <conditionalFormatting sqref="R83">
    <cfRule type="cellIs" dxfId="39780" priority="2909" operator="greaterThan">
      <formula>1</formula>
    </cfRule>
    <cfRule type="cellIs" dxfId="39779" priority="2910" operator="lessThan">
      <formula>0.8</formula>
    </cfRule>
  </conditionalFormatting>
  <conditionalFormatting sqref="R83">
    <cfRule type="cellIs" dxfId="39778" priority="2905" operator="lessThan">
      <formula>0.8</formula>
    </cfRule>
    <cfRule type="cellIs" dxfId="39777" priority="2906" operator="greaterThan">
      <formula>1</formula>
    </cfRule>
  </conditionalFormatting>
  <conditionalFormatting sqref="R83">
    <cfRule type="cellIs" dxfId="39776" priority="2903" operator="greaterThan">
      <formula>1</formula>
    </cfRule>
    <cfRule type="cellIs" dxfId="39775" priority="2904" operator="lessThan">
      <formula>0.8</formula>
    </cfRule>
  </conditionalFormatting>
  <conditionalFormatting sqref="P83">
    <cfRule type="cellIs" dxfId="39774" priority="2902" operator="greaterThan">
      <formula>0</formula>
    </cfRule>
  </conditionalFormatting>
  <conditionalFormatting sqref="Q83">
    <cfRule type="cellIs" dxfId="39773" priority="2907" operator="lessThan">
      <formula>0</formula>
    </cfRule>
  </conditionalFormatting>
  <conditionalFormatting sqref="Q83">
    <cfRule type="cellIs" dxfId="39772" priority="2901" operator="lessThan">
      <formula>0</formula>
    </cfRule>
  </conditionalFormatting>
  <conditionalFormatting sqref="R83">
    <cfRule type="cellIs" dxfId="39771" priority="2899" operator="lessThan">
      <formula>0.8</formula>
    </cfRule>
    <cfRule type="cellIs" dxfId="39770" priority="2900" operator="greaterThan">
      <formula>1</formula>
    </cfRule>
  </conditionalFormatting>
  <conditionalFormatting sqref="R83">
    <cfRule type="cellIs" dxfId="39769" priority="2897" operator="greaterThan">
      <formula>1</formula>
    </cfRule>
    <cfRule type="cellIs" dxfId="39768" priority="2898" operator="lessThan">
      <formula>0.8</formula>
    </cfRule>
  </conditionalFormatting>
  <conditionalFormatting sqref="P83">
    <cfRule type="cellIs" dxfId="39767" priority="2896" operator="greaterThan">
      <formula>0</formula>
    </cfRule>
  </conditionalFormatting>
  <conditionalFormatting sqref="Q83">
    <cfRule type="cellIs" dxfId="39766" priority="2895" operator="lessThan">
      <formula>0</formula>
    </cfRule>
  </conditionalFormatting>
  <conditionalFormatting sqref="R83">
    <cfRule type="cellIs" dxfId="39765" priority="2893" operator="lessThan">
      <formula>0.8</formula>
    </cfRule>
    <cfRule type="cellIs" dxfId="39764" priority="2894" operator="greaterThan">
      <formula>1</formula>
    </cfRule>
  </conditionalFormatting>
  <conditionalFormatting sqref="R83">
    <cfRule type="cellIs" dxfId="39763" priority="2891" operator="greaterThan">
      <formula>1</formula>
    </cfRule>
    <cfRule type="cellIs" dxfId="39762" priority="2892" operator="lessThan">
      <formula>0.8</formula>
    </cfRule>
  </conditionalFormatting>
  <conditionalFormatting sqref="P83">
    <cfRule type="cellIs" dxfId="39761" priority="2890" operator="greaterThan">
      <formula>0</formula>
    </cfRule>
  </conditionalFormatting>
  <conditionalFormatting sqref="Q83">
    <cfRule type="cellIs" dxfId="39760" priority="2889" operator="lessThan">
      <formula>0</formula>
    </cfRule>
  </conditionalFormatting>
  <conditionalFormatting sqref="R83">
    <cfRule type="cellIs" dxfId="39759" priority="2887" operator="lessThan">
      <formula>0.8</formula>
    </cfRule>
    <cfRule type="cellIs" dxfId="39758" priority="2888" operator="greaterThan">
      <formula>1</formula>
    </cfRule>
  </conditionalFormatting>
  <conditionalFormatting sqref="R83">
    <cfRule type="cellIs" dxfId="39757" priority="2885" operator="greaterThan">
      <formula>1</formula>
    </cfRule>
    <cfRule type="cellIs" dxfId="39756" priority="2886" operator="lessThan">
      <formula>0.8</formula>
    </cfRule>
  </conditionalFormatting>
  <conditionalFormatting sqref="P83">
    <cfRule type="cellIs" dxfId="39755" priority="2884" operator="greaterThan">
      <formula>0</formula>
    </cfRule>
  </conditionalFormatting>
  <conditionalFormatting sqref="Q83">
    <cfRule type="cellIs" dxfId="39754" priority="2883" operator="lessThan">
      <formula>0</formula>
    </cfRule>
  </conditionalFormatting>
  <conditionalFormatting sqref="R83">
    <cfRule type="cellIs" dxfId="39753" priority="2881" operator="lessThan">
      <formula>0.8</formula>
    </cfRule>
    <cfRule type="cellIs" dxfId="39752" priority="2882" operator="greaterThan">
      <formula>1</formula>
    </cfRule>
  </conditionalFormatting>
  <conditionalFormatting sqref="R83">
    <cfRule type="cellIs" dxfId="39751" priority="2879" operator="greaterThan">
      <formula>1</formula>
    </cfRule>
    <cfRule type="cellIs" dxfId="39750" priority="2880" operator="lessThan">
      <formula>0.8</formula>
    </cfRule>
  </conditionalFormatting>
  <conditionalFormatting sqref="P83">
    <cfRule type="cellIs" dxfId="39749" priority="2878" operator="greaterThan">
      <formula>0</formula>
    </cfRule>
  </conditionalFormatting>
  <conditionalFormatting sqref="P83">
    <cfRule type="cellIs" dxfId="39748" priority="2872" operator="greaterThan">
      <formula>0</formula>
    </cfRule>
  </conditionalFormatting>
  <conditionalFormatting sqref="Q83">
    <cfRule type="cellIs" dxfId="39747" priority="2877" operator="lessThan">
      <formula>0</formula>
    </cfRule>
  </conditionalFormatting>
  <conditionalFormatting sqref="R83">
    <cfRule type="cellIs" dxfId="39746" priority="2875" operator="lessThan">
      <formula>0.8</formula>
    </cfRule>
    <cfRule type="cellIs" dxfId="39745" priority="2876" operator="greaterThan">
      <formula>1</formula>
    </cfRule>
  </conditionalFormatting>
  <conditionalFormatting sqref="R83">
    <cfRule type="cellIs" dxfId="39744" priority="2873" operator="greaterThan">
      <formula>1</formula>
    </cfRule>
    <cfRule type="cellIs" dxfId="39743" priority="2874" operator="lessThan">
      <formula>0.8</formula>
    </cfRule>
  </conditionalFormatting>
  <conditionalFormatting sqref="P83">
    <cfRule type="cellIs" dxfId="39742" priority="2866" operator="greaterThan">
      <formula>0</formula>
    </cfRule>
  </conditionalFormatting>
  <conditionalFormatting sqref="Q83">
    <cfRule type="cellIs" dxfId="39741" priority="2871" operator="lessThan">
      <formula>0</formula>
    </cfRule>
  </conditionalFormatting>
  <conditionalFormatting sqref="R83">
    <cfRule type="cellIs" dxfId="39740" priority="2869" operator="lessThan">
      <formula>0.8</formula>
    </cfRule>
    <cfRule type="cellIs" dxfId="39739" priority="2870" operator="greaterThan">
      <formula>1</formula>
    </cfRule>
  </conditionalFormatting>
  <conditionalFormatting sqref="R83">
    <cfRule type="cellIs" dxfId="39738" priority="2867" operator="greaterThan">
      <formula>1</formula>
    </cfRule>
    <cfRule type="cellIs" dxfId="39737" priority="2868" operator="lessThan">
      <formula>0.8</formula>
    </cfRule>
  </conditionalFormatting>
  <conditionalFormatting sqref="R83">
    <cfRule type="cellIs" dxfId="39736" priority="2863" operator="lessThan">
      <formula>0.8</formula>
    </cfRule>
    <cfRule type="cellIs" dxfId="39735" priority="2864" operator="greaterThan">
      <formula>1</formula>
    </cfRule>
  </conditionalFormatting>
  <conditionalFormatting sqref="R83">
    <cfRule type="cellIs" dxfId="39734" priority="2861" operator="greaterThan">
      <formula>1</formula>
    </cfRule>
    <cfRule type="cellIs" dxfId="39733" priority="2862" operator="lessThan">
      <formula>0.8</formula>
    </cfRule>
  </conditionalFormatting>
  <conditionalFormatting sqref="P83">
    <cfRule type="cellIs" dxfId="39732" priority="2860" operator="greaterThan">
      <formula>0</formula>
    </cfRule>
  </conditionalFormatting>
  <conditionalFormatting sqref="Q83">
    <cfRule type="cellIs" dxfId="39731" priority="2865" operator="lessThan">
      <formula>0</formula>
    </cfRule>
  </conditionalFormatting>
  <conditionalFormatting sqref="Q83">
    <cfRule type="cellIs" dxfId="39730" priority="2859" operator="lessThan">
      <formula>0</formula>
    </cfRule>
  </conditionalFormatting>
  <conditionalFormatting sqref="R83">
    <cfRule type="cellIs" dxfId="39729" priority="2857" operator="lessThan">
      <formula>0.8</formula>
    </cfRule>
    <cfRule type="cellIs" dxfId="39728" priority="2858" operator="greaterThan">
      <formula>1</formula>
    </cfRule>
  </conditionalFormatting>
  <conditionalFormatting sqref="R83">
    <cfRule type="cellIs" dxfId="39727" priority="2855" operator="greaterThan">
      <formula>1</formula>
    </cfRule>
    <cfRule type="cellIs" dxfId="39726" priority="2856" operator="lessThan">
      <formula>0.8</formula>
    </cfRule>
  </conditionalFormatting>
  <conditionalFormatting sqref="P83">
    <cfRule type="cellIs" dxfId="39725" priority="2854" operator="greaterThan">
      <formula>0</formula>
    </cfRule>
  </conditionalFormatting>
  <conditionalFormatting sqref="P83">
    <cfRule type="cellIs" dxfId="39724" priority="2848" operator="greaterThan">
      <formula>0</formula>
    </cfRule>
  </conditionalFormatting>
  <conditionalFormatting sqref="Q83">
    <cfRule type="cellIs" dxfId="39723" priority="2853" operator="lessThan">
      <formula>0</formula>
    </cfRule>
  </conditionalFormatting>
  <conditionalFormatting sqref="R83">
    <cfRule type="cellIs" dxfId="39722" priority="2851" operator="lessThan">
      <formula>0.8</formula>
    </cfRule>
    <cfRule type="cellIs" dxfId="39721" priority="2852" operator="greaterThan">
      <formula>1</formula>
    </cfRule>
  </conditionalFormatting>
  <conditionalFormatting sqref="R83">
    <cfRule type="cellIs" dxfId="39720" priority="2849" operator="greaterThan">
      <formula>1</formula>
    </cfRule>
    <cfRule type="cellIs" dxfId="39719" priority="2850" operator="lessThan">
      <formula>0.8</formula>
    </cfRule>
  </conditionalFormatting>
  <conditionalFormatting sqref="P83">
    <cfRule type="cellIs" dxfId="39718" priority="2842" operator="greaterThan">
      <formula>0</formula>
    </cfRule>
  </conditionalFormatting>
  <conditionalFormatting sqref="Q83">
    <cfRule type="cellIs" dxfId="39717" priority="2847" operator="lessThan">
      <formula>0</formula>
    </cfRule>
  </conditionalFormatting>
  <conditionalFormatting sqref="R83">
    <cfRule type="cellIs" dxfId="39716" priority="2845" operator="lessThan">
      <formula>0.8</formula>
    </cfRule>
    <cfRule type="cellIs" dxfId="39715" priority="2846" operator="greaterThan">
      <formula>1</formula>
    </cfRule>
  </conditionalFormatting>
  <conditionalFormatting sqref="R83">
    <cfRule type="cellIs" dxfId="39714" priority="2843" operator="greaterThan">
      <formula>1</formula>
    </cfRule>
    <cfRule type="cellIs" dxfId="39713" priority="2844" operator="lessThan">
      <formula>0.8</formula>
    </cfRule>
  </conditionalFormatting>
  <conditionalFormatting sqref="R83">
    <cfRule type="cellIs" dxfId="39712" priority="2839" operator="lessThan">
      <formula>0.8</formula>
    </cfRule>
    <cfRule type="cellIs" dxfId="39711" priority="2840" operator="greaterThan">
      <formula>1</formula>
    </cfRule>
  </conditionalFormatting>
  <conditionalFormatting sqref="R83">
    <cfRule type="cellIs" dxfId="39710" priority="2837" operator="greaterThan">
      <formula>1</formula>
    </cfRule>
    <cfRule type="cellIs" dxfId="39709" priority="2838" operator="lessThan">
      <formula>0.8</formula>
    </cfRule>
  </conditionalFormatting>
  <conditionalFormatting sqref="P83">
    <cfRule type="cellIs" dxfId="39708" priority="2836" operator="greaterThan">
      <formula>0</formula>
    </cfRule>
  </conditionalFormatting>
  <conditionalFormatting sqref="Q83">
    <cfRule type="cellIs" dxfId="39707" priority="2841" operator="lessThan">
      <formula>0</formula>
    </cfRule>
  </conditionalFormatting>
  <conditionalFormatting sqref="P83">
    <cfRule type="cellIs" dxfId="39706" priority="2830" operator="greaterThan">
      <formula>0</formula>
    </cfRule>
  </conditionalFormatting>
  <conditionalFormatting sqref="Q83">
    <cfRule type="cellIs" dxfId="39705" priority="2835" operator="lessThan">
      <formula>0</formula>
    </cfRule>
  </conditionalFormatting>
  <conditionalFormatting sqref="R83">
    <cfRule type="cellIs" dxfId="39704" priority="2833" operator="lessThan">
      <formula>0.8</formula>
    </cfRule>
    <cfRule type="cellIs" dxfId="39703" priority="2834" operator="greaterThan">
      <formula>1</formula>
    </cfRule>
  </conditionalFormatting>
  <conditionalFormatting sqref="R83">
    <cfRule type="cellIs" dxfId="39702" priority="2831" operator="greaterThan">
      <formula>1</formula>
    </cfRule>
    <cfRule type="cellIs" dxfId="39701" priority="2832" operator="lessThan">
      <formula>0.8</formula>
    </cfRule>
  </conditionalFormatting>
  <conditionalFormatting sqref="R83">
    <cfRule type="cellIs" dxfId="39700" priority="2827" operator="lessThan">
      <formula>0.8</formula>
    </cfRule>
    <cfRule type="cellIs" dxfId="39699" priority="2828" operator="greaterThan">
      <formula>1</formula>
    </cfRule>
  </conditionalFormatting>
  <conditionalFormatting sqref="R83">
    <cfRule type="cellIs" dxfId="39698" priority="2825" operator="greaterThan">
      <formula>1</formula>
    </cfRule>
    <cfRule type="cellIs" dxfId="39697" priority="2826" operator="lessThan">
      <formula>0.8</formula>
    </cfRule>
  </conditionalFormatting>
  <conditionalFormatting sqref="P83">
    <cfRule type="cellIs" dxfId="39696" priority="2824" operator="greaterThan">
      <formula>0</formula>
    </cfRule>
  </conditionalFormatting>
  <conditionalFormatting sqref="Q83">
    <cfRule type="cellIs" dxfId="39695" priority="2829" operator="lessThan">
      <formula>0</formula>
    </cfRule>
  </conditionalFormatting>
  <conditionalFormatting sqref="R83">
    <cfRule type="cellIs" dxfId="39694" priority="2821" operator="lessThan">
      <formula>0.8</formula>
    </cfRule>
    <cfRule type="cellIs" dxfId="39693" priority="2822" operator="greaterThan">
      <formula>1</formula>
    </cfRule>
  </conditionalFormatting>
  <conditionalFormatting sqref="R83">
    <cfRule type="cellIs" dxfId="39692" priority="2819" operator="greaterThan">
      <formula>1</formula>
    </cfRule>
    <cfRule type="cellIs" dxfId="39691" priority="2820" operator="lessThan">
      <formula>0.8</formula>
    </cfRule>
  </conditionalFormatting>
  <conditionalFormatting sqref="P83">
    <cfRule type="cellIs" dxfId="39690" priority="2818" operator="greaterThan">
      <formula>0</formula>
    </cfRule>
  </conditionalFormatting>
  <conditionalFormatting sqref="Q83">
    <cfRule type="cellIs" dxfId="39689" priority="2823" operator="lessThan">
      <formula>0</formula>
    </cfRule>
  </conditionalFormatting>
  <conditionalFormatting sqref="Q83">
    <cfRule type="cellIs" dxfId="39688" priority="2817" operator="lessThan">
      <formula>0</formula>
    </cfRule>
  </conditionalFormatting>
  <conditionalFormatting sqref="R83">
    <cfRule type="cellIs" dxfId="39687" priority="2815" operator="lessThan">
      <formula>0.8</formula>
    </cfRule>
    <cfRule type="cellIs" dxfId="39686" priority="2816" operator="greaterThan">
      <formula>1</formula>
    </cfRule>
  </conditionalFormatting>
  <conditionalFormatting sqref="R83">
    <cfRule type="cellIs" dxfId="39685" priority="2813" operator="greaterThan">
      <formula>1</formula>
    </cfRule>
    <cfRule type="cellIs" dxfId="39684" priority="2814" operator="lessThan">
      <formula>0.8</formula>
    </cfRule>
  </conditionalFormatting>
  <conditionalFormatting sqref="P83">
    <cfRule type="cellIs" dxfId="39683" priority="2812" operator="greaterThan">
      <formula>0</formula>
    </cfRule>
  </conditionalFormatting>
  <conditionalFormatting sqref="Q83">
    <cfRule type="cellIs" dxfId="39682" priority="2806" operator="lessThan">
      <formula>0</formula>
    </cfRule>
  </conditionalFormatting>
  <conditionalFormatting sqref="R83">
    <cfRule type="cellIs" dxfId="39681" priority="2810" operator="lessThan">
      <formula>0.8</formula>
    </cfRule>
    <cfRule type="cellIs" dxfId="39680" priority="2811" operator="greaterThan">
      <formula>1</formula>
    </cfRule>
  </conditionalFormatting>
  <conditionalFormatting sqref="R83">
    <cfRule type="cellIs" dxfId="39679" priority="2808" operator="greaterThan">
      <formula>1</formula>
    </cfRule>
    <cfRule type="cellIs" dxfId="39678" priority="2809" operator="lessThan">
      <formula>0.8</formula>
    </cfRule>
  </conditionalFormatting>
  <conditionalFormatting sqref="P83">
    <cfRule type="cellIs" dxfId="39677" priority="2807" operator="greaterThan">
      <formula>0</formula>
    </cfRule>
  </conditionalFormatting>
  <conditionalFormatting sqref="Q83">
    <cfRule type="cellIs" dxfId="39676" priority="2805" operator="lessThan">
      <formula>0</formula>
    </cfRule>
  </conditionalFormatting>
  <conditionalFormatting sqref="R83">
    <cfRule type="cellIs" dxfId="39675" priority="2803" operator="lessThan">
      <formula>0.8</formula>
    </cfRule>
    <cfRule type="cellIs" dxfId="39674" priority="2804" operator="greaterThan">
      <formula>1</formula>
    </cfRule>
  </conditionalFormatting>
  <conditionalFormatting sqref="R83">
    <cfRule type="cellIs" dxfId="39673" priority="2801" operator="greaterThan">
      <formula>1</formula>
    </cfRule>
    <cfRule type="cellIs" dxfId="39672" priority="2802" operator="lessThan">
      <formula>0.8</formula>
    </cfRule>
  </conditionalFormatting>
  <conditionalFormatting sqref="P83">
    <cfRule type="cellIs" dxfId="39671" priority="2800" operator="greaterThan">
      <formula>0</formula>
    </cfRule>
  </conditionalFormatting>
  <conditionalFormatting sqref="Q83">
    <cfRule type="cellIs" dxfId="39670" priority="2799" operator="lessThan">
      <formula>0</formula>
    </cfRule>
  </conditionalFormatting>
  <conditionalFormatting sqref="R83">
    <cfRule type="cellIs" dxfId="39669" priority="2797" operator="lessThan">
      <formula>0.8</formula>
    </cfRule>
    <cfRule type="cellIs" dxfId="39668" priority="2798" operator="greaterThan">
      <formula>1</formula>
    </cfRule>
  </conditionalFormatting>
  <conditionalFormatting sqref="R83">
    <cfRule type="cellIs" dxfId="39667" priority="2795" operator="greaterThan">
      <formula>1</formula>
    </cfRule>
    <cfRule type="cellIs" dxfId="39666" priority="2796" operator="lessThan">
      <formula>0.8</formula>
    </cfRule>
  </conditionalFormatting>
  <conditionalFormatting sqref="P83">
    <cfRule type="cellIs" dxfId="39665" priority="2794" operator="greaterThan">
      <formula>0</formula>
    </cfRule>
  </conditionalFormatting>
  <conditionalFormatting sqref="Q83">
    <cfRule type="cellIs" dxfId="39664" priority="2793" operator="lessThan">
      <formula>0</formula>
    </cfRule>
  </conditionalFormatting>
  <conditionalFormatting sqref="R83">
    <cfRule type="cellIs" dxfId="39663" priority="2791" operator="lessThan">
      <formula>0.8</formula>
    </cfRule>
    <cfRule type="cellIs" dxfId="39662" priority="2792" operator="greaterThan">
      <formula>1</formula>
    </cfRule>
  </conditionalFormatting>
  <conditionalFormatting sqref="R83">
    <cfRule type="cellIs" dxfId="39661" priority="2789" operator="greaterThan">
      <formula>1</formula>
    </cfRule>
    <cfRule type="cellIs" dxfId="39660" priority="2790" operator="lessThan">
      <formula>0.8</formula>
    </cfRule>
  </conditionalFormatting>
  <conditionalFormatting sqref="P83">
    <cfRule type="cellIs" dxfId="39659" priority="2788" operator="greaterThan">
      <formula>0</formula>
    </cfRule>
  </conditionalFormatting>
  <conditionalFormatting sqref="Q83">
    <cfRule type="cellIs" dxfId="39658" priority="2787" operator="lessThan">
      <formula>0</formula>
    </cfRule>
  </conditionalFormatting>
  <conditionalFormatting sqref="R83">
    <cfRule type="cellIs" dxfId="39657" priority="2785" operator="lessThan">
      <formula>0.8</formula>
    </cfRule>
    <cfRule type="cellIs" dxfId="39656" priority="2786" operator="greaterThan">
      <formula>1</formula>
    </cfRule>
  </conditionalFormatting>
  <conditionalFormatting sqref="R83">
    <cfRule type="cellIs" dxfId="39655" priority="2783" operator="greaterThan">
      <formula>1</formula>
    </cfRule>
    <cfRule type="cellIs" dxfId="39654" priority="2784" operator="lessThan">
      <formula>0.8</formula>
    </cfRule>
  </conditionalFormatting>
  <conditionalFormatting sqref="P83">
    <cfRule type="cellIs" dxfId="39653" priority="2782" operator="greaterThan">
      <formula>0</formula>
    </cfRule>
  </conditionalFormatting>
  <conditionalFormatting sqref="Q83">
    <cfRule type="cellIs" dxfId="39652" priority="2781" operator="lessThan">
      <formula>0</formula>
    </cfRule>
  </conditionalFormatting>
  <conditionalFormatting sqref="R83">
    <cfRule type="cellIs" dxfId="39651" priority="2779" operator="lessThan">
      <formula>0.8</formula>
    </cfRule>
    <cfRule type="cellIs" dxfId="39650" priority="2780" operator="greaterThan">
      <formula>1</formula>
    </cfRule>
  </conditionalFormatting>
  <conditionalFormatting sqref="R83">
    <cfRule type="cellIs" dxfId="39649" priority="2777" operator="greaterThan">
      <formula>1</formula>
    </cfRule>
    <cfRule type="cellIs" dxfId="39648" priority="2778" operator="lessThan">
      <formula>0.8</formula>
    </cfRule>
  </conditionalFormatting>
  <conditionalFormatting sqref="P83">
    <cfRule type="cellIs" dxfId="39647" priority="2776" operator="greaterThan">
      <formula>0</formula>
    </cfRule>
  </conditionalFormatting>
  <conditionalFormatting sqref="P83">
    <cfRule type="cellIs" dxfId="39646" priority="2770" operator="greaterThan">
      <formula>0</formula>
    </cfRule>
  </conditionalFormatting>
  <conditionalFormatting sqref="Q83">
    <cfRule type="cellIs" dxfId="39645" priority="2775" operator="lessThan">
      <formula>0</formula>
    </cfRule>
  </conditionalFormatting>
  <conditionalFormatting sqref="R83">
    <cfRule type="cellIs" dxfId="39644" priority="2773" operator="lessThan">
      <formula>0.8</formula>
    </cfRule>
    <cfRule type="cellIs" dxfId="39643" priority="2774" operator="greaterThan">
      <formula>1</formula>
    </cfRule>
  </conditionalFormatting>
  <conditionalFormatting sqref="R83">
    <cfRule type="cellIs" dxfId="39642" priority="2771" operator="greaterThan">
      <formula>1</formula>
    </cfRule>
    <cfRule type="cellIs" dxfId="39641" priority="2772" operator="lessThan">
      <formula>0.8</formula>
    </cfRule>
  </conditionalFormatting>
  <conditionalFormatting sqref="P83">
    <cfRule type="cellIs" dxfId="39640" priority="2764" operator="greaterThan">
      <formula>0</formula>
    </cfRule>
  </conditionalFormatting>
  <conditionalFormatting sqref="Q83">
    <cfRule type="cellIs" dxfId="39639" priority="2769" operator="lessThan">
      <formula>0</formula>
    </cfRule>
  </conditionalFormatting>
  <conditionalFormatting sqref="R83">
    <cfRule type="cellIs" dxfId="39638" priority="2767" operator="lessThan">
      <formula>0.8</formula>
    </cfRule>
    <cfRule type="cellIs" dxfId="39637" priority="2768" operator="greaterThan">
      <formula>1</formula>
    </cfRule>
  </conditionalFormatting>
  <conditionalFormatting sqref="R83">
    <cfRule type="cellIs" dxfId="39636" priority="2765" operator="greaterThan">
      <formula>1</formula>
    </cfRule>
    <cfRule type="cellIs" dxfId="39635" priority="2766" operator="lessThan">
      <formula>0.8</formula>
    </cfRule>
  </conditionalFormatting>
  <conditionalFormatting sqref="R83">
    <cfRule type="cellIs" dxfId="39634" priority="2761" operator="lessThan">
      <formula>0.8</formula>
    </cfRule>
    <cfRule type="cellIs" dxfId="39633" priority="2762" operator="greaterThan">
      <formula>1</formula>
    </cfRule>
  </conditionalFormatting>
  <conditionalFormatting sqref="R83">
    <cfRule type="cellIs" dxfId="39632" priority="2759" operator="greaterThan">
      <formula>1</formula>
    </cfRule>
    <cfRule type="cellIs" dxfId="39631" priority="2760" operator="lessThan">
      <formula>0.8</formula>
    </cfRule>
  </conditionalFormatting>
  <conditionalFormatting sqref="P83">
    <cfRule type="cellIs" dxfId="39630" priority="2758" operator="greaterThan">
      <formula>0</formula>
    </cfRule>
  </conditionalFormatting>
  <conditionalFormatting sqref="Q83">
    <cfRule type="cellIs" dxfId="39629" priority="2763" operator="lessThan">
      <formula>0</formula>
    </cfRule>
  </conditionalFormatting>
  <conditionalFormatting sqref="Q83">
    <cfRule type="cellIs" dxfId="39628" priority="2752" operator="lessThan">
      <formula>0</formula>
    </cfRule>
  </conditionalFormatting>
  <conditionalFormatting sqref="P83">
    <cfRule type="cellIs" dxfId="39627" priority="2753" operator="greaterThan">
      <formula>0</formula>
    </cfRule>
  </conditionalFormatting>
  <conditionalFormatting sqref="R83">
    <cfRule type="cellIs" dxfId="39626" priority="2756" operator="lessThan">
      <formula>0.8</formula>
    </cfRule>
    <cfRule type="cellIs" dxfId="39625" priority="2757" operator="greaterThan">
      <formula>1</formula>
    </cfRule>
  </conditionalFormatting>
  <conditionalFormatting sqref="R83">
    <cfRule type="cellIs" dxfId="39624" priority="2754" operator="greaterThan">
      <formula>1</formula>
    </cfRule>
    <cfRule type="cellIs" dxfId="39623" priority="2755" operator="lessThan">
      <formula>0.8</formula>
    </cfRule>
  </conditionalFormatting>
  <conditionalFormatting sqref="Q83">
    <cfRule type="cellIs" dxfId="39622" priority="2746" operator="lessThan">
      <formula>0</formula>
    </cfRule>
  </conditionalFormatting>
  <conditionalFormatting sqref="R83">
    <cfRule type="cellIs" dxfId="39621" priority="2750" operator="lessThan">
      <formula>0.8</formula>
    </cfRule>
    <cfRule type="cellIs" dxfId="39620" priority="2751" operator="greaterThan">
      <formula>1</formula>
    </cfRule>
  </conditionalFormatting>
  <conditionalFormatting sqref="R83">
    <cfRule type="cellIs" dxfId="39619" priority="2748" operator="greaterThan">
      <formula>1</formula>
    </cfRule>
    <cfRule type="cellIs" dxfId="39618" priority="2749" operator="lessThan">
      <formula>0.8</formula>
    </cfRule>
  </conditionalFormatting>
  <conditionalFormatting sqref="P83">
    <cfRule type="cellIs" dxfId="39617" priority="2747" operator="greaterThan">
      <formula>0</formula>
    </cfRule>
  </conditionalFormatting>
  <conditionalFormatting sqref="Q83">
    <cfRule type="cellIs" dxfId="39616" priority="2745" operator="lessThan">
      <formula>0</formula>
    </cfRule>
  </conditionalFormatting>
  <conditionalFormatting sqref="R83">
    <cfRule type="cellIs" dxfId="39615" priority="2743" operator="lessThan">
      <formula>0.8</formula>
    </cfRule>
    <cfRule type="cellIs" dxfId="39614" priority="2744" operator="greaterThan">
      <formula>1</formula>
    </cfRule>
  </conditionalFormatting>
  <conditionalFormatting sqref="R83">
    <cfRule type="cellIs" dxfId="39613" priority="2741" operator="greaterThan">
      <formula>1</formula>
    </cfRule>
    <cfRule type="cellIs" dxfId="39612" priority="2742" operator="lessThan">
      <formula>0.8</formula>
    </cfRule>
  </conditionalFormatting>
  <conditionalFormatting sqref="P83">
    <cfRule type="cellIs" dxfId="39611" priority="2740" operator="greaterThan">
      <formula>0</formula>
    </cfRule>
  </conditionalFormatting>
  <conditionalFormatting sqref="Q83">
    <cfRule type="cellIs" dxfId="39610" priority="2739" operator="lessThan">
      <formula>0</formula>
    </cfRule>
  </conditionalFormatting>
  <conditionalFormatting sqref="R83">
    <cfRule type="cellIs" dxfId="39609" priority="2737" operator="lessThan">
      <formula>0.8</formula>
    </cfRule>
    <cfRule type="cellIs" dxfId="39608" priority="2738" operator="greaterThan">
      <formula>1</formula>
    </cfRule>
  </conditionalFormatting>
  <conditionalFormatting sqref="R83">
    <cfRule type="cellIs" dxfId="39607" priority="2735" operator="greaterThan">
      <formula>1</formula>
    </cfRule>
    <cfRule type="cellIs" dxfId="39606" priority="2736" operator="lessThan">
      <formula>0.8</formula>
    </cfRule>
  </conditionalFormatting>
  <conditionalFormatting sqref="P83">
    <cfRule type="cellIs" dxfId="39605" priority="2734" operator="greaterThan">
      <formula>0</formula>
    </cfRule>
  </conditionalFormatting>
  <conditionalFormatting sqref="Q83">
    <cfRule type="cellIs" dxfId="39604" priority="2733" operator="lessThan">
      <formula>0</formula>
    </cfRule>
  </conditionalFormatting>
  <conditionalFormatting sqref="R83">
    <cfRule type="cellIs" dxfId="39603" priority="2731" operator="lessThan">
      <formula>0.8</formula>
    </cfRule>
    <cfRule type="cellIs" dxfId="39602" priority="2732" operator="greaterThan">
      <formula>1</formula>
    </cfRule>
  </conditionalFormatting>
  <conditionalFormatting sqref="R83">
    <cfRule type="cellIs" dxfId="39601" priority="2729" operator="greaterThan">
      <formula>1</formula>
    </cfRule>
    <cfRule type="cellIs" dxfId="39600" priority="2730" operator="lessThan">
      <formula>0.8</formula>
    </cfRule>
  </conditionalFormatting>
  <conditionalFormatting sqref="P83">
    <cfRule type="cellIs" dxfId="39599" priority="2728" operator="greaterThan">
      <formula>0</formula>
    </cfRule>
  </conditionalFormatting>
  <conditionalFormatting sqref="Q83">
    <cfRule type="cellIs" dxfId="39598" priority="2727" operator="lessThan">
      <formula>0</formula>
    </cfRule>
  </conditionalFormatting>
  <conditionalFormatting sqref="R83">
    <cfRule type="cellIs" dxfId="39597" priority="2725" operator="lessThan">
      <formula>0.8</formula>
    </cfRule>
    <cfRule type="cellIs" dxfId="39596" priority="2726" operator="greaterThan">
      <formula>1</formula>
    </cfRule>
  </conditionalFormatting>
  <conditionalFormatting sqref="R83">
    <cfRule type="cellIs" dxfId="39595" priority="2723" operator="greaterThan">
      <formula>1</formula>
    </cfRule>
    <cfRule type="cellIs" dxfId="39594" priority="2724" operator="lessThan">
      <formula>0.8</formula>
    </cfRule>
  </conditionalFormatting>
  <conditionalFormatting sqref="P83">
    <cfRule type="cellIs" dxfId="39593" priority="2722" operator="greaterThan">
      <formula>0</formula>
    </cfRule>
  </conditionalFormatting>
  <conditionalFormatting sqref="Q83">
    <cfRule type="cellIs" dxfId="39592" priority="2721" operator="lessThan">
      <formula>0</formula>
    </cfRule>
  </conditionalFormatting>
  <conditionalFormatting sqref="R83">
    <cfRule type="cellIs" dxfId="39591" priority="2719" operator="lessThan">
      <formula>0.8</formula>
    </cfRule>
    <cfRule type="cellIs" dxfId="39590" priority="2720" operator="greaterThan">
      <formula>1</formula>
    </cfRule>
  </conditionalFormatting>
  <conditionalFormatting sqref="R83">
    <cfRule type="cellIs" dxfId="39589" priority="2717" operator="greaterThan">
      <formula>1</formula>
    </cfRule>
    <cfRule type="cellIs" dxfId="39588" priority="2718" operator="lessThan">
      <formula>0.8</formula>
    </cfRule>
  </conditionalFormatting>
  <conditionalFormatting sqref="P83">
    <cfRule type="cellIs" dxfId="39587" priority="2716" operator="greaterThan">
      <formula>0</formula>
    </cfRule>
  </conditionalFormatting>
  <conditionalFormatting sqref="Q83">
    <cfRule type="cellIs" dxfId="39586" priority="2715" operator="lessThan">
      <formula>0</formula>
    </cfRule>
  </conditionalFormatting>
  <conditionalFormatting sqref="R83">
    <cfRule type="cellIs" dxfId="39585" priority="2713" operator="lessThan">
      <formula>0.8</formula>
    </cfRule>
    <cfRule type="cellIs" dxfId="39584" priority="2714" operator="greaterThan">
      <formula>1</formula>
    </cfRule>
  </conditionalFormatting>
  <conditionalFormatting sqref="R83">
    <cfRule type="cellIs" dxfId="39583" priority="2711" operator="greaterThan">
      <formula>1</formula>
    </cfRule>
    <cfRule type="cellIs" dxfId="39582" priority="2712" operator="lessThan">
      <formula>0.8</formula>
    </cfRule>
  </conditionalFormatting>
  <conditionalFormatting sqref="P83">
    <cfRule type="cellIs" dxfId="39581" priority="2710" operator="greaterThan">
      <formula>0</formula>
    </cfRule>
  </conditionalFormatting>
  <conditionalFormatting sqref="Q83">
    <cfRule type="cellIs" dxfId="39580" priority="2709" operator="lessThan">
      <formula>0</formula>
    </cfRule>
  </conditionalFormatting>
  <conditionalFormatting sqref="R83">
    <cfRule type="cellIs" dxfId="39579" priority="2707" operator="lessThan">
      <formula>0.8</formula>
    </cfRule>
    <cfRule type="cellIs" dxfId="39578" priority="2708" operator="greaterThan">
      <formula>1</formula>
    </cfRule>
  </conditionalFormatting>
  <conditionalFormatting sqref="R83">
    <cfRule type="cellIs" dxfId="39577" priority="2705" operator="greaterThan">
      <formula>1</formula>
    </cfRule>
    <cfRule type="cellIs" dxfId="39576" priority="2706" operator="lessThan">
      <formula>0.8</formula>
    </cfRule>
  </conditionalFormatting>
  <conditionalFormatting sqref="P83">
    <cfRule type="cellIs" dxfId="39575" priority="2704" operator="greaterThan">
      <formula>0</formula>
    </cfRule>
  </conditionalFormatting>
  <conditionalFormatting sqref="P83">
    <cfRule type="cellIs" dxfId="39574" priority="2698" operator="greaterThan">
      <formula>0</formula>
    </cfRule>
  </conditionalFormatting>
  <conditionalFormatting sqref="Q83">
    <cfRule type="cellIs" dxfId="39573" priority="2703" operator="lessThan">
      <formula>0</formula>
    </cfRule>
  </conditionalFormatting>
  <conditionalFormatting sqref="R83">
    <cfRule type="cellIs" dxfId="39572" priority="2701" operator="lessThan">
      <formula>0.8</formula>
    </cfRule>
    <cfRule type="cellIs" dxfId="39571" priority="2702" operator="greaterThan">
      <formula>1</formula>
    </cfRule>
  </conditionalFormatting>
  <conditionalFormatting sqref="R83">
    <cfRule type="cellIs" dxfId="39570" priority="2699" operator="greaterThan">
      <formula>1</formula>
    </cfRule>
    <cfRule type="cellIs" dxfId="39569" priority="2700" operator="lessThan">
      <formula>0.8</formula>
    </cfRule>
  </conditionalFormatting>
  <conditionalFormatting sqref="P83">
    <cfRule type="cellIs" dxfId="39568" priority="2692" operator="greaterThan">
      <formula>0</formula>
    </cfRule>
  </conditionalFormatting>
  <conditionalFormatting sqref="Q83">
    <cfRule type="cellIs" dxfId="39567" priority="2697" operator="lessThan">
      <formula>0</formula>
    </cfRule>
  </conditionalFormatting>
  <conditionalFormatting sqref="R83">
    <cfRule type="cellIs" dxfId="39566" priority="2695" operator="lessThan">
      <formula>0.8</formula>
    </cfRule>
    <cfRule type="cellIs" dxfId="39565" priority="2696" operator="greaterThan">
      <formula>1</formula>
    </cfRule>
  </conditionalFormatting>
  <conditionalFormatting sqref="R83">
    <cfRule type="cellIs" dxfId="39564" priority="2693" operator="greaterThan">
      <formula>1</formula>
    </cfRule>
    <cfRule type="cellIs" dxfId="39563" priority="2694" operator="lessThan">
      <formula>0.8</formula>
    </cfRule>
  </conditionalFormatting>
  <conditionalFormatting sqref="R83">
    <cfRule type="cellIs" dxfId="39562" priority="2689" operator="lessThan">
      <formula>0.8</formula>
    </cfRule>
    <cfRule type="cellIs" dxfId="39561" priority="2690" operator="greaterThan">
      <formula>1</formula>
    </cfRule>
  </conditionalFormatting>
  <conditionalFormatting sqref="R83">
    <cfRule type="cellIs" dxfId="39560" priority="2687" operator="greaterThan">
      <formula>1</formula>
    </cfRule>
    <cfRule type="cellIs" dxfId="39559" priority="2688" operator="lessThan">
      <formula>0.8</formula>
    </cfRule>
  </conditionalFormatting>
  <conditionalFormatting sqref="P83">
    <cfRule type="cellIs" dxfId="39558" priority="2686" operator="greaterThan">
      <formula>0</formula>
    </cfRule>
  </conditionalFormatting>
  <conditionalFormatting sqref="Q83">
    <cfRule type="cellIs" dxfId="39557" priority="2691" operator="lessThan">
      <formula>0</formula>
    </cfRule>
  </conditionalFormatting>
  <conditionalFormatting sqref="Q83">
    <cfRule type="cellIs" dxfId="39556" priority="2685" operator="lessThan">
      <formula>0</formula>
    </cfRule>
  </conditionalFormatting>
  <conditionalFormatting sqref="R83">
    <cfRule type="cellIs" dxfId="39555" priority="2683" operator="lessThan">
      <formula>0.8</formula>
    </cfRule>
    <cfRule type="cellIs" dxfId="39554" priority="2684" operator="greaterThan">
      <formula>1</formula>
    </cfRule>
  </conditionalFormatting>
  <conditionalFormatting sqref="R83">
    <cfRule type="cellIs" dxfId="39553" priority="2681" operator="greaterThan">
      <formula>1</formula>
    </cfRule>
    <cfRule type="cellIs" dxfId="39552" priority="2682" operator="lessThan">
      <formula>0.8</formula>
    </cfRule>
  </conditionalFormatting>
  <conditionalFormatting sqref="P83">
    <cfRule type="cellIs" dxfId="39551" priority="2680" operator="greaterThan">
      <formula>0</formula>
    </cfRule>
  </conditionalFormatting>
  <conditionalFormatting sqref="P83">
    <cfRule type="cellIs" dxfId="39550" priority="2674" operator="greaterThan">
      <formula>0</formula>
    </cfRule>
  </conditionalFormatting>
  <conditionalFormatting sqref="Q83">
    <cfRule type="cellIs" dxfId="39549" priority="2679" operator="lessThan">
      <formula>0</formula>
    </cfRule>
  </conditionalFormatting>
  <conditionalFormatting sqref="R83">
    <cfRule type="cellIs" dxfId="39548" priority="2677" operator="lessThan">
      <formula>0.8</formula>
    </cfRule>
    <cfRule type="cellIs" dxfId="39547" priority="2678" operator="greaterThan">
      <formula>1</formula>
    </cfRule>
  </conditionalFormatting>
  <conditionalFormatting sqref="R83">
    <cfRule type="cellIs" dxfId="39546" priority="2675" operator="greaterThan">
      <formula>1</formula>
    </cfRule>
    <cfRule type="cellIs" dxfId="39545" priority="2676" operator="lessThan">
      <formula>0.8</formula>
    </cfRule>
  </conditionalFormatting>
  <conditionalFormatting sqref="P83">
    <cfRule type="cellIs" dxfId="39544" priority="2668" operator="greaterThan">
      <formula>0</formula>
    </cfRule>
  </conditionalFormatting>
  <conditionalFormatting sqref="Q83">
    <cfRule type="cellIs" dxfId="39543" priority="2673" operator="lessThan">
      <formula>0</formula>
    </cfRule>
  </conditionalFormatting>
  <conditionalFormatting sqref="R83">
    <cfRule type="cellIs" dxfId="39542" priority="2671" operator="lessThan">
      <formula>0.8</formula>
    </cfRule>
    <cfRule type="cellIs" dxfId="39541" priority="2672" operator="greaterThan">
      <formula>1</formula>
    </cfRule>
  </conditionalFormatting>
  <conditionalFormatting sqref="R83">
    <cfRule type="cellIs" dxfId="39540" priority="2669" operator="greaterThan">
      <formula>1</formula>
    </cfRule>
    <cfRule type="cellIs" dxfId="39539" priority="2670" operator="lessThan">
      <formula>0.8</formula>
    </cfRule>
  </conditionalFormatting>
  <conditionalFormatting sqref="R83">
    <cfRule type="cellIs" dxfId="39538" priority="2665" operator="lessThan">
      <formula>0.8</formula>
    </cfRule>
    <cfRule type="cellIs" dxfId="39537" priority="2666" operator="greaterThan">
      <formula>1</formula>
    </cfRule>
  </conditionalFormatting>
  <conditionalFormatting sqref="R83">
    <cfRule type="cellIs" dxfId="39536" priority="2663" operator="greaterThan">
      <formula>1</formula>
    </cfRule>
    <cfRule type="cellIs" dxfId="39535" priority="2664" operator="lessThan">
      <formula>0.8</formula>
    </cfRule>
  </conditionalFormatting>
  <conditionalFormatting sqref="P83">
    <cfRule type="cellIs" dxfId="39534" priority="2662" operator="greaterThan">
      <formula>0</formula>
    </cfRule>
  </conditionalFormatting>
  <conditionalFormatting sqref="Q83">
    <cfRule type="cellIs" dxfId="39533" priority="2667" operator="lessThan">
      <formula>0</formula>
    </cfRule>
  </conditionalFormatting>
  <conditionalFormatting sqref="P83">
    <cfRule type="cellIs" dxfId="39532" priority="2656" operator="greaterThan">
      <formula>0</formula>
    </cfRule>
  </conditionalFormatting>
  <conditionalFormatting sqref="Q83">
    <cfRule type="cellIs" dxfId="39531" priority="2661" operator="lessThan">
      <formula>0</formula>
    </cfRule>
  </conditionalFormatting>
  <conditionalFormatting sqref="R83">
    <cfRule type="cellIs" dxfId="39530" priority="2659" operator="lessThan">
      <formula>0.8</formula>
    </cfRule>
    <cfRule type="cellIs" dxfId="39529" priority="2660" operator="greaterThan">
      <formula>1</formula>
    </cfRule>
  </conditionalFormatting>
  <conditionalFormatting sqref="R83">
    <cfRule type="cellIs" dxfId="39528" priority="2657" operator="greaterThan">
      <formula>1</formula>
    </cfRule>
    <cfRule type="cellIs" dxfId="39527" priority="2658" operator="lessThan">
      <formula>0.8</formula>
    </cfRule>
  </conditionalFormatting>
  <conditionalFormatting sqref="R83">
    <cfRule type="cellIs" dxfId="39526" priority="2653" operator="lessThan">
      <formula>0.8</formula>
    </cfRule>
    <cfRule type="cellIs" dxfId="39525" priority="2654" operator="greaterThan">
      <formula>1</formula>
    </cfRule>
  </conditionalFormatting>
  <conditionalFormatting sqref="R83">
    <cfRule type="cellIs" dxfId="39524" priority="2651" operator="greaterThan">
      <formula>1</formula>
    </cfRule>
    <cfRule type="cellIs" dxfId="39523" priority="2652" operator="lessThan">
      <formula>0.8</formula>
    </cfRule>
  </conditionalFormatting>
  <conditionalFormatting sqref="P83">
    <cfRule type="cellIs" dxfId="39522" priority="2650" operator="greaterThan">
      <formula>0</formula>
    </cfRule>
  </conditionalFormatting>
  <conditionalFormatting sqref="Q83">
    <cfRule type="cellIs" dxfId="39521" priority="2655" operator="lessThan">
      <formula>0</formula>
    </cfRule>
  </conditionalFormatting>
  <conditionalFormatting sqref="R83">
    <cfRule type="cellIs" dxfId="39520" priority="2647" operator="lessThan">
      <formula>0.8</formula>
    </cfRule>
    <cfRule type="cellIs" dxfId="39519" priority="2648" operator="greaterThan">
      <formula>1</formula>
    </cfRule>
  </conditionalFormatting>
  <conditionalFormatting sqref="R83">
    <cfRule type="cellIs" dxfId="39518" priority="2645" operator="greaterThan">
      <formula>1</formula>
    </cfRule>
    <cfRule type="cellIs" dxfId="39517" priority="2646" operator="lessThan">
      <formula>0.8</formula>
    </cfRule>
  </conditionalFormatting>
  <conditionalFormatting sqref="P83">
    <cfRule type="cellIs" dxfId="39516" priority="2644" operator="greaterThan">
      <formula>0</formula>
    </cfRule>
  </conditionalFormatting>
  <conditionalFormatting sqref="Q83">
    <cfRule type="cellIs" dxfId="39515" priority="2649" operator="lessThan">
      <formula>0</formula>
    </cfRule>
  </conditionalFormatting>
  <conditionalFormatting sqref="Q83">
    <cfRule type="cellIs" dxfId="39514" priority="2643" operator="lessThan">
      <formula>0</formula>
    </cfRule>
  </conditionalFormatting>
  <conditionalFormatting sqref="R83">
    <cfRule type="cellIs" dxfId="39513" priority="2641" operator="lessThan">
      <formula>0.8</formula>
    </cfRule>
    <cfRule type="cellIs" dxfId="39512" priority="2642" operator="greaterThan">
      <formula>1</formula>
    </cfRule>
  </conditionalFormatting>
  <conditionalFormatting sqref="R83">
    <cfRule type="cellIs" dxfId="39511" priority="2639" operator="greaterThan">
      <formula>1</formula>
    </cfRule>
    <cfRule type="cellIs" dxfId="39510" priority="2640" operator="lessThan">
      <formula>0.8</formula>
    </cfRule>
  </conditionalFormatting>
  <conditionalFormatting sqref="P83">
    <cfRule type="cellIs" dxfId="39509" priority="2638" operator="greaterThan">
      <formula>0</formula>
    </cfRule>
  </conditionalFormatting>
  <conditionalFormatting sqref="Q83">
    <cfRule type="cellIs" dxfId="39508" priority="2632" operator="lessThan">
      <formula>0</formula>
    </cfRule>
  </conditionalFormatting>
  <conditionalFormatting sqref="R83">
    <cfRule type="cellIs" dxfId="39507" priority="2636" operator="lessThan">
      <formula>0.8</formula>
    </cfRule>
    <cfRule type="cellIs" dxfId="39506" priority="2637" operator="greaterThan">
      <formula>1</formula>
    </cfRule>
  </conditionalFormatting>
  <conditionalFormatting sqref="R83">
    <cfRule type="cellIs" dxfId="39505" priority="2634" operator="greaterThan">
      <formula>1</formula>
    </cfRule>
    <cfRule type="cellIs" dxfId="39504" priority="2635" operator="lessThan">
      <formula>0.8</formula>
    </cfRule>
  </conditionalFormatting>
  <conditionalFormatting sqref="P83">
    <cfRule type="cellIs" dxfId="39503" priority="2633" operator="greaterThan">
      <formula>0</formula>
    </cfRule>
  </conditionalFormatting>
  <conditionalFormatting sqref="Q83">
    <cfRule type="cellIs" dxfId="39502" priority="2631" operator="lessThan">
      <formula>0</formula>
    </cfRule>
  </conditionalFormatting>
  <conditionalFormatting sqref="R83">
    <cfRule type="cellIs" dxfId="39501" priority="2629" operator="lessThan">
      <formula>0.8</formula>
    </cfRule>
    <cfRule type="cellIs" dxfId="39500" priority="2630" operator="greaterThan">
      <formula>1</formula>
    </cfRule>
  </conditionalFormatting>
  <conditionalFormatting sqref="R83">
    <cfRule type="cellIs" dxfId="39499" priority="2627" operator="greaterThan">
      <formula>1</formula>
    </cfRule>
    <cfRule type="cellIs" dxfId="39498" priority="2628" operator="lessThan">
      <formula>0.8</formula>
    </cfRule>
  </conditionalFormatting>
  <conditionalFormatting sqref="P83">
    <cfRule type="cellIs" dxfId="39497" priority="2626" operator="greaterThan">
      <formula>0</formula>
    </cfRule>
  </conditionalFormatting>
  <conditionalFormatting sqref="Q83">
    <cfRule type="cellIs" dxfId="39496" priority="2625" operator="lessThan">
      <formula>0</formula>
    </cfRule>
  </conditionalFormatting>
  <conditionalFormatting sqref="R83">
    <cfRule type="cellIs" dxfId="39495" priority="2623" operator="lessThan">
      <formula>0.8</formula>
    </cfRule>
    <cfRule type="cellIs" dxfId="39494" priority="2624" operator="greaterThan">
      <formula>1</formula>
    </cfRule>
  </conditionalFormatting>
  <conditionalFormatting sqref="R83">
    <cfRule type="cellIs" dxfId="39493" priority="2621" operator="greaterThan">
      <formula>1</formula>
    </cfRule>
    <cfRule type="cellIs" dxfId="39492" priority="2622" operator="lessThan">
      <formula>0.8</formula>
    </cfRule>
  </conditionalFormatting>
  <conditionalFormatting sqref="P83">
    <cfRule type="cellIs" dxfId="39491" priority="2620" operator="greaterThan">
      <formula>0</formula>
    </cfRule>
  </conditionalFormatting>
  <conditionalFormatting sqref="Q83">
    <cfRule type="cellIs" dxfId="39490" priority="2619" operator="lessThan">
      <formula>0</formula>
    </cfRule>
  </conditionalFormatting>
  <conditionalFormatting sqref="R83">
    <cfRule type="cellIs" dxfId="39489" priority="2617" operator="lessThan">
      <formula>0.8</formula>
    </cfRule>
    <cfRule type="cellIs" dxfId="39488" priority="2618" operator="greaterThan">
      <formula>1</formula>
    </cfRule>
  </conditionalFormatting>
  <conditionalFormatting sqref="R83">
    <cfRule type="cellIs" dxfId="39487" priority="2615" operator="greaterThan">
      <formula>1</formula>
    </cfRule>
    <cfRule type="cellIs" dxfId="39486" priority="2616" operator="lessThan">
      <formula>0.8</formula>
    </cfRule>
  </conditionalFormatting>
  <conditionalFormatting sqref="P83">
    <cfRule type="cellIs" dxfId="39485" priority="2614" operator="greaterThan">
      <formula>0</formula>
    </cfRule>
  </conditionalFormatting>
  <conditionalFormatting sqref="Q83">
    <cfRule type="cellIs" dxfId="39484" priority="2613" operator="lessThan">
      <formula>0</formula>
    </cfRule>
  </conditionalFormatting>
  <conditionalFormatting sqref="R83">
    <cfRule type="cellIs" dxfId="39483" priority="2611" operator="lessThan">
      <formula>0.8</formula>
    </cfRule>
    <cfRule type="cellIs" dxfId="39482" priority="2612" operator="greaterThan">
      <formula>1</formula>
    </cfRule>
  </conditionalFormatting>
  <conditionalFormatting sqref="R83">
    <cfRule type="cellIs" dxfId="39481" priority="2609" operator="greaterThan">
      <formula>1</formula>
    </cfRule>
    <cfRule type="cellIs" dxfId="39480" priority="2610" operator="lessThan">
      <formula>0.8</formula>
    </cfRule>
  </conditionalFormatting>
  <conditionalFormatting sqref="P83">
    <cfRule type="cellIs" dxfId="39479" priority="2608" operator="greaterThan">
      <formula>0</formula>
    </cfRule>
  </conditionalFormatting>
  <conditionalFormatting sqref="Q83">
    <cfRule type="cellIs" dxfId="39478" priority="2607" operator="lessThan">
      <formula>0</formula>
    </cfRule>
  </conditionalFormatting>
  <conditionalFormatting sqref="R83">
    <cfRule type="cellIs" dxfId="39477" priority="2605" operator="lessThan">
      <formula>0.8</formula>
    </cfRule>
    <cfRule type="cellIs" dxfId="39476" priority="2606" operator="greaterThan">
      <formula>1</formula>
    </cfRule>
  </conditionalFormatting>
  <conditionalFormatting sqref="R83">
    <cfRule type="cellIs" dxfId="39475" priority="2603" operator="greaterThan">
      <formula>1</formula>
    </cfRule>
    <cfRule type="cellIs" dxfId="39474" priority="2604" operator="lessThan">
      <formula>0.8</formula>
    </cfRule>
  </conditionalFormatting>
  <conditionalFormatting sqref="P83">
    <cfRule type="cellIs" dxfId="39473" priority="2602" operator="greaterThan">
      <formula>0</formula>
    </cfRule>
  </conditionalFormatting>
  <conditionalFormatting sqref="P83">
    <cfRule type="cellIs" dxfId="39472" priority="2596" operator="greaterThan">
      <formula>0</formula>
    </cfRule>
  </conditionalFormatting>
  <conditionalFormatting sqref="Q83">
    <cfRule type="cellIs" dxfId="39471" priority="2601" operator="lessThan">
      <formula>0</formula>
    </cfRule>
  </conditionalFormatting>
  <conditionalFormatting sqref="R83">
    <cfRule type="cellIs" dxfId="39470" priority="2599" operator="lessThan">
      <formula>0.8</formula>
    </cfRule>
    <cfRule type="cellIs" dxfId="39469" priority="2600" operator="greaterThan">
      <formula>1</formula>
    </cfRule>
  </conditionalFormatting>
  <conditionalFormatting sqref="R83">
    <cfRule type="cellIs" dxfId="39468" priority="2597" operator="greaterThan">
      <formula>1</formula>
    </cfRule>
    <cfRule type="cellIs" dxfId="39467" priority="2598" operator="lessThan">
      <formula>0.8</formula>
    </cfRule>
  </conditionalFormatting>
  <conditionalFormatting sqref="P83">
    <cfRule type="cellIs" dxfId="39466" priority="2590" operator="greaterThan">
      <formula>0</formula>
    </cfRule>
  </conditionalFormatting>
  <conditionalFormatting sqref="Q83">
    <cfRule type="cellIs" dxfId="39465" priority="2595" operator="lessThan">
      <formula>0</formula>
    </cfRule>
  </conditionalFormatting>
  <conditionalFormatting sqref="R83">
    <cfRule type="cellIs" dxfId="39464" priority="2593" operator="lessThan">
      <formula>0.8</formula>
    </cfRule>
    <cfRule type="cellIs" dxfId="39463" priority="2594" operator="greaterThan">
      <formula>1</formula>
    </cfRule>
  </conditionalFormatting>
  <conditionalFormatting sqref="R83">
    <cfRule type="cellIs" dxfId="39462" priority="2591" operator="greaterThan">
      <formula>1</formula>
    </cfRule>
    <cfRule type="cellIs" dxfId="39461" priority="2592" operator="lessThan">
      <formula>0.8</formula>
    </cfRule>
  </conditionalFormatting>
  <conditionalFormatting sqref="R83">
    <cfRule type="cellIs" dxfId="39460" priority="2587" operator="lessThan">
      <formula>0.8</formula>
    </cfRule>
    <cfRule type="cellIs" dxfId="39459" priority="2588" operator="greaterThan">
      <formula>1</formula>
    </cfRule>
  </conditionalFormatting>
  <conditionalFormatting sqref="R83">
    <cfRule type="cellIs" dxfId="39458" priority="2585" operator="greaterThan">
      <formula>1</formula>
    </cfRule>
    <cfRule type="cellIs" dxfId="39457" priority="2586" operator="lessThan">
      <formula>0.8</formula>
    </cfRule>
  </conditionalFormatting>
  <conditionalFormatting sqref="P83">
    <cfRule type="cellIs" dxfId="39456" priority="2584" operator="greaterThan">
      <formula>0</formula>
    </cfRule>
  </conditionalFormatting>
  <conditionalFormatting sqref="Q83">
    <cfRule type="cellIs" dxfId="39455" priority="2589" operator="lessThan">
      <formula>0</formula>
    </cfRule>
  </conditionalFormatting>
  <conditionalFormatting sqref="P123 P125:P126 P128:P130">
    <cfRule type="cellIs" dxfId="39454" priority="2578" operator="greaterThan">
      <formula>0</formula>
    </cfRule>
  </conditionalFormatting>
  <conditionalFormatting sqref="Q123 Q125:Q126 Q128:Q130">
    <cfRule type="cellIs" dxfId="39453" priority="2583" operator="lessThan">
      <formula>0</formula>
    </cfRule>
  </conditionalFormatting>
  <conditionalFormatting sqref="R123 R125:R126 R128:R130">
    <cfRule type="cellIs" dxfId="39452" priority="2581" operator="lessThan">
      <formula>0.8</formula>
    </cfRule>
    <cfRule type="cellIs" dxfId="39451" priority="2582" operator="greaterThan">
      <formula>1</formula>
    </cfRule>
  </conditionalFormatting>
  <conditionalFormatting sqref="R123 R125:R126 R128:R130">
    <cfRule type="cellIs" dxfId="39450" priority="2579" operator="greaterThan">
      <formula>1</formula>
    </cfRule>
    <cfRule type="cellIs" dxfId="39449" priority="2580" operator="lessThan">
      <formula>0.8</formula>
    </cfRule>
  </conditionalFormatting>
  <conditionalFormatting sqref="Q123 Q125:Q126 Q128:Q130">
    <cfRule type="cellIs" dxfId="39448" priority="2577" operator="lessThan">
      <formula>0</formula>
    </cfRule>
  </conditionalFormatting>
  <conditionalFormatting sqref="R123 R125:R126 R128:R130">
    <cfRule type="cellIs" dxfId="39447" priority="2575" operator="lessThan">
      <formula>0.8</formula>
    </cfRule>
    <cfRule type="cellIs" dxfId="39446" priority="2576" operator="greaterThan">
      <formula>1</formula>
    </cfRule>
  </conditionalFormatting>
  <conditionalFormatting sqref="R123 R125:R126 R128:R130">
    <cfRule type="cellIs" dxfId="39445" priority="2573" operator="greaterThan">
      <formula>1</formula>
    </cfRule>
    <cfRule type="cellIs" dxfId="39444" priority="2574" operator="lessThan">
      <formula>0.8</formula>
    </cfRule>
  </conditionalFormatting>
  <conditionalFormatting sqref="P123 P125:P126 P128:P130">
    <cfRule type="cellIs" dxfId="39443" priority="2572" operator="greaterThan">
      <formula>0</formula>
    </cfRule>
  </conditionalFormatting>
  <conditionalFormatting sqref="Q31">
    <cfRule type="cellIs" dxfId="39442" priority="2571" operator="lessThan">
      <formula>0</formula>
    </cfRule>
  </conditionalFormatting>
  <conditionalFormatting sqref="R31">
    <cfRule type="cellIs" dxfId="39441" priority="2569" operator="lessThan">
      <formula>0.8</formula>
    </cfRule>
    <cfRule type="cellIs" dxfId="39440" priority="2570" operator="greaterThan">
      <formula>1</formula>
    </cfRule>
  </conditionalFormatting>
  <conditionalFormatting sqref="R31">
    <cfRule type="cellIs" dxfId="39439" priority="2567" operator="greaterThan">
      <formula>1</formula>
    </cfRule>
    <cfRule type="cellIs" dxfId="39438" priority="2568" operator="lessThan">
      <formula>0.8</formula>
    </cfRule>
  </conditionalFormatting>
  <conditionalFormatting sqref="P31">
    <cfRule type="cellIs" dxfId="39437" priority="2566" operator="greaterThan">
      <formula>0</formula>
    </cfRule>
  </conditionalFormatting>
  <conditionalFormatting sqref="Q31">
    <cfRule type="cellIs" dxfId="39436" priority="2565" operator="lessThan">
      <formula>0</formula>
    </cfRule>
  </conditionalFormatting>
  <conditionalFormatting sqref="R31">
    <cfRule type="cellIs" dxfId="39435" priority="2563" operator="lessThan">
      <formula>0.8</formula>
    </cfRule>
    <cfRule type="cellIs" dxfId="39434" priority="2564" operator="greaterThan">
      <formula>1</formula>
    </cfRule>
  </conditionalFormatting>
  <conditionalFormatting sqref="R31">
    <cfRule type="cellIs" dxfId="39433" priority="2561" operator="greaterThan">
      <formula>1</formula>
    </cfRule>
    <cfRule type="cellIs" dxfId="39432" priority="2562" operator="lessThan">
      <formula>0.8</formula>
    </cfRule>
  </conditionalFormatting>
  <conditionalFormatting sqref="P31">
    <cfRule type="cellIs" dxfId="39431" priority="2560" operator="greaterThan">
      <formula>0</formula>
    </cfRule>
  </conditionalFormatting>
  <conditionalFormatting sqref="Q31">
    <cfRule type="cellIs" dxfId="39430" priority="2559" operator="lessThan">
      <formula>0</formula>
    </cfRule>
  </conditionalFormatting>
  <conditionalFormatting sqref="R31">
    <cfRule type="cellIs" dxfId="39429" priority="2557" operator="lessThan">
      <formula>0.8</formula>
    </cfRule>
    <cfRule type="cellIs" dxfId="39428" priority="2558" operator="greaterThan">
      <formula>1</formula>
    </cfRule>
  </conditionalFormatting>
  <conditionalFormatting sqref="R31">
    <cfRule type="cellIs" dxfId="39427" priority="2555" operator="greaterThan">
      <formula>1</formula>
    </cfRule>
    <cfRule type="cellIs" dxfId="39426" priority="2556" operator="lessThan">
      <formula>0.8</formula>
    </cfRule>
  </conditionalFormatting>
  <conditionalFormatting sqref="P31">
    <cfRule type="cellIs" dxfId="39425" priority="2554" operator="greaterThan">
      <formula>0</formula>
    </cfRule>
  </conditionalFormatting>
  <conditionalFormatting sqref="Q31">
    <cfRule type="cellIs" dxfId="39424" priority="2553" operator="lessThan">
      <formula>0</formula>
    </cfRule>
  </conditionalFormatting>
  <conditionalFormatting sqref="R31">
    <cfRule type="cellIs" dxfId="39423" priority="2551" operator="lessThan">
      <formula>0.8</formula>
    </cfRule>
    <cfRule type="cellIs" dxfId="39422" priority="2552" operator="greaterThan">
      <formula>1</formula>
    </cfRule>
  </conditionalFormatting>
  <conditionalFormatting sqref="R31">
    <cfRule type="cellIs" dxfId="39421" priority="2549" operator="greaterThan">
      <formula>1</formula>
    </cfRule>
    <cfRule type="cellIs" dxfId="39420" priority="2550" operator="lessThan">
      <formula>0.8</formula>
    </cfRule>
  </conditionalFormatting>
  <conditionalFormatting sqref="P31">
    <cfRule type="cellIs" dxfId="39419" priority="2548" operator="greaterThan">
      <formula>0</formula>
    </cfRule>
  </conditionalFormatting>
  <conditionalFormatting sqref="P31">
    <cfRule type="cellIs" dxfId="39418" priority="2542" operator="greaterThan">
      <formula>0</formula>
    </cfRule>
  </conditionalFormatting>
  <conditionalFormatting sqref="Q31">
    <cfRule type="cellIs" dxfId="39417" priority="2547" operator="lessThan">
      <formula>0</formula>
    </cfRule>
  </conditionalFormatting>
  <conditionalFormatting sqref="R31">
    <cfRule type="cellIs" dxfId="39416" priority="2545" operator="lessThan">
      <formula>0.8</formula>
    </cfRule>
    <cfRule type="cellIs" dxfId="39415" priority="2546" operator="greaterThan">
      <formula>1</formula>
    </cfRule>
  </conditionalFormatting>
  <conditionalFormatting sqref="R31">
    <cfRule type="cellIs" dxfId="39414" priority="2543" operator="greaterThan">
      <formula>1</formula>
    </cfRule>
    <cfRule type="cellIs" dxfId="39413" priority="2544" operator="lessThan">
      <formula>0.8</formula>
    </cfRule>
  </conditionalFormatting>
  <conditionalFormatting sqref="P31">
    <cfRule type="cellIs" dxfId="39412" priority="2536" operator="greaterThan">
      <formula>0</formula>
    </cfRule>
  </conditionalFormatting>
  <conditionalFormatting sqref="Q31">
    <cfRule type="cellIs" dxfId="39411" priority="2541" operator="lessThan">
      <formula>0</formula>
    </cfRule>
  </conditionalFormatting>
  <conditionalFormatting sqref="R31">
    <cfRule type="cellIs" dxfId="39410" priority="2539" operator="lessThan">
      <formula>0.8</formula>
    </cfRule>
    <cfRule type="cellIs" dxfId="39409" priority="2540" operator="greaterThan">
      <formula>1</formula>
    </cfRule>
  </conditionalFormatting>
  <conditionalFormatting sqref="R31">
    <cfRule type="cellIs" dxfId="39408" priority="2537" operator="greaterThan">
      <formula>1</formula>
    </cfRule>
    <cfRule type="cellIs" dxfId="39407" priority="2538" operator="lessThan">
      <formula>0.8</formula>
    </cfRule>
  </conditionalFormatting>
  <conditionalFormatting sqref="R31">
    <cfRule type="cellIs" dxfId="39406" priority="2533" operator="lessThan">
      <formula>0.8</formula>
    </cfRule>
    <cfRule type="cellIs" dxfId="39405" priority="2534" operator="greaterThan">
      <formula>1</formula>
    </cfRule>
  </conditionalFormatting>
  <conditionalFormatting sqref="R31">
    <cfRule type="cellIs" dxfId="39404" priority="2531" operator="greaterThan">
      <formula>1</formula>
    </cfRule>
    <cfRule type="cellIs" dxfId="39403" priority="2532" operator="lessThan">
      <formula>0.8</formula>
    </cfRule>
  </conditionalFormatting>
  <conditionalFormatting sqref="P31">
    <cfRule type="cellIs" dxfId="39402" priority="2530" operator="greaterThan">
      <formula>0</formula>
    </cfRule>
  </conditionalFormatting>
  <conditionalFormatting sqref="Q31">
    <cfRule type="cellIs" dxfId="39401" priority="2535" operator="lessThan">
      <formula>0</formula>
    </cfRule>
  </conditionalFormatting>
  <conditionalFormatting sqref="Q31">
    <cfRule type="cellIs" dxfId="39400" priority="2529" operator="lessThan">
      <formula>0</formula>
    </cfRule>
  </conditionalFormatting>
  <conditionalFormatting sqref="R31">
    <cfRule type="cellIs" dxfId="39399" priority="2527" operator="lessThan">
      <formula>0.8</formula>
    </cfRule>
    <cfRule type="cellIs" dxfId="39398" priority="2528" operator="greaterThan">
      <formula>1</formula>
    </cfRule>
  </conditionalFormatting>
  <conditionalFormatting sqref="R31">
    <cfRule type="cellIs" dxfId="39397" priority="2525" operator="greaterThan">
      <formula>1</formula>
    </cfRule>
    <cfRule type="cellIs" dxfId="39396" priority="2526" operator="lessThan">
      <formula>0.8</formula>
    </cfRule>
  </conditionalFormatting>
  <conditionalFormatting sqref="P31">
    <cfRule type="cellIs" dxfId="39395" priority="2524" operator="greaterThan">
      <formula>0</formula>
    </cfRule>
  </conditionalFormatting>
  <conditionalFormatting sqref="P31">
    <cfRule type="cellIs" dxfId="39394" priority="2518" operator="greaterThan">
      <formula>0</formula>
    </cfRule>
  </conditionalFormatting>
  <conditionalFormatting sqref="Q31">
    <cfRule type="cellIs" dxfId="39393" priority="2523" operator="lessThan">
      <formula>0</formula>
    </cfRule>
  </conditionalFormatting>
  <conditionalFormatting sqref="R31">
    <cfRule type="cellIs" dxfId="39392" priority="2521" operator="lessThan">
      <formula>0.8</formula>
    </cfRule>
    <cfRule type="cellIs" dxfId="39391" priority="2522" operator="greaterThan">
      <formula>1</formula>
    </cfRule>
  </conditionalFormatting>
  <conditionalFormatting sqref="R31">
    <cfRule type="cellIs" dxfId="39390" priority="2519" operator="greaterThan">
      <formula>1</formula>
    </cfRule>
    <cfRule type="cellIs" dxfId="39389" priority="2520" operator="lessThan">
      <formula>0.8</formula>
    </cfRule>
  </conditionalFormatting>
  <conditionalFormatting sqref="P31">
    <cfRule type="cellIs" dxfId="39388" priority="2512" operator="greaterThan">
      <formula>0</formula>
    </cfRule>
  </conditionalFormatting>
  <conditionalFormatting sqref="Q31">
    <cfRule type="cellIs" dxfId="39387" priority="2517" operator="lessThan">
      <formula>0</formula>
    </cfRule>
  </conditionalFormatting>
  <conditionalFormatting sqref="R31">
    <cfRule type="cellIs" dxfId="39386" priority="2515" operator="lessThan">
      <formula>0.8</formula>
    </cfRule>
    <cfRule type="cellIs" dxfId="39385" priority="2516" operator="greaterThan">
      <formula>1</formula>
    </cfRule>
  </conditionalFormatting>
  <conditionalFormatting sqref="R31">
    <cfRule type="cellIs" dxfId="39384" priority="2513" operator="greaterThan">
      <formula>1</formula>
    </cfRule>
    <cfRule type="cellIs" dxfId="39383" priority="2514" operator="lessThan">
      <formula>0.8</formula>
    </cfRule>
  </conditionalFormatting>
  <conditionalFormatting sqref="R31">
    <cfRule type="cellIs" dxfId="39382" priority="2509" operator="lessThan">
      <formula>0.8</formula>
    </cfRule>
    <cfRule type="cellIs" dxfId="39381" priority="2510" operator="greaterThan">
      <formula>1</formula>
    </cfRule>
  </conditionalFormatting>
  <conditionalFormatting sqref="R31">
    <cfRule type="cellIs" dxfId="39380" priority="2507" operator="greaterThan">
      <formula>1</formula>
    </cfRule>
    <cfRule type="cellIs" dxfId="39379" priority="2508" operator="lessThan">
      <formula>0.8</formula>
    </cfRule>
  </conditionalFormatting>
  <conditionalFormatting sqref="P31">
    <cfRule type="cellIs" dxfId="39378" priority="2506" operator="greaterThan">
      <formula>0</formula>
    </cfRule>
  </conditionalFormatting>
  <conditionalFormatting sqref="Q31">
    <cfRule type="cellIs" dxfId="39377" priority="2511" operator="lessThan">
      <formula>0</formula>
    </cfRule>
  </conditionalFormatting>
  <conditionalFormatting sqref="P31">
    <cfRule type="cellIs" dxfId="39376" priority="2500" operator="greaterThan">
      <formula>0</formula>
    </cfRule>
  </conditionalFormatting>
  <conditionalFormatting sqref="Q31">
    <cfRule type="cellIs" dxfId="39375" priority="2505" operator="lessThan">
      <formula>0</formula>
    </cfRule>
  </conditionalFormatting>
  <conditionalFormatting sqref="R31">
    <cfRule type="cellIs" dxfId="39374" priority="2503" operator="lessThan">
      <formula>0.8</formula>
    </cfRule>
    <cfRule type="cellIs" dxfId="39373" priority="2504" operator="greaterThan">
      <formula>1</formula>
    </cfRule>
  </conditionalFormatting>
  <conditionalFormatting sqref="R31">
    <cfRule type="cellIs" dxfId="39372" priority="2501" operator="greaterThan">
      <formula>1</formula>
    </cfRule>
    <cfRule type="cellIs" dxfId="39371" priority="2502" operator="lessThan">
      <formula>0.8</formula>
    </cfRule>
  </conditionalFormatting>
  <conditionalFormatting sqref="R31">
    <cfRule type="cellIs" dxfId="39370" priority="2497" operator="lessThan">
      <formula>0.8</formula>
    </cfRule>
    <cfRule type="cellIs" dxfId="39369" priority="2498" operator="greaterThan">
      <formula>1</formula>
    </cfRule>
  </conditionalFormatting>
  <conditionalFormatting sqref="R31">
    <cfRule type="cellIs" dxfId="39368" priority="2495" operator="greaterThan">
      <formula>1</formula>
    </cfRule>
    <cfRule type="cellIs" dxfId="39367" priority="2496" operator="lessThan">
      <formula>0.8</formula>
    </cfRule>
  </conditionalFormatting>
  <conditionalFormatting sqref="P31">
    <cfRule type="cellIs" dxfId="39366" priority="2494" operator="greaterThan">
      <formula>0</formula>
    </cfRule>
  </conditionalFormatting>
  <conditionalFormatting sqref="Q31">
    <cfRule type="cellIs" dxfId="39365" priority="2499" operator="lessThan">
      <formula>0</formula>
    </cfRule>
  </conditionalFormatting>
  <conditionalFormatting sqref="R31">
    <cfRule type="cellIs" dxfId="39364" priority="2491" operator="lessThan">
      <formula>0.8</formula>
    </cfRule>
    <cfRule type="cellIs" dxfId="39363" priority="2492" operator="greaterThan">
      <formula>1</formula>
    </cfRule>
  </conditionalFormatting>
  <conditionalFormatting sqref="R31">
    <cfRule type="cellIs" dxfId="39362" priority="2489" operator="greaterThan">
      <formula>1</formula>
    </cfRule>
    <cfRule type="cellIs" dxfId="39361" priority="2490" operator="lessThan">
      <formula>0.8</formula>
    </cfRule>
  </conditionalFormatting>
  <conditionalFormatting sqref="P31">
    <cfRule type="cellIs" dxfId="39360" priority="2488" operator="greaterThan">
      <formula>0</formula>
    </cfRule>
  </conditionalFormatting>
  <conditionalFormatting sqref="Q31">
    <cfRule type="cellIs" dxfId="39359" priority="2493" operator="lessThan">
      <formula>0</formula>
    </cfRule>
  </conditionalFormatting>
  <conditionalFormatting sqref="Q31">
    <cfRule type="cellIs" dxfId="39358" priority="2487" operator="lessThan">
      <formula>0</formula>
    </cfRule>
  </conditionalFormatting>
  <conditionalFormatting sqref="R31">
    <cfRule type="cellIs" dxfId="39357" priority="2485" operator="lessThan">
      <formula>0.8</formula>
    </cfRule>
    <cfRule type="cellIs" dxfId="39356" priority="2486" operator="greaterThan">
      <formula>1</formula>
    </cfRule>
  </conditionalFormatting>
  <conditionalFormatting sqref="R31">
    <cfRule type="cellIs" dxfId="39355" priority="2483" operator="greaterThan">
      <formula>1</formula>
    </cfRule>
    <cfRule type="cellIs" dxfId="39354" priority="2484" operator="lessThan">
      <formula>0.8</formula>
    </cfRule>
  </conditionalFormatting>
  <conditionalFormatting sqref="P31">
    <cfRule type="cellIs" dxfId="39353" priority="2482" operator="greaterThan">
      <formula>0</formula>
    </cfRule>
  </conditionalFormatting>
  <conditionalFormatting sqref="Q31">
    <cfRule type="cellIs" dxfId="39352" priority="2476" operator="lessThan">
      <formula>0</formula>
    </cfRule>
  </conditionalFormatting>
  <conditionalFormatting sqref="R31">
    <cfRule type="cellIs" dxfId="39351" priority="2480" operator="lessThan">
      <formula>0.8</formula>
    </cfRule>
    <cfRule type="cellIs" dxfId="39350" priority="2481" operator="greaterThan">
      <formula>1</formula>
    </cfRule>
  </conditionalFormatting>
  <conditionalFormatting sqref="R31">
    <cfRule type="cellIs" dxfId="39349" priority="2478" operator="greaterThan">
      <formula>1</formula>
    </cfRule>
    <cfRule type="cellIs" dxfId="39348" priority="2479" operator="lessThan">
      <formula>0.8</formula>
    </cfRule>
  </conditionalFormatting>
  <conditionalFormatting sqref="P31">
    <cfRule type="cellIs" dxfId="39347" priority="2477" operator="greaterThan">
      <formula>0</formula>
    </cfRule>
  </conditionalFormatting>
  <conditionalFormatting sqref="Q31">
    <cfRule type="cellIs" dxfId="39346" priority="2475" operator="lessThan">
      <formula>0</formula>
    </cfRule>
  </conditionalFormatting>
  <conditionalFormatting sqref="R31">
    <cfRule type="cellIs" dxfId="39345" priority="2473" operator="lessThan">
      <formula>0.8</formula>
    </cfRule>
    <cfRule type="cellIs" dxfId="39344" priority="2474" operator="greaterThan">
      <formula>1</formula>
    </cfRule>
  </conditionalFormatting>
  <conditionalFormatting sqref="R31">
    <cfRule type="cellIs" dxfId="39343" priority="2471" operator="greaterThan">
      <formula>1</formula>
    </cfRule>
    <cfRule type="cellIs" dxfId="39342" priority="2472" operator="lessThan">
      <formula>0.8</formula>
    </cfRule>
  </conditionalFormatting>
  <conditionalFormatting sqref="P31">
    <cfRule type="cellIs" dxfId="39341" priority="2470" operator="greaterThan">
      <formula>0</formula>
    </cfRule>
  </conditionalFormatting>
  <conditionalFormatting sqref="Q31">
    <cfRule type="cellIs" dxfId="39340" priority="2469" operator="lessThan">
      <formula>0</formula>
    </cfRule>
  </conditionalFormatting>
  <conditionalFormatting sqref="R31">
    <cfRule type="cellIs" dxfId="39339" priority="2467" operator="lessThan">
      <formula>0.8</formula>
    </cfRule>
    <cfRule type="cellIs" dxfId="39338" priority="2468" operator="greaterThan">
      <formula>1</formula>
    </cfRule>
  </conditionalFormatting>
  <conditionalFormatting sqref="R31">
    <cfRule type="cellIs" dxfId="39337" priority="2465" operator="greaterThan">
      <formula>1</formula>
    </cfRule>
    <cfRule type="cellIs" dxfId="39336" priority="2466" operator="lessThan">
      <formula>0.8</formula>
    </cfRule>
  </conditionalFormatting>
  <conditionalFormatting sqref="P31">
    <cfRule type="cellIs" dxfId="39335" priority="2464" operator="greaterThan">
      <formula>0</formula>
    </cfRule>
  </conditionalFormatting>
  <conditionalFormatting sqref="Q31">
    <cfRule type="cellIs" dxfId="39334" priority="2463" operator="lessThan">
      <formula>0</formula>
    </cfRule>
  </conditionalFormatting>
  <conditionalFormatting sqref="R31">
    <cfRule type="cellIs" dxfId="39333" priority="2461" operator="lessThan">
      <formula>0.8</formula>
    </cfRule>
    <cfRule type="cellIs" dxfId="39332" priority="2462" operator="greaterThan">
      <formula>1</formula>
    </cfRule>
  </conditionalFormatting>
  <conditionalFormatting sqref="R31">
    <cfRule type="cellIs" dxfId="39331" priority="2459" operator="greaterThan">
      <formula>1</formula>
    </cfRule>
    <cfRule type="cellIs" dxfId="39330" priority="2460" operator="lessThan">
      <formula>0.8</formula>
    </cfRule>
  </conditionalFormatting>
  <conditionalFormatting sqref="P31">
    <cfRule type="cellIs" dxfId="39329" priority="2458" operator="greaterThan">
      <formula>0</formula>
    </cfRule>
  </conditionalFormatting>
  <conditionalFormatting sqref="Q31">
    <cfRule type="cellIs" dxfId="39328" priority="2457" operator="lessThan">
      <formula>0</formula>
    </cfRule>
  </conditionalFormatting>
  <conditionalFormatting sqref="R31">
    <cfRule type="cellIs" dxfId="39327" priority="2455" operator="lessThan">
      <formula>0.8</formula>
    </cfRule>
    <cfRule type="cellIs" dxfId="39326" priority="2456" operator="greaterThan">
      <formula>1</formula>
    </cfRule>
  </conditionalFormatting>
  <conditionalFormatting sqref="R31">
    <cfRule type="cellIs" dxfId="39325" priority="2453" operator="greaterThan">
      <formula>1</formula>
    </cfRule>
    <cfRule type="cellIs" dxfId="39324" priority="2454" operator="lessThan">
      <formula>0.8</formula>
    </cfRule>
  </conditionalFormatting>
  <conditionalFormatting sqref="P31">
    <cfRule type="cellIs" dxfId="39323" priority="2452" operator="greaterThan">
      <formula>0</formula>
    </cfRule>
  </conditionalFormatting>
  <conditionalFormatting sqref="Q31">
    <cfRule type="cellIs" dxfId="39322" priority="2451" operator="lessThan">
      <formula>0</formula>
    </cfRule>
  </conditionalFormatting>
  <conditionalFormatting sqref="R31">
    <cfRule type="cellIs" dxfId="39321" priority="2449" operator="lessThan">
      <formula>0.8</formula>
    </cfRule>
    <cfRule type="cellIs" dxfId="39320" priority="2450" operator="greaterThan">
      <formula>1</formula>
    </cfRule>
  </conditionalFormatting>
  <conditionalFormatting sqref="R31">
    <cfRule type="cellIs" dxfId="39319" priority="2447" operator="greaterThan">
      <formula>1</formula>
    </cfRule>
    <cfRule type="cellIs" dxfId="39318" priority="2448" operator="lessThan">
      <formula>0.8</formula>
    </cfRule>
  </conditionalFormatting>
  <conditionalFormatting sqref="P31">
    <cfRule type="cellIs" dxfId="39317" priority="2446" operator="greaterThan">
      <formula>0</formula>
    </cfRule>
  </conditionalFormatting>
  <conditionalFormatting sqref="P31">
    <cfRule type="cellIs" dxfId="39316" priority="2440" operator="greaterThan">
      <formula>0</formula>
    </cfRule>
  </conditionalFormatting>
  <conditionalFormatting sqref="Q31">
    <cfRule type="cellIs" dxfId="39315" priority="2445" operator="lessThan">
      <formula>0</formula>
    </cfRule>
  </conditionalFormatting>
  <conditionalFormatting sqref="R31">
    <cfRule type="cellIs" dxfId="39314" priority="2443" operator="lessThan">
      <formula>0.8</formula>
    </cfRule>
    <cfRule type="cellIs" dxfId="39313" priority="2444" operator="greaterThan">
      <formula>1</formula>
    </cfRule>
  </conditionalFormatting>
  <conditionalFormatting sqref="R31">
    <cfRule type="cellIs" dxfId="39312" priority="2441" operator="greaterThan">
      <formula>1</formula>
    </cfRule>
    <cfRule type="cellIs" dxfId="39311" priority="2442" operator="lessThan">
      <formula>0.8</formula>
    </cfRule>
  </conditionalFormatting>
  <conditionalFormatting sqref="P31">
    <cfRule type="cellIs" dxfId="39310" priority="2434" operator="greaterThan">
      <formula>0</formula>
    </cfRule>
  </conditionalFormatting>
  <conditionalFormatting sqref="Q31">
    <cfRule type="cellIs" dxfId="39309" priority="2439" operator="lessThan">
      <formula>0</formula>
    </cfRule>
  </conditionalFormatting>
  <conditionalFormatting sqref="R31">
    <cfRule type="cellIs" dxfId="39308" priority="2437" operator="lessThan">
      <formula>0.8</formula>
    </cfRule>
    <cfRule type="cellIs" dxfId="39307" priority="2438" operator="greaterThan">
      <formula>1</formula>
    </cfRule>
  </conditionalFormatting>
  <conditionalFormatting sqref="R31">
    <cfRule type="cellIs" dxfId="39306" priority="2435" operator="greaterThan">
      <formula>1</formula>
    </cfRule>
    <cfRule type="cellIs" dxfId="39305" priority="2436" operator="lessThan">
      <formula>0.8</formula>
    </cfRule>
  </conditionalFormatting>
  <conditionalFormatting sqref="R31">
    <cfRule type="cellIs" dxfId="39304" priority="2431" operator="lessThan">
      <formula>0.8</formula>
    </cfRule>
    <cfRule type="cellIs" dxfId="39303" priority="2432" operator="greaterThan">
      <formula>1</formula>
    </cfRule>
  </conditionalFormatting>
  <conditionalFormatting sqref="R31">
    <cfRule type="cellIs" dxfId="39302" priority="2429" operator="greaterThan">
      <formula>1</formula>
    </cfRule>
    <cfRule type="cellIs" dxfId="39301" priority="2430" operator="lessThan">
      <formula>0.8</formula>
    </cfRule>
  </conditionalFormatting>
  <conditionalFormatting sqref="P31">
    <cfRule type="cellIs" dxfId="39300" priority="2428" operator="greaterThan">
      <formula>0</formula>
    </cfRule>
  </conditionalFormatting>
  <conditionalFormatting sqref="Q31">
    <cfRule type="cellIs" dxfId="39299" priority="2433" operator="lessThan">
      <formula>0</formula>
    </cfRule>
  </conditionalFormatting>
  <conditionalFormatting sqref="Q31">
    <cfRule type="cellIs" dxfId="39298" priority="2427" operator="lessThan">
      <formula>0</formula>
    </cfRule>
  </conditionalFormatting>
  <conditionalFormatting sqref="R31">
    <cfRule type="cellIs" dxfId="39297" priority="2425" operator="lessThan">
      <formula>0.8</formula>
    </cfRule>
    <cfRule type="cellIs" dxfId="39296" priority="2426" operator="greaterThan">
      <formula>1</formula>
    </cfRule>
  </conditionalFormatting>
  <conditionalFormatting sqref="R31">
    <cfRule type="cellIs" dxfId="39295" priority="2423" operator="greaterThan">
      <formula>1</formula>
    </cfRule>
    <cfRule type="cellIs" dxfId="39294" priority="2424" operator="lessThan">
      <formula>0.8</formula>
    </cfRule>
  </conditionalFormatting>
  <conditionalFormatting sqref="P31">
    <cfRule type="cellIs" dxfId="39293" priority="2422" operator="greaterThan">
      <formula>0</formula>
    </cfRule>
  </conditionalFormatting>
  <conditionalFormatting sqref="Q31">
    <cfRule type="cellIs" dxfId="39292" priority="2421" operator="lessThan">
      <formula>0</formula>
    </cfRule>
  </conditionalFormatting>
  <conditionalFormatting sqref="R31">
    <cfRule type="cellIs" dxfId="39291" priority="2419" operator="lessThan">
      <formula>0.8</formula>
    </cfRule>
    <cfRule type="cellIs" dxfId="39290" priority="2420" operator="greaterThan">
      <formula>1</formula>
    </cfRule>
  </conditionalFormatting>
  <conditionalFormatting sqref="R31">
    <cfRule type="cellIs" dxfId="39289" priority="2417" operator="greaterThan">
      <formula>1</formula>
    </cfRule>
    <cfRule type="cellIs" dxfId="39288" priority="2418" operator="lessThan">
      <formula>0.8</formula>
    </cfRule>
  </conditionalFormatting>
  <conditionalFormatting sqref="P31">
    <cfRule type="cellIs" dxfId="39287" priority="2416" operator="greaterThan">
      <formula>0</formula>
    </cfRule>
  </conditionalFormatting>
  <conditionalFormatting sqref="Q31">
    <cfRule type="cellIs" dxfId="39286" priority="2415" operator="lessThan">
      <formula>0</formula>
    </cfRule>
  </conditionalFormatting>
  <conditionalFormatting sqref="R31">
    <cfRule type="cellIs" dxfId="39285" priority="2413" operator="lessThan">
      <formula>0.8</formula>
    </cfRule>
    <cfRule type="cellIs" dxfId="39284" priority="2414" operator="greaterThan">
      <formula>1</formula>
    </cfRule>
  </conditionalFormatting>
  <conditionalFormatting sqref="R31">
    <cfRule type="cellIs" dxfId="39283" priority="2411" operator="greaterThan">
      <formula>1</formula>
    </cfRule>
    <cfRule type="cellIs" dxfId="39282" priority="2412" operator="lessThan">
      <formula>0.8</formula>
    </cfRule>
  </conditionalFormatting>
  <conditionalFormatting sqref="P31">
    <cfRule type="cellIs" dxfId="39281" priority="2410" operator="greaterThan">
      <formula>0</formula>
    </cfRule>
  </conditionalFormatting>
  <conditionalFormatting sqref="Q31">
    <cfRule type="cellIs" dxfId="39280" priority="2409" operator="lessThan">
      <formula>0</formula>
    </cfRule>
  </conditionalFormatting>
  <conditionalFormatting sqref="R31">
    <cfRule type="cellIs" dxfId="39279" priority="2407" operator="lessThan">
      <formula>0.8</formula>
    </cfRule>
    <cfRule type="cellIs" dxfId="39278" priority="2408" operator="greaterThan">
      <formula>1</formula>
    </cfRule>
  </conditionalFormatting>
  <conditionalFormatting sqref="R31">
    <cfRule type="cellIs" dxfId="39277" priority="2405" operator="greaterThan">
      <formula>1</formula>
    </cfRule>
    <cfRule type="cellIs" dxfId="39276" priority="2406" operator="lessThan">
      <formula>0.8</formula>
    </cfRule>
  </conditionalFormatting>
  <conditionalFormatting sqref="P31">
    <cfRule type="cellIs" dxfId="39275" priority="2404" operator="greaterThan">
      <formula>0</formula>
    </cfRule>
  </conditionalFormatting>
  <conditionalFormatting sqref="P31">
    <cfRule type="cellIs" dxfId="39274" priority="2398" operator="greaterThan">
      <formula>0</formula>
    </cfRule>
  </conditionalFormatting>
  <conditionalFormatting sqref="Q31">
    <cfRule type="cellIs" dxfId="39273" priority="2403" operator="lessThan">
      <formula>0</formula>
    </cfRule>
  </conditionalFormatting>
  <conditionalFormatting sqref="R31">
    <cfRule type="cellIs" dxfId="39272" priority="2401" operator="lessThan">
      <formula>0.8</formula>
    </cfRule>
    <cfRule type="cellIs" dxfId="39271" priority="2402" operator="greaterThan">
      <formula>1</formula>
    </cfRule>
  </conditionalFormatting>
  <conditionalFormatting sqref="R31">
    <cfRule type="cellIs" dxfId="39270" priority="2399" operator="greaterThan">
      <formula>1</formula>
    </cfRule>
    <cfRule type="cellIs" dxfId="39269" priority="2400" operator="lessThan">
      <formula>0.8</formula>
    </cfRule>
  </conditionalFormatting>
  <conditionalFormatting sqref="P31">
    <cfRule type="cellIs" dxfId="39268" priority="2392" operator="greaterThan">
      <formula>0</formula>
    </cfRule>
  </conditionalFormatting>
  <conditionalFormatting sqref="Q31">
    <cfRule type="cellIs" dxfId="39267" priority="2397" operator="lessThan">
      <formula>0</formula>
    </cfRule>
  </conditionalFormatting>
  <conditionalFormatting sqref="R31">
    <cfRule type="cellIs" dxfId="39266" priority="2395" operator="lessThan">
      <formula>0.8</formula>
    </cfRule>
    <cfRule type="cellIs" dxfId="39265" priority="2396" operator="greaterThan">
      <formula>1</formula>
    </cfRule>
  </conditionalFormatting>
  <conditionalFormatting sqref="R31">
    <cfRule type="cellIs" dxfId="39264" priority="2393" operator="greaterThan">
      <formula>1</formula>
    </cfRule>
    <cfRule type="cellIs" dxfId="39263" priority="2394" operator="lessThan">
      <formula>0.8</formula>
    </cfRule>
  </conditionalFormatting>
  <conditionalFormatting sqref="R31">
    <cfRule type="cellIs" dxfId="39262" priority="2389" operator="lessThan">
      <formula>0.8</formula>
    </cfRule>
    <cfRule type="cellIs" dxfId="39261" priority="2390" operator="greaterThan">
      <formula>1</formula>
    </cfRule>
  </conditionalFormatting>
  <conditionalFormatting sqref="R31">
    <cfRule type="cellIs" dxfId="39260" priority="2387" operator="greaterThan">
      <formula>1</formula>
    </cfRule>
    <cfRule type="cellIs" dxfId="39259" priority="2388" operator="lessThan">
      <formula>0.8</formula>
    </cfRule>
  </conditionalFormatting>
  <conditionalFormatting sqref="P31">
    <cfRule type="cellIs" dxfId="39258" priority="2386" operator="greaterThan">
      <formula>0</formula>
    </cfRule>
  </conditionalFormatting>
  <conditionalFormatting sqref="Q31">
    <cfRule type="cellIs" dxfId="39257" priority="2391" operator="lessThan">
      <formula>0</formula>
    </cfRule>
  </conditionalFormatting>
  <conditionalFormatting sqref="Q31">
    <cfRule type="cellIs" dxfId="39256" priority="2385" operator="lessThan">
      <formula>0</formula>
    </cfRule>
  </conditionalFormatting>
  <conditionalFormatting sqref="R31">
    <cfRule type="cellIs" dxfId="39255" priority="2383" operator="lessThan">
      <formula>0.8</formula>
    </cfRule>
    <cfRule type="cellIs" dxfId="39254" priority="2384" operator="greaterThan">
      <formula>1</formula>
    </cfRule>
  </conditionalFormatting>
  <conditionalFormatting sqref="R31">
    <cfRule type="cellIs" dxfId="39253" priority="2381" operator="greaterThan">
      <formula>1</formula>
    </cfRule>
    <cfRule type="cellIs" dxfId="39252" priority="2382" operator="lessThan">
      <formula>0.8</formula>
    </cfRule>
  </conditionalFormatting>
  <conditionalFormatting sqref="P31">
    <cfRule type="cellIs" dxfId="39251" priority="2380" operator="greaterThan">
      <formula>0</formula>
    </cfRule>
  </conditionalFormatting>
  <conditionalFormatting sqref="P31">
    <cfRule type="cellIs" dxfId="39250" priority="2374" operator="greaterThan">
      <formula>0</formula>
    </cfRule>
  </conditionalFormatting>
  <conditionalFormatting sqref="Q31">
    <cfRule type="cellIs" dxfId="39249" priority="2379" operator="lessThan">
      <formula>0</formula>
    </cfRule>
  </conditionalFormatting>
  <conditionalFormatting sqref="R31">
    <cfRule type="cellIs" dxfId="39248" priority="2377" operator="lessThan">
      <formula>0.8</formula>
    </cfRule>
    <cfRule type="cellIs" dxfId="39247" priority="2378" operator="greaterThan">
      <formula>1</formula>
    </cfRule>
  </conditionalFormatting>
  <conditionalFormatting sqref="R31">
    <cfRule type="cellIs" dxfId="39246" priority="2375" operator="greaterThan">
      <formula>1</formula>
    </cfRule>
    <cfRule type="cellIs" dxfId="39245" priority="2376" operator="lessThan">
      <formula>0.8</formula>
    </cfRule>
  </conditionalFormatting>
  <conditionalFormatting sqref="P31">
    <cfRule type="cellIs" dxfId="39244" priority="2368" operator="greaterThan">
      <formula>0</formula>
    </cfRule>
  </conditionalFormatting>
  <conditionalFormatting sqref="Q31">
    <cfRule type="cellIs" dxfId="39243" priority="2373" operator="lessThan">
      <formula>0</formula>
    </cfRule>
  </conditionalFormatting>
  <conditionalFormatting sqref="R31">
    <cfRule type="cellIs" dxfId="39242" priority="2371" operator="lessThan">
      <formula>0.8</formula>
    </cfRule>
    <cfRule type="cellIs" dxfId="39241" priority="2372" operator="greaterThan">
      <formula>1</formula>
    </cfRule>
  </conditionalFormatting>
  <conditionalFormatting sqref="R31">
    <cfRule type="cellIs" dxfId="39240" priority="2369" operator="greaterThan">
      <formula>1</formula>
    </cfRule>
    <cfRule type="cellIs" dxfId="39239" priority="2370" operator="lessThan">
      <formula>0.8</formula>
    </cfRule>
  </conditionalFormatting>
  <conditionalFormatting sqref="R31">
    <cfRule type="cellIs" dxfId="39238" priority="2365" operator="lessThan">
      <formula>0.8</formula>
    </cfRule>
    <cfRule type="cellIs" dxfId="39237" priority="2366" operator="greaterThan">
      <formula>1</formula>
    </cfRule>
  </conditionalFormatting>
  <conditionalFormatting sqref="R31">
    <cfRule type="cellIs" dxfId="39236" priority="2363" operator="greaterThan">
      <formula>1</formula>
    </cfRule>
    <cfRule type="cellIs" dxfId="39235" priority="2364" operator="lessThan">
      <formula>0.8</formula>
    </cfRule>
  </conditionalFormatting>
  <conditionalFormatting sqref="P31">
    <cfRule type="cellIs" dxfId="39234" priority="2362" operator="greaterThan">
      <formula>0</formula>
    </cfRule>
  </conditionalFormatting>
  <conditionalFormatting sqref="Q31">
    <cfRule type="cellIs" dxfId="39233" priority="2367" operator="lessThan">
      <formula>0</formula>
    </cfRule>
  </conditionalFormatting>
  <conditionalFormatting sqref="P31">
    <cfRule type="cellIs" dxfId="39232" priority="2356" operator="greaterThan">
      <formula>0</formula>
    </cfRule>
  </conditionalFormatting>
  <conditionalFormatting sqref="Q31">
    <cfRule type="cellIs" dxfId="39231" priority="2361" operator="lessThan">
      <formula>0</formula>
    </cfRule>
  </conditionalFormatting>
  <conditionalFormatting sqref="R31">
    <cfRule type="cellIs" dxfId="39230" priority="2359" operator="lessThan">
      <formula>0.8</formula>
    </cfRule>
    <cfRule type="cellIs" dxfId="39229" priority="2360" operator="greaterThan">
      <formula>1</formula>
    </cfRule>
  </conditionalFormatting>
  <conditionalFormatting sqref="R31">
    <cfRule type="cellIs" dxfId="39228" priority="2357" operator="greaterThan">
      <formula>1</formula>
    </cfRule>
    <cfRule type="cellIs" dxfId="39227" priority="2358" operator="lessThan">
      <formula>0.8</formula>
    </cfRule>
  </conditionalFormatting>
  <conditionalFormatting sqref="R31">
    <cfRule type="cellIs" dxfId="39226" priority="2353" operator="lessThan">
      <formula>0.8</formula>
    </cfRule>
    <cfRule type="cellIs" dxfId="39225" priority="2354" operator="greaterThan">
      <formula>1</formula>
    </cfRule>
  </conditionalFormatting>
  <conditionalFormatting sqref="R31">
    <cfRule type="cellIs" dxfId="39224" priority="2351" operator="greaterThan">
      <formula>1</formula>
    </cfRule>
    <cfRule type="cellIs" dxfId="39223" priority="2352" operator="lessThan">
      <formula>0.8</formula>
    </cfRule>
  </conditionalFormatting>
  <conditionalFormatting sqref="P31">
    <cfRule type="cellIs" dxfId="39222" priority="2350" operator="greaterThan">
      <formula>0</formula>
    </cfRule>
  </conditionalFormatting>
  <conditionalFormatting sqref="Q31">
    <cfRule type="cellIs" dxfId="39221" priority="2355" operator="lessThan">
      <formula>0</formula>
    </cfRule>
  </conditionalFormatting>
  <conditionalFormatting sqref="R31">
    <cfRule type="cellIs" dxfId="39220" priority="2347" operator="lessThan">
      <formula>0.8</formula>
    </cfRule>
    <cfRule type="cellIs" dxfId="39219" priority="2348" operator="greaterThan">
      <formula>1</formula>
    </cfRule>
  </conditionalFormatting>
  <conditionalFormatting sqref="R31">
    <cfRule type="cellIs" dxfId="39218" priority="2345" operator="greaterThan">
      <formula>1</formula>
    </cfRule>
    <cfRule type="cellIs" dxfId="39217" priority="2346" operator="lessThan">
      <formula>0.8</formula>
    </cfRule>
  </conditionalFormatting>
  <conditionalFormatting sqref="P31">
    <cfRule type="cellIs" dxfId="39216" priority="2344" operator="greaterThan">
      <formula>0</formula>
    </cfRule>
  </conditionalFormatting>
  <conditionalFormatting sqref="Q31">
    <cfRule type="cellIs" dxfId="39215" priority="2349" operator="lessThan">
      <formula>0</formula>
    </cfRule>
  </conditionalFormatting>
  <conditionalFormatting sqref="Q31">
    <cfRule type="cellIs" dxfId="39214" priority="2343" operator="lessThan">
      <formula>0</formula>
    </cfRule>
  </conditionalFormatting>
  <conditionalFormatting sqref="R31">
    <cfRule type="cellIs" dxfId="39213" priority="2341" operator="lessThan">
      <formula>0.8</formula>
    </cfRule>
    <cfRule type="cellIs" dxfId="39212" priority="2342" operator="greaterThan">
      <formula>1</formula>
    </cfRule>
  </conditionalFormatting>
  <conditionalFormatting sqref="R31">
    <cfRule type="cellIs" dxfId="39211" priority="2339" operator="greaterThan">
      <formula>1</formula>
    </cfRule>
    <cfRule type="cellIs" dxfId="39210" priority="2340" operator="lessThan">
      <formula>0.8</formula>
    </cfRule>
  </conditionalFormatting>
  <conditionalFormatting sqref="P31">
    <cfRule type="cellIs" dxfId="39209" priority="2338" operator="greaterThan">
      <formula>0</formula>
    </cfRule>
  </conditionalFormatting>
  <conditionalFormatting sqref="Q31">
    <cfRule type="cellIs" dxfId="39208" priority="2332" operator="lessThan">
      <formula>0</formula>
    </cfRule>
  </conditionalFormatting>
  <conditionalFormatting sqref="R31">
    <cfRule type="cellIs" dxfId="39207" priority="2336" operator="lessThan">
      <formula>0.8</formula>
    </cfRule>
    <cfRule type="cellIs" dxfId="39206" priority="2337" operator="greaterThan">
      <formula>1</formula>
    </cfRule>
  </conditionalFormatting>
  <conditionalFormatting sqref="R31">
    <cfRule type="cellIs" dxfId="39205" priority="2334" operator="greaterThan">
      <formula>1</formula>
    </cfRule>
    <cfRule type="cellIs" dxfId="39204" priority="2335" operator="lessThan">
      <formula>0.8</formula>
    </cfRule>
  </conditionalFormatting>
  <conditionalFormatting sqref="P31">
    <cfRule type="cellIs" dxfId="39203" priority="2333" operator="greaterThan">
      <formula>0</formula>
    </cfRule>
  </conditionalFormatting>
  <conditionalFormatting sqref="Q31">
    <cfRule type="cellIs" dxfId="39202" priority="2331" operator="lessThan">
      <formula>0</formula>
    </cfRule>
  </conditionalFormatting>
  <conditionalFormatting sqref="R31">
    <cfRule type="cellIs" dxfId="39201" priority="2329" operator="lessThan">
      <formula>0.8</formula>
    </cfRule>
    <cfRule type="cellIs" dxfId="39200" priority="2330" operator="greaterThan">
      <formula>1</formula>
    </cfRule>
  </conditionalFormatting>
  <conditionalFormatting sqref="R31">
    <cfRule type="cellIs" dxfId="39199" priority="2327" operator="greaterThan">
      <formula>1</formula>
    </cfRule>
    <cfRule type="cellIs" dxfId="39198" priority="2328" operator="lessThan">
      <formula>0.8</formula>
    </cfRule>
  </conditionalFormatting>
  <conditionalFormatting sqref="P31">
    <cfRule type="cellIs" dxfId="39197" priority="2326" operator="greaterThan">
      <formula>0</formula>
    </cfRule>
  </conditionalFormatting>
  <conditionalFormatting sqref="Q31">
    <cfRule type="cellIs" dxfId="39196" priority="2325" operator="lessThan">
      <formula>0</formula>
    </cfRule>
  </conditionalFormatting>
  <conditionalFormatting sqref="R31">
    <cfRule type="cellIs" dxfId="39195" priority="2323" operator="lessThan">
      <formula>0.8</formula>
    </cfRule>
    <cfRule type="cellIs" dxfId="39194" priority="2324" operator="greaterThan">
      <formula>1</formula>
    </cfRule>
  </conditionalFormatting>
  <conditionalFormatting sqref="R31">
    <cfRule type="cellIs" dxfId="39193" priority="2321" operator="greaterThan">
      <formula>1</formula>
    </cfRule>
    <cfRule type="cellIs" dxfId="39192" priority="2322" operator="lessThan">
      <formula>0.8</formula>
    </cfRule>
  </conditionalFormatting>
  <conditionalFormatting sqref="P31">
    <cfRule type="cellIs" dxfId="39191" priority="2320" operator="greaterThan">
      <formula>0</formula>
    </cfRule>
  </conditionalFormatting>
  <conditionalFormatting sqref="Q31">
    <cfRule type="cellIs" dxfId="39190" priority="2319" operator="lessThan">
      <formula>0</formula>
    </cfRule>
  </conditionalFormatting>
  <conditionalFormatting sqref="R31">
    <cfRule type="cellIs" dxfId="39189" priority="2317" operator="lessThan">
      <formula>0.8</formula>
    </cfRule>
    <cfRule type="cellIs" dxfId="39188" priority="2318" operator="greaterThan">
      <formula>1</formula>
    </cfRule>
  </conditionalFormatting>
  <conditionalFormatting sqref="R31">
    <cfRule type="cellIs" dxfId="39187" priority="2315" operator="greaterThan">
      <formula>1</formula>
    </cfRule>
    <cfRule type="cellIs" dxfId="39186" priority="2316" operator="lessThan">
      <formula>0.8</formula>
    </cfRule>
  </conditionalFormatting>
  <conditionalFormatting sqref="P31">
    <cfRule type="cellIs" dxfId="39185" priority="2314" operator="greaterThan">
      <formula>0</formula>
    </cfRule>
  </conditionalFormatting>
  <conditionalFormatting sqref="Q31">
    <cfRule type="cellIs" dxfId="39184" priority="2313" operator="lessThan">
      <formula>0</formula>
    </cfRule>
  </conditionalFormatting>
  <conditionalFormatting sqref="R31">
    <cfRule type="cellIs" dxfId="39183" priority="2311" operator="lessThan">
      <formula>0.8</formula>
    </cfRule>
    <cfRule type="cellIs" dxfId="39182" priority="2312" operator="greaterThan">
      <formula>1</formula>
    </cfRule>
  </conditionalFormatting>
  <conditionalFormatting sqref="R31">
    <cfRule type="cellIs" dxfId="39181" priority="2309" operator="greaterThan">
      <formula>1</formula>
    </cfRule>
    <cfRule type="cellIs" dxfId="39180" priority="2310" operator="lessThan">
      <formula>0.8</formula>
    </cfRule>
  </conditionalFormatting>
  <conditionalFormatting sqref="P31">
    <cfRule type="cellIs" dxfId="39179" priority="2308" operator="greaterThan">
      <formula>0</formula>
    </cfRule>
  </conditionalFormatting>
  <conditionalFormatting sqref="Q31">
    <cfRule type="cellIs" dxfId="39178" priority="2307" operator="lessThan">
      <formula>0</formula>
    </cfRule>
  </conditionalFormatting>
  <conditionalFormatting sqref="R31">
    <cfRule type="cellIs" dxfId="39177" priority="2305" operator="lessThan">
      <formula>0.8</formula>
    </cfRule>
    <cfRule type="cellIs" dxfId="39176" priority="2306" operator="greaterThan">
      <formula>1</formula>
    </cfRule>
  </conditionalFormatting>
  <conditionalFormatting sqref="R31">
    <cfRule type="cellIs" dxfId="39175" priority="2303" operator="greaterThan">
      <formula>1</formula>
    </cfRule>
    <cfRule type="cellIs" dxfId="39174" priority="2304" operator="lessThan">
      <formula>0.8</formula>
    </cfRule>
  </conditionalFormatting>
  <conditionalFormatting sqref="P31">
    <cfRule type="cellIs" dxfId="39173" priority="2302" operator="greaterThan">
      <formula>0</formula>
    </cfRule>
  </conditionalFormatting>
  <conditionalFormatting sqref="P31">
    <cfRule type="cellIs" dxfId="39172" priority="2296" operator="greaterThan">
      <formula>0</formula>
    </cfRule>
  </conditionalFormatting>
  <conditionalFormatting sqref="Q31">
    <cfRule type="cellIs" dxfId="39171" priority="2301" operator="lessThan">
      <formula>0</formula>
    </cfRule>
  </conditionalFormatting>
  <conditionalFormatting sqref="R31">
    <cfRule type="cellIs" dxfId="39170" priority="2299" operator="lessThan">
      <formula>0.8</formula>
    </cfRule>
    <cfRule type="cellIs" dxfId="39169" priority="2300" operator="greaterThan">
      <formula>1</formula>
    </cfRule>
  </conditionalFormatting>
  <conditionalFormatting sqref="R31">
    <cfRule type="cellIs" dxfId="39168" priority="2297" operator="greaterThan">
      <formula>1</formula>
    </cfRule>
    <cfRule type="cellIs" dxfId="39167" priority="2298" operator="lessThan">
      <formula>0.8</formula>
    </cfRule>
  </conditionalFormatting>
  <conditionalFormatting sqref="P31">
    <cfRule type="cellIs" dxfId="39166" priority="2290" operator="greaterThan">
      <formula>0</formula>
    </cfRule>
  </conditionalFormatting>
  <conditionalFormatting sqref="Q31">
    <cfRule type="cellIs" dxfId="39165" priority="2295" operator="lessThan">
      <formula>0</formula>
    </cfRule>
  </conditionalFormatting>
  <conditionalFormatting sqref="R31">
    <cfRule type="cellIs" dxfId="39164" priority="2293" operator="lessThan">
      <formula>0.8</formula>
    </cfRule>
    <cfRule type="cellIs" dxfId="39163" priority="2294" operator="greaterThan">
      <formula>1</formula>
    </cfRule>
  </conditionalFormatting>
  <conditionalFormatting sqref="R31">
    <cfRule type="cellIs" dxfId="39162" priority="2291" operator="greaterThan">
      <formula>1</formula>
    </cfRule>
    <cfRule type="cellIs" dxfId="39161" priority="2292" operator="lessThan">
      <formula>0.8</formula>
    </cfRule>
  </conditionalFormatting>
  <conditionalFormatting sqref="R31">
    <cfRule type="cellIs" dxfId="39160" priority="2287" operator="lessThan">
      <formula>0.8</formula>
    </cfRule>
    <cfRule type="cellIs" dxfId="39159" priority="2288" operator="greaterThan">
      <formula>1</formula>
    </cfRule>
  </conditionalFormatting>
  <conditionalFormatting sqref="R31">
    <cfRule type="cellIs" dxfId="39158" priority="2285" operator="greaterThan">
      <formula>1</formula>
    </cfRule>
    <cfRule type="cellIs" dxfId="39157" priority="2286" operator="lessThan">
      <formula>0.8</formula>
    </cfRule>
  </conditionalFormatting>
  <conditionalFormatting sqref="P31">
    <cfRule type="cellIs" dxfId="39156" priority="2284" operator="greaterThan">
      <formula>0</formula>
    </cfRule>
  </conditionalFormatting>
  <conditionalFormatting sqref="Q31">
    <cfRule type="cellIs" dxfId="39155" priority="2289" operator="lessThan">
      <formula>0</formula>
    </cfRule>
  </conditionalFormatting>
  <conditionalFormatting sqref="P79">
    <cfRule type="cellIs" dxfId="39154" priority="2278" operator="greaterThan">
      <formula>0</formula>
    </cfRule>
  </conditionalFormatting>
  <conditionalFormatting sqref="Q79">
    <cfRule type="cellIs" dxfId="39153" priority="2283" operator="lessThan">
      <formula>0</formula>
    </cfRule>
  </conditionalFormatting>
  <conditionalFormatting sqref="R79">
    <cfRule type="cellIs" dxfId="39152" priority="2281" operator="lessThan">
      <formula>0.8</formula>
    </cfRule>
    <cfRule type="cellIs" dxfId="39151" priority="2282" operator="greaterThan">
      <formula>1</formula>
    </cfRule>
  </conditionalFormatting>
  <conditionalFormatting sqref="R79">
    <cfRule type="cellIs" dxfId="39150" priority="2279" operator="greaterThan">
      <formula>1</formula>
    </cfRule>
    <cfRule type="cellIs" dxfId="39149" priority="2280" operator="lessThan">
      <formula>0.8</formula>
    </cfRule>
  </conditionalFormatting>
  <conditionalFormatting sqref="Q79">
    <cfRule type="cellIs" dxfId="39148" priority="2277" operator="lessThan">
      <formula>0</formula>
    </cfRule>
  </conditionalFormatting>
  <conditionalFormatting sqref="R79">
    <cfRule type="cellIs" dxfId="39147" priority="2275" operator="lessThan">
      <formula>0.8</formula>
    </cfRule>
    <cfRule type="cellIs" dxfId="39146" priority="2276" operator="greaterThan">
      <formula>1</formula>
    </cfRule>
  </conditionalFormatting>
  <conditionalFormatting sqref="R79">
    <cfRule type="cellIs" dxfId="39145" priority="2273" operator="greaterThan">
      <formula>1</formula>
    </cfRule>
    <cfRule type="cellIs" dxfId="39144" priority="2274" operator="lessThan">
      <formula>0.8</formula>
    </cfRule>
  </conditionalFormatting>
  <conditionalFormatting sqref="P79">
    <cfRule type="cellIs" dxfId="39143" priority="2272" operator="greaterThan">
      <formula>0</formula>
    </cfRule>
  </conditionalFormatting>
  <conditionalFormatting sqref="P79">
    <cfRule type="cellIs" dxfId="39142" priority="2266" operator="greaterThan">
      <formula>0</formula>
    </cfRule>
  </conditionalFormatting>
  <conditionalFormatting sqref="Q79">
    <cfRule type="cellIs" dxfId="39141" priority="2271" operator="lessThan">
      <formula>0</formula>
    </cfRule>
  </conditionalFormatting>
  <conditionalFormatting sqref="R79">
    <cfRule type="cellIs" dxfId="39140" priority="2269" operator="lessThan">
      <formula>0.8</formula>
    </cfRule>
    <cfRule type="cellIs" dxfId="39139" priority="2270" operator="greaterThan">
      <formula>1</formula>
    </cfRule>
  </conditionalFormatting>
  <conditionalFormatting sqref="R79">
    <cfRule type="cellIs" dxfId="39138" priority="2267" operator="greaterThan">
      <formula>1</formula>
    </cfRule>
    <cfRule type="cellIs" dxfId="39137" priority="2268" operator="lessThan">
      <formula>0.8</formula>
    </cfRule>
  </conditionalFormatting>
  <conditionalFormatting sqref="Q79">
    <cfRule type="cellIs" dxfId="39136" priority="2260" operator="lessThan">
      <formula>0</formula>
    </cfRule>
  </conditionalFormatting>
  <conditionalFormatting sqref="P79">
    <cfRule type="cellIs" dxfId="39135" priority="2261" operator="greaterThan">
      <formula>0</formula>
    </cfRule>
  </conditionalFormatting>
  <conditionalFormatting sqref="R79">
    <cfRule type="cellIs" dxfId="39134" priority="2264" operator="lessThan">
      <formula>0.8</formula>
    </cfRule>
    <cfRule type="cellIs" dxfId="39133" priority="2265" operator="greaterThan">
      <formula>1</formula>
    </cfRule>
  </conditionalFormatting>
  <conditionalFormatting sqref="R79">
    <cfRule type="cellIs" dxfId="39132" priority="2262" operator="greaterThan">
      <formula>1</formula>
    </cfRule>
    <cfRule type="cellIs" dxfId="39131" priority="2263" operator="lessThan">
      <formula>0.8</formula>
    </cfRule>
  </conditionalFormatting>
  <conditionalFormatting sqref="Q79">
    <cfRule type="cellIs" dxfId="39130" priority="2254" operator="lessThan">
      <formula>0</formula>
    </cfRule>
  </conditionalFormatting>
  <conditionalFormatting sqref="R79">
    <cfRule type="cellIs" dxfId="39129" priority="2258" operator="lessThan">
      <formula>0.8</formula>
    </cfRule>
    <cfRule type="cellIs" dxfId="39128" priority="2259" operator="greaterThan">
      <formula>1</formula>
    </cfRule>
  </conditionalFormatting>
  <conditionalFormatting sqref="R79">
    <cfRule type="cellIs" dxfId="39127" priority="2256" operator="greaterThan">
      <formula>1</formula>
    </cfRule>
    <cfRule type="cellIs" dxfId="39126" priority="2257" operator="lessThan">
      <formula>0.8</formula>
    </cfRule>
  </conditionalFormatting>
  <conditionalFormatting sqref="P79">
    <cfRule type="cellIs" dxfId="39125" priority="2255" operator="greaterThan">
      <formula>0</formula>
    </cfRule>
  </conditionalFormatting>
  <conditionalFormatting sqref="Q79">
    <cfRule type="cellIs" dxfId="39124" priority="2253" operator="lessThan">
      <formula>0</formula>
    </cfRule>
  </conditionalFormatting>
  <conditionalFormatting sqref="R79">
    <cfRule type="cellIs" dxfId="39123" priority="2251" operator="lessThan">
      <formula>0.8</formula>
    </cfRule>
    <cfRule type="cellIs" dxfId="39122" priority="2252" operator="greaterThan">
      <formula>1</formula>
    </cfRule>
  </conditionalFormatting>
  <conditionalFormatting sqref="R79">
    <cfRule type="cellIs" dxfId="39121" priority="2249" operator="greaterThan">
      <formula>1</formula>
    </cfRule>
    <cfRule type="cellIs" dxfId="39120" priority="2250" operator="lessThan">
      <formula>0.8</formula>
    </cfRule>
  </conditionalFormatting>
  <conditionalFormatting sqref="P79">
    <cfRule type="cellIs" dxfId="39119" priority="2248" operator="greaterThan">
      <formula>0</formula>
    </cfRule>
  </conditionalFormatting>
  <conditionalFormatting sqref="Q79">
    <cfRule type="cellIs" dxfId="39118" priority="2247" operator="lessThan">
      <formula>0</formula>
    </cfRule>
  </conditionalFormatting>
  <conditionalFormatting sqref="R79">
    <cfRule type="cellIs" dxfId="39117" priority="2245" operator="lessThan">
      <formula>0.8</formula>
    </cfRule>
    <cfRule type="cellIs" dxfId="39116" priority="2246" operator="greaterThan">
      <formula>1</formula>
    </cfRule>
  </conditionalFormatting>
  <conditionalFormatting sqref="R79">
    <cfRule type="cellIs" dxfId="39115" priority="2243" operator="greaterThan">
      <formula>1</formula>
    </cfRule>
    <cfRule type="cellIs" dxfId="39114" priority="2244" operator="lessThan">
      <formula>0.8</formula>
    </cfRule>
  </conditionalFormatting>
  <conditionalFormatting sqref="P79">
    <cfRule type="cellIs" dxfId="39113" priority="2242" operator="greaterThan">
      <formula>0</formula>
    </cfRule>
  </conditionalFormatting>
  <conditionalFormatting sqref="P79">
    <cfRule type="cellIs" dxfId="39112" priority="2236" operator="greaterThan">
      <formula>0</formula>
    </cfRule>
  </conditionalFormatting>
  <conditionalFormatting sqref="Q79">
    <cfRule type="cellIs" dxfId="39111" priority="2241" operator="lessThan">
      <formula>0</formula>
    </cfRule>
  </conditionalFormatting>
  <conditionalFormatting sqref="R79">
    <cfRule type="cellIs" dxfId="39110" priority="2239" operator="lessThan">
      <formula>0.8</formula>
    </cfRule>
    <cfRule type="cellIs" dxfId="39109" priority="2240" operator="greaterThan">
      <formula>1</formula>
    </cfRule>
  </conditionalFormatting>
  <conditionalFormatting sqref="R79">
    <cfRule type="cellIs" dxfId="39108" priority="2237" operator="greaterThan">
      <formula>1</formula>
    </cfRule>
    <cfRule type="cellIs" dxfId="39107" priority="2238" operator="lessThan">
      <formula>0.8</formula>
    </cfRule>
  </conditionalFormatting>
  <conditionalFormatting sqref="P71:P78">
    <cfRule type="cellIs" dxfId="39106" priority="2230" operator="greaterThan">
      <formula>0</formula>
    </cfRule>
  </conditionalFormatting>
  <conditionalFormatting sqref="Q71:Q78">
    <cfRule type="cellIs" dxfId="39105" priority="2235" operator="lessThan">
      <formula>0</formula>
    </cfRule>
  </conditionalFormatting>
  <conditionalFormatting sqref="R71:R78">
    <cfRule type="cellIs" dxfId="39104" priority="2233" operator="lessThan">
      <formula>0.8</formula>
    </cfRule>
    <cfRule type="cellIs" dxfId="39103" priority="2234" operator="greaterThan">
      <formula>1</formula>
    </cfRule>
  </conditionalFormatting>
  <conditionalFormatting sqref="R71:R78">
    <cfRule type="cellIs" dxfId="39102" priority="2231" operator="greaterThan">
      <formula>1</formula>
    </cfRule>
    <cfRule type="cellIs" dxfId="39101" priority="2232" operator="lessThan">
      <formula>0.8</formula>
    </cfRule>
  </conditionalFormatting>
  <conditionalFormatting sqref="Q148:Q153">
    <cfRule type="cellIs" dxfId="39100" priority="2229" operator="lessThan">
      <formula>0</formula>
    </cfRule>
  </conditionalFormatting>
  <conditionalFormatting sqref="R148:R153">
    <cfRule type="cellIs" dxfId="39099" priority="2227" operator="lessThan">
      <formula>0.8</formula>
    </cfRule>
    <cfRule type="cellIs" dxfId="39098" priority="2228" operator="greaterThan">
      <formula>1</formula>
    </cfRule>
  </conditionalFormatting>
  <conditionalFormatting sqref="R148:R153">
    <cfRule type="cellIs" dxfId="39097" priority="2225" operator="greaterThan">
      <formula>1</formula>
    </cfRule>
    <cfRule type="cellIs" dxfId="39096" priority="2226" operator="lessThan">
      <formula>0.8</formula>
    </cfRule>
  </conditionalFormatting>
  <conditionalFormatting sqref="P148:P153">
    <cfRule type="cellIs" dxfId="39095" priority="2224" operator="greaterThan">
      <formula>0</formula>
    </cfRule>
  </conditionalFormatting>
  <conditionalFormatting sqref="Q148:Q153">
    <cfRule type="cellIs" dxfId="39094" priority="2223" operator="lessThan">
      <formula>0</formula>
    </cfRule>
  </conditionalFormatting>
  <conditionalFormatting sqref="R148:R153">
    <cfRule type="cellIs" dxfId="39093" priority="2221" operator="lessThan">
      <formula>0.8</formula>
    </cfRule>
    <cfRule type="cellIs" dxfId="39092" priority="2222" operator="greaterThan">
      <formula>1</formula>
    </cfRule>
  </conditionalFormatting>
  <conditionalFormatting sqref="R148:R153">
    <cfRule type="cellIs" dxfId="39091" priority="2219" operator="greaterThan">
      <formula>1</formula>
    </cfRule>
    <cfRule type="cellIs" dxfId="39090" priority="2220" operator="lessThan">
      <formula>0.8</formula>
    </cfRule>
  </conditionalFormatting>
  <conditionalFormatting sqref="P148:P153">
    <cfRule type="cellIs" dxfId="39089" priority="2218" operator="greaterThan">
      <formula>0</formula>
    </cfRule>
  </conditionalFormatting>
  <conditionalFormatting sqref="Q148:Q153">
    <cfRule type="cellIs" dxfId="39088" priority="2217" operator="lessThan">
      <formula>0</formula>
    </cfRule>
  </conditionalFormatting>
  <conditionalFormatting sqref="R148:R153">
    <cfRule type="cellIs" dxfId="39087" priority="2215" operator="lessThan">
      <formula>0.8</formula>
    </cfRule>
    <cfRule type="cellIs" dxfId="39086" priority="2216" operator="greaterThan">
      <formula>1</formula>
    </cfRule>
  </conditionalFormatting>
  <conditionalFormatting sqref="R148:R153">
    <cfRule type="cellIs" dxfId="39085" priority="2213" operator="greaterThan">
      <formula>1</formula>
    </cfRule>
    <cfRule type="cellIs" dxfId="39084" priority="2214" operator="lessThan">
      <formula>0.8</formula>
    </cfRule>
  </conditionalFormatting>
  <conditionalFormatting sqref="P148:P153">
    <cfRule type="cellIs" dxfId="39083" priority="2212" operator="greaterThan">
      <formula>0</formula>
    </cfRule>
  </conditionalFormatting>
  <conditionalFormatting sqref="Q148:Q153">
    <cfRule type="cellIs" dxfId="39082" priority="2211" operator="lessThan">
      <formula>0</formula>
    </cfRule>
  </conditionalFormatting>
  <conditionalFormatting sqref="R148:R153">
    <cfRule type="cellIs" dxfId="39081" priority="2209" operator="lessThan">
      <formula>0.8</formula>
    </cfRule>
    <cfRule type="cellIs" dxfId="39080" priority="2210" operator="greaterThan">
      <formula>1</formula>
    </cfRule>
  </conditionalFormatting>
  <conditionalFormatting sqref="R148:R153">
    <cfRule type="cellIs" dxfId="39079" priority="2207" operator="greaterThan">
      <formula>1</formula>
    </cfRule>
    <cfRule type="cellIs" dxfId="39078" priority="2208" operator="lessThan">
      <formula>0.8</formula>
    </cfRule>
  </conditionalFormatting>
  <conditionalFormatting sqref="P148:P153">
    <cfRule type="cellIs" dxfId="39077" priority="2206" operator="greaterThan">
      <formula>0</formula>
    </cfRule>
  </conditionalFormatting>
  <conditionalFormatting sqref="P148:P153">
    <cfRule type="cellIs" dxfId="39076" priority="2200" operator="greaterThan">
      <formula>0</formula>
    </cfRule>
  </conditionalFormatting>
  <conditionalFormatting sqref="Q148:Q153">
    <cfRule type="cellIs" dxfId="39075" priority="2205" operator="lessThan">
      <formula>0</formula>
    </cfRule>
  </conditionalFormatting>
  <conditionalFormatting sqref="R148:R153">
    <cfRule type="cellIs" dxfId="39074" priority="2203" operator="lessThan">
      <formula>0.8</formula>
    </cfRule>
    <cfRule type="cellIs" dxfId="39073" priority="2204" operator="greaterThan">
      <formula>1</formula>
    </cfRule>
  </conditionalFormatting>
  <conditionalFormatting sqref="R148:R153">
    <cfRule type="cellIs" dxfId="39072" priority="2201" operator="greaterThan">
      <formula>1</formula>
    </cfRule>
    <cfRule type="cellIs" dxfId="39071" priority="2202" operator="lessThan">
      <formula>0.8</formula>
    </cfRule>
  </conditionalFormatting>
  <conditionalFormatting sqref="P148:P153">
    <cfRule type="cellIs" dxfId="39070" priority="2194" operator="greaterThan">
      <formula>0</formula>
    </cfRule>
  </conditionalFormatting>
  <conditionalFormatting sqref="Q148:Q153">
    <cfRule type="cellIs" dxfId="39069" priority="2199" operator="lessThan">
      <formula>0</formula>
    </cfRule>
  </conditionalFormatting>
  <conditionalFormatting sqref="R148:R153">
    <cfRule type="cellIs" dxfId="39068" priority="2197" operator="lessThan">
      <formula>0.8</formula>
    </cfRule>
    <cfRule type="cellIs" dxfId="39067" priority="2198" operator="greaterThan">
      <formula>1</formula>
    </cfRule>
  </conditionalFormatting>
  <conditionalFormatting sqref="R148:R153">
    <cfRule type="cellIs" dxfId="39066" priority="2195" operator="greaterThan">
      <formula>1</formula>
    </cfRule>
    <cfRule type="cellIs" dxfId="39065" priority="2196" operator="lessThan">
      <formula>0.8</formula>
    </cfRule>
  </conditionalFormatting>
  <conditionalFormatting sqref="R148:R153">
    <cfRule type="cellIs" dxfId="39064" priority="2191" operator="lessThan">
      <formula>0.8</formula>
    </cfRule>
    <cfRule type="cellIs" dxfId="39063" priority="2192" operator="greaterThan">
      <formula>1</formula>
    </cfRule>
  </conditionalFormatting>
  <conditionalFormatting sqref="R148:R153">
    <cfRule type="cellIs" dxfId="39062" priority="2189" operator="greaterThan">
      <formula>1</formula>
    </cfRule>
    <cfRule type="cellIs" dxfId="39061" priority="2190" operator="lessThan">
      <formula>0.8</formula>
    </cfRule>
  </conditionalFormatting>
  <conditionalFormatting sqref="P148:P153">
    <cfRule type="cellIs" dxfId="39060" priority="2188" operator="greaterThan">
      <formula>0</formula>
    </cfRule>
  </conditionalFormatting>
  <conditionalFormatting sqref="Q148:Q153">
    <cfRule type="cellIs" dxfId="39059" priority="2193" operator="lessThan">
      <formula>0</formula>
    </cfRule>
  </conditionalFormatting>
  <conditionalFormatting sqref="Q148:Q153">
    <cfRule type="cellIs" dxfId="39058" priority="2187" operator="lessThan">
      <formula>0</formula>
    </cfRule>
  </conditionalFormatting>
  <conditionalFormatting sqref="R148:R153">
    <cfRule type="cellIs" dxfId="39057" priority="2185" operator="lessThan">
      <formula>0.8</formula>
    </cfRule>
    <cfRule type="cellIs" dxfId="39056" priority="2186" operator="greaterThan">
      <formula>1</formula>
    </cfRule>
  </conditionalFormatting>
  <conditionalFormatting sqref="R148:R153">
    <cfRule type="cellIs" dxfId="39055" priority="2183" operator="greaterThan">
      <formula>1</formula>
    </cfRule>
    <cfRule type="cellIs" dxfId="39054" priority="2184" operator="lessThan">
      <formula>0.8</formula>
    </cfRule>
  </conditionalFormatting>
  <conditionalFormatting sqref="P148:P153">
    <cfRule type="cellIs" dxfId="39053" priority="2182" operator="greaterThan">
      <formula>0</formula>
    </cfRule>
  </conditionalFormatting>
  <conditionalFormatting sqref="P148:P153">
    <cfRule type="cellIs" dxfId="39052" priority="2176" operator="greaterThan">
      <formula>0</formula>
    </cfRule>
  </conditionalFormatting>
  <conditionalFormatting sqref="Q148:Q153">
    <cfRule type="cellIs" dxfId="39051" priority="2181" operator="lessThan">
      <formula>0</formula>
    </cfRule>
  </conditionalFormatting>
  <conditionalFormatting sqref="R148:R153">
    <cfRule type="cellIs" dxfId="39050" priority="2179" operator="lessThan">
      <formula>0.8</formula>
    </cfRule>
    <cfRule type="cellIs" dxfId="39049" priority="2180" operator="greaterThan">
      <formula>1</formula>
    </cfRule>
  </conditionalFormatting>
  <conditionalFormatting sqref="R148:R153">
    <cfRule type="cellIs" dxfId="39048" priority="2177" operator="greaterThan">
      <formula>1</formula>
    </cfRule>
    <cfRule type="cellIs" dxfId="39047" priority="2178" operator="lessThan">
      <formula>0.8</formula>
    </cfRule>
  </conditionalFormatting>
  <conditionalFormatting sqref="P148:P153">
    <cfRule type="cellIs" dxfId="39046" priority="2170" operator="greaterThan">
      <formula>0</formula>
    </cfRule>
  </conditionalFormatting>
  <conditionalFormatting sqref="Q148:Q153">
    <cfRule type="cellIs" dxfId="39045" priority="2175" operator="lessThan">
      <formula>0</formula>
    </cfRule>
  </conditionalFormatting>
  <conditionalFormatting sqref="R148:R153">
    <cfRule type="cellIs" dxfId="39044" priority="2173" operator="lessThan">
      <formula>0.8</formula>
    </cfRule>
    <cfRule type="cellIs" dxfId="39043" priority="2174" operator="greaterThan">
      <formula>1</formula>
    </cfRule>
  </conditionalFormatting>
  <conditionalFormatting sqref="R148:R153">
    <cfRule type="cellIs" dxfId="39042" priority="2171" operator="greaterThan">
      <formula>1</formula>
    </cfRule>
    <cfRule type="cellIs" dxfId="39041" priority="2172" operator="lessThan">
      <formula>0.8</formula>
    </cfRule>
  </conditionalFormatting>
  <conditionalFormatting sqref="R148:R153">
    <cfRule type="cellIs" dxfId="39040" priority="2167" operator="lessThan">
      <formula>0.8</formula>
    </cfRule>
    <cfRule type="cellIs" dxfId="39039" priority="2168" operator="greaterThan">
      <formula>1</formula>
    </cfRule>
  </conditionalFormatting>
  <conditionalFormatting sqref="R148:R153">
    <cfRule type="cellIs" dxfId="39038" priority="2165" operator="greaterThan">
      <formula>1</formula>
    </cfRule>
    <cfRule type="cellIs" dxfId="39037" priority="2166" operator="lessThan">
      <formula>0.8</formula>
    </cfRule>
  </conditionalFormatting>
  <conditionalFormatting sqref="P148:P153">
    <cfRule type="cellIs" dxfId="39036" priority="2164" operator="greaterThan">
      <formula>0</formula>
    </cfRule>
  </conditionalFormatting>
  <conditionalFormatting sqref="Q148:Q153">
    <cfRule type="cellIs" dxfId="39035" priority="2169" operator="lessThan">
      <formula>0</formula>
    </cfRule>
  </conditionalFormatting>
  <conditionalFormatting sqref="P148:P153">
    <cfRule type="cellIs" dxfId="39034" priority="2158" operator="greaterThan">
      <formula>0</formula>
    </cfRule>
  </conditionalFormatting>
  <conditionalFormatting sqref="Q148:Q153">
    <cfRule type="cellIs" dxfId="39033" priority="2163" operator="lessThan">
      <formula>0</formula>
    </cfRule>
  </conditionalFormatting>
  <conditionalFormatting sqref="R148:R153">
    <cfRule type="cellIs" dxfId="39032" priority="2161" operator="lessThan">
      <formula>0.8</formula>
    </cfRule>
    <cfRule type="cellIs" dxfId="39031" priority="2162" operator="greaterThan">
      <formula>1</formula>
    </cfRule>
  </conditionalFormatting>
  <conditionalFormatting sqref="R148:R153">
    <cfRule type="cellIs" dxfId="39030" priority="2159" operator="greaterThan">
      <formula>1</formula>
    </cfRule>
    <cfRule type="cellIs" dxfId="39029" priority="2160" operator="lessThan">
      <formula>0.8</formula>
    </cfRule>
  </conditionalFormatting>
  <conditionalFormatting sqref="R148:R153">
    <cfRule type="cellIs" dxfId="39028" priority="2155" operator="lessThan">
      <formula>0.8</formula>
    </cfRule>
    <cfRule type="cellIs" dxfId="39027" priority="2156" operator="greaterThan">
      <formula>1</formula>
    </cfRule>
  </conditionalFormatting>
  <conditionalFormatting sqref="R148:R153">
    <cfRule type="cellIs" dxfId="39026" priority="2153" operator="greaterThan">
      <formula>1</formula>
    </cfRule>
    <cfRule type="cellIs" dxfId="39025" priority="2154" operator="lessThan">
      <formula>0.8</formula>
    </cfRule>
  </conditionalFormatting>
  <conditionalFormatting sqref="P148:P153">
    <cfRule type="cellIs" dxfId="39024" priority="2152" operator="greaterThan">
      <formula>0</formula>
    </cfRule>
  </conditionalFormatting>
  <conditionalFormatting sqref="Q148:Q153">
    <cfRule type="cellIs" dxfId="39023" priority="2157" operator="lessThan">
      <formula>0</formula>
    </cfRule>
  </conditionalFormatting>
  <conditionalFormatting sqref="R148:R153">
    <cfRule type="cellIs" dxfId="39022" priority="2149" operator="lessThan">
      <formula>0.8</formula>
    </cfRule>
    <cfRule type="cellIs" dxfId="39021" priority="2150" operator="greaterThan">
      <formula>1</formula>
    </cfRule>
  </conditionalFormatting>
  <conditionalFormatting sqref="R148:R153">
    <cfRule type="cellIs" dxfId="39020" priority="2147" operator="greaterThan">
      <formula>1</formula>
    </cfRule>
    <cfRule type="cellIs" dxfId="39019" priority="2148" operator="lessThan">
      <formula>0.8</formula>
    </cfRule>
  </conditionalFormatting>
  <conditionalFormatting sqref="P148:P153">
    <cfRule type="cellIs" dxfId="39018" priority="2146" operator="greaterThan">
      <formula>0</formula>
    </cfRule>
  </conditionalFormatting>
  <conditionalFormatting sqref="Q148:Q153">
    <cfRule type="cellIs" dxfId="39017" priority="2151" operator="lessThan">
      <formula>0</formula>
    </cfRule>
  </conditionalFormatting>
  <conditionalFormatting sqref="Q148:Q153">
    <cfRule type="cellIs" dxfId="39016" priority="2145" operator="lessThan">
      <formula>0</formula>
    </cfRule>
  </conditionalFormatting>
  <conditionalFormatting sqref="R148:R153">
    <cfRule type="cellIs" dxfId="39015" priority="2143" operator="lessThan">
      <formula>0.8</formula>
    </cfRule>
    <cfRule type="cellIs" dxfId="39014" priority="2144" operator="greaterThan">
      <formula>1</formula>
    </cfRule>
  </conditionalFormatting>
  <conditionalFormatting sqref="R148:R153">
    <cfRule type="cellIs" dxfId="39013" priority="2141" operator="greaterThan">
      <formula>1</formula>
    </cfRule>
    <cfRule type="cellIs" dxfId="39012" priority="2142" operator="lessThan">
      <formula>0.8</formula>
    </cfRule>
  </conditionalFormatting>
  <conditionalFormatting sqref="P148:P153">
    <cfRule type="cellIs" dxfId="39011" priority="2140" operator="greaterThan">
      <formula>0</formula>
    </cfRule>
  </conditionalFormatting>
  <conditionalFormatting sqref="Q148:Q153">
    <cfRule type="cellIs" dxfId="39010" priority="2134" operator="lessThan">
      <formula>0</formula>
    </cfRule>
  </conditionalFormatting>
  <conditionalFormatting sqref="R148:R153">
    <cfRule type="cellIs" dxfId="39009" priority="2138" operator="lessThan">
      <formula>0.8</formula>
    </cfRule>
    <cfRule type="cellIs" dxfId="39008" priority="2139" operator="greaterThan">
      <formula>1</formula>
    </cfRule>
  </conditionalFormatting>
  <conditionalFormatting sqref="R148:R153">
    <cfRule type="cellIs" dxfId="39007" priority="2136" operator="greaterThan">
      <formula>1</formula>
    </cfRule>
    <cfRule type="cellIs" dxfId="39006" priority="2137" operator="lessThan">
      <formula>0.8</formula>
    </cfRule>
  </conditionalFormatting>
  <conditionalFormatting sqref="P148:P153">
    <cfRule type="cellIs" dxfId="39005" priority="2135" operator="greaterThan">
      <formula>0</formula>
    </cfRule>
  </conditionalFormatting>
  <conditionalFormatting sqref="Q148:Q153">
    <cfRule type="cellIs" dxfId="39004" priority="2133" operator="lessThan">
      <formula>0</formula>
    </cfRule>
  </conditionalFormatting>
  <conditionalFormatting sqref="R148:R153">
    <cfRule type="cellIs" dxfId="39003" priority="2131" operator="lessThan">
      <formula>0.8</formula>
    </cfRule>
    <cfRule type="cellIs" dxfId="39002" priority="2132" operator="greaterThan">
      <formula>1</formula>
    </cfRule>
  </conditionalFormatting>
  <conditionalFormatting sqref="R148:R153">
    <cfRule type="cellIs" dxfId="39001" priority="2129" operator="greaterThan">
      <formula>1</formula>
    </cfRule>
    <cfRule type="cellIs" dxfId="39000" priority="2130" operator="lessThan">
      <formula>0.8</formula>
    </cfRule>
  </conditionalFormatting>
  <conditionalFormatting sqref="P148:P153">
    <cfRule type="cellIs" dxfId="38999" priority="2128" operator="greaterThan">
      <formula>0</formula>
    </cfRule>
  </conditionalFormatting>
  <conditionalFormatting sqref="Q148:Q153">
    <cfRule type="cellIs" dxfId="38998" priority="2127" operator="lessThan">
      <formula>0</formula>
    </cfRule>
  </conditionalFormatting>
  <conditionalFormatting sqref="R148:R153">
    <cfRule type="cellIs" dxfId="38997" priority="2125" operator="lessThan">
      <formula>0.8</formula>
    </cfRule>
    <cfRule type="cellIs" dxfId="38996" priority="2126" operator="greaterThan">
      <formula>1</formula>
    </cfRule>
  </conditionalFormatting>
  <conditionalFormatting sqref="R148:R153">
    <cfRule type="cellIs" dxfId="38995" priority="2123" operator="greaterThan">
      <formula>1</formula>
    </cfRule>
    <cfRule type="cellIs" dxfId="38994" priority="2124" operator="lessThan">
      <formula>0.8</formula>
    </cfRule>
  </conditionalFormatting>
  <conditionalFormatting sqref="P148:P153">
    <cfRule type="cellIs" dxfId="38993" priority="2122" operator="greaterThan">
      <formula>0</formula>
    </cfRule>
  </conditionalFormatting>
  <conditionalFormatting sqref="Q148:Q153">
    <cfRule type="cellIs" dxfId="38992" priority="2121" operator="lessThan">
      <formula>0</formula>
    </cfRule>
  </conditionalFormatting>
  <conditionalFormatting sqref="R148:R153">
    <cfRule type="cellIs" dxfId="38991" priority="2119" operator="lessThan">
      <formula>0.8</formula>
    </cfRule>
    <cfRule type="cellIs" dxfId="38990" priority="2120" operator="greaterThan">
      <formula>1</formula>
    </cfRule>
  </conditionalFormatting>
  <conditionalFormatting sqref="R148:R153">
    <cfRule type="cellIs" dxfId="38989" priority="2117" operator="greaterThan">
      <formula>1</formula>
    </cfRule>
    <cfRule type="cellIs" dxfId="38988" priority="2118" operator="lessThan">
      <formula>0.8</formula>
    </cfRule>
  </conditionalFormatting>
  <conditionalFormatting sqref="P148:P153">
    <cfRule type="cellIs" dxfId="38987" priority="2116" operator="greaterThan">
      <formula>0</formula>
    </cfRule>
  </conditionalFormatting>
  <conditionalFormatting sqref="Q148:Q153">
    <cfRule type="cellIs" dxfId="38986" priority="2115" operator="lessThan">
      <formula>0</formula>
    </cfRule>
  </conditionalFormatting>
  <conditionalFormatting sqref="R148:R153">
    <cfRule type="cellIs" dxfId="38985" priority="2113" operator="lessThan">
      <formula>0.8</formula>
    </cfRule>
    <cfRule type="cellIs" dxfId="38984" priority="2114" operator="greaterThan">
      <formula>1</formula>
    </cfRule>
  </conditionalFormatting>
  <conditionalFormatting sqref="R148:R153">
    <cfRule type="cellIs" dxfId="38983" priority="2111" operator="greaterThan">
      <formula>1</formula>
    </cfRule>
    <cfRule type="cellIs" dxfId="38982" priority="2112" operator="lessThan">
      <formula>0.8</formula>
    </cfRule>
  </conditionalFormatting>
  <conditionalFormatting sqref="P148:P153">
    <cfRule type="cellIs" dxfId="38981" priority="2110" operator="greaterThan">
      <formula>0</formula>
    </cfRule>
  </conditionalFormatting>
  <conditionalFormatting sqref="Q148:Q153">
    <cfRule type="cellIs" dxfId="38980" priority="2109" operator="lessThan">
      <formula>0</formula>
    </cfRule>
  </conditionalFormatting>
  <conditionalFormatting sqref="R148:R153">
    <cfRule type="cellIs" dxfId="38979" priority="2107" operator="lessThan">
      <formula>0.8</formula>
    </cfRule>
    <cfRule type="cellIs" dxfId="38978" priority="2108" operator="greaterThan">
      <formula>1</formula>
    </cfRule>
  </conditionalFormatting>
  <conditionalFormatting sqref="R148:R153">
    <cfRule type="cellIs" dxfId="38977" priority="2105" operator="greaterThan">
      <formula>1</formula>
    </cfRule>
    <cfRule type="cellIs" dxfId="38976" priority="2106" operator="lessThan">
      <formula>0.8</formula>
    </cfRule>
  </conditionalFormatting>
  <conditionalFormatting sqref="P148:P153">
    <cfRule type="cellIs" dxfId="38975" priority="2104" operator="greaterThan">
      <formula>0</formula>
    </cfRule>
  </conditionalFormatting>
  <conditionalFormatting sqref="P148:P153">
    <cfRule type="cellIs" dxfId="38974" priority="2098" operator="greaterThan">
      <formula>0</formula>
    </cfRule>
  </conditionalFormatting>
  <conditionalFormatting sqref="Q148:Q153">
    <cfRule type="cellIs" dxfId="38973" priority="2103" operator="lessThan">
      <formula>0</formula>
    </cfRule>
  </conditionalFormatting>
  <conditionalFormatting sqref="R148:R153">
    <cfRule type="cellIs" dxfId="38972" priority="2101" operator="lessThan">
      <formula>0.8</formula>
    </cfRule>
    <cfRule type="cellIs" dxfId="38971" priority="2102" operator="greaterThan">
      <formula>1</formula>
    </cfRule>
  </conditionalFormatting>
  <conditionalFormatting sqref="R148:R153">
    <cfRule type="cellIs" dxfId="38970" priority="2099" operator="greaterThan">
      <formula>1</formula>
    </cfRule>
    <cfRule type="cellIs" dxfId="38969" priority="2100" operator="lessThan">
      <formula>0.8</formula>
    </cfRule>
  </conditionalFormatting>
  <conditionalFormatting sqref="P148:P153">
    <cfRule type="cellIs" dxfId="38968" priority="2092" operator="greaterThan">
      <formula>0</formula>
    </cfRule>
  </conditionalFormatting>
  <conditionalFormatting sqref="Q148:Q153">
    <cfRule type="cellIs" dxfId="38967" priority="2097" operator="lessThan">
      <formula>0</formula>
    </cfRule>
  </conditionalFormatting>
  <conditionalFormatting sqref="R148:R153">
    <cfRule type="cellIs" dxfId="38966" priority="2095" operator="lessThan">
      <formula>0.8</formula>
    </cfRule>
    <cfRule type="cellIs" dxfId="38965" priority="2096" operator="greaterThan">
      <formula>1</formula>
    </cfRule>
  </conditionalFormatting>
  <conditionalFormatting sqref="R148:R153">
    <cfRule type="cellIs" dxfId="38964" priority="2093" operator="greaterThan">
      <formula>1</formula>
    </cfRule>
    <cfRule type="cellIs" dxfId="38963" priority="2094" operator="lessThan">
      <formula>0.8</formula>
    </cfRule>
  </conditionalFormatting>
  <conditionalFormatting sqref="R148:R153">
    <cfRule type="cellIs" dxfId="38962" priority="2089" operator="lessThan">
      <formula>0.8</formula>
    </cfRule>
    <cfRule type="cellIs" dxfId="38961" priority="2090" operator="greaterThan">
      <formula>1</formula>
    </cfRule>
  </conditionalFormatting>
  <conditionalFormatting sqref="R148:R153">
    <cfRule type="cellIs" dxfId="38960" priority="2087" operator="greaterThan">
      <formula>1</formula>
    </cfRule>
    <cfRule type="cellIs" dxfId="38959" priority="2088" operator="lessThan">
      <formula>0.8</formula>
    </cfRule>
  </conditionalFormatting>
  <conditionalFormatting sqref="P148:P153">
    <cfRule type="cellIs" dxfId="38958" priority="2086" operator="greaterThan">
      <formula>0</formula>
    </cfRule>
  </conditionalFormatting>
  <conditionalFormatting sqref="Q148:Q153">
    <cfRule type="cellIs" dxfId="38957" priority="2091" operator="lessThan">
      <formula>0</formula>
    </cfRule>
  </conditionalFormatting>
  <conditionalFormatting sqref="Q148:Q153">
    <cfRule type="cellIs" dxfId="38956" priority="2080" operator="lessThan">
      <formula>0</formula>
    </cfRule>
  </conditionalFormatting>
  <conditionalFormatting sqref="P148:P153">
    <cfRule type="cellIs" dxfId="38955" priority="2081" operator="greaterThan">
      <formula>0</formula>
    </cfRule>
  </conditionalFormatting>
  <conditionalFormatting sqref="R148:R153">
    <cfRule type="cellIs" dxfId="38954" priority="2084" operator="lessThan">
      <formula>0.8</formula>
    </cfRule>
    <cfRule type="cellIs" dxfId="38953" priority="2085" operator="greaterThan">
      <formula>1</formula>
    </cfRule>
  </conditionalFormatting>
  <conditionalFormatting sqref="R148:R153">
    <cfRule type="cellIs" dxfId="38952" priority="2082" operator="greaterThan">
      <formula>1</formula>
    </cfRule>
    <cfRule type="cellIs" dxfId="38951" priority="2083" operator="lessThan">
      <formula>0.8</formula>
    </cfRule>
  </conditionalFormatting>
  <conditionalFormatting sqref="Q148:Q153">
    <cfRule type="cellIs" dxfId="38950" priority="2074" operator="lessThan">
      <formula>0</formula>
    </cfRule>
  </conditionalFormatting>
  <conditionalFormatting sqref="R148:R153">
    <cfRule type="cellIs" dxfId="38949" priority="2078" operator="lessThan">
      <formula>0.8</formula>
    </cfRule>
    <cfRule type="cellIs" dxfId="38948" priority="2079" operator="greaterThan">
      <formula>1</formula>
    </cfRule>
  </conditionalFormatting>
  <conditionalFormatting sqref="R148:R153">
    <cfRule type="cellIs" dxfId="38947" priority="2076" operator="greaterThan">
      <formula>1</formula>
    </cfRule>
    <cfRule type="cellIs" dxfId="38946" priority="2077" operator="lessThan">
      <formula>0.8</formula>
    </cfRule>
  </conditionalFormatting>
  <conditionalFormatting sqref="P148:P153">
    <cfRule type="cellIs" dxfId="38945" priority="2075" operator="greaterThan">
      <formula>0</formula>
    </cfRule>
  </conditionalFormatting>
  <conditionalFormatting sqref="Q148:Q153">
    <cfRule type="cellIs" dxfId="38944" priority="2073" operator="lessThan">
      <formula>0</formula>
    </cfRule>
  </conditionalFormatting>
  <conditionalFormatting sqref="R148:R153">
    <cfRule type="cellIs" dxfId="38943" priority="2071" operator="lessThan">
      <formula>0.8</formula>
    </cfRule>
    <cfRule type="cellIs" dxfId="38942" priority="2072" operator="greaterThan">
      <formula>1</formula>
    </cfRule>
  </conditionalFormatting>
  <conditionalFormatting sqref="R148:R153">
    <cfRule type="cellIs" dxfId="38941" priority="2069" operator="greaterThan">
      <formula>1</formula>
    </cfRule>
    <cfRule type="cellIs" dxfId="38940" priority="2070" operator="lessThan">
      <formula>0.8</formula>
    </cfRule>
  </conditionalFormatting>
  <conditionalFormatting sqref="P148:P153">
    <cfRule type="cellIs" dxfId="38939" priority="2068" operator="greaterThan">
      <formula>0</formula>
    </cfRule>
  </conditionalFormatting>
  <conditionalFormatting sqref="Q148:Q153">
    <cfRule type="cellIs" dxfId="38938" priority="2067" operator="lessThan">
      <formula>0</formula>
    </cfRule>
  </conditionalFormatting>
  <conditionalFormatting sqref="R148:R153">
    <cfRule type="cellIs" dxfId="38937" priority="2065" operator="lessThan">
      <formula>0.8</formula>
    </cfRule>
    <cfRule type="cellIs" dxfId="38936" priority="2066" operator="greaterThan">
      <formula>1</formula>
    </cfRule>
  </conditionalFormatting>
  <conditionalFormatting sqref="R148:R153">
    <cfRule type="cellIs" dxfId="38935" priority="2063" operator="greaterThan">
      <formula>1</formula>
    </cfRule>
    <cfRule type="cellIs" dxfId="38934" priority="2064" operator="lessThan">
      <formula>0.8</formula>
    </cfRule>
  </conditionalFormatting>
  <conditionalFormatting sqref="P148:P153">
    <cfRule type="cellIs" dxfId="38933" priority="2062" operator="greaterThan">
      <formula>0</formula>
    </cfRule>
  </conditionalFormatting>
  <conditionalFormatting sqref="Q148:Q153">
    <cfRule type="cellIs" dxfId="38932" priority="2061" operator="lessThan">
      <formula>0</formula>
    </cfRule>
  </conditionalFormatting>
  <conditionalFormatting sqref="R148:R153">
    <cfRule type="cellIs" dxfId="38931" priority="2059" operator="lessThan">
      <formula>0.8</formula>
    </cfRule>
    <cfRule type="cellIs" dxfId="38930" priority="2060" operator="greaterThan">
      <formula>1</formula>
    </cfRule>
  </conditionalFormatting>
  <conditionalFormatting sqref="R148:R153">
    <cfRule type="cellIs" dxfId="38929" priority="2057" operator="greaterThan">
      <formula>1</formula>
    </cfRule>
    <cfRule type="cellIs" dxfId="38928" priority="2058" operator="lessThan">
      <formula>0.8</formula>
    </cfRule>
  </conditionalFormatting>
  <conditionalFormatting sqref="P148:P153">
    <cfRule type="cellIs" dxfId="38927" priority="2056" operator="greaterThan">
      <formula>0</formula>
    </cfRule>
  </conditionalFormatting>
  <conditionalFormatting sqref="Q148:Q153">
    <cfRule type="cellIs" dxfId="38926" priority="2055" operator="lessThan">
      <formula>0</formula>
    </cfRule>
  </conditionalFormatting>
  <conditionalFormatting sqref="R148:R153">
    <cfRule type="cellIs" dxfId="38925" priority="2053" operator="lessThan">
      <formula>0.8</formula>
    </cfRule>
    <cfRule type="cellIs" dxfId="38924" priority="2054" operator="greaterThan">
      <formula>1</formula>
    </cfRule>
  </conditionalFormatting>
  <conditionalFormatting sqref="R148:R153">
    <cfRule type="cellIs" dxfId="38923" priority="2051" operator="greaterThan">
      <formula>1</formula>
    </cfRule>
    <cfRule type="cellIs" dxfId="38922" priority="2052" operator="lessThan">
      <formula>0.8</formula>
    </cfRule>
  </conditionalFormatting>
  <conditionalFormatting sqref="P148:P153">
    <cfRule type="cellIs" dxfId="38921" priority="2050" operator="greaterThan">
      <formula>0</formula>
    </cfRule>
  </conditionalFormatting>
  <conditionalFormatting sqref="Q124 Q131 Q127">
    <cfRule type="cellIs" dxfId="38920" priority="2044" operator="lessThan">
      <formula>0</formula>
    </cfRule>
  </conditionalFormatting>
  <conditionalFormatting sqref="P124 P131 P127">
    <cfRule type="cellIs" dxfId="38919" priority="2045" operator="greaterThan">
      <formula>0</formula>
    </cfRule>
  </conditionalFormatting>
  <conditionalFormatting sqref="R124 R131 R127">
    <cfRule type="cellIs" dxfId="38918" priority="2048" operator="lessThan">
      <formula>0.8</formula>
    </cfRule>
    <cfRule type="cellIs" dxfId="38917" priority="2049" operator="greaterThan">
      <formula>1</formula>
    </cfRule>
  </conditionalFormatting>
  <conditionalFormatting sqref="R124 R131 R127">
    <cfRule type="cellIs" dxfId="38916" priority="2046" operator="greaterThan">
      <formula>1</formula>
    </cfRule>
    <cfRule type="cellIs" dxfId="38915" priority="2047" operator="lessThan">
      <formula>0.8</formula>
    </cfRule>
  </conditionalFormatting>
  <conditionalFormatting sqref="Q124 Q131 Q127">
    <cfRule type="cellIs" dxfId="38914" priority="2038" operator="lessThan">
      <formula>0</formula>
    </cfRule>
  </conditionalFormatting>
  <conditionalFormatting sqref="R124 R131 R127">
    <cfRule type="cellIs" dxfId="38913" priority="2042" operator="lessThan">
      <formula>0.8</formula>
    </cfRule>
    <cfRule type="cellIs" dxfId="38912" priority="2043" operator="greaterThan">
      <formula>1</formula>
    </cfRule>
  </conditionalFormatting>
  <conditionalFormatting sqref="R124 R131 R127">
    <cfRule type="cellIs" dxfId="38911" priority="2040" operator="greaterThan">
      <formula>1</formula>
    </cfRule>
    <cfRule type="cellIs" dxfId="38910" priority="2041" operator="lessThan">
      <formula>0.8</formula>
    </cfRule>
  </conditionalFormatting>
  <conditionalFormatting sqref="P124 P131 P127">
    <cfRule type="cellIs" dxfId="38909" priority="2039" operator="greaterThan">
      <formula>0</formula>
    </cfRule>
  </conditionalFormatting>
  <conditionalFormatting sqref="Q124 Q131 Q127">
    <cfRule type="cellIs" dxfId="38908" priority="2037" operator="lessThan">
      <formula>0</formula>
    </cfRule>
  </conditionalFormatting>
  <conditionalFormatting sqref="R124 R131 R127">
    <cfRule type="cellIs" dxfId="38907" priority="2035" operator="lessThan">
      <formula>0.8</formula>
    </cfRule>
    <cfRule type="cellIs" dxfId="38906" priority="2036" operator="greaterThan">
      <formula>1</formula>
    </cfRule>
  </conditionalFormatting>
  <conditionalFormatting sqref="R124 R131 R127">
    <cfRule type="cellIs" dxfId="38905" priority="2033" operator="greaterThan">
      <formula>1</formula>
    </cfRule>
    <cfRule type="cellIs" dxfId="38904" priority="2034" operator="lessThan">
      <formula>0.8</formula>
    </cfRule>
  </conditionalFormatting>
  <conditionalFormatting sqref="P124 P131 P127">
    <cfRule type="cellIs" dxfId="38903" priority="2032" operator="greaterThan">
      <formula>0</formula>
    </cfRule>
  </conditionalFormatting>
  <conditionalFormatting sqref="Q124 Q131 Q127">
    <cfRule type="cellIs" dxfId="38902" priority="2031" operator="lessThan">
      <formula>0</formula>
    </cfRule>
  </conditionalFormatting>
  <conditionalFormatting sqref="R124 R131 R127">
    <cfRule type="cellIs" dxfId="38901" priority="2029" operator="lessThan">
      <formula>0.8</formula>
    </cfRule>
    <cfRule type="cellIs" dxfId="38900" priority="2030" operator="greaterThan">
      <formula>1</formula>
    </cfRule>
  </conditionalFormatting>
  <conditionalFormatting sqref="R124 R131 R127">
    <cfRule type="cellIs" dxfId="38899" priority="2027" operator="greaterThan">
      <formula>1</formula>
    </cfRule>
    <cfRule type="cellIs" dxfId="38898" priority="2028" operator="lessThan">
      <formula>0.8</formula>
    </cfRule>
  </conditionalFormatting>
  <conditionalFormatting sqref="P124 P131 P127">
    <cfRule type="cellIs" dxfId="38897" priority="2026" operator="greaterThan">
      <formula>0</formula>
    </cfRule>
  </conditionalFormatting>
  <conditionalFormatting sqref="Q124 Q131 Q127">
    <cfRule type="cellIs" dxfId="38896" priority="2025" operator="lessThan">
      <formula>0</formula>
    </cfRule>
  </conditionalFormatting>
  <conditionalFormatting sqref="R124 R131 R127">
    <cfRule type="cellIs" dxfId="38895" priority="2023" operator="lessThan">
      <formula>0.8</formula>
    </cfRule>
    <cfRule type="cellIs" dxfId="38894" priority="2024" operator="greaterThan">
      <formula>1</formula>
    </cfRule>
  </conditionalFormatting>
  <conditionalFormatting sqref="R124 R131 R127">
    <cfRule type="cellIs" dxfId="38893" priority="2021" operator="greaterThan">
      <formula>1</formula>
    </cfRule>
    <cfRule type="cellIs" dxfId="38892" priority="2022" operator="lessThan">
      <formula>0.8</formula>
    </cfRule>
  </conditionalFormatting>
  <conditionalFormatting sqref="P124 P131 P127">
    <cfRule type="cellIs" dxfId="38891" priority="2020" operator="greaterThan">
      <formula>0</formula>
    </cfRule>
  </conditionalFormatting>
  <conditionalFormatting sqref="Q124 Q131 Q127">
    <cfRule type="cellIs" dxfId="38890" priority="2019" operator="lessThan">
      <formula>0</formula>
    </cfRule>
  </conditionalFormatting>
  <conditionalFormatting sqref="R124 R131 R127">
    <cfRule type="cellIs" dxfId="38889" priority="2017" operator="lessThan">
      <formula>0.8</formula>
    </cfRule>
    <cfRule type="cellIs" dxfId="38888" priority="2018" operator="greaterThan">
      <formula>1</formula>
    </cfRule>
  </conditionalFormatting>
  <conditionalFormatting sqref="R124 R131 R127">
    <cfRule type="cellIs" dxfId="38887" priority="2015" operator="greaterThan">
      <formula>1</formula>
    </cfRule>
    <cfRule type="cellIs" dxfId="38886" priority="2016" operator="lessThan">
      <formula>0.8</formula>
    </cfRule>
  </conditionalFormatting>
  <conditionalFormatting sqref="P124 P131 P127">
    <cfRule type="cellIs" dxfId="38885" priority="2014" operator="greaterThan">
      <formula>0</formula>
    </cfRule>
  </conditionalFormatting>
  <conditionalFormatting sqref="Q124 Q131 Q127">
    <cfRule type="cellIs" dxfId="38884" priority="2013" operator="lessThan">
      <formula>0</formula>
    </cfRule>
  </conditionalFormatting>
  <conditionalFormatting sqref="R124 R131 R127">
    <cfRule type="cellIs" dxfId="38883" priority="2011" operator="lessThan">
      <formula>0.8</formula>
    </cfRule>
    <cfRule type="cellIs" dxfId="38882" priority="2012" operator="greaterThan">
      <formula>1</formula>
    </cfRule>
  </conditionalFormatting>
  <conditionalFormatting sqref="R124 R131 R127">
    <cfRule type="cellIs" dxfId="38881" priority="2009" operator="greaterThan">
      <formula>1</formula>
    </cfRule>
    <cfRule type="cellIs" dxfId="38880" priority="2010" operator="lessThan">
      <formula>0.8</formula>
    </cfRule>
  </conditionalFormatting>
  <conditionalFormatting sqref="P124 P131 P127">
    <cfRule type="cellIs" dxfId="38879" priority="2008" operator="greaterThan">
      <formula>0</formula>
    </cfRule>
  </conditionalFormatting>
  <conditionalFormatting sqref="Q124 Q131 Q127">
    <cfRule type="cellIs" dxfId="38878" priority="2007" operator="lessThan">
      <formula>0</formula>
    </cfRule>
  </conditionalFormatting>
  <conditionalFormatting sqref="R124 R131 R127">
    <cfRule type="cellIs" dxfId="38877" priority="2005" operator="lessThan">
      <formula>0.8</formula>
    </cfRule>
    <cfRule type="cellIs" dxfId="38876" priority="2006" operator="greaterThan">
      <formula>1</formula>
    </cfRule>
  </conditionalFormatting>
  <conditionalFormatting sqref="R124 R131 R127">
    <cfRule type="cellIs" dxfId="38875" priority="2003" operator="greaterThan">
      <formula>1</formula>
    </cfRule>
    <cfRule type="cellIs" dxfId="38874" priority="2004" operator="lessThan">
      <formula>0.8</formula>
    </cfRule>
  </conditionalFormatting>
  <conditionalFormatting sqref="P124 P131 P127">
    <cfRule type="cellIs" dxfId="38873" priority="2002" operator="greaterThan">
      <formula>0</formula>
    </cfRule>
  </conditionalFormatting>
  <conditionalFormatting sqref="Q124 Q131 Q127">
    <cfRule type="cellIs" dxfId="38872" priority="2001" operator="lessThan">
      <formula>0</formula>
    </cfRule>
  </conditionalFormatting>
  <conditionalFormatting sqref="R124 R131 R127">
    <cfRule type="cellIs" dxfId="38871" priority="1999" operator="lessThan">
      <formula>0.8</formula>
    </cfRule>
    <cfRule type="cellIs" dxfId="38870" priority="2000" operator="greaterThan">
      <formula>1</formula>
    </cfRule>
  </conditionalFormatting>
  <conditionalFormatting sqref="R124 R131 R127">
    <cfRule type="cellIs" dxfId="38869" priority="1997" operator="greaterThan">
      <formula>1</formula>
    </cfRule>
    <cfRule type="cellIs" dxfId="38868" priority="1998" operator="lessThan">
      <formula>0.8</formula>
    </cfRule>
  </conditionalFormatting>
  <conditionalFormatting sqref="P124 P131 P127">
    <cfRule type="cellIs" dxfId="38867" priority="1996" operator="greaterThan">
      <formula>0</formula>
    </cfRule>
  </conditionalFormatting>
  <conditionalFormatting sqref="P124 P131 P127">
    <cfRule type="cellIs" dxfId="38866" priority="1990" operator="greaterThan">
      <formula>0</formula>
    </cfRule>
  </conditionalFormatting>
  <conditionalFormatting sqref="Q124 Q131 Q127">
    <cfRule type="cellIs" dxfId="38865" priority="1995" operator="lessThan">
      <formula>0</formula>
    </cfRule>
  </conditionalFormatting>
  <conditionalFormatting sqref="R124 R131 R127">
    <cfRule type="cellIs" dxfId="38864" priority="1993" operator="lessThan">
      <formula>0.8</formula>
    </cfRule>
    <cfRule type="cellIs" dxfId="38863" priority="1994" operator="greaterThan">
      <formula>1</formula>
    </cfRule>
  </conditionalFormatting>
  <conditionalFormatting sqref="R124 R131 R127">
    <cfRule type="cellIs" dxfId="38862" priority="1991" operator="greaterThan">
      <formula>1</formula>
    </cfRule>
    <cfRule type="cellIs" dxfId="38861" priority="1992" operator="lessThan">
      <formula>0.8</formula>
    </cfRule>
  </conditionalFormatting>
  <conditionalFormatting sqref="P124 P131 P127">
    <cfRule type="cellIs" dxfId="38860" priority="1984" operator="greaterThan">
      <formula>0</formula>
    </cfRule>
  </conditionalFormatting>
  <conditionalFormatting sqref="Q124 Q131 Q127">
    <cfRule type="cellIs" dxfId="38859" priority="1989" operator="lessThan">
      <formula>0</formula>
    </cfRule>
  </conditionalFormatting>
  <conditionalFormatting sqref="R124 R131 R127">
    <cfRule type="cellIs" dxfId="38858" priority="1987" operator="lessThan">
      <formula>0.8</formula>
    </cfRule>
    <cfRule type="cellIs" dxfId="38857" priority="1988" operator="greaterThan">
      <formula>1</formula>
    </cfRule>
  </conditionalFormatting>
  <conditionalFormatting sqref="R124 R131 R127">
    <cfRule type="cellIs" dxfId="38856" priority="1985" operator="greaterThan">
      <formula>1</formula>
    </cfRule>
    <cfRule type="cellIs" dxfId="38855" priority="1986" operator="lessThan">
      <formula>0.8</formula>
    </cfRule>
  </conditionalFormatting>
  <conditionalFormatting sqref="R124 R131 R127">
    <cfRule type="cellIs" dxfId="38854" priority="1981" operator="lessThan">
      <formula>0.8</formula>
    </cfRule>
    <cfRule type="cellIs" dxfId="38853" priority="1982" operator="greaterThan">
      <formula>1</formula>
    </cfRule>
  </conditionalFormatting>
  <conditionalFormatting sqref="R124 R131 R127">
    <cfRule type="cellIs" dxfId="38852" priority="1979" operator="greaterThan">
      <formula>1</formula>
    </cfRule>
    <cfRule type="cellIs" dxfId="38851" priority="1980" operator="lessThan">
      <formula>0.8</formula>
    </cfRule>
  </conditionalFormatting>
  <conditionalFormatting sqref="P124 P131 P127">
    <cfRule type="cellIs" dxfId="38850" priority="1978" operator="greaterThan">
      <formula>0</formula>
    </cfRule>
  </conditionalFormatting>
  <conditionalFormatting sqref="Q124 Q131 Q127">
    <cfRule type="cellIs" dxfId="38849" priority="1983" operator="lessThan">
      <formula>0</formula>
    </cfRule>
  </conditionalFormatting>
  <conditionalFormatting sqref="Q124 Q131 Q127">
    <cfRule type="cellIs" dxfId="38848" priority="1977" operator="lessThan">
      <formula>0</formula>
    </cfRule>
  </conditionalFormatting>
  <conditionalFormatting sqref="R124 R131 R127">
    <cfRule type="cellIs" dxfId="38847" priority="1975" operator="lessThan">
      <formula>0.8</formula>
    </cfRule>
    <cfRule type="cellIs" dxfId="38846" priority="1976" operator="greaterThan">
      <formula>1</formula>
    </cfRule>
  </conditionalFormatting>
  <conditionalFormatting sqref="R124 R131 R127">
    <cfRule type="cellIs" dxfId="38845" priority="1973" operator="greaterThan">
      <formula>1</formula>
    </cfRule>
    <cfRule type="cellIs" dxfId="38844" priority="1974" operator="lessThan">
      <formula>0.8</formula>
    </cfRule>
  </conditionalFormatting>
  <conditionalFormatting sqref="P124 P131 P127">
    <cfRule type="cellIs" dxfId="38843" priority="1972" operator="greaterThan">
      <formula>0</formula>
    </cfRule>
  </conditionalFormatting>
  <conditionalFormatting sqref="P124 P131 P127">
    <cfRule type="cellIs" dxfId="38842" priority="1966" operator="greaterThan">
      <formula>0</formula>
    </cfRule>
  </conditionalFormatting>
  <conditionalFormatting sqref="Q124 Q131 Q127">
    <cfRule type="cellIs" dxfId="38841" priority="1971" operator="lessThan">
      <formula>0</formula>
    </cfRule>
  </conditionalFormatting>
  <conditionalFormatting sqref="R124 R131 R127">
    <cfRule type="cellIs" dxfId="38840" priority="1969" operator="lessThan">
      <formula>0.8</formula>
    </cfRule>
    <cfRule type="cellIs" dxfId="38839" priority="1970" operator="greaterThan">
      <formula>1</formula>
    </cfRule>
  </conditionalFormatting>
  <conditionalFormatting sqref="R124 R131 R127">
    <cfRule type="cellIs" dxfId="38838" priority="1967" operator="greaterThan">
      <formula>1</formula>
    </cfRule>
    <cfRule type="cellIs" dxfId="38837" priority="1968" operator="lessThan">
      <formula>0.8</formula>
    </cfRule>
  </conditionalFormatting>
  <conditionalFormatting sqref="P124 P131 P127">
    <cfRule type="cellIs" dxfId="38836" priority="1960" operator="greaterThan">
      <formula>0</formula>
    </cfRule>
  </conditionalFormatting>
  <conditionalFormatting sqref="Q124 Q131 Q127">
    <cfRule type="cellIs" dxfId="38835" priority="1965" operator="lessThan">
      <formula>0</formula>
    </cfRule>
  </conditionalFormatting>
  <conditionalFormatting sqref="R124 R131 R127">
    <cfRule type="cellIs" dxfId="38834" priority="1963" operator="lessThan">
      <formula>0.8</formula>
    </cfRule>
    <cfRule type="cellIs" dxfId="38833" priority="1964" operator="greaterThan">
      <formula>1</formula>
    </cfRule>
  </conditionalFormatting>
  <conditionalFormatting sqref="R124 R131 R127">
    <cfRule type="cellIs" dxfId="38832" priority="1961" operator="greaterThan">
      <formula>1</formula>
    </cfRule>
    <cfRule type="cellIs" dxfId="38831" priority="1962" operator="lessThan">
      <formula>0.8</formula>
    </cfRule>
  </conditionalFormatting>
  <conditionalFormatting sqref="R124 R131 R127">
    <cfRule type="cellIs" dxfId="38830" priority="1957" operator="lessThan">
      <formula>0.8</formula>
    </cfRule>
    <cfRule type="cellIs" dxfId="38829" priority="1958" operator="greaterThan">
      <formula>1</formula>
    </cfRule>
  </conditionalFormatting>
  <conditionalFormatting sqref="R124 R131 R127">
    <cfRule type="cellIs" dxfId="38828" priority="1955" operator="greaterThan">
      <formula>1</formula>
    </cfRule>
    <cfRule type="cellIs" dxfId="38827" priority="1956" operator="lessThan">
      <formula>0.8</formula>
    </cfRule>
  </conditionalFormatting>
  <conditionalFormatting sqref="P124 P131 P127">
    <cfRule type="cellIs" dxfId="38826" priority="1954" operator="greaterThan">
      <formula>0</formula>
    </cfRule>
  </conditionalFormatting>
  <conditionalFormatting sqref="Q124 Q131 Q127">
    <cfRule type="cellIs" dxfId="38825" priority="1959" operator="lessThan">
      <formula>0</formula>
    </cfRule>
  </conditionalFormatting>
  <conditionalFormatting sqref="P124 P131 P127">
    <cfRule type="cellIs" dxfId="38824" priority="1948" operator="greaterThan">
      <formula>0</formula>
    </cfRule>
  </conditionalFormatting>
  <conditionalFormatting sqref="Q124 Q131 Q127">
    <cfRule type="cellIs" dxfId="38823" priority="1953" operator="lessThan">
      <formula>0</formula>
    </cfRule>
  </conditionalFormatting>
  <conditionalFormatting sqref="R124 R131 R127">
    <cfRule type="cellIs" dxfId="38822" priority="1951" operator="lessThan">
      <formula>0.8</formula>
    </cfRule>
    <cfRule type="cellIs" dxfId="38821" priority="1952" operator="greaterThan">
      <formula>1</formula>
    </cfRule>
  </conditionalFormatting>
  <conditionalFormatting sqref="R124 R131 R127">
    <cfRule type="cellIs" dxfId="38820" priority="1949" operator="greaterThan">
      <formula>1</formula>
    </cfRule>
    <cfRule type="cellIs" dxfId="38819" priority="1950" operator="lessThan">
      <formula>0.8</formula>
    </cfRule>
  </conditionalFormatting>
  <conditionalFormatting sqref="R124 R131 R127">
    <cfRule type="cellIs" dxfId="38818" priority="1945" operator="lessThan">
      <formula>0.8</formula>
    </cfRule>
    <cfRule type="cellIs" dxfId="38817" priority="1946" operator="greaterThan">
      <formula>1</formula>
    </cfRule>
  </conditionalFormatting>
  <conditionalFormatting sqref="R124 R131 R127">
    <cfRule type="cellIs" dxfId="38816" priority="1943" operator="greaterThan">
      <formula>1</formula>
    </cfRule>
    <cfRule type="cellIs" dxfId="38815" priority="1944" operator="lessThan">
      <formula>0.8</formula>
    </cfRule>
  </conditionalFormatting>
  <conditionalFormatting sqref="P124 P131 P127">
    <cfRule type="cellIs" dxfId="38814" priority="1942" operator="greaterThan">
      <formula>0</formula>
    </cfRule>
  </conditionalFormatting>
  <conditionalFormatting sqref="Q124 Q131 Q127">
    <cfRule type="cellIs" dxfId="38813" priority="1947" operator="lessThan">
      <formula>0</formula>
    </cfRule>
  </conditionalFormatting>
  <conditionalFormatting sqref="R124 R131 R127">
    <cfRule type="cellIs" dxfId="38812" priority="1939" operator="lessThan">
      <formula>0.8</formula>
    </cfRule>
    <cfRule type="cellIs" dxfId="38811" priority="1940" operator="greaterThan">
      <formula>1</formula>
    </cfRule>
  </conditionalFormatting>
  <conditionalFormatting sqref="R124 R131 R127">
    <cfRule type="cellIs" dxfId="38810" priority="1937" operator="greaterThan">
      <formula>1</formula>
    </cfRule>
    <cfRule type="cellIs" dxfId="38809" priority="1938" operator="lessThan">
      <formula>0.8</formula>
    </cfRule>
  </conditionalFormatting>
  <conditionalFormatting sqref="P124 P131 P127">
    <cfRule type="cellIs" dxfId="38808" priority="1936" operator="greaterThan">
      <formula>0</formula>
    </cfRule>
  </conditionalFormatting>
  <conditionalFormatting sqref="Q124 Q131 Q127">
    <cfRule type="cellIs" dxfId="38807" priority="1941" operator="lessThan">
      <formula>0</formula>
    </cfRule>
  </conditionalFormatting>
  <conditionalFormatting sqref="Q124 Q131 Q127">
    <cfRule type="cellIs" dxfId="38806" priority="1935" operator="lessThan">
      <formula>0</formula>
    </cfRule>
  </conditionalFormatting>
  <conditionalFormatting sqref="R124 R131 R127">
    <cfRule type="cellIs" dxfId="38805" priority="1933" operator="lessThan">
      <formula>0.8</formula>
    </cfRule>
    <cfRule type="cellIs" dxfId="38804" priority="1934" operator="greaterThan">
      <formula>1</formula>
    </cfRule>
  </conditionalFormatting>
  <conditionalFormatting sqref="R124 R131 R127">
    <cfRule type="cellIs" dxfId="38803" priority="1931" operator="greaterThan">
      <formula>1</formula>
    </cfRule>
    <cfRule type="cellIs" dxfId="38802" priority="1932" operator="lessThan">
      <formula>0.8</formula>
    </cfRule>
  </conditionalFormatting>
  <conditionalFormatting sqref="P124 P131 P127">
    <cfRule type="cellIs" dxfId="38801" priority="1930" operator="greaterThan">
      <formula>0</formula>
    </cfRule>
  </conditionalFormatting>
  <conditionalFormatting sqref="Q124 Q131 Q127">
    <cfRule type="cellIs" dxfId="38800" priority="1924" operator="lessThan">
      <formula>0</formula>
    </cfRule>
  </conditionalFormatting>
  <conditionalFormatting sqref="R124 R131 R127">
    <cfRule type="cellIs" dxfId="38799" priority="1928" operator="lessThan">
      <formula>0.8</formula>
    </cfRule>
    <cfRule type="cellIs" dxfId="38798" priority="1929" operator="greaterThan">
      <formula>1</formula>
    </cfRule>
  </conditionalFormatting>
  <conditionalFormatting sqref="R124 R131 R127">
    <cfRule type="cellIs" dxfId="38797" priority="1926" operator="greaterThan">
      <formula>1</formula>
    </cfRule>
    <cfRule type="cellIs" dxfId="38796" priority="1927" operator="lessThan">
      <formula>0.8</formula>
    </cfRule>
  </conditionalFormatting>
  <conditionalFormatting sqref="P124 P131 P127">
    <cfRule type="cellIs" dxfId="38795" priority="1925" operator="greaterThan">
      <formula>0</formula>
    </cfRule>
  </conditionalFormatting>
  <conditionalFormatting sqref="Q124 Q131 Q127">
    <cfRule type="cellIs" dxfId="38794" priority="1923" operator="lessThan">
      <formula>0</formula>
    </cfRule>
  </conditionalFormatting>
  <conditionalFormatting sqref="R124 R131 R127">
    <cfRule type="cellIs" dxfId="38793" priority="1921" operator="lessThan">
      <formula>0.8</formula>
    </cfRule>
    <cfRule type="cellIs" dxfId="38792" priority="1922" operator="greaterThan">
      <formula>1</formula>
    </cfRule>
  </conditionalFormatting>
  <conditionalFormatting sqref="R124 R131 R127">
    <cfRule type="cellIs" dxfId="38791" priority="1919" operator="greaterThan">
      <formula>1</formula>
    </cfRule>
    <cfRule type="cellIs" dxfId="38790" priority="1920" operator="lessThan">
      <formula>0.8</formula>
    </cfRule>
  </conditionalFormatting>
  <conditionalFormatting sqref="P124 P131 P127">
    <cfRule type="cellIs" dxfId="38789" priority="1918" operator="greaterThan">
      <formula>0</formula>
    </cfRule>
  </conditionalFormatting>
  <conditionalFormatting sqref="Q124 Q131 Q127">
    <cfRule type="cellIs" dxfId="38788" priority="1917" operator="lessThan">
      <formula>0</formula>
    </cfRule>
  </conditionalFormatting>
  <conditionalFormatting sqref="R124 R131 R127">
    <cfRule type="cellIs" dxfId="38787" priority="1915" operator="lessThan">
      <formula>0.8</formula>
    </cfRule>
    <cfRule type="cellIs" dxfId="38786" priority="1916" operator="greaterThan">
      <formula>1</formula>
    </cfRule>
  </conditionalFormatting>
  <conditionalFormatting sqref="R124 R131 R127">
    <cfRule type="cellIs" dxfId="38785" priority="1913" operator="greaterThan">
      <formula>1</formula>
    </cfRule>
    <cfRule type="cellIs" dxfId="38784" priority="1914" operator="lessThan">
      <formula>0.8</formula>
    </cfRule>
  </conditionalFormatting>
  <conditionalFormatting sqref="P124 P131 P127">
    <cfRule type="cellIs" dxfId="38783" priority="1912" operator="greaterThan">
      <formula>0</formula>
    </cfRule>
  </conditionalFormatting>
  <conditionalFormatting sqref="Q124 Q131 Q127">
    <cfRule type="cellIs" dxfId="38782" priority="1911" operator="lessThan">
      <formula>0</formula>
    </cfRule>
  </conditionalFormatting>
  <conditionalFormatting sqref="R124 R131 R127">
    <cfRule type="cellIs" dxfId="38781" priority="1909" operator="lessThan">
      <formula>0.8</formula>
    </cfRule>
    <cfRule type="cellIs" dxfId="38780" priority="1910" operator="greaterThan">
      <formula>1</formula>
    </cfRule>
  </conditionalFormatting>
  <conditionalFormatting sqref="R124 R131 R127">
    <cfRule type="cellIs" dxfId="38779" priority="1907" operator="greaterThan">
      <formula>1</formula>
    </cfRule>
    <cfRule type="cellIs" dxfId="38778" priority="1908" operator="lessThan">
      <formula>0.8</formula>
    </cfRule>
  </conditionalFormatting>
  <conditionalFormatting sqref="P124 P131 P127">
    <cfRule type="cellIs" dxfId="38777" priority="1906" operator="greaterThan">
      <formula>0</formula>
    </cfRule>
  </conditionalFormatting>
  <conditionalFormatting sqref="Q124 Q131 Q127">
    <cfRule type="cellIs" dxfId="38776" priority="1905" operator="lessThan">
      <formula>0</formula>
    </cfRule>
  </conditionalFormatting>
  <conditionalFormatting sqref="R124 R131 R127">
    <cfRule type="cellIs" dxfId="38775" priority="1903" operator="lessThan">
      <formula>0.8</formula>
    </cfRule>
    <cfRule type="cellIs" dxfId="38774" priority="1904" operator="greaterThan">
      <formula>1</formula>
    </cfRule>
  </conditionalFormatting>
  <conditionalFormatting sqref="R124 R131 R127">
    <cfRule type="cellIs" dxfId="38773" priority="1901" operator="greaterThan">
      <formula>1</formula>
    </cfRule>
    <cfRule type="cellIs" dxfId="38772" priority="1902" operator="lessThan">
      <formula>0.8</formula>
    </cfRule>
  </conditionalFormatting>
  <conditionalFormatting sqref="P124 P131 P127">
    <cfRule type="cellIs" dxfId="38771" priority="1900" operator="greaterThan">
      <formula>0</formula>
    </cfRule>
  </conditionalFormatting>
  <conditionalFormatting sqref="Q124 Q131 Q127">
    <cfRule type="cellIs" dxfId="38770" priority="1899" operator="lessThan">
      <formula>0</formula>
    </cfRule>
  </conditionalFormatting>
  <conditionalFormatting sqref="R124 R131 R127">
    <cfRule type="cellIs" dxfId="38769" priority="1897" operator="lessThan">
      <formula>0.8</formula>
    </cfRule>
    <cfRule type="cellIs" dxfId="38768" priority="1898" operator="greaterThan">
      <formula>1</formula>
    </cfRule>
  </conditionalFormatting>
  <conditionalFormatting sqref="R124 R131 R127">
    <cfRule type="cellIs" dxfId="38767" priority="1895" operator="greaterThan">
      <formula>1</formula>
    </cfRule>
    <cfRule type="cellIs" dxfId="38766" priority="1896" operator="lessThan">
      <formula>0.8</formula>
    </cfRule>
  </conditionalFormatting>
  <conditionalFormatting sqref="P124 P131 P127">
    <cfRule type="cellIs" dxfId="38765" priority="1894" operator="greaterThan">
      <formula>0</formula>
    </cfRule>
  </conditionalFormatting>
  <conditionalFormatting sqref="P124 P131 P127">
    <cfRule type="cellIs" dxfId="38764" priority="1888" operator="greaterThan">
      <formula>0</formula>
    </cfRule>
  </conditionalFormatting>
  <conditionalFormatting sqref="Q124 Q131 Q127">
    <cfRule type="cellIs" dxfId="38763" priority="1893" operator="lessThan">
      <formula>0</formula>
    </cfRule>
  </conditionalFormatting>
  <conditionalFormatting sqref="R124 R131 R127">
    <cfRule type="cellIs" dxfId="38762" priority="1891" operator="lessThan">
      <formula>0.8</formula>
    </cfRule>
    <cfRule type="cellIs" dxfId="38761" priority="1892" operator="greaterThan">
      <formula>1</formula>
    </cfRule>
  </conditionalFormatting>
  <conditionalFormatting sqref="R124 R131 R127">
    <cfRule type="cellIs" dxfId="38760" priority="1889" operator="greaterThan">
      <formula>1</formula>
    </cfRule>
    <cfRule type="cellIs" dxfId="38759" priority="1890" operator="lessThan">
      <formula>0.8</formula>
    </cfRule>
  </conditionalFormatting>
  <conditionalFormatting sqref="P124 P131 P127">
    <cfRule type="cellIs" dxfId="38758" priority="1882" operator="greaterThan">
      <formula>0</formula>
    </cfRule>
  </conditionalFormatting>
  <conditionalFormatting sqref="Q124 Q131 Q127">
    <cfRule type="cellIs" dxfId="38757" priority="1887" operator="lessThan">
      <formula>0</formula>
    </cfRule>
  </conditionalFormatting>
  <conditionalFormatting sqref="R124 R131 R127">
    <cfRule type="cellIs" dxfId="38756" priority="1885" operator="lessThan">
      <formula>0.8</formula>
    </cfRule>
    <cfRule type="cellIs" dxfId="38755" priority="1886" operator="greaterThan">
      <formula>1</formula>
    </cfRule>
  </conditionalFormatting>
  <conditionalFormatting sqref="R124 R131 R127">
    <cfRule type="cellIs" dxfId="38754" priority="1883" operator="greaterThan">
      <formula>1</formula>
    </cfRule>
    <cfRule type="cellIs" dxfId="38753" priority="1884" operator="lessThan">
      <formula>0.8</formula>
    </cfRule>
  </conditionalFormatting>
  <conditionalFormatting sqref="R124 R131 R127">
    <cfRule type="cellIs" dxfId="38752" priority="1879" operator="lessThan">
      <formula>0.8</formula>
    </cfRule>
    <cfRule type="cellIs" dxfId="38751" priority="1880" operator="greaterThan">
      <formula>1</formula>
    </cfRule>
  </conditionalFormatting>
  <conditionalFormatting sqref="R124 R131 R127">
    <cfRule type="cellIs" dxfId="38750" priority="1877" operator="greaterThan">
      <formula>1</formula>
    </cfRule>
    <cfRule type="cellIs" dxfId="38749" priority="1878" operator="lessThan">
      <formula>0.8</formula>
    </cfRule>
  </conditionalFormatting>
  <conditionalFormatting sqref="P124 P131 P127">
    <cfRule type="cellIs" dxfId="38748" priority="1876" operator="greaterThan">
      <formula>0</formula>
    </cfRule>
  </conditionalFormatting>
  <conditionalFormatting sqref="Q124 Q131 Q127">
    <cfRule type="cellIs" dxfId="38747" priority="1881" operator="lessThan">
      <formula>0</formula>
    </cfRule>
  </conditionalFormatting>
  <conditionalFormatting sqref="Q5:Q14">
    <cfRule type="cellIs" dxfId="38746" priority="1875" operator="lessThan">
      <formula>0</formula>
    </cfRule>
  </conditionalFormatting>
  <conditionalFormatting sqref="R5:R14">
    <cfRule type="cellIs" dxfId="38745" priority="1873" operator="lessThan">
      <formula>0.8</formula>
    </cfRule>
    <cfRule type="cellIs" dxfId="38744" priority="1874" operator="greaterThan">
      <formula>1</formula>
    </cfRule>
  </conditionalFormatting>
  <conditionalFormatting sqref="R5:R14">
    <cfRule type="cellIs" dxfId="38743" priority="1871" operator="greaterThan">
      <formula>1</formula>
    </cfRule>
    <cfRule type="cellIs" dxfId="38742" priority="1872" operator="lessThan">
      <formula>0.8</formula>
    </cfRule>
  </conditionalFormatting>
  <conditionalFormatting sqref="P5:P14">
    <cfRule type="cellIs" dxfId="38741" priority="1870" operator="greaterThan">
      <formula>0</formula>
    </cfRule>
  </conditionalFormatting>
  <conditionalFormatting sqref="Q83">
    <cfRule type="cellIs" dxfId="38740" priority="1869" operator="lessThan">
      <formula>0</formula>
    </cfRule>
  </conditionalFormatting>
  <conditionalFormatting sqref="R83">
    <cfRule type="cellIs" dxfId="38739" priority="1867" operator="lessThan">
      <formula>0.8</formula>
    </cfRule>
    <cfRule type="cellIs" dxfId="38738" priority="1868" operator="greaterThan">
      <formula>1</formula>
    </cfRule>
  </conditionalFormatting>
  <conditionalFormatting sqref="R83">
    <cfRule type="cellIs" dxfId="38737" priority="1865" operator="greaterThan">
      <formula>1</formula>
    </cfRule>
    <cfRule type="cellIs" dxfId="38736" priority="1866" operator="lessThan">
      <formula>0.8</formula>
    </cfRule>
  </conditionalFormatting>
  <conditionalFormatting sqref="P83">
    <cfRule type="cellIs" dxfId="38735" priority="1864" operator="greaterThan">
      <formula>0</formula>
    </cfRule>
  </conditionalFormatting>
  <conditionalFormatting sqref="Q83">
    <cfRule type="cellIs" dxfId="38734" priority="1863" operator="lessThan">
      <formula>0</formula>
    </cfRule>
  </conditionalFormatting>
  <conditionalFormatting sqref="R83">
    <cfRule type="cellIs" dxfId="38733" priority="1861" operator="lessThan">
      <formula>0.8</formula>
    </cfRule>
    <cfRule type="cellIs" dxfId="38732" priority="1862" operator="greaterThan">
      <formula>1</formula>
    </cfRule>
  </conditionalFormatting>
  <conditionalFormatting sqref="R83">
    <cfRule type="cellIs" dxfId="38731" priority="1859" operator="greaterThan">
      <formula>1</formula>
    </cfRule>
    <cfRule type="cellIs" dxfId="38730" priority="1860" operator="lessThan">
      <formula>0.8</formula>
    </cfRule>
  </conditionalFormatting>
  <conditionalFormatting sqref="P83">
    <cfRule type="cellIs" dxfId="38729" priority="1858" operator="greaterThan">
      <formula>0</formula>
    </cfRule>
  </conditionalFormatting>
  <conditionalFormatting sqref="Q83">
    <cfRule type="cellIs" dxfId="38728" priority="1857" operator="lessThan">
      <formula>0</formula>
    </cfRule>
  </conditionalFormatting>
  <conditionalFormatting sqref="R83">
    <cfRule type="cellIs" dxfId="38727" priority="1855" operator="lessThan">
      <formula>0.8</formula>
    </cfRule>
    <cfRule type="cellIs" dxfId="38726" priority="1856" operator="greaterThan">
      <formula>1</formula>
    </cfRule>
  </conditionalFormatting>
  <conditionalFormatting sqref="R83">
    <cfRule type="cellIs" dxfId="38725" priority="1853" operator="greaterThan">
      <formula>1</formula>
    </cfRule>
    <cfRule type="cellIs" dxfId="38724" priority="1854" operator="lessThan">
      <formula>0.8</formula>
    </cfRule>
  </conditionalFormatting>
  <conditionalFormatting sqref="P83">
    <cfRule type="cellIs" dxfId="38723" priority="1852" operator="greaterThan">
      <formula>0</formula>
    </cfRule>
  </conditionalFormatting>
  <conditionalFormatting sqref="Q83">
    <cfRule type="cellIs" dxfId="38722" priority="1851" operator="lessThan">
      <formula>0</formula>
    </cfRule>
  </conditionalFormatting>
  <conditionalFormatting sqref="R83">
    <cfRule type="cellIs" dxfId="38721" priority="1849" operator="lessThan">
      <formula>0.8</formula>
    </cfRule>
    <cfRule type="cellIs" dxfId="38720" priority="1850" operator="greaterThan">
      <formula>1</formula>
    </cfRule>
  </conditionalFormatting>
  <conditionalFormatting sqref="R83">
    <cfRule type="cellIs" dxfId="38719" priority="1847" operator="greaterThan">
      <formula>1</formula>
    </cfRule>
    <cfRule type="cellIs" dxfId="38718" priority="1848" operator="lessThan">
      <formula>0.8</formula>
    </cfRule>
  </conditionalFormatting>
  <conditionalFormatting sqref="P83">
    <cfRule type="cellIs" dxfId="38717" priority="1846" operator="greaterThan">
      <formula>0</formula>
    </cfRule>
  </conditionalFormatting>
  <conditionalFormatting sqref="P83">
    <cfRule type="cellIs" dxfId="38716" priority="1840" operator="greaterThan">
      <formula>0</formula>
    </cfRule>
  </conditionalFormatting>
  <conditionalFormatting sqref="Q83">
    <cfRule type="cellIs" dxfId="38715" priority="1845" operator="lessThan">
      <formula>0</formula>
    </cfRule>
  </conditionalFormatting>
  <conditionalFormatting sqref="R83">
    <cfRule type="cellIs" dxfId="38714" priority="1843" operator="lessThan">
      <formula>0.8</formula>
    </cfRule>
    <cfRule type="cellIs" dxfId="38713" priority="1844" operator="greaterThan">
      <formula>1</formula>
    </cfRule>
  </conditionalFormatting>
  <conditionalFormatting sqref="R83">
    <cfRule type="cellIs" dxfId="38712" priority="1841" operator="greaterThan">
      <formula>1</formula>
    </cfRule>
    <cfRule type="cellIs" dxfId="38711" priority="1842" operator="lessThan">
      <formula>0.8</formula>
    </cfRule>
  </conditionalFormatting>
  <conditionalFormatting sqref="P83">
    <cfRule type="cellIs" dxfId="38710" priority="1834" operator="greaterThan">
      <formula>0</formula>
    </cfRule>
  </conditionalFormatting>
  <conditionalFormatting sqref="Q83">
    <cfRule type="cellIs" dxfId="38709" priority="1839" operator="lessThan">
      <formula>0</formula>
    </cfRule>
  </conditionalFormatting>
  <conditionalFormatting sqref="R83">
    <cfRule type="cellIs" dxfId="38708" priority="1837" operator="lessThan">
      <formula>0.8</formula>
    </cfRule>
    <cfRule type="cellIs" dxfId="38707" priority="1838" operator="greaterThan">
      <formula>1</formula>
    </cfRule>
  </conditionalFormatting>
  <conditionalFormatting sqref="R83">
    <cfRule type="cellIs" dxfId="38706" priority="1835" operator="greaterThan">
      <formula>1</formula>
    </cfRule>
    <cfRule type="cellIs" dxfId="38705" priority="1836" operator="lessThan">
      <formula>0.8</formula>
    </cfRule>
  </conditionalFormatting>
  <conditionalFormatting sqref="R83">
    <cfRule type="cellIs" dxfId="38704" priority="1831" operator="lessThan">
      <formula>0.8</formula>
    </cfRule>
    <cfRule type="cellIs" dxfId="38703" priority="1832" operator="greaterThan">
      <formula>1</formula>
    </cfRule>
  </conditionalFormatting>
  <conditionalFormatting sqref="R83">
    <cfRule type="cellIs" dxfId="38702" priority="1829" operator="greaterThan">
      <formula>1</formula>
    </cfRule>
    <cfRule type="cellIs" dxfId="38701" priority="1830" operator="lessThan">
      <formula>0.8</formula>
    </cfRule>
  </conditionalFormatting>
  <conditionalFormatting sqref="P83">
    <cfRule type="cellIs" dxfId="38700" priority="1828" operator="greaterThan">
      <formula>0</formula>
    </cfRule>
  </conditionalFormatting>
  <conditionalFormatting sqref="Q83">
    <cfRule type="cellIs" dxfId="38699" priority="1833" operator="lessThan">
      <formula>0</formula>
    </cfRule>
  </conditionalFormatting>
  <conditionalFormatting sqref="Q83">
    <cfRule type="cellIs" dxfId="38698" priority="1827" operator="lessThan">
      <formula>0</formula>
    </cfRule>
  </conditionalFormatting>
  <conditionalFormatting sqref="R83">
    <cfRule type="cellIs" dxfId="38697" priority="1825" operator="lessThan">
      <formula>0.8</formula>
    </cfRule>
    <cfRule type="cellIs" dxfId="38696" priority="1826" operator="greaterThan">
      <formula>1</formula>
    </cfRule>
  </conditionalFormatting>
  <conditionalFormatting sqref="R83">
    <cfRule type="cellIs" dxfId="38695" priority="1823" operator="greaterThan">
      <formula>1</formula>
    </cfRule>
    <cfRule type="cellIs" dxfId="38694" priority="1824" operator="lessThan">
      <formula>0.8</formula>
    </cfRule>
  </conditionalFormatting>
  <conditionalFormatting sqref="P83">
    <cfRule type="cellIs" dxfId="38693" priority="1822" operator="greaterThan">
      <formula>0</formula>
    </cfRule>
  </conditionalFormatting>
  <conditionalFormatting sqref="P83">
    <cfRule type="cellIs" dxfId="38692" priority="1816" operator="greaterThan">
      <formula>0</formula>
    </cfRule>
  </conditionalFormatting>
  <conditionalFormatting sqref="Q83">
    <cfRule type="cellIs" dxfId="38691" priority="1821" operator="lessThan">
      <formula>0</formula>
    </cfRule>
  </conditionalFormatting>
  <conditionalFormatting sqref="R83">
    <cfRule type="cellIs" dxfId="38690" priority="1819" operator="lessThan">
      <formula>0.8</formula>
    </cfRule>
    <cfRule type="cellIs" dxfId="38689" priority="1820" operator="greaterThan">
      <formula>1</formula>
    </cfRule>
  </conditionalFormatting>
  <conditionalFormatting sqref="R83">
    <cfRule type="cellIs" dxfId="38688" priority="1817" operator="greaterThan">
      <formula>1</formula>
    </cfRule>
    <cfRule type="cellIs" dxfId="38687" priority="1818" operator="lessThan">
      <formula>0.8</formula>
    </cfRule>
  </conditionalFormatting>
  <conditionalFormatting sqref="P83">
    <cfRule type="cellIs" dxfId="38686" priority="1810" operator="greaterThan">
      <formula>0</formula>
    </cfRule>
  </conditionalFormatting>
  <conditionalFormatting sqref="Q83">
    <cfRule type="cellIs" dxfId="38685" priority="1815" operator="lessThan">
      <formula>0</formula>
    </cfRule>
  </conditionalFormatting>
  <conditionalFormatting sqref="R83">
    <cfRule type="cellIs" dxfId="38684" priority="1813" operator="lessThan">
      <formula>0.8</formula>
    </cfRule>
    <cfRule type="cellIs" dxfId="38683" priority="1814" operator="greaterThan">
      <formula>1</formula>
    </cfRule>
  </conditionalFormatting>
  <conditionalFormatting sqref="R83">
    <cfRule type="cellIs" dxfId="38682" priority="1811" operator="greaterThan">
      <formula>1</formula>
    </cfRule>
    <cfRule type="cellIs" dxfId="38681" priority="1812" operator="lessThan">
      <formula>0.8</formula>
    </cfRule>
  </conditionalFormatting>
  <conditionalFormatting sqref="R83">
    <cfRule type="cellIs" dxfId="38680" priority="1807" operator="lessThan">
      <formula>0.8</formula>
    </cfRule>
    <cfRule type="cellIs" dxfId="38679" priority="1808" operator="greaterThan">
      <formula>1</formula>
    </cfRule>
  </conditionalFormatting>
  <conditionalFormatting sqref="R83">
    <cfRule type="cellIs" dxfId="38678" priority="1805" operator="greaterThan">
      <formula>1</formula>
    </cfRule>
    <cfRule type="cellIs" dxfId="38677" priority="1806" operator="lessThan">
      <formula>0.8</formula>
    </cfRule>
  </conditionalFormatting>
  <conditionalFormatting sqref="P83">
    <cfRule type="cellIs" dxfId="38676" priority="1804" operator="greaterThan">
      <formula>0</formula>
    </cfRule>
  </conditionalFormatting>
  <conditionalFormatting sqref="Q83">
    <cfRule type="cellIs" dxfId="38675" priority="1809" operator="lessThan">
      <formula>0</formula>
    </cfRule>
  </conditionalFormatting>
  <conditionalFormatting sqref="P83">
    <cfRule type="cellIs" dxfId="38674" priority="1798" operator="greaterThan">
      <formula>0</formula>
    </cfRule>
  </conditionalFormatting>
  <conditionalFormatting sqref="Q83">
    <cfRule type="cellIs" dxfId="38673" priority="1803" operator="lessThan">
      <formula>0</formula>
    </cfRule>
  </conditionalFormatting>
  <conditionalFormatting sqref="R83">
    <cfRule type="cellIs" dxfId="38672" priority="1801" operator="lessThan">
      <formula>0.8</formula>
    </cfRule>
    <cfRule type="cellIs" dxfId="38671" priority="1802" operator="greaterThan">
      <formula>1</formula>
    </cfRule>
  </conditionalFormatting>
  <conditionalFormatting sqref="R83">
    <cfRule type="cellIs" dxfId="38670" priority="1799" operator="greaterThan">
      <formula>1</formula>
    </cfRule>
    <cfRule type="cellIs" dxfId="38669" priority="1800" operator="lessThan">
      <formula>0.8</formula>
    </cfRule>
  </conditionalFormatting>
  <conditionalFormatting sqref="R83">
    <cfRule type="cellIs" dxfId="38668" priority="1795" operator="lessThan">
      <formula>0.8</formula>
    </cfRule>
    <cfRule type="cellIs" dxfId="38667" priority="1796" operator="greaterThan">
      <formula>1</formula>
    </cfRule>
  </conditionalFormatting>
  <conditionalFormatting sqref="R83">
    <cfRule type="cellIs" dxfId="38666" priority="1793" operator="greaterThan">
      <formula>1</formula>
    </cfRule>
    <cfRule type="cellIs" dxfId="38665" priority="1794" operator="lessThan">
      <formula>0.8</formula>
    </cfRule>
  </conditionalFormatting>
  <conditionalFormatting sqref="P83">
    <cfRule type="cellIs" dxfId="38664" priority="1792" operator="greaterThan">
      <formula>0</formula>
    </cfRule>
  </conditionalFormatting>
  <conditionalFormatting sqref="Q83">
    <cfRule type="cellIs" dxfId="38663" priority="1797" operator="lessThan">
      <formula>0</formula>
    </cfRule>
  </conditionalFormatting>
  <conditionalFormatting sqref="R83">
    <cfRule type="cellIs" dxfId="38662" priority="1789" operator="lessThan">
      <formula>0.8</formula>
    </cfRule>
    <cfRule type="cellIs" dxfId="38661" priority="1790" operator="greaterThan">
      <formula>1</formula>
    </cfRule>
  </conditionalFormatting>
  <conditionalFormatting sqref="R83">
    <cfRule type="cellIs" dxfId="38660" priority="1787" operator="greaterThan">
      <formula>1</formula>
    </cfRule>
    <cfRule type="cellIs" dxfId="38659" priority="1788" operator="lessThan">
      <formula>0.8</formula>
    </cfRule>
  </conditionalFormatting>
  <conditionalFormatting sqref="P83">
    <cfRule type="cellIs" dxfId="38658" priority="1786" operator="greaterThan">
      <formula>0</formula>
    </cfRule>
  </conditionalFormatting>
  <conditionalFormatting sqref="Q83">
    <cfRule type="cellIs" dxfId="38657" priority="1791" operator="lessThan">
      <formula>0</formula>
    </cfRule>
  </conditionalFormatting>
  <conditionalFormatting sqref="Q83">
    <cfRule type="cellIs" dxfId="38656" priority="1785" operator="lessThan">
      <formula>0</formula>
    </cfRule>
  </conditionalFormatting>
  <conditionalFormatting sqref="R83">
    <cfRule type="cellIs" dxfId="38655" priority="1783" operator="lessThan">
      <formula>0.8</formula>
    </cfRule>
    <cfRule type="cellIs" dxfId="38654" priority="1784" operator="greaterThan">
      <formula>1</formula>
    </cfRule>
  </conditionalFormatting>
  <conditionalFormatting sqref="R83">
    <cfRule type="cellIs" dxfId="38653" priority="1781" operator="greaterThan">
      <formula>1</formula>
    </cfRule>
    <cfRule type="cellIs" dxfId="38652" priority="1782" operator="lessThan">
      <formula>0.8</formula>
    </cfRule>
  </conditionalFormatting>
  <conditionalFormatting sqref="P83">
    <cfRule type="cellIs" dxfId="38651" priority="1780" operator="greaterThan">
      <formula>0</formula>
    </cfRule>
  </conditionalFormatting>
  <conditionalFormatting sqref="Q83">
    <cfRule type="cellIs" dxfId="38650" priority="1774" operator="lessThan">
      <formula>0</formula>
    </cfRule>
  </conditionalFormatting>
  <conditionalFormatting sqref="R83">
    <cfRule type="cellIs" dxfId="38649" priority="1778" operator="lessThan">
      <formula>0.8</formula>
    </cfRule>
    <cfRule type="cellIs" dxfId="38648" priority="1779" operator="greaterThan">
      <formula>1</formula>
    </cfRule>
  </conditionalFormatting>
  <conditionalFormatting sqref="R83">
    <cfRule type="cellIs" dxfId="38647" priority="1776" operator="greaterThan">
      <formula>1</formula>
    </cfRule>
    <cfRule type="cellIs" dxfId="38646" priority="1777" operator="lessThan">
      <formula>0.8</formula>
    </cfRule>
  </conditionalFormatting>
  <conditionalFormatting sqref="P83">
    <cfRule type="cellIs" dxfId="38645" priority="1775" operator="greaterThan">
      <formula>0</formula>
    </cfRule>
  </conditionalFormatting>
  <conditionalFormatting sqref="Q83">
    <cfRule type="cellIs" dxfId="38644" priority="1773" operator="lessThan">
      <formula>0</formula>
    </cfRule>
  </conditionalFormatting>
  <conditionalFormatting sqref="R83">
    <cfRule type="cellIs" dxfId="38643" priority="1771" operator="lessThan">
      <formula>0.8</formula>
    </cfRule>
    <cfRule type="cellIs" dxfId="38642" priority="1772" operator="greaterThan">
      <formula>1</formula>
    </cfRule>
  </conditionalFormatting>
  <conditionalFormatting sqref="R83">
    <cfRule type="cellIs" dxfId="38641" priority="1769" operator="greaterThan">
      <formula>1</formula>
    </cfRule>
    <cfRule type="cellIs" dxfId="38640" priority="1770" operator="lessThan">
      <formula>0.8</formula>
    </cfRule>
  </conditionalFormatting>
  <conditionalFormatting sqref="P83">
    <cfRule type="cellIs" dxfId="38639" priority="1768" operator="greaterThan">
      <formula>0</formula>
    </cfRule>
  </conditionalFormatting>
  <conditionalFormatting sqref="Q83">
    <cfRule type="cellIs" dxfId="38638" priority="1767" operator="lessThan">
      <formula>0</formula>
    </cfRule>
  </conditionalFormatting>
  <conditionalFormatting sqref="R83">
    <cfRule type="cellIs" dxfId="38637" priority="1765" operator="lessThan">
      <formula>0.8</formula>
    </cfRule>
    <cfRule type="cellIs" dxfId="38636" priority="1766" operator="greaterThan">
      <formula>1</formula>
    </cfRule>
  </conditionalFormatting>
  <conditionalFormatting sqref="R83">
    <cfRule type="cellIs" dxfId="38635" priority="1763" operator="greaterThan">
      <formula>1</formula>
    </cfRule>
    <cfRule type="cellIs" dxfId="38634" priority="1764" operator="lessThan">
      <formula>0.8</formula>
    </cfRule>
  </conditionalFormatting>
  <conditionalFormatting sqref="P83">
    <cfRule type="cellIs" dxfId="38633" priority="1762" operator="greaterThan">
      <formula>0</formula>
    </cfRule>
  </conditionalFormatting>
  <conditionalFormatting sqref="Q83">
    <cfRule type="cellIs" dxfId="38632" priority="1761" operator="lessThan">
      <formula>0</formula>
    </cfRule>
  </conditionalFormatting>
  <conditionalFormatting sqref="R83">
    <cfRule type="cellIs" dxfId="38631" priority="1759" operator="lessThan">
      <formula>0.8</formula>
    </cfRule>
    <cfRule type="cellIs" dxfId="38630" priority="1760" operator="greaterThan">
      <formula>1</formula>
    </cfRule>
  </conditionalFormatting>
  <conditionalFormatting sqref="R83">
    <cfRule type="cellIs" dxfId="38629" priority="1757" operator="greaterThan">
      <formula>1</formula>
    </cfRule>
    <cfRule type="cellIs" dxfId="38628" priority="1758" operator="lessThan">
      <formula>0.8</formula>
    </cfRule>
  </conditionalFormatting>
  <conditionalFormatting sqref="P83">
    <cfRule type="cellIs" dxfId="38627" priority="1756" operator="greaterThan">
      <formula>0</formula>
    </cfRule>
  </conditionalFormatting>
  <conditionalFormatting sqref="Q83">
    <cfRule type="cellIs" dxfId="38626" priority="1755" operator="lessThan">
      <formula>0</formula>
    </cfRule>
  </conditionalFormatting>
  <conditionalFormatting sqref="R83">
    <cfRule type="cellIs" dxfId="38625" priority="1753" operator="lessThan">
      <formula>0.8</formula>
    </cfRule>
    <cfRule type="cellIs" dxfId="38624" priority="1754" operator="greaterThan">
      <formula>1</formula>
    </cfRule>
  </conditionalFormatting>
  <conditionalFormatting sqref="R83">
    <cfRule type="cellIs" dxfId="38623" priority="1751" operator="greaterThan">
      <formula>1</formula>
    </cfRule>
    <cfRule type="cellIs" dxfId="38622" priority="1752" operator="lessThan">
      <formula>0.8</formula>
    </cfRule>
  </conditionalFormatting>
  <conditionalFormatting sqref="P83">
    <cfRule type="cellIs" dxfId="38621" priority="1750" operator="greaterThan">
      <formula>0</formula>
    </cfRule>
  </conditionalFormatting>
  <conditionalFormatting sqref="Q83">
    <cfRule type="cellIs" dxfId="38620" priority="1749" operator="lessThan">
      <formula>0</formula>
    </cfRule>
  </conditionalFormatting>
  <conditionalFormatting sqref="R83">
    <cfRule type="cellIs" dxfId="38619" priority="1747" operator="lessThan">
      <formula>0.8</formula>
    </cfRule>
    <cfRule type="cellIs" dxfId="38618" priority="1748" operator="greaterThan">
      <formula>1</formula>
    </cfRule>
  </conditionalFormatting>
  <conditionalFormatting sqref="R83">
    <cfRule type="cellIs" dxfId="38617" priority="1745" operator="greaterThan">
      <formula>1</formula>
    </cfRule>
    <cfRule type="cellIs" dxfId="38616" priority="1746" operator="lessThan">
      <formula>0.8</formula>
    </cfRule>
  </conditionalFormatting>
  <conditionalFormatting sqref="P83">
    <cfRule type="cellIs" dxfId="38615" priority="1744" operator="greaterThan">
      <formula>0</formula>
    </cfRule>
  </conditionalFormatting>
  <conditionalFormatting sqref="P83">
    <cfRule type="cellIs" dxfId="38614" priority="1738" operator="greaterThan">
      <formula>0</formula>
    </cfRule>
  </conditionalFormatting>
  <conditionalFormatting sqref="Q83">
    <cfRule type="cellIs" dxfId="38613" priority="1743" operator="lessThan">
      <formula>0</formula>
    </cfRule>
  </conditionalFormatting>
  <conditionalFormatting sqref="R83">
    <cfRule type="cellIs" dxfId="38612" priority="1741" operator="lessThan">
      <formula>0.8</formula>
    </cfRule>
    <cfRule type="cellIs" dxfId="38611" priority="1742" operator="greaterThan">
      <formula>1</formula>
    </cfRule>
  </conditionalFormatting>
  <conditionalFormatting sqref="R83">
    <cfRule type="cellIs" dxfId="38610" priority="1739" operator="greaterThan">
      <formula>1</formula>
    </cfRule>
    <cfRule type="cellIs" dxfId="38609" priority="1740" operator="lessThan">
      <formula>0.8</formula>
    </cfRule>
  </conditionalFormatting>
  <conditionalFormatting sqref="P83">
    <cfRule type="cellIs" dxfId="38608" priority="1732" operator="greaterThan">
      <formula>0</formula>
    </cfRule>
  </conditionalFormatting>
  <conditionalFormatting sqref="Q83">
    <cfRule type="cellIs" dxfId="38607" priority="1737" operator="lessThan">
      <formula>0</formula>
    </cfRule>
  </conditionalFormatting>
  <conditionalFormatting sqref="R83">
    <cfRule type="cellIs" dxfId="38606" priority="1735" operator="lessThan">
      <formula>0.8</formula>
    </cfRule>
    <cfRule type="cellIs" dxfId="38605" priority="1736" operator="greaterThan">
      <formula>1</formula>
    </cfRule>
  </conditionalFormatting>
  <conditionalFormatting sqref="R83">
    <cfRule type="cellIs" dxfId="38604" priority="1733" operator="greaterThan">
      <formula>1</formula>
    </cfRule>
    <cfRule type="cellIs" dxfId="38603" priority="1734" operator="lessThan">
      <formula>0.8</formula>
    </cfRule>
  </conditionalFormatting>
  <conditionalFormatting sqref="R83">
    <cfRule type="cellIs" dxfId="38602" priority="1729" operator="lessThan">
      <formula>0.8</formula>
    </cfRule>
    <cfRule type="cellIs" dxfId="38601" priority="1730" operator="greaterThan">
      <formula>1</formula>
    </cfRule>
  </conditionalFormatting>
  <conditionalFormatting sqref="R83">
    <cfRule type="cellIs" dxfId="38600" priority="1727" operator="greaterThan">
      <formula>1</formula>
    </cfRule>
    <cfRule type="cellIs" dxfId="38599" priority="1728" operator="lessThan">
      <formula>0.8</formula>
    </cfRule>
  </conditionalFormatting>
  <conditionalFormatting sqref="P83">
    <cfRule type="cellIs" dxfId="38598" priority="1726" operator="greaterThan">
      <formula>0</formula>
    </cfRule>
  </conditionalFormatting>
  <conditionalFormatting sqref="Q83">
    <cfRule type="cellIs" dxfId="38597" priority="1731" operator="lessThan">
      <formula>0</formula>
    </cfRule>
  </conditionalFormatting>
  <conditionalFormatting sqref="Q83">
    <cfRule type="cellIs" dxfId="38596" priority="1720" operator="lessThan">
      <formula>0</formula>
    </cfRule>
  </conditionalFormatting>
  <conditionalFormatting sqref="P83">
    <cfRule type="cellIs" dxfId="38595" priority="1721" operator="greaterThan">
      <formula>0</formula>
    </cfRule>
  </conditionalFormatting>
  <conditionalFormatting sqref="R83">
    <cfRule type="cellIs" dxfId="38594" priority="1724" operator="lessThan">
      <formula>0.8</formula>
    </cfRule>
    <cfRule type="cellIs" dxfId="38593" priority="1725" operator="greaterThan">
      <formula>1</formula>
    </cfRule>
  </conditionalFormatting>
  <conditionalFormatting sqref="R83">
    <cfRule type="cellIs" dxfId="38592" priority="1722" operator="greaterThan">
      <formula>1</formula>
    </cfRule>
    <cfRule type="cellIs" dxfId="38591" priority="1723" operator="lessThan">
      <formula>0.8</formula>
    </cfRule>
  </conditionalFormatting>
  <conditionalFormatting sqref="Q83">
    <cfRule type="cellIs" dxfId="38590" priority="1714" operator="lessThan">
      <formula>0</formula>
    </cfRule>
  </conditionalFormatting>
  <conditionalFormatting sqref="R83">
    <cfRule type="cellIs" dxfId="38589" priority="1718" operator="lessThan">
      <formula>0.8</formula>
    </cfRule>
    <cfRule type="cellIs" dxfId="38588" priority="1719" operator="greaterThan">
      <formula>1</formula>
    </cfRule>
  </conditionalFormatting>
  <conditionalFormatting sqref="R83">
    <cfRule type="cellIs" dxfId="38587" priority="1716" operator="greaterThan">
      <formula>1</formula>
    </cfRule>
    <cfRule type="cellIs" dxfId="38586" priority="1717" operator="lessThan">
      <formula>0.8</formula>
    </cfRule>
  </conditionalFormatting>
  <conditionalFormatting sqref="P83">
    <cfRule type="cellIs" dxfId="38585" priority="1715" operator="greaterThan">
      <formula>0</formula>
    </cfRule>
  </conditionalFormatting>
  <conditionalFormatting sqref="Q83">
    <cfRule type="cellIs" dxfId="38584" priority="1713" operator="lessThan">
      <formula>0</formula>
    </cfRule>
  </conditionalFormatting>
  <conditionalFormatting sqref="R83">
    <cfRule type="cellIs" dxfId="38583" priority="1711" operator="lessThan">
      <formula>0.8</formula>
    </cfRule>
    <cfRule type="cellIs" dxfId="38582" priority="1712" operator="greaterThan">
      <formula>1</formula>
    </cfRule>
  </conditionalFormatting>
  <conditionalFormatting sqref="R83">
    <cfRule type="cellIs" dxfId="38581" priority="1709" operator="greaterThan">
      <formula>1</formula>
    </cfRule>
    <cfRule type="cellIs" dxfId="38580" priority="1710" operator="lessThan">
      <formula>0.8</formula>
    </cfRule>
  </conditionalFormatting>
  <conditionalFormatting sqref="P83">
    <cfRule type="cellIs" dxfId="38579" priority="1708" operator="greaterThan">
      <formula>0</formula>
    </cfRule>
  </conditionalFormatting>
  <conditionalFormatting sqref="Q83">
    <cfRule type="cellIs" dxfId="38578" priority="1707" operator="lessThan">
      <formula>0</formula>
    </cfRule>
  </conditionalFormatting>
  <conditionalFormatting sqref="R83">
    <cfRule type="cellIs" dxfId="38577" priority="1705" operator="lessThan">
      <formula>0.8</formula>
    </cfRule>
    <cfRule type="cellIs" dxfId="38576" priority="1706" operator="greaterThan">
      <formula>1</formula>
    </cfRule>
  </conditionalFormatting>
  <conditionalFormatting sqref="R83">
    <cfRule type="cellIs" dxfId="38575" priority="1703" operator="greaterThan">
      <formula>1</formula>
    </cfRule>
    <cfRule type="cellIs" dxfId="38574" priority="1704" operator="lessThan">
      <formula>0.8</formula>
    </cfRule>
  </conditionalFormatting>
  <conditionalFormatting sqref="P83">
    <cfRule type="cellIs" dxfId="38573" priority="1702" operator="greaterThan">
      <formula>0</formula>
    </cfRule>
  </conditionalFormatting>
  <conditionalFormatting sqref="Q83">
    <cfRule type="cellIs" dxfId="38572" priority="1701" operator="lessThan">
      <formula>0</formula>
    </cfRule>
  </conditionalFormatting>
  <conditionalFormatting sqref="R83">
    <cfRule type="cellIs" dxfId="38571" priority="1699" operator="lessThan">
      <formula>0.8</formula>
    </cfRule>
    <cfRule type="cellIs" dxfId="38570" priority="1700" operator="greaterThan">
      <formula>1</formula>
    </cfRule>
  </conditionalFormatting>
  <conditionalFormatting sqref="R83">
    <cfRule type="cellIs" dxfId="38569" priority="1697" operator="greaterThan">
      <formula>1</formula>
    </cfRule>
    <cfRule type="cellIs" dxfId="38568" priority="1698" operator="lessThan">
      <formula>0.8</formula>
    </cfRule>
  </conditionalFormatting>
  <conditionalFormatting sqref="P83">
    <cfRule type="cellIs" dxfId="38567" priority="1696" operator="greaterThan">
      <formula>0</formula>
    </cfRule>
  </conditionalFormatting>
  <conditionalFormatting sqref="Q32:Q39">
    <cfRule type="cellIs" dxfId="38566" priority="1690" operator="lessThan">
      <formula>0</formula>
    </cfRule>
  </conditionalFormatting>
  <conditionalFormatting sqref="P32:P39">
    <cfRule type="cellIs" dxfId="38565" priority="1691" operator="greaterThan">
      <formula>0</formula>
    </cfRule>
  </conditionalFormatting>
  <conditionalFormatting sqref="R32:R39">
    <cfRule type="cellIs" dxfId="38564" priority="1694" operator="lessThan">
      <formula>0.8</formula>
    </cfRule>
    <cfRule type="cellIs" dxfId="38563" priority="1695" operator="greaterThan">
      <formula>1</formula>
    </cfRule>
  </conditionalFormatting>
  <conditionalFormatting sqref="R32:R39">
    <cfRule type="cellIs" dxfId="38562" priority="1692" operator="greaterThan">
      <formula>1</formula>
    </cfRule>
    <cfRule type="cellIs" dxfId="38561" priority="1693" operator="lessThan">
      <formula>0.8</formula>
    </cfRule>
  </conditionalFormatting>
  <conditionalFormatting sqref="Q32:Q39">
    <cfRule type="cellIs" dxfId="38560" priority="1684" operator="lessThan">
      <formula>0</formula>
    </cfRule>
  </conditionalFormatting>
  <conditionalFormatting sqref="R32:R39">
    <cfRule type="cellIs" dxfId="38559" priority="1688" operator="lessThan">
      <formula>0.8</formula>
    </cfRule>
    <cfRule type="cellIs" dxfId="38558" priority="1689" operator="greaterThan">
      <formula>1</formula>
    </cfRule>
  </conditionalFormatting>
  <conditionalFormatting sqref="R32:R39">
    <cfRule type="cellIs" dxfId="38557" priority="1686" operator="greaterThan">
      <formula>1</formula>
    </cfRule>
    <cfRule type="cellIs" dxfId="38556" priority="1687" operator="lessThan">
      <formula>0.8</formula>
    </cfRule>
  </conditionalFormatting>
  <conditionalFormatting sqref="P32:P39">
    <cfRule type="cellIs" dxfId="38555" priority="1685" operator="greaterThan">
      <formula>0</formula>
    </cfRule>
  </conditionalFormatting>
  <conditionalFormatting sqref="Q32:Q39">
    <cfRule type="cellIs" dxfId="38554" priority="1683" operator="lessThan">
      <formula>0</formula>
    </cfRule>
  </conditionalFormatting>
  <conditionalFormatting sqref="R32:R39">
    <cfRule type="cellIs" dxfId="38553" priority="1681" operator="lessThan">
      <formula>0.8</formula>
    </cfRule>
    <cfRule type="cellIs" dxfId="38552" priority="1682" operator="greaterThan">
      <formula>1</formula>
    </cfRule>
  </conditionalFormatting>
  <conditionalFormatting sqref="R32:R39">
    <cfRule type="cellIs" dxfId="38551" priority="1679" operator="greaterThan">
      <formula>1</formula>
    </cfRule>
    <cfRule type="cellIs" dxfId="38550" priority="1680" operator="lessThan">
      <formula>0.8</formula>
    </cfRule>
  </conditionalFormatting>
  <conditionalFormatting sqref="P32:P39">
    <cfRule type="cellIs" dxfId="38549" priority="1678" operator="greaterThan">
      <formula>0</formula>
    </cfRule>
  </conditionalFormatting>
  <conditionalFormatting sqref="Q32:Q39">
    <cfRule type="cellIs" dxfId="38548" priority="1677" operator="lessThan">
      <formula>0</formula>
    </cfRule>
  </conditionalFormatting>
  <conditionalFormatting sqref="R32:R39">
    <cfRule type="cellIs" dxfId="38547" priority="1675" operator="lessThan">
      <formula>0.8</formula>
    </cfRule>
    <cfRule type="cellIs" dxfId="38546" priority="1676" operator="greaterThan">
      <formula>1</formula>
    </cfRule>
  </conditionalFormatting>
  <conditionalFormatting sqref="R32:R39">
    <cfRule type="cellIs" dxfId="38545" priority="1673" operator="greaterThan">
      <formula>1</formula>
    </cfRule>
    <cfRule type="cellIs" dxfId="38544" priority="1674" operator="lessThan">
      <formula>0.8</formula>
    </cfRule>
  </conditionalFormatting>
  <conditionalFormatting sqref="P32:P39">
    <cfRule type="cellIs" dxfId="38543" priority="1672" operator="greaterThan">
      <formula>0</formula>
    </cfRule>
  </conditionalFormatting>
  <conditionalFormatting sqref="Q32:Q39">
    <cfRule type="cellIs" dxfId="38542" priority="1666" operator="lessThan">
      <formula>0</formula>
    </cfRule>
  </conditionalFormatting>
  <conditionalFormatting sqref="R32:R39">
    <cfRule type="cellIs" dxfId="38541" priority="1670" operator="lessThan">
      <formula>0.8</formula>
    </cfRule>
    <cfRule type="cellIs" dxfId="38540" priority="1671" operator="greaterThan">
      <formula>1</formula>
    </cfRule>
  </conditionalFormatting>
  <conditionalFormatting sqref="R32:R39">
    <cfRule type="cellIs" dxfId="38539" priority="1668" operator="greaterThan">
      <formula>1</formula>
    </cfRule>
    <cfRule type="cellIs" dxfId="38538" priority="1669" operator="lessThan">
      <formula>0.8</formula>
    </cfRule>
  </conditionalFormatting>
  <conditionalFormatting sqref="P32:P39">
    <cfRule type="cellIs" dxfId="38537" priority="1667" operator="greaterThan">
      <formula>0</formula>
    </cfRule>
  </conditionalFormatting>
  <conditionalFormatting sqref="Q32:Q39">
    <cfRule type="cellIs" dxfId="38536" priority="1665" operator="lessThan">
      <formula>0</formula>
    </cfRule>
  </conditionalFormatting>
  <conditionalFormatting sqref="R32:R39">
    <cfRule type="cellIs" dxfId="38535" priority="1663" operator="lessThan">
      <formula>0.8</formula>
    </cfRule>
    <cfRule type="cellIs" dxfId="38534" priority="1664" operator="greaterThan">
      <formula>1</formula>
    </cfRule>
  </conditionalFormatting>
  <conditionalFormatting sqref="R32:R39">
    <cfRule type="cellIs" dxfId="38533" priority="1661" operator="greaterThan">
      <formula>1</formula>
    </cfRule>
    <cfRule type="cellIs" dxfId="38532" priority="1662" operator="lessThan">
      <formula>0.8</formula>
    </cfRule>
  </conditionalFormatting>
  <conditionalFormatting sqref="P32:P39">
    <cfRule type="cellIs" dxfId="38531" priority="1660" operator="greaterThan">
      <formula>0</formula>
    </cfRule>
  </conditionalFormatting>
  <conditionalFormatting sqref="Q32:Q39">
    <cfRule type="cellIs" dxfId="38530" priority="1659" operator="lessThan">
      <formula>0</formula>
    </cfRule>
  </conditionalFormatting>
  <conditionalFormatting sqref="R32:R39">
    <cfRule type="cellIs" dxfId="38529" priority="1657" operator="lessThan">
      <formula>0.8</formula>
    </cfRule>
    <cfRule type="cellIs" dxfId="38528" priority="1658" operator="greaterThan">
      <formula>1</formula>
    </cfRule>
  </conditionalFormatting>
  <conditionalFormatting sqref="R32:R39">
    <cfRule type="cellIs" dxfId="38527" priority="1655" operator="greaterThan">
      <formula>1</formula>
    </cfRule>
    <cfRule type="cellIs" dxfId="38526" priority="1656" operator="lessThan">
      <formula>0.8</formula>
    </cfRule>
  </conditionalFormatting>
  <conditionalFormatting sqref="P32:P39">
    <cfRule type="cellIs" dxfId="38525" priority="1654" operator="greaterThan">
      <formula>0</formula>
    </cfRule>
  </conditionalFormatting>
  <conditionalFormatting sqref="Q32:Q39">
    <cfRule type="cellIs" dxfId="38524" priority="1653" operator="lessThan">
      <formula>0</formula>
    </cfRule>
  </conditionalFormatting>
  <conditionalFormatting sqref="R32:R39">
    <cfRule type="cellIs" dxfId="38523" priority="1651" operator="lessThan">
      <formula>0.8</formula>
    </cfRule>
    <cfRule type="cellIs" dxfId="38522" priority="1652" operator="greaterThan">
      <formula>1</formula>
    </cfRule>
  </conditionalFormatting>
  <conditionalFormatting sqref="R32:R39">
    <cfRule type="cellIs" dxfId="38521" priority="1649" operator="greaterThan">
      <formula>1</formula>
    </cfRule>
    <cfRule type="cellIs" dxfId="38520" priority="1650" operator="lessThan">
      <formula>0.8</formula>
    </cfRule>
  </conditionalFormatting>
  <conditionalFormatting sqref="P32:P39">
    <cfRule type="cellIs" dxfId="38519" priority="1648" operator="greaterThan">
      <formula>0</formula>
    </cfRule>
  </conditionalFormatting>
  <conditionalFormatting sqref="Q32:Q39">
    <cfRule type="cellIs" dxfId="38518" priority="1647" operator="lessThan">
      <formula>0</formula>
    </cfRule>
  </conditionalFormatting>
  <conditionalFormatting sqref="R32:R39">
    <cfRule type="cellIs" dxfId="38517" priority="1645" operator="lessThan">
      <formula>0.8</formula>
    </cfRule>
    <cfRule type="cellIs" dxfId="38516" priority="1646" operator="greaterThan">
      <formula>1</formula>
    </cfRule>
  </conditionalFormatting>
  <conditionalFormatting sqref="R32:R39">
    <cfRule type="cellIs" dxfId="38515" priority="1643" operator="greaterThan">
      <formula>1</formula>
    </cfRule>
    <cfRule type="cellIs" dxfId="38514" priority="1644" operator="lessThan">
      <formula>0.8</formula>
    </cfRule>
  </conditionalFormatting>
  <conditionalFormatting sqref="P32:P39">
    <cfRule type="cellIs" dxfId="38513" priority="1642" operator="greaterThan">
      <formula>0</formula>
    </cfRule>
  </conditionalFormatting>
  <conditionalFormatting sqref="Q32:Q39">
    <cfRule type="cellIs" dxfId="38512" priority="1641" operator="lessThan">
      <formula>0</formula>
    </cfRule>
  </conditionalFormatting>
  <conditionalFormatting sqref="R32:R39">
    <cfRule type="cellIs" dxfId="38511" priority="1639" operator="lessThan">
      <formula>0.8</formula>
    </cfRule>
    <cfRule type="cellIs" dxfId="38510" priority="1640" operator="greaterThan">
      <formula>1</formula>
    </cfRule>
  </conditionalFormatting>
  <conditionalFormatting sqref="R32:R39">
    <cfRule type="cellIs" dxfId="38509" priority="1637" operator="greaterThan">
      <formula>1</formula>
    </cfRule>
    <cfRule type="cellIs" dxfId="38508" priority="1638" operator="lessThan">
      <formula>0.8</formula>
    </cfRule>
  </conditionalFormatting>
  <conditionalFormatting sqref="P32:P39">
    <cfRule type="cellIs" dxfId="38507" priority="1636" operator="greaterThan">
      <formula>0</formula>
    </cfRule>
  </conditionalFormatting>
  <conditionalFormatting sqref="P32:P39">
    <cfRule type="cellIs" dxfId="38506" priority="1630" operator="greaterThan">
      <formula>0</formula>
    </cfRule>
  </conditionalFormatting>
  <conditionalFormatting sqref="Q32:Q39">
    <cfRule type="cellIs" dxfId="38505" priority="1635" operator="lessThan">
      <formula>0</formula>
    </cfRule>
  </conditionalFormatting>
  <conditionalFormatting sqref="R32:R39">
    <cfRule type="cellIs" dxfId="38504" priority="1633" operator="lessThan">
      <formula>0.8</formula>
    </cfRule>
    <cfRule type="cellIs" dxfId="38503" priority="1634" operator="greaterThan">
      <formula>1</formula>
    </cfRule>
  </conditionalFormatting>
  <conditionalFormatting sqref="R32:R39">
    <cfRule type="cellIs" dxfId="38502" priority="1631" operator="greaterThan">
      <formula>1</formula>
    </cfRule>
    <cfRule type="cellIs" dxfId="38501" priority="1632" operator="lessThan">
      <formula>0.8</formula>
    </cfRule>
  </conditionalFormatting>
  <conditionalFormatting sqref="P32:P39">
    <cfRule type="cellIs" dxfId="38500" priority="1624" operator="greaterThan">
      <formula>0</formula>
    </cfRule>
  </conditionalFormatting>
  <conditionalFormatting sqref="Q32:Q39">
    <cfRule type="cellIs" dxfId="38499" priority="1629" operator="lessThan">
      <formula>0</formula>
    </cfRule>
  </conditionalFormatting>
  <conditionalFormatting sqref="R32:R39">
    <cfRule type="cellIs" dxfId="38498" priority="1627" operator="lessThan">
      <formula>0.8</formula>
    </cfRule>
    <cfRule type="cellIs" dxfId="38497" priority="1628" operator="greaterThan">
      <formula>1</formula>
    </cfRule>
  </conditionalFormatting>
  <conditionalFormatting sqref="R32:R39">
    <cfRule type="cellIs" dxfId="38496" priority="1625" operator="greaterThan">
      <formula>1</formula>
    </cfRule>
    <cfRule type="cellIs" dxfId="38495" priority="1626" operator="lessThan">
      <formula>0.8</formula>
    </cfRule>
  </conditionalFormatting>
  <conditionalFormatting sqref="R32:R39">
    <cfRule type="cellIs" dxfId="38494" priority="1621" operator="lessThan">
      <formula>0.8</formula>
    </cfRule>
    <cfRule type="cellIs" dxfId="38493" priority="1622" operator="greaterThan">
      <formula>1</formula>
    </cfRule>
  </conditionalFormatting>
  <conditionalFormatting sqref="R32:R39">
    <cfRule type="cellIs" dxfId="38492" priority="1619" operator="greaterThan">
      <formula>1</formula>
    </cfRule>
    <cfRule type="cellIs" dxfId="38491" priority="1620" operator="lessThan">
      <formula>0.8</formula>
    </cfRule>
  </conditionalFormatting>
  <conditionalFormatting sqref="P32:P39">
    <cfRule type="cellIs" dxfId="38490" priority="1618" operator="greaterThan">
      <formula>0</formula>
    </cfRule>
  </conditionalFormatting>
  <conditionalFormatting sqref="Q32:Q39">
    <cfRule type="cellIs" dxfId="38489" priority="1623" operator="lessThan">
      <formula>0</formula>
    </cfRule>
  </conditionalFormatting>
  <conditionalFormatting sqref="Q32:Q39">
    <cfRule type="cellIs" dxfId="38488" priority="1612" operator="lessThan">
      <formula>0</formula>
    </cfRule>
  </conditionalFormatting>
  <conditionalFormatting sqref="P32:P39">
    <cfRule type="cellIs" dxfId="38487" priority="1613" operator="greaterThan">
      <formula>0</formula>
    </cfRule>
  </conditionalFormatting>
  <conditionalFormatting sqref="R32:R39">
    <cfRule type="cellIs" dxfId="38486" priority="1616" operator="lessThan">
      <formula>0.8</formula>
    </cfRule>
    <cfRule type="cellIs" dxfId="38485" priority="1617" operator="greaterThan">
      <formula>1</formula>
    </cfRule>
  </conditionalFormatting>
  <conditionalFormatting sqref="R32:R39">
    <cfRule type="cellIs" dxfId="38484" priority="1614" operator="greaterThan">
      <formula>1</formula>
    </cfRule>
    <cfRule type="cellIs" dxfId="38483" priority="1615" operator="lessThan">
      <formula>0.8</formula>
    </cfRule>
  </conditionalFormatting>
  <conditionalFormatting sqref="Q32:Q39">
    <cfRule type="cellIs" dxfId="38482" priority="1606" operator="lessThan">
      <formula>0</formula>
    </cfRule>
  </conditionalFormatting>
  <conditionalFormatting sqref="R32:R39">
    <cfRule type="cellIs" dxfId="38481" priority="1610" operator="lessThan">
      <formula>0.8</formula>
    </cfRule>
    <cfRule type="cellIs" dxfId="38480" priority="1611" operator="greaterThan">
      <formula>1</formula>
    </cfRule>
  </conditionalFormatting>
  <conditionalFormatting sqref="R32:R39">
    <cfRule type="cellIs" dxfId="38479" priority="1608" operator="greaterThan">
      <formula>1</formula>
    </cfRule>
    <cfRule type="cellIs" dxfId="38478" priority="1609" operator="lessThan">
      <formula>0.8</formula>
    </cfRule>
  </conditionalFormatting>
  <conditionalFormatting sqref="P32:P39">
    <cfRule type="cellIs" dxfId="38477" priority="1607" operator="greaterThan">
      <formula>0</formula>
    </cfRule>
  </conditionalFormatting>
  <conditionalFormatting sqref="Q32:Q39">
    <cfRule type="cellIs" dxfId="38476" priority="1605" operator="lessThan">
      <formula>0</formula>
    </cfRule>
  </conditionalFormatting>
  <conditionalFormatting sqref="R32:R39">
    <cfRule type="cellIs" dxfId="38475" priority="1603" operator="lessThan">
      <formula>0.8</formula>
    </cfRule>
    <cfRule type="cellIs" dxfId="38474" priority="1604" operator="greaterThan">
      <formula>1</formula>
    </cfRule>
  </conditionalFormatting>
  <conditionalFormatting sqref="R32:R39">
    <cfRule type="cellIs" dxfId="38473" priority="1601" operator="greaterThan">
      <formula>1</formula>
    </cfRule>
    <cfRule type="cellIs" dxfId="38472" priority="1602" operator="lessThan">
      <formula>0.8</formula>
    </cfRule>
  </conditionalFormatting>
  <conditionalFormatting sqref="P32:P39">
    <cfRule type="cellIs" dxfId="38471" priority="1600" operator="greaterThan">
      <formula>0</formula>
    </cfRule>
  </conditionalFormatting>
  <conditionalFormatting sqref="Q32:Q39">
    <cfRule type="cellIs" dxfId="38470" priority="1599" operator="lessThan">
      <formula>0</formula>
    </cfRule>
  </conditionalFormatting>
  <conditionalFormatting sqref="R32:R39">
    <cfRule type="cellIs" dxfId="38469" priority="1597" operator="lessThan">
      <formula>0.8</formula>
    </cfRule>
    <cfRule type="cellIs" dxfId="38468" priority="1598" operator="greaterThan">
      <formula>1</formula>
    </cfRule>
  </conditionalFormatting>
  <conditionalFormatting sqref="R32:R39">
    <cfRule type="cellIs" dxfId="38467" priority="1595" operator="greaterThan">
      <formula>1</formula>
    </cfRule>
    <cfRule type="cellIs" dxfId="38466" priority="1596" operator="lessThan">
      <formula>0.8</formula>
    </cfRule>
  </conditionalFormatting>
  <conditionalFormatting sqref="P32:P39">
    <cfRule type="cellIs" dxfId="38465" priority="1594" operator="greaterThan">
      <formula>0</formula>
    </cfRule>
  </conditionalFormatting>
  <conditionalFormatting sqref="Q32:Q39">
    <cfRule type="cellIs" dxfId="38464" priority="1588" operator="lessThan">
      <formula>0</formula>
    </cfRule>
  </conditionalFormatting>
  <conditionalFormatting sqref="P32:P39">
    <cfRule type="cellIs" dxfId="38463" priority="1589" operator="greaterThan">
      <formula>0</formula>
    </cfRule>
  </conditionalFormatting>
  <conditionalFormatting sqref="R32:R39">
    <cfRule type="cellIs" dxfId="38462" priority="1592" operator="lessThan">
      <formula>0.8</formula>
    </cfRule>
    <cfRule type="cellIs" dxfId="38461" priority="1593" operator="greaterThan">
      <formula>1</formula>
    </cfRule>
  </conditionalFormatting>
  <conditionalFormatting sqref="R32:R39">
    <cfRule type="cellIs" dxfId="38460" priority="1590" operator="greaterThan">
      <formula>1</formula>
    </cfRule>
    <cfRule type="cellIs" dxfId="38459" priority="1591" operator="lessThan">
      <formula>0.8</formula>
    </cfRule>
  </conditionalFormatting>
  <conditionalFormatting sqref="Q32:Q39">
    <cfRule type="cellIs" dxfId="38458" priority="1582" operator="lessThan">
      <formula>0</formula>
    </cfRule>
  </conditionalFormatting>
  <conditionalFormatting sqref="R32:R39">
    <cfRule type="cellIs" dxfId="38457" priority="1586" operator="lessThan">
      <formula>0.8</formula>
    </cfRule>
    <cfRule type="cellIs" dxfId="38456" priority="1587" operator="greaterThan">
      <formula>1</formula>
    </cfRule>
  </conditionalFormatting>
  <conditionalFormatting sqref="R32:R39">
    <cfRule type="cellIs" dxfId="38455" priority="1584" operator="greaterThan">
      <formula>1</formula>
    </cfRule>
    <cfRule type="cellIs" dxfId="38454" priority="1585" operator="lessThan">
      <formula>0.8</formula>
    </cfRule>
  </conditionalFormatting>
  <conditionalFormatting sqref="P32:P39">
    <cfRule type="cellIs" dxfId="38453" priority="1583" operator="greaterThan">
      <formula>0</formula>
    </cfRule>
  </conditionalFormatting>
  <conditionalFormatting sqref="Q32:Q39">
    <cfRule type="cellIs" dxfId="38452" priority="1581" operator="lessThan">
      <formula>0</formula>
    </cfRule>
  </conditionalFormatting>
  <conditionalFormatting sqref="R32:R39">
    <cfRule type="cellIs" dxfId="38451" priority="1579" operator="lessThan">
      <formula>0.8</formula>
    </cfRule>
    <cfRule type="cellIs" dxfId="38450" priority="1580" operator="greaterThan">
      <formula>1</formula>
    </cfRule>
  </conditionalFormatting>
  <conditionalFormatting sqref="R32:R39">
    <cfRule type="cellIs" dxfId="38449" priority="1577" operator="greaterThan">
      <formula>1</formula>
    </cfRule>
    <cfRule type="cellIs" dxfId="38448" priority="1578" operator="lessThan">
      <formula>0.8</formula>
    </cfRule>
  </conditionalFormatting>
  <conditionalFormatting sqref="P32:P39">
    <cfRule type="cellIs" dxfId="38447" priority="1576" operator="greaterThan">
      <formula>0</formula>
    </cfRule>
  </conditionalFormatting>
  <conditionalFormatting sqref="Q32:Q39">
    <cfRule type="cellIs" dxfId="38446" priority="1575" operator="lessThan">
      <formula>0</formula>
    </cfRule>
  </conditionalFormatting>
  <conditionalFormatting sqref="R32:R39">
    <cfRule type="cellIs" dxfId="38445" priority="1573" operator="lessThan">
      <formula>0.8</formula>
    </cfRule>
    <cfRule type="cellIs" dxfId="38444" priority="1574" operator="greaterThan">
      <formula>1</formula>
    </cfRule>
  </conditionalFormatting>
  <conditionalFormatting sqref="R32:R39">
    <cfRule type="cellIs" dxfId="38443" priority="1571" operator="greaterThan">
      <formula>1</formula>
    </cfRule>
    <cfRule type="cellIs" dxfId="38442" priority="1572" operator="lessThan">
      <formula>0.8</formula>
    </cfRule>
  </conditionalFormatting>
  <conditionalFormatting sqref="P32:P39">
    <cfRule type="cellIs" dxfId="38441" priority="1570" operator="greaterThan">
      <formula>0</formula>
    </cfRule>
  </conditionalFormatting>
  <conditionalFormatting sqref="Q19:Q25">
    <cfRule type="cellIs" dxfId="38440" priority="1569" operator="lessThan">
      <formula>0</formula>
    </cfRule>
  </conditionalFormatting>
  <conditionalFormatting sqref="R19:R25">
    <cfRule type="cellIs" dxfId="38439" priority="1567" operator="lessThan">
      <formula>0.8</formula>
    </cfRule>
    <cfRule type="cellIs" dxfId="38438" priority="1568" operator="greaterThan">
      <formula>1</formula>
    </cfRule>
  </conditionalFormatting>
  <conditionalFormatting sqref="R19:R25">
    <cfRule type="cellIs" dxfId="38437" priority="1565" operator="greaterThan">
      <formula>1</formula>
    </cfRule>
    <cfRule type="cellIs" dxfId="38436" priority="1566" operator="lessThan">
      <formula>0.8</formula>
    </cfRule>
  </conditionalFormatting>
  <conditionalFormatting sqref="P19:P25">
    <cfRule type="cellIs" dxfId="38435" priority="1564" operator="greaterThan">
      <formula>0</formula>
    </cfRule>
  </conditionalFormatting>
  <conditionalFormatting sqref="R19:R25">
    <cfRule type="cellIs" dxfId="38434" priority="1561" operator="lessThan">
      <formula>0.8</formula>
    </cfRule>
    <cfRule type="cellIs" dxfId="38433" priority="1562" operator="greaterThan">
      <formula>1</formula>
    </cfRule>
  </conditionalFormatting>
  <conditionalFormatting sqref="R19:R25">
    <cfRule type="cellIs" dxfId="38432" priority="1559" operator="greaterThan">
      <formula>1</formula>
    </cfRule>
    <cfRule type="cellIs" dxfId="38431" priority="1560" operator="lessThan">
      <formula>0.8</formula>
    </cfRule>
  </conditionalFormatting>
  <conditionalFormatting sqref="P19:P25">
    <cfRule type="cellIs" dxfId="38430" priority="1558" operator="greaterThan">
      <formula>0</formula>
    </cfRule>
  </conditionalFormatting>
  <conditionalFormatting sqref="Q19:Q25">
    <cfRule type="cellIs" dxfId="38429" priority="1563" operator="lessThan">
      <formula>0</formula>
    </cfRule>
  </conditionalFormatting>
  <conditionalFormatting sqref="R19:R25">
    <cfRule type="cellIs" dxfId="38428" priority="1555" operator="lessThan">
      <formula>0.8</formula>
    </cfRule>
    <cfRule type="cellIs" dxfId="38427" priority="1556" operator="greaterThan">
      <formula>1</formula>
    </cfRule>
  </conditionalFormatting>
  <conditionalFormatting sqref="R19:R25">
    <cfRule type="cellIs" dxfId="38426" priority="1553" operator="greaterThan">
      <formula>1</formula>
    </cfRule>
    <cfRule type="cellIs" dxfId="38425" priority="1554" operator="lessThan">
      <formula>0.8</formula>
    </cfRule>
  </conditionalFormatting>
  <conditionalFormatting sqref="P19:P25">
    <cfRule type="cellIs" dxfId="38424" priority="1552" operator="greaterThan">
      <formula>0</formula>
    </cfRule>
  </conditionalFormatting>
  <conditionalFormatting sqref="Q19:Q25">
    <cfRule type="cellIs" dxfId="38423" priority="1557" operator="lessThan">
      <formula>0</formula>
    </cfRule>
  </conditionalFormatting>
  <conditionalFormatting sqref="Q19:Q25">
    <cfRule type="cellIs" dxfId="38422" priority="1551" operator="lessThan">
      <formula>0</formula>
    </cfRule>
  </conditionalFormatting>
  <conditionalFormatting sqref="R19:R25">
    <cfRule type="cellIs" dxfId="38421" priority="1549" operator="lessThan">
      <formula>0.8</formula>
    </cfRule>
    <cfRule type="cellIs" dxfId="38420" priority="1550" operator="greaterThan">
      <formula>1</formula>
    </cfRule>
  </conditionalFormatting>
  <conditionalFormatting sqref="R19:R25">
    <cfRule type="cellIs" dxfId="38419" priority="1547" operator="greaterThan">
      <formula>1</formula>
    </cfRule>
    <cfRule type="cellIs" dxfId="38418" priority="1548" operator="lessThan">
      <formula>0.8</formula>
    </cfRule>
  </conditionalFormatting>
  <conditionalFormatting sqref="P19:P25">
    <cfRule type="cellIs" dxfId="38417" priority="1546" operator="greaterThan">
      <formula>0</formula>
    </cfRule>
  </conditionalFormatting>
  <conditionalFormatting sqref="Q135:Q136 Q139 Q142">
    <cfRule type="cellIs" dxfId="38416" priority="1545" operator="lessThan">
      <formula>0</formula>
    </cfRule>
  </conditionalFormatting>
  <conditionalFormatting sqref="R135:R136 R139 R142">
    <cfRule type="cellIs" dxfId="38415" priority="1543" operator="lessThan">
      <formula>0.8</formula>
    </cfRule>
    <cfRule type="cellIs" dxfId="38414" priority="1544" operator="greaterThan">
      <formula>1</formula>
    </cfRule>
  </conditionalFormatting>
  <conditionalFormatting sqref="R135:R136 R139 R142">
    <cfRule type="cellIs" dxfId="38413" priority="1541" operator="greaterThan">
      <formula>1</formula>
    </cfRule>
    <cfRule type="cellIs" dxfId="38412" priority="1542" operator="lessThan">
      <formula>0.8</formula>
    </cfRule>
  </conditionalFormatting>
  <conditionalFormatting sqref="P135:P136 P139 P142">
    <cfRule type="cellIs" dxfId="38411" priority="1540" operator="greaterThan">
      <formula>0</formula>
    </cfRule>
  </conditionalFormatting>
  <conditionalFormatting sqref="P135:P136 P139 P142">
    <cfRule type="cellIs" dxfId="38410" priority="1534" operator="greaterThan">
      <formula>0</formula>
    </cfRule>
  </conditionalFormatting>
  <conditionalFormatting sqref="Q135:Q136 Q139 Q142">
    <cfRule type="cellIs" dxfId="38409" priority="1539" operator="lessThan">
      <formula>0</formula>
    </cfRule>
  </conditionalFormatting>
  <conditionalFormatting sqref="R135:R136 R139 R142">
    <cfRule type="cellIs" dxfId="38408" priority="1537" operator="lessThan">
      <formula>0.8</formula>
    </cfRule>
    <cfRule type="cellIs" dxfId="38407" priority="1538" operator="greaterThan">
      <formula>1</formula>
    </cfRule>
  </conditionalFormatting>
  <conditionalFormatting sqref="R135:R136 R139 R142">
    <cfRule type="cellIs" dxfId="38406" priority="1535" operator="greaterThan">
      <formula>1</formula>
    </cfRule>
    <cfRule type="cellIs" dxfId="38405" priority="1536" operator="lessThan">
      <formula>0.8</formula>
    </cfRule>
  </conditionalFormatting>
  <conditionalFormatting sqref="P19:P25">
    <cfRule type="cellIs" dxfId="38404" priority="1528" operator="greaterThan">
      <formula>0</formula>
    </cfRule>
  </conditionalFormatting>
  <conditionalFormatting sqref="Q19:Q25">
    <cfRule type="cellIs" dxfId="38403" priority="1533" operator="lessThan">
      <formula>0</formula>
    </cfRule>
  </conditionalFormatting>
  <conditionalFormatting sqref="R19:R25">
    <cfRule type="cellIs" dxfId="38402" priority="1531" operator="lessThan">
      <formula>0.8</formula>
    </cfRule>
    <cfRule type="cellIs" dxfId="38401" priority="1532" operator="greaterThan">
      <formula>1</formula>
    </cfRule>
  </conditionalFormatting>
  <conditionalFormatting sqref="R19:R25">
    <cfRule type="cellIs" dxfId="38400" priority="1529" operator="greaterThan">
      <formula>1</formula>
    </cfRule>
    <cfRule type="cellIs" dxfId="38399" priority="1530" operator="lessThan">
      <formula>0.8</formula>
    </cfRule>
  </conditionalFormatting>
  <conditionalFormatting sqref="Q19:Q25">
    <cfRule type="cellIs" dxfId="38398" priority="1527" operator="lessThan">
      <formula>0</formula>
    </cfRule>
  </conditionalFormatting>
  <conditionalFormatting sqref="R19:R25">
    <cfRule type="cellIs" dxfId="38397" priority="1525" operator="lessThan">
      <formula>0.8</formula>
    </cfRule>
    <cfRule type="cellIs" dxfId="38396" priority="1526" operator="greaterThan">
      <formula>1</formula>
    </cfRule>
  </conditionalFormatting>
  <conditionalFormatting sqref="R19:R25">
    <cfRule type="cellIs" dxfId="38395" priority="1523" operator="greaterThan">
      <formula>1</formula>
    </cfRule>
    <cfRule type="cellIs" dxfId="38394" priority="1524" operator="lessThan">
      <formula>0.8</formula>
    </cfRule>
  </conditionalFormatting>
  <conditionalFormatting sqref="P19:P25">
    <cfRule type="cellIs" dxfId="38393" priority="1522" operator="greaterThan">
      <formula>0</formula>
    </cfRule>
  </conditionalFormatting>
  <conditionalFormatting sqref="Q19:Q25">
    <cfRule type="cellIs" dxfId="38392" priority="1521" operator="lessThan">
      <formula>0</formula>
    </cfRule>
  </conditionalFormatting>
  <conditionalFormatting sqref="R19:R25">
    <cfRule type="cellIs" dxfId="38391" priority="1519" operator="lessThan">
      <formula>0.8</formula>
    </cfRule>
    <cfRule type="cellIs" dxfId="38390" priority="1520" operator="greaterThan">
      <formula>1</formula>
    </cfRule>
  </conditionalFormatting>
  <conditionalFormatting sqref="R19:R25">
    <cfRule type="cellIs" dxfId="38389" priority="1517" operator="greaterThan">
      <formula>1</formula>
    </cfRule>
    <cfRule type="cellIs" dxfId="38388" priority="1518" operator="lessThan">
      <formula>0.8</formula>
    </cfRule>
  </conditionalFormatting>
  <conditionalFormatting sqref="P19:P25">
    <cfRule type="cellIs" dxfId="38387" priority="1516" operator="greaterThan">
      <formula>0</formula>
    </cfRule>
  </conditionalFormatting>
  <conditionalFormatting sqref="Q19:Q25">
    <cfRule type="cellIs" dxfId="38386" priority="1515" operator="lessThan">
      <formula>0</formula>
    </cfRule>
  </conditionalFormatting>
  <conditionalFormatting sqref="R19:R25">
    <cfRule type="cellIs" dxfId="38385" priority="1513" operator="lessThan">
      <formula>0.8</formula>
    </cfRule>
    <cfRule type="cellIs" dxfId="38384" priority="1514" operator="greaterThan">
      <formula>1</formula>
    </cfRule>
  </conditionalFormatting>
  <conditionalFormatting sqref="R19:R25">
    <cfRule type="cellIs" dxfId="38383" priority="1511" operator="greaterThan">
      <formula>1</formula>
    </cfRule>
    <cfRule type="cellIs" dxfId="38382" priority="1512" operator="lessThan">
      <formula>0.8</formula>
    </cfRule>
  </conditionalFormatting>
  <conditionalFormatting sqref="P19:P25">
    <cfRule type="cellIs" dxfId="38381" priority="1510" operator="greaterThan">
      <formula>0</formula>
    </cfRule>
  </conditionalFormatting>
  <conditionalFormatting sqref="R19:R25">
    <cfRule type="cellIs" dxfId="38380" priority="1507" operator="lessThan">
      <formula>0.8</formula>
    </cfRule>
    <cfRule type="cellIs" dxfId="38379" priority="1508" operator="greaterThan">
      <formula>1</formula>
    </cfRule>
  </conditionalFormatting>
  <conditionalFormatting sqref="R19:R25">
    <cfRule type="cellIs" dxfId="38378" priority="1505" operator="greaterThan">
      <formula>1</formula>
    </cfRule>
    <cfRule type="cellIs" dxfId="38377" priority="1506" operator="lessThan">
      <formula>0.8</formula>
    </cfRule>
  </conditionalFormatting>
  <conditionalFormatting sqref="P19:P25">
    <cfRule type="cellIs" dxfId="38376" priority="1504" operator="greaterThan">
      <formula>0</formula>
    </cfRule>
  </conditionalFormatting>
  <conditionalFormatting sqref="Q19:Q25">
    <cfRule type="cellIs" dxfId="38375" priority="1509" operator="lessThan">
      <formula>0</formula>
    </cfRule>
  </conditionalFormatting>
  <conditionalFormatting sqref="Q19:Q25">
    <cfRule type="cellIs" dxfId="38374" priority="1503" operator="lessThan">
      <formula>0</formula>
    </cfRule>
  </conditionalFormatting>
  <conditionalFormatting sqref="R19:R25">
    <cfRule type="cellIs" dxfId="38373" priority="1501" operator="lessThan">
      <formula>0.8</formula>
    </cfRule>
    <cfRule type="cellIs" dxfId="38372" priority="1502" operator="greaterThan">
      <formula>1</formula>
    </cfRule>
  </conditionalFormatting>
  <conditionalFormatting sqref="R19:R25">
    <cfRule type="cellIs" dxfId="38371" priority="1499" operator="greaterThan">
      <formula>1</formula>
    </cfRule>
    <cfRule type="cellIs" dxfId="38370" priority="1500" operator="lessThan">
      <formula>0.8</formula>
    </cfRule>
  </conditionalFormatting>
  <conditionalFormatting sqref="P19:P25">
    <cfRule type="cellIs" dxfId="38369" priority="1498" operator="greaterThan">
      <formula>0</formula>
    </cfRule>
  </conditionalFormatting>
  <conditionalFormatting sqref="P19:P25">
    <cfRule type="cellIs" dxfId="38368" priority="1492" operator="greaterThan">
      <formula>0</formula>
    </cfRule>
  </conditionalFormatting>
  <conditionalFormatting sqref="Q19:Q25">
    <cfRule type="cellIs" dxfId="38367" priority="1497" operator="lessThan">
      <formula>0</formula>
    </cfRule>
  </conditionalFormatting>
  <conditionalFormatting sqref="R19:R25">
    <cfRule type="cellIs" dxfId="38366" priority="1495" operator="lessThan">
      <formula>0.8</formula>
    </cfRule>
    <cfRule type="cellIs" dxfId="38365" priority="1496" operator="greaterThan">
      <formula>1</formula>
    </cfRule>
  </conditionalFormatting>
  <conditionalFormatting sqref="R19:R25">
    <cfRule type="cellIs" dxfId="38364" priority="1493" operator="greaterThan">
      <formula>1</formula>
    </cfRule>
    <cfRule type="cellIs" dxfId="38363" priority="1494" operator="lessThan">
      <formula>0.8</formula>
    </cfRule>
  </conditionalFormatting>
  <conditionalFormatting sqref="P19:P25">
    <cfRule type="cellIs" dxfId="38362" priority="1486" operator="greaterThan">
      <formula>0</formula>
    </cfRule>
  </conditionalFormatting>
  <conditionalFormatting sqref="Q19:Q25">
    <cfRule type="cellIs" dxfId="38361" priority="1491" operator="lessThan">
      <formula>0</formula>
    </cfRule>
  </conditionalFormatting>
  <conditionalFormatting sqref="R19:R25">
    <cfRule type="cellIs" dxfId="38360" priority="1489" operator="lessThan">
      <formula>0.8</formula>
    </cfRule>
    <cfRule type="cellIs" dxfId="38359" priority="1490" operator="greaterThan">
      <formula>1</formula>
    </cfRule>
  </conditionalFormatting>
  <conditionalFormatting sqref="R19:R25">
    <cfRule type="cellIs" dxfId="38358" priority="1487" operator="greaterThan">
      <formula>1</formula>
    </cfRule>
    <cfRule type="cellIs" dxfId="38357" priority="1488" operator="lessThan">
      <formula>0.8</formula>
    </cfRule>
  </conditionalFormatting>
  <conditionalFormatting sqref="Q19:Q25">
    <cfRule type="cellIs" dxfId="38356" priority="1485" operator="lessThan">
      <formula>0</formula>
    </cfRule>
  </conditionalFormatting>
  <conditionalFormatting sqref="R19:R25">
    <cfRule type="cellIs" dxfId="38355" priority="1483" operator="lessThan">
      <formula>0.8</formula>
    </cfRule>
    <cfRule type="cellIs" dxfId="38354" priority="1484" operator="greaterThan">
      <formula>1</formula>
    </cfRule>
  </conditionalFormatting>
  <conditionalFormatting sqref="R19:R25">
    <cfRule type="cellIs" dxfId="38353" priority="1481" operator="greaterThan">
      <formula>1</formula>
    </cfRule>
    <cfRule type="cellIs" dxfId="38352" priority="1482" operator="lessThan">
      <formula>0.8</formula>
    </cfRule>
  </conditionalFormatting>
  <conditionalFormatting sqref="P19:P25">
    <cfRule type="cellIs" dxfId="38351" priority="1480" operator="greaterThan">
      <formula>0</formula>
    </cfRule>
  </conditionalFormatting>
  <conditionalFormatting sqref="Q19:Q25">
    <cfRule type="cellIs" dxfId="38350" priority="1479" operator="lessThan">
      <formula>0</formula>
    </cfRule>
  </conditionalFormatting>
  <conditionalFormatting sqref="R19:R25">
    <cfRule type="cellIs" dxfId="38349" priority="1477" operator="lessThan">
      <formula>0.8</formula>
    </cfRule>
    <cfRule type="cellIs" dxfId="38348" priority="1478" operator="greaterThan">
      <formula>1</formula>
    </cfRule>
  </conditionalFormatting>
  <conditionalFormatting sqref="R19:R25">
    <cfRule type="cellIs" dxfId="38347" priority="1475" operator="greaterThan">
      <formula>1</formula>
    </cfRule>
    <cfRule type="cellIs" dxfId="38346" priority="1476" operator="lessThan">
      <formula>0.8</formula>
    </cfRule>
  </conditionalFormatting>
  <conditionalFormatting sqref="P19:P25">
    <cfRule type="cellIs" dxfId="38345" priority="1474" operator="greaterThan">
      <formula>0</formula>
    </cfRule>
  </conditionalFormatting>
  <conditionalFormatting sqref="P19:P25">
    <cfRule type="cellIs" dxfId="38344" priority="1468" operator="greaterThan">
      <formula>0</formula>
    </cfRule>
  </conditionalFormatting>
  <conditionalFormatting sqref="Q19:Q25">
    <cfRule type="cellIs" dxfId="38343" priority="1473" operator="lessThan">
      <formula>0</formula>
    </cfRule>
  </conditionalFormatting>
  <conditionalFormatting sqref="R19:R25">
    <cfRule type="cellIs" dxfId="38342" priority="1471" operator="lessThan">
      <formula>0.8</formula>
    </cfRule>
    <cfRule type="cellIs" dxfId="38341" priority="1472" operator="greaterThan">
      <formula>1</formula>
    </cfRule>
  </conditionalFormatting>
  <conditionalFormatting sqref="R19:R25">
    <cfRule type="cellIs" dxfId="38340" priority="1469" operator="greaterThan">
      <formula>1</formula>
    </cfRule>
    <cfRule type="cellIs" dxfId="38339" priority="1470" operator="lessThan">
      <formula>0.8</formula>
    </cfRule>
  </conditionalFormatting>
  <conditionalFormatting sqref="Q19:Q25">
    <cfRule type="cellIs" dxfId="38338" priority="1467" operator="lessThan">
      <formula>0</formula>
    </cfRule>
  </conditionalFormatting>
  <conditionalFormatting sqref="R19:R25">
    <cfRule type="cellIs" dxfId="38337" priority="1465" operator="lessThan">
      <formula>0.8</formula>
    </cfRule>
    <cfRule type="cellIs" dxfId="38336" priority="1466" operator="greaterThan">
      <formula>1</formula>
    </cfRule>
  </conditionalFormatting>
  <conditionalFormatting sqref="R19:R25">
    <cfRule type="cellIs" dxfId="38335" priority="1463" operator="greaterThan">
      <formula>1</formula>
    </cfRule>
    <cfRule type="cellIs" dxfId="38334" priority="1464" operator="lessThan">
      <formula>0.8</formula>
    </cfRule>
  </conditionalFormatting>
  <conditionalFormatting sqref="P19:P25">
    <cfRule type="cellIs" dxfId="38333" priority="1462" operator="greaterThan">
      <formula>0</formula>
    </cfRule>
  </conditionalFormatting>
  <conditionalFormatting sqref="Q19:Q25">
    <cfRule type="cellIs" dxfId="38332" priority="1461" operator="lessThan">
      <formula>0</formula>
    </cfRule>
  </conditionalFormatting>
  <conditionalFormatting sqref="R19:R25">
    <cfRule type="cellIs" dxfId="38331" priority="1459" operator="lessThan">
      <formula>0.8</formula>
    </cfRule>
    <cfRule type="cellIs" dxfId="38330" priority="1460" operator="greaterThan">
      <formula>1</formula>
    </cfRule>
  </conditionalFormatting>
  <conditionalFormatting sqref="R19:R25">
    <cfRule type="cellIs" dxfId="38329" priority="1457" operator="greaterThan">
      <formula>1</formula>
    </cfRule>
    <cfRule type="cellIs" dxfId="38328" priority="1458" operator="lessThan">
      <formula>0.8</formula>
    </cfRule>
  </conditionalFormatting>
  <conditionalFormatting sqref="P19:P25">
    <cfRule type="cellIs" dxfId="38327" priority="1456" operator="greaterThan">
      <formula>0</formula>
    </cfRule>
  </conditionalFormatting>
  <conditionalFormatting sqref="Q19:Q25">
    <cfRule type="cellIs" dxfId="38326" priority="1455" operator="lessThan">
      <formula>0</formula>
    </cfRule>
  </conditionalFormatting>
  <conditionalFormatting sqref="R19:R25">
    <cfRule type="cellIs" dxfId="38325" priority="1453" operator="lessThan">
      <formula>0.8</formula>
    </cfRule>
    <cfRule type="cellIs" dxfId="38324" priority="1454" operator="greaterThan">
      <formula>1</formula>
    </cfRule>
  </conditionalFormatting>
  <conditionalFormatting sqref="R19:R25">
    <cfRule type="cellIs" dxfId="38323" priority="1451" operator="greaterThan">
      <formula>1</formula>
    </cfRule>
    <cfRule type="cellIs" dxfId="38322" priority="1452" operator="lessThan">
      <formula>0.8</formula>
    </cfRule>
  </conditionalFormatting>
  <conditionalFormatting sqref="P19:P25">
    <cfRule type="cellIs" dxfId="38321" priority="1450" operator="greaterThan">
      <formula>0</formula>
    </cfRule>
  </conditionalFormatting>
  <conditionalFormatting sqref="R19:R25">
    <cfRule type="cellIs" dxfId="38320" priority="1447" operator="lessThan">
      <formula>0.8</formula>
    </cfRule>
    <cfRule type="cellIs" dxfId="38319" priority="1448" operator="greaterThan">
      <formula>1</formula>
    </cfRule>
  </conditionalFormatting>
  <conditionalFormatting sqref="R19:R25">
    <cfRule type="cellIs" dxfId="38318" priority="1445" operator="greaterThan">
      <formula>1</formula>
    </cfRule>
    <cfRule type="cellIs" dxfId="38317" priority="1446" operator="lessThan">
      <formula>0.8</formula>
    </cfRule>
  </conditionalFormatting>
  <conditionalFormatting sqref="P19:P25">
    <cfRule type="cellIs" dxfId="38316" priority="1444" operator="greaterThan">
      <formula>0</formula>
    </cfRule>
  </conditionalFormatting>
  <conditionalFormatting sqref="Q19:Q25">
    <cfRule type="cellIs" dxfId="38315" priority="1449" operator="lessThan">
      <formula>0</formula>
    </cfRule>
  </conditionalFormatting>
  <conditionalFormatting sqref="Q40">
    <cfRule type="cellIs" dxfId="38314" priority="1443" operator="lessThan">
      <formula>0</formula>
    </cfRule>
  </conditionalFormatting>
  <conditionalFormatting sqref="R40">
    <cfRule type="cellIs" dxfId="38313" priority="1441" operator="lessThan">
      <formula>0.8</formula>
    </cfRule>
    <cfRule type="cellIs" dxfId="38312" priority="1442" operator="greaterThan">
      <formula>1</formula>
    </cfRule>
  </conditionalFormatting>
  <conditionalFormatting sqref="R40">
    <cfRule type="cellIs" dxfId="38311" priority="1439" operator="greaterThan">
      <formula>1</formula>
    </cfRule>
    <cfRule type="cellIs" dxfId="38310" priority="1440" operator="lessThan">
      <formula>0.8</formula>
    </cfRule>
  </conditionalFormatting>
  <conditionalFormatting sqref="P40">
    <cfRule type="cellIs" dxfId="38309" priority="1438" operator="greaterThan">
      <formula>0</formula>
    </cfRule>
  </conditionalFormatting>
  <conditionalFormatting sqref="P40">
    <cfRule type="cellIs" dxfId="38308" priority="1432" operator="greaterThan">
      <formula>0</formula>
    </cfRule>
  </conditionalFormatting>
  <conditionalFormatting sqref="Q40">
    <cfRule type="cellIs" dxfId="38307" priority="1437" operator="lessThan">
      <formula>0</formula>
    </cfRule>
  </conditionalFormatting>
  <conditionalFormatting sqref="R40">
    <cfRule type="cellIs" dxfId="38306" priority="1435" operator="lessThan">
      <formula>0.8</formula>
    </cfRule>
    <cfRule type="cellIs" dxfId="38305" priority="1436" operator="greaterThan">
      <formula>1</formula>
    </cfRule>
  </conditionalFormatting>
  <conditionalFormatting sqref="R40">
    <cfRule type="cellIs" dxfId="38304" priority="1433" operator="greaterThan">
      <formula>1</formula>
    </cfRule>
    <cfRule type="cellIs" dxfId="38303" priority="1434" operator="lessThan">
      <formula>0.8</formula>
    </cfRule>
  </conditionalFormatting>
  <conditionalFormatting sqref="P40">
    <cfRule type="cellIs" dxfId="38302" priority="1426" operator="greaterThan">
      <formula>0</formula>
    </cfRule>
  </conditionalFormatting>
  <conditionalFormatting sqref="Q40">
    <cfRule type="cellIs" dxfId="38301" priority="1431" operator="lessThan">
      <formula>0</formula>
    </cfRule>
  </conditionalFormatting>
  <conditionalFormatting sqref="R40">
    <cfRule type="cellIs" dxfId="38300" priority="1429" operator="lessThan">
      <formula>0.8</formula>
    </cfRule>
    <cfRule type="cellIs" dxfId="38299" priority="1430" operator="greaterThan">
      <formula>1</formula>
    </cfRule>
  </conditionalFormatting>
  <conditionalFormatting sqref="R40">
    <cfRule type="cellIs" dxfId="38298" priority="1427" operator="greaterThan">
      <formula>1</formula>
    </cfRule>
    <cfRule type="cellIs" dxfId="38297" priority="1428" operator="lessThan">
      <formula>0.8</formula>
    </cfRule>
  </conditionalFormatting>
  <conditionalFormatting sqref="Q40">
    <cfRule type="cellIs" dxfId="38296" priority="1425" operator="lessThan">
      <formula>0</formula>
    </cfRule>
  </conditionalFormatting>
  <conditionalFormatting sqref="R40">
    <cfRule type="cellIs" dxfId="38295" priority="1423" operator="lessThan">
      <formula>0.8</formula>
    </cfRule>
    <cfRule type="cellIs" dxfId="38294" priority="1424" operator="greaterThan">
      <formula>1</formula>
    </cfRule>
  </conditionalFormatting>
  <conditionalFormatting sqref="R40">
    <cfRule type="cellIs" dxfId="38293" priority="1421" operator="greaterThan">
      <formula>1</formula>
    </cfRule>
    <cfRule type="cellIs" dxfId="38292" priority="1422" operator="lessThan">
      <formula>0.8</formula>
    </cfRule>
  </conditionalFormatting>
  <conditionalFormatting sqref="P40">
    <cfRule type="cellIs" dxfId="38291" priority="1420" operator="greaterThan">
      <formula>0</formula>
    </cfRule>
  </conditionalFormatting>
  <conditionalFormatting sqref="P40">
    <cfRule type="cellIs" dxfId="38290" priority="1414" operator="greaterThan">
      <formula>0</formula>
    </cfRule>
  </conditionalFormatting>
  <conditionalFormatting sqref="Q40">
    <cfRule type="cellIs" dxfId="38289" priority="1419" operator="lessThan">
      <formula>0</formula>
    </cfRule>
  </conditionalFormatting>
  <conditionalFormatting sqref="R40">
    <cfRule type="cellIs" dxfId="38288" priority="1417" operator="lessThan">
      <formula>0.8</formula>
    </cfRule>
    <cfRule type="cellIs" dxfId="38287" priority="1418" operator="greaterThan">
      <formula>1</formula>
    </cfRule>
  </conditionalFormatting>
  <conditionalFormatting sqref="R40">
    <cfRule type="cellIs" dxfId="38286" priority="1415" operator="greaterThan">
      <formula>1</formula>
    </cfRule>
    <cfRule type="cellIs" dxfId="38285" priority="1416" operator="lessThan">
      <formula>0.8</formula>
    </cfRule>
  </conditionalFormatting>
  <conditionalFormatting sqref="P40">
    <cfRule type="cellIs" dxfId="38284" priority="1408" operator="greaterThan">
      <formula>0</formula>
    </cfRule>
  </conditionalFormatting>
  <conditionalFormatting sqref="Q40">
    <cfRule type="cellIs" dxfId="38283" priority="1413" operator="lessThan">
      <formula>0</formula>
    </cfRule>
  </conditionalFormatting>
  <conditionalFormatting sqref="R40">
    <cfRule type="cellIs" dxfId="38282" priority="1411" operator="lessThan">
      <formula>0.8</formula>
    </cfRule>
    <cfRule type="cellIs" dxfId="38281" priority="1412" operator="greaterThan">
      <formula>1</formula>
    </cfRule>
  </conditionalFormatting>
  <conditionalFormatting sqref="R40">
    <cfRule type="cellIs" dxfId="38280" priority="1409" operator="greaterThan">
      <formula>1</formula>
    </cfRule>
    <cfRule type="cellIs" dxfId="38279" priority="1410" operator="lessThan">
      <formula>0.8</formula>
    </cfRule>
  </conditionalFormatting>
  <conditionalFormatting sqref="P40">
    <cfRule type="cellIs" dxfId="38278" priority="1402" operator="greaterThan">
      <formula>0</formula>
    </cfRule>
  </conditionalFormatting>
  <conditionalFormatting sqref="Q40">
    <cfRule type="cellIs" dxfId="38277" priority="1407" operator="lessThan">
      <formula>0</formula>
    </cfRule>
  </conditionalFormatting>
  <conditionalFormatting sqref="R40">
    <cfRule type="cellIs" dxfId="38276" priority="1405" operator="lessThan">
      <formula>0.8</formula>
    </cfRule>
    <cfRule type="cellIs" dxfId="38275" priority="1406" operator="greaterThan">
      <formula>1</formula>
    </cfRule>
  </conditionalFormatting>
  <conditionalFormatting sqref="R40">
    <cfRule type="cellIs" dxfId="38274" priority="1403" operator="greaterThan">
      <formula>1</formula>
    </cfRule>
    <cfRule type="cellIs" dxfId="38273" priority="1404" operator="lessThan">
      <formula>0.8</formula>
    </cfRule>
  </conditionalFormatting>
  <conditionalFormatting sqref="Q40">
    <cfRule type="cellIs" dxfId="38272" priority="1396" operator="lessThan">
      <formula>0</formula>
    </cfRule>
  </conditionalFormatting>
  <conditionalFormatting sqref="P40">
    <cfRule type="cellIs" dxfId="38271" priority="1397" operator="greaterThan">
      <formula>0</formula>
    </cfRule>
  </conditionalFormatting>
  <conditionalFormatting sqref="R40">
    <cfRule type="cellIs" dxfId="38270" priority="1400" operator="lessThan">
      <formula>0.8</formula>
    </cfRule>
    <cfRule type="cellIs" dxfId="38269" priority="1401" operator="greaterThan">
      <formula>1</formula>
    </cfRule>
  </conditionalFormatting>
  <conditionalFormatting sqref="R40">
    <cfRule type="cellIs" dxfId="38268" priority="1398" operator="greaterThan">
      <formula>1</formula>
    </cfRule>
    <cfRule type="cellIs" dxfId="38267" priority="1399" operator="lessThan">
      <formula>0.8</formula>
    </cfRule>
  </conditionalFormatting>
  <conditionalFormatting sqref="Q40">
    <cfRule type="cellIs" dxfId="38266" priority="1390" operator="lessThan">
      <formula>0</formula>
    </cfRule>
  </conditionalFormatting>
  <conditionalFormatting sqref="R40">
    <cfRule type="cellIs" dxfId="38265" priority="1394" operator="lessThan">
      <formula>0.8</formula>
    </cfRule>
    <cfRule type="cellIs" dxfId="38264" priority="1395" operator="greaterThan">
      <formula>1</formula>
    </cfRule>
  </conditionalFormatting>
  <conditionalFormatting sqref="R40">
    <cfRule type="cellIs" dxfId="38263" priority="1392" operator="greaterThan">
      <formula>1</formula>
    </cfRule>
    <cfRule type="cellIs" dxfId="38262" priority="1393" operator="lessThan">
      <formula>0.8</formula>
    </cfRule>
  </conditionalFormatting>
  <conditionalFormatting sqref="P40">
    <cfRule type="cellIs" dxfId="38261" priority="1391" operator="greaterThan">
      <formula>0</formula>
    </cfRule>
  </conditionalFormatting>
  <conditionalFormatting sqref="Q40">
    <cfRule type="cellIs" dxfId="38260" priority="1389" operator="lessThan">
      <formula>0</formula>
    </cfRule>
  </conditionalFormatting>
  <conditionalFormatting sqref="R40">
    <cfRule type="cellIs" dxfId="38259" priority="1387" operator="lessThan">
      <formula>0.8</formula>
    </cfRule>
    <cfRule type="cellIs" dxfId="38258" priority="1388" operator="greaterThan">
      <formula>1</formula>
    </cfRule>
  </conditionalFormatting>
  <conditionalFormatting sqref="R40">
    <cfRule type="cellIs" dxfId="38257" priority="1385" operator="greaterThan">
      <formula>1</formula>
    </cfRule>
    <cfRule type="cellIs" dxfId="38256" priority="1386" operator="lessThan">
      <formula>0.8</formula>
    </cfRule>
  </conditionalFormatting>
  <conditionalFormatting sqref="P40">
    <cfRule type="cellIs" dxfId="38255" priority="1384" operator="greaterThan">
      <formula>0</formula>
    </cfRule>
  </conditionalFormatting>
  <conditionalFormatting sqref="Q40">
    <cfRule type="cellIs" dxfId="38254" priority="1383" operator="lessThan">
      <formula>0</formula>
    </cfRule>
  </conditionalFormatting>
  <conditionalFormatting sqref="R40">
    <cfRule type="cellIs" dxfId="38253" priority="1381" operator="lessThan">
      <formula>0.8</formula>
    </cfRule>
    <cfRule type="cellIs" dxfId="38252" priority="1382" operator="greaterThan">
      <formula>1</formula>
    </cfRule>
  </conditionalFormatting>
  <conditionalFormatting sqref="R40">
    <cfRule type="cellIs" dxfId="38251" priority="1379" operator="greaterThan">
      <formula>1</formula>
    </cfRule>
    <cfRule type="cellIs" dxfId="38250" priority="1380" operator="lessThan">
      <formula>0.8</formula>
    </cfRule>
  </conditionalFormatting>
  <conditionalFormatting sqref="P40">
    <cfRule type="cellIs" dxfId="38249" priority="1378" operator="greaterThan">
      <formula>0</formula>
    </cfRule>
  </conditionalFormatting>
  <conditionalFormatting sqref="Q32:Q39">
    <cfRule type="cellIs" dxfId="38248" priority="1377" operator="lessThan">
      <formula>0</formula>
    </cfRule>
  </conditionalFormatting>
  <conditionalFormatting sqref="R32:R39">
    <cfRule type="cellIs" dxfId="38247" priority="1375" operator="lessThan">
      <formula>0.8</formula>
    </cfRule>
    <cfRule type="cellIs" dxfId="38246" priority="1376" operator="greaterThan">
      <formula>1</formula>
    </cfRule>
  </conditionalFormatting>
  <conditionalFormatting sqref="R32:R39">
    <cfRule type="cellIs" dxfId="38245" priority="1373" operator="greaterThan">
      <formula>1</formula>
    </cfRule>
    <cfRule type="cellIs" dxfId="38244" priority="1374" operator="lessThan">
      <formula>0.8</formula>
    </cfRule>
  </conditionalFormatting>
  <conditionalFormatting sqref="P32:P39">
    <cfRule type="cellIs" dxfId="38243" priority="1372" operator="greaterThan">
      <formula>0</formula>
    </cfRule>
  </conditionalFormatting>
  <conditionalFormatting sqref="Q32:Q39">
    <cfRule type="cellIs" dxfId="38242" priority="1371" operator="lessThan">
      <formula>0</formula>
    </cfRule>
  </conditionalFormatting>
  <conditionalFormatting sqref="R32:R39">
    <cfRule type="cellIs" dxfId="38241" priority="1369" operator="lessThan">
      <formula>0.8</formula>
    </cfRule>
    <cfRule type="cellIs" dxfId="38240" priority="1370" operator="greaterThan">
      <formula>1</formula>
    </cfRule>
  </conditionalFormatting>
  <conditionalFormatting sqref="R32:R39">
    <cfRule type="cellIs" dxfId="38239" priority="1367" operator="greaterThan">
      <formula>1</formula>
    </cfRule>
    <cfRule type="cellIs" dxfId="38238" priority="1368" operator="lessThan">
      <formula>0.8</formula>
    </cfRule>
  </conditionalFormatting>
  <conditionalFormatting sqref="P32:P39">
    <cfRule type="cellIs" dxfId="38237" priority="1366" operator="greaterThan">
      <formula>0</formula>
    </cfRule>
  </conditionalFormatting>
  <conditionalFormatting sqref="Q32:Q39">
    <cfRule type="cellIs" dxfId="38236" priority="1365" operator="lessThan">
      <formula>0</formula>
    </cfRule>
  </conditionalFormatting>
  <conditionalFormatting sqref="R32:R39">
    <cfRule type="cellIs" dxfId="38235" priority="1363" operator="lessThan">
      <formula>0.8</formula>
    </cfRule>
    <cfRule type="cellIs" dxfId="38234" priority="1364" operator="greaterThan">
      <formula>1</formula>
    </cfRule>
  </conditionalFormatting>
  <conditionalFormatting sqref="R32:R39">
    <cfRule type="cellIs" dxfId="38233" priority="1361" operator="greaterThan">
      <formula>1</formula>
    </cfRule>
    <cfRule type="cellIs" dxfId="38232" priority="1362" operator="lessThan">
      <formula>0.8</formula>
    </cfRule>
  </conditionalFormatting>
  <conditionalFormatting sqref="P32:P39">
    <cfRule type="cellIs" dxfId="38231" priority="1360" operator="greaterThan">
      <formula>0</formula>
    </cfRule>
  </conditionalFormatting>
  <conditionalFormatting sqref="Q32:Q39">
    <cfRule type="cellIs" dxfId="38230" priority="1359" operator="lessThan">
      <formula>0</formula>
    </cfRule>
  </conditionalFormatting>
  <conditionalFormatting sqref="R32:R39">
    <cfRule type="cellIs" dxfId="38229" priority="1357" operator="lessThan">
      <formula>0.8</formula>
    </cfRule>
    <cfRule type="cellIs" dxfId="38228" priority="1358" operator="greaterThan">
      <formula>1</formula>
    </cfRule>
  </conditionalFormatting>
  <conditionalFormatting sqref="R32:R39">
    <cfRule type="cellIs" dxfId="38227" priority="1355" operator="greaterThan">
      <formula>1</formula>
    </cfRule>
    <cfRule type="cellIs" dxfId="38226" priority="1356" operator="lessThan">
      <formula>0.8</formula>
    </cfRule>
  </conditionalFormatting>
  <conditionalFormatting sqref="P32:P39">
    <cfRule type="cellIs" dxfId="38225" priority="1354" operator="greaterThan">
      <formula>0</formula>
    </cfRule>
  </conditionalFormatting>
  <conditionalFormatting sqref="P32:P39">
    <cfRule type="cellIs" dxfId="38224" priority="1348" operator="greaterThan">
      <formula>0</formula>
    </cfRule>
  </conditionalFormatting>
  <conditionalFormatting sqref="Q32:Q39">
    <cfRule type="cellIs" dxfId="38223" priority="1353" operator="lessThan">
      <formula>0</formula>
    </cfRule>
  </conditionalFormatting>
  <conditionalFormatting sqref="R32:R39">
    <cfRule type="cellIs" dxfId="38222" priority="1351" operator="lessThan">
      <formula>0.8</formula>
    </cfRule>
    <cfRule type="cellIs" dxfId="38221" priority="1352" operator="greaterThan">
      <formula>1</formula>
    </cfRule>
  </conditionalFormatting>
  <conditionalFormatting sqref="R32:R39">
    <cfRule type="cellIs" dxfId="38220" priority="1349" operator="greaterThan">
      <formula>1</formula>
    </cfRule>
    <cfRule type="cellIs" dxfId="38219" priority="1350" operator="lessThan">
      <formula>0.8</formula>
    </cfRule>
  </conditionalFormatting>
  <conditionalFormatting sqref="P32:P39">
    <cfRule type="cellIs" dxfId="38218" priority="1342" operator="greaterThan">
      <formula>0</formula>
    </cfRule>
  </conditionalFormatting>
  <conditionalFormatting sqref="Q32:Q39">
    <cfRule type="cellIs" dxfId="38217" priority="1347" operator="lessThan">
      <formula>0</formula>
    </cfRule>
  </conditionalFormatting>
  <conditionalFormatting sqref="R32:R39">
    <cfRule type="cellIs" dxfId="38216" priority="1345" operator="lessThan">
      <formula>0.8</formula>
    </cfRule>
    <cfRule type="cellIs" dxfId="38215" priority="1346" operator="greaterThan">
      <formula>1</formula>
    </cfRule>
  </conditionalFormatting>
  <conditionalFormatting sqref="R32:R39">
    <cfRule type="cellIs" dxfId="38214" priority="1343" operator="greaterThan">
      <formula>1</formula>
    </cfRule>
    <cfRule type="cellIs" dxfId="38213" priority="1344" operator="lessThan">
      <formula>0.8</formula>
    </cfRule>
  </conditionalFormatting>
  <conditionalFormatting sqref="R32:R39">
    <cfRule type="cellIs" dxfId="38212" priority="1339" operator="lessThan">
      <formula>0.8</formula>
    </cfRule>
    <cfRule type="cellIs" dxfId="38211" priority="1340" operator="greaterThan">
      <formula>1</formula>
    </cfRule>
  </conditionalFormatting>
  <conditionalFormatting sqref="R32:R39">
    <cfRule type="cellIs" dxfId="38210" priority="1337" operator="greaterThan">
      <formula>1</formula>
    </cfRule>
    <cfRule type="cellIs" dxfId="38209" priority="1338" operator="lessThan">
      <formula>0.8</formula>
    </cfRule>
  </conditionalFormatting>
  <conditionalFormatting sqref="P32:P39">
    <cfRule type="cellIs" dxfId="38208" priority="1336" operator="greaterThan">
      <formula>0</formula>
    </cfRule>
  </conditionalFormatting>
  <conditionalFormatting sqref="Q32:Q39">
    <cfRule type="cellIs" dxfId="38207" priority="1341" operator="lessThan">
      <formula>0</formula>
    </cfRule>
  </conditionalFormatting>
  <conditionalFormatting sqref="Q32:Q39">
    <cfRule type="cellIs" dxfId="38206" priority="1335" operator="lessThan">
      <formula>0</formula>
    </cfRule>
  </conditionalFormatting>
  <conditionalFormatting sqref="R32:R39">
    <cfRule type="cellIs" dxfId="38205" priority="1333" operator="lessThan">
      <formula>0.8</formula>
    </cfRule>
    <cfRule type="cellIs" dxfId="38204" priority="1334" operator="greaterThan">
      <formula>1</formula>
    </cfRule>
  </conditionalFormatting>
  <conditionalFormatting sqref="R32:R39">
    <cfRule type="cellIs" dxfId="38203" priority="1331" operator="greaterThan">
      <formula>1</formula>
    </cfRule>
    <cfRule type="cellIs" dxfId="38202" priority="1332" operator="lessThan">
      <formula>0.8</formula>
    </cfRule>
  </conditionalFormatting>
  <conditionalFormatting sqref="P32:P39">
    <cfRule type="cellIs" dxfId="38201" priority="1330" operator="greaterThan">
      <formula>0</formula>
    </cfRule>
  </conditionalFormatting>
  <conditionalFormatting sqref="P32:P39">
    <cfRule type="cellIs" dxfId="38200" priority="1324" operator="greaterThan">
      <formula>0</formula>
    </cfRule>
  </conditionalFormatting>
  <conditionalFormatting sqref="Q32:Q39">
    <cfRule type="cellIs" dxfId="38199" priority="1329" operator="lessThan">
      <formula>0</formula>
    </cfRule>
  </conditionalFormatting>
  <conditionalFormatting sqref="R32:R39">
    <cfRule type="cellIs" dxfId="38198" priority="1327" operator="lessThan">
      <formula>0.8</formula>
    </cfRule>
    <cfRule type="cellIs" dxfId="38197" priority="1328" operator="greaterThan">
      <formula>1</formula>
    </cfRule>
  </conditionalFormatting>
  <conditionalFormatting sqref="R32:R39">
    <cfRule type="cellIs" dxfId="38196" priority="1325" operator="greaterThan">
      <formula>1</formula>
    </cfRule>
    <cfRule type="cellIs" dxfId="38195" priority="1326" operator="lessThan">
      <formula>0.8</formula>
    </cfRule>
  </conditionalFormatting>
  <conditionalFormatting sqref="P32:P39">
    <cfRule type="cellIs" dxfId="38194" priority="1318" operator="greaterThan">
      <formula>0</formula>
    </cfRule>
  </conditionalFormatting>
  <conditionalFormatting sqref="Q32:Q39">
    <cfRule type="cellIs" dxfId="38193" priority="1323" operator="lessThan">
      <formula>0</formula>
    </cfRule>
  </conditionalFormatting>
  <conditionalFormatting sqref="R32:R39">
    <cfRule type="cellIs" dxfId="38192" priority="1321" operator="lessThan">
      <formula>0.8</formula>
    </cfRule>
    <cfRule type="cellIs" dxfId="38191" priority="1322" operator="greaterThan">
      <formula>1</formula>
    </cfRule>
  </conditionalFormatting>
  <conditionalFormatting sqref="R32:R39">
    <cfRule type="cellIs" dxfId="38190" priority="1319" operator="greaterThan">
      <formula>1</formula>
    </cfRule>
    <cfRule type="cellIs" dxfId="38189" priority="1320" operator="lessThan">
      <formula>0.8</formula>
    </cfRule>
  </conditionalFormatting>
  <conditionalFormatting sqref="R32:R39">
    <cfRule type="cellIs" dxfId="38188" priority="1315" operator="lessThan">
      <formula>0.8</formula>
    </cfRule>
    <cfRule type="cellIs" dxfId="38187" priority="1316" operator="greaterThan">
      <formula>1</formula>
    </cfRule>
  </conditionalFormatting>
  <conditionalFormatting sqref="R32:R39">
    <cfRule type="cellIs" dxfId="38186" priority="1313" operator="greaterThan">
      <formula>1</formula>
    </cfRule>
    <cfRule type="cellIs" dxfId="38185" priority="1314" operator="lessThan">
      <formula>0.8</formula>
    </cfRule>
  </conditionalFormatting>
  <conditionalFormatting sqref="P32:P39">
    <cfRule type="cellIs" dxfId="38184" priority="1312" operator="greaterThan">
      <formula>0</formula>
    </cfRule>
  </conditionalFormatting>
  <conditionalFormatting sqref="Q32:Q39">
    <cfRule type="cellIs" dxfId="38183" priority="1317" operator="lessThan">
      <formula>0</formula>
    </cfRule>
  </conditionalFormatting>
  <conditionalFormatting sqref="P32:P39">
    <cfRule type="cellIs" dxfId="38182" priority="1306" operator="greaterThan">
      <formula>0</formula>
    </cfRule>
  </conditionalFormatting>
  <conditionalFormatting sqref="Q32:Q39">
    <cfRule type="cellIs" dxfId="38181" priority="1311" operator="lessThan">
      <formula>0</formula>
    </cfRule>
  </conditionalFormatting>
  <conditionalFormatting sqref="R32:R39">
    <cfRule type="cellIs" dxfId="38180" priority="1309" operator="lessThan">
      <formula>0.8</formula>
    </cfRule>
    <cfRule type="cellIs" dxfId="38179" priority="1310" operator="greaterThan">
      <formula>1</formula>
    </cfRule>
  </conditionalFormatting>
  <conditionalFormatting sqref="R32:R39">
    <cfRule type="cellIs" dxfId="38178" priority="1307" operator="greaterThan">
      <formula>1</formula>
    </cfRule>
    <cfRule type="cellIs" dxfId="38177" priority="1308" operator="lessThan">
      <formula>0.8</formula>
    </cfRule>
  </conditionalFormatting>
  <conditionalFormatting sqref="R32:R39">
    <cfRule type="cellIs" dxfId="38176" priority="1303" operator="lessThan">
      <formula>0.8</formula>
    </cfRule>
    <cfRule type="cellIs" dxfId="38175" priority="1304" operator="greaterThan">
      <formula>1</formula>
    </cfRule>
  </conditionalFormatting>
  <conditionalFormatting sqref="R32:R39">
    <cfRule type="cellIs" dxfId="38174" priority="1301" operator="greaterThan">
      <formula>1</formula>
    </cfRule>
    <cfRule type="cellIs" dxfId="38173" priority="1302" operator="lessThan">
      <formula>0.8</formula>
    </cfRule>
  </conditionalFormatting>
  <conditionalFormatting sqref="P32:P39">
    <cfRule type="cellIs" dxfId="38172" priority="1300" operator="greaterThan">
      <formula>0</formula>
    </cfRule>
  </conditionalFormatting>
  <conditionalFormatting sqref="Q32:Q39">
    <cfRule type="cellIs" dxfId="38171" priority="1305" operator="lessThan">
      <formula>0</formula>
    </cfRule>
  </conditionalFormatting>
  <conditionalFormatting sqref="R32:R39">
    <cfRule type="cellIs" dxfId="38170" priority="1297" operator="lessThan">
      <formula>0.8</formula>
    </cfRule>
    <cfRule type="cellIs" dxfId="38169" priority="1298" operator="greaterThan">
      <formula>1</formula>
    </cfRule>
  </conditionalFormatting>
  <conditionalFormatting sqref="R32:R39">
    <cfRule type="cellIs" dxfId="38168" priority="1295" operator="greaterThan">
      <formula>1</formula>
    </cfRule>
    <cfRule type="cellIs" dxfId="38167" priority="1296" operator="lessThan">
      <formula>0.8</formula>
    </cfRule>
  </conditionalFormatting>
  <conditionalFormatting sqref="P32:P39">
    <cfRule type="cellIs" dxfId="38166" priority="1294" operator="greaterThan">
      <formula>0</formula>
    </cfRule>
  </conditionalFormatting>
  <conditionalFormatting sqref="Q32:Q39">
    <cfRule type="cellIs" dxfId="38165" priority="1299" operator="lessThan">
      <formula>0</formula>
    </cfRule>
  </conditionalFormatting>
  <conditionalFormatting sqref="Q32:Q39">
    <cfRule type="cellIs" dxfId="38164" priority="1293" operator="lessThan">
      <formula>0</formula>
    </cfRule>
  </conditionalFormatting>
  <conditionalFormatting sqref="R32:R39">
    <cfRule type="cellIs" dxfId="38163" priority="1291" operator="lessThan">
      <formula>0.8</formula>
    </cfRule>
    <cfRule type="cellIs" dxfId="38162" priority="1292" operator="greaterThan">
      <formula>1</formula>
    </cfRule>
  </conditionalFormatting>
  <conditionalFormatting sqref="R32:R39">
    <cfRule type="cellIs" dxfId="38161" priority="1289" operator="greaterThan">
      <formula>1</formula>
    </cfRule>
    <cfRule type="cellIs" dxfId="38160" priority="1290" operator="lessThan">
      <formula>0.8</formula>
    </cfRule>
  </conditionalFormatting>
  <conditionalFormatting sqref="P32:P39">
    <cfRule type="cellIs" dxfId="38159" priority="1288" operator="greaterThan">
      <formula>0</formula>
    </cfRule>
  </conditionalFormatting>
  <conditionalFormatting sqref="Q32:Q39">
    <cfRule type="cellIs" dxfId="38158" priority="1282" operator="lessThan">
      <formula>0</formula>
    </cfRule>
  </conditionalFormatting>
  <conditionalFormatting sqref="R32:R39">
    <cfRule type="cellIs" dxfId="38157" priority="1286" operator="lessThan">
      <formula>0.8</formula>
    </cfRule>
    <cfRule type="cellIs" dxfId="38156" priority="1287" operator="greaterThan">
      <formula>1</formula>
    </cfRule>
  </conditionalFormatting>
  <conditionalFormatting sqref="R32:R39">
    <cfRule type="cellIs" dxfId="38155" priority="1284" operator="greaterThan">
      <formula>1</formula>
    </cfRule>
    <cfRule type="cellIs" dxfId="38154" priority="1285" operator="lessThan">
      <formula>0.8</formula>
    </cfRule>
  </conditionalFormatting>
  <conditionalFormatting sqref="P32:P39">
    <cfRule type="cellIs" dxfId="38153" priority="1283" operator="greaterThan">
      <formula>0</formula>
    </cfRule>
  </conditionalFormatting>
  <conditionalFormatting sqref="Q32:Q39">
    <cfRule type="cellIs" dxfId="38152" priority="1281" operator="lessThan">
      <formula>0</formula>
    </cfRule>
  </conditionalFormatting>
  <conditionalFormatting sqref="R32:R39">
    <cfRule type="cellIs" dxfId="38151" priority="1279" operator="lessThan">
      <formula>0.8</formula>
    </cfRule>
    <cfRule type="cellIs" dxfId="38150" priority="1280" operator="greaterThan">
      <formula>1</formula>
    </cfRule>
  </conditionalFormatting>
  <conditionalFormatting sqref="R32:R39">
    <cfRule type="cellIs" dxfId="38149" priority="1277" operator="greaterThan">
      <formula>1</formula>
    </cfRule>
    <cfRule type="cellIs" dxfId="38148" priority="1278" operator="lessThan">
      <formula>0.8</formula>
    </cfRule>
  </conditionalFormatting>
  <conditionalFormatting sqref="P32:P39">
    <cfRule type="cellIs" dxfId="38147" priority="1276" operator="greaterThan">
      <formula>0</formula>
    </cfRule>
  </conditionalFormatting>
  <conditionalFormatting sqref="Q32:Q39">
    <cfRule type="cellIs" dxfId="38146" priority="1275" operator="lessThan">
      <formula>0</formula>
    </cfRule>
  </conditionalFormatting>
  <conditionalFormatting sqref="R32:R39">
    <cfRule type="cellIs" dxfId="38145" priority="1273" operator="lessThan">
      <formula>0.8</formula>
    </cfRule>
    <cfRule type="cellIs" dxfId="38144" priority="1274" operator="greaterThan">
      <formula>1</formula>
    </cfRule>
  </conditionalFormatting>
  <conditionalFormatting sqref="R32:R39">
    <cfRule type="cellIs" dxfId="38143" priority="1271" operator="greaterThan">
      <formula>1</formula>
    </cfRule>
    <cfRule type="cellIs" dxfId="38142" priority="1272" operator="lessThan">
      <formula>0.8</formula>
    </cfRule>
  </conditionalFormatting>
  <conditionalFormatting sqref="P32:P39">
    <cfRule type="cellIs" dxfId="38141" priority="1270" operator="greaterThan">
      <formula>0</formula>
    </cfRule>
  </conditionalFormatting>
  <conditionalFormatting sqref="Q32:Q39">
    <cfRule type="cellIs" dxfId="38140" priority="1269" operator="lessThan">
      <formula>0</formula>
    </cfRule>
  </conditionalFormatting>
  <conditionalFormatting sqref="R32:R39">
    <cfRule type="cellIs" dxfId="38139" priority="1267" operator="lessThan">
      <formula>0.8</formula>
    </cfRule>
    <cfRule type="cellIs" dxfId="38138" priority="1268" operator="greaterThan">
      <formula>1</formula>
    </cfRule>
  </conditionalFormatting>
  <conditionalFormatting sqref="R32:R39">
    <cfRule type="cellIs" dxfId="38137" priority="1265" operator="greaterThan">
      <formula>1</formula>
    </cfRule>
    <cfRule type="cellIs" dxfId="38136" priority="1266" operator="lessThan">
      <formula>0.8</formula>
    </cfRule>
  </conditionalFormatting>
  <conditionalFormatting sqref="P32:P39">
    <cfRule type="cellIs" dxfId="38135" priority="1264" operator="greaterThan">
      <formula>0</formula>
    </cfRule>
  </conditionalFormatting>
  <conditionalFormatting sqref="Q32:Q39">
    <cfRule type="cellIs" dxfId="38134" priority="1263" operator="lessThan">
      <formula>0</formula>
    </cfRule>
  </conditionalFormatting>
  <conditionalFormatting sqref="R32:R39">
    <cfRule type="cellIs" dxfId="38133" priority="1261" operator="lessThan">
      <formula>0.8</formula>
    </cfRule>
    <cfRule type="cellIs" dxfId="38132" priority="1262" operator="greaterThan">
      <formula>1</formula>
    </cfRule>
  </conditionalFormatting>
  <conditionalFormatting sqref="R32:R39">
    <cfRule type="cellIs" dxfId="38131" priority="1259" operator="greaterThan">
      <formula>1</formula>
    </cfRule>
    <cfRule type="cellIs" dxfId="38130" priority="1260" operator="lessThan">
      <formula>0.8</formula>
    </cfRule>
  </conditionalFormatting>
  <conditionalFormatting sqref="P32:P39">
    <cfRule type="cellIs" dxfId="38129" priority="1258" operator="greaterThan">
      <formula>0</formula>
    </cfRule>
  </conditionalFormatting>
  <conditionalFormatting sqref="Q32:Q39">
    <cfRule type="cellIs" dxfId="38128" priority="1257" operator="lessThan">
      <formula>0</formula>
    </cfRule>
  </conditionalFormatting>
  <conditionalFormatting sqref="R32:R39">
    <cfRule type="cellIs" dxfId="38127" priority="1255" operator="lessThan">
      <formula>0.8</formula>
    </cfRule>
    <cfRule type="cellIs" dxfId="38126" priority="1256" operator="greaterThan">
      <formula>1</formula>
    </cfRule>
  </conditionalFormatting>
  <conditionalFormatting sqref="R32:R39">
    <cfRule type="cellIs" dxfId="38125" priority="1253" operator="greaterThan">
      <formula>1</formula>
    </cfRule>
    <cfRule type="cellIs" dxfId="38124" priority="1254" operator="lessThan">
      <formula>0.8</formula>
    </cfRule>
  </conditionalFormatting>
  <conditionalFormatting sqref="P32:P39">
    <cfRule type="cellIs" dxfId="38123" priority="1252" operator="greaterThan">
      <formula>0</formula>
    </cfRule>
  </conditionalFormatting>
  <conditionalFormatting sqref="P32:P39">
    <cfRule type="cellIs" dxfId="38122" priority="1246" operator="greaterThan">
      <formula>0</formula>
    </cfRule>
  </conditionalFormatting>
  <conditionalFormatting sqref="Q32:Q39">
    <cfRule type="cellIs" dxfId="38121" priority="1251" operator="lessThan">
      <formula>0</formula>
    </cfRule>
  </conditionalFormatting>
  <conditionalFormatting sqref="R32:R39">
    <cfRule type="cellIs" dxfId="38120" priority="1249" operator="lessThan">
      <formula>0.8</formula>
    </cfRule>
    <cfRule type="cellIs" dxfId="38119" priority="1250" operator="greaterThan">
      <formula>1</formula>
    </cfRule>
  </conditionalFormatting>
  <conditionalFormatting sqref="R32:R39">
    <cfRule type="cellIs" dxfId="38118" priority="1247" operator="greaterThan">
      <formula>1</formula>
    </cfRule>
    <cfRule type="cellIs" dxfId="38117" priority="1248" operator="lessThan">
      <formula>0.8</formula>
    </cfRule>
  </conditionalFormatting>
  <conditionalFormatting sqref="P32:P39">
    <cfRule type="cellIs" dxfId="38116" priority="1240" operator="greaterThan">
      <formula>0</formula>
    </cfRule>
  </conditionalFormatting>
  <conditionalFormatting sqref="Q32:Q39">
    <cfRule type="cellIs" dxfId="38115" priority="1245" operator="lessThan">
      <formula>0</formula>
    </cfRule>
  </conditionalFormatting>
  <conditionalFormatting sqref="R32:R39">
    <cfRule type="cellIs" dxfId="38114" priority="1243" operator="lessThan">
      <formula>0.8</formula>
    </cfRule>
    <cfRule type="cellIs" dxfId="38113" priority="1244" operator="greaterThan">
      <formula>1</formula>
    </cfRule>
  </conditionalFormatting>
  <conditionalFormatting sqref="R32:R39">
    <cfRule type="cellIs" dxfId="38112" priority="1241" operator="greaterThan">
      <formula>1</formula>
    </cfRule>
    <cfRule type="cellIs" dxfId="38111" priority="1242" operator="lessThan">
      <formula>0.8</formula>
    </cfRule>
  </conditionalFormatting>
  <conditionalFormatting sqref="R32:R39">
    <cfRule type="cellIs" dxfId="38110" priority="1237" operator="lessThan">
      <formula>0.8</formula>
    </cfRule>
    <cfRule type="cellIs" dxfId="38109" priority="1238" operator="greaterThan">
      <formula>1</formula>
    </cfRule>
  </conditionalFormatting>
  <conditionalFormatting sqref="R32:R39">
    <cfRule type="cellIs" dxfId="38108" priority="1235" operator="greaterThan">
      <formula>1</formula>
    </cfRule>
    <cfRule type="cellIs" dxfId="38107" priority="1236" operator="lessThan">
      <formula>0.8</formula>
    </cfRule>
  </conditionalFormatting>
  <conditionalFormatting sqref="P32:P39">
    <cfRule type="cellIs" dxfId="38106" priority="1234" operator="greaterThan">
      <formula>0</formula>
    </cfRule>
  </conditionalFormatting>
  <conditionalFormatting sqref="Q32:Q39">
    <cfRule type="cellIs" dxfId="38105" priority="1239" operator="lessThan">
      <formula>0</formula>
    </cfRule>
  </conditionalFormatting>
  <conditionalFormatting sqref="Q32:Q39">
    <cfRule type="cellIs" dxfId="38104" priority="1228" operator="lessThan">
      <formula>0</formula>
    </cfRule>
  </conditionalFormatting>
  <conditionalFormatting sqref="P32:P39">
    <cfRule type="cellIs" dxfId="38103" priority="1229" operator="greaterThan">
      <formula>0</formula>
    </cfRule>
  </conditionalFormatting>
  <conditionalFormatting sqref="R32:R39">
    <cfRule type="cellIs" dxfId="38102" priority="1232" operator="lessThan">
      <formula>0.8</formula>
    </cfRule>
    <cfRule type="cellIs" dxfId="38101" priority="1233" operator="greaterThan">
      <formula>1</formula>
    </cfRule>
  </conditionalFormatting>
  <conditionalFormatting sqref="R32:R39">
    <cfRule type="cellIs" dxfId="38100" priority="1230" operator="greaterThan">
      <formula>1</formula>
    </cfRule>
    <cfRule type="cellIs" dxfId="38099" priority="1231" operator="lessThan">
      <formula>0.8</formula>
    </cfRule>
  </conditionalFormatting>
  <conditionalFormatting sqref="Q32:Q39">
    <cfRule type="cellIs" dxfId="38098" priority="1222" operator="lessThan">
      <formula>0</formula>
    </cfRule>
  </conditionalFormatting>
  <conditionalFormatting sqref="R32:R39">
    <cfRule type="cellIs" dxfId="38097" priority="1226" operator="lessThan">
      <formula>0.8</formula>
    </cfRule>
    <cfRule type="cellIs" dxfId="38096" priority="1227" operator="greaterThan">
      <formula>1</formula>
    </cfRule>
  </conditionalFormatting>
  <conditionalFormatting sqref="R32:R39">
    <cfRule type="cellIs" dxfId="38095" priority="1224" operator="greaterThan">
      <formula>1</formula>
    </cfRule>
    <cfRule type="cellIs" dxfId="38094" priority="1225" operator="lessThan">
      <formula>0.8</formula>
    </cfRule>
  </conditionalFormatting>
  <conditionalFormatting sqref="P32:P39">
    <cfRule type="cellIs" dxfId="38093" priority="1223" operator="greaterThan">
      <formula>0</formula>
    </cfRule>
  </conditionalFormatting>
  <conditionalFormatting sqref="Q32:Q39">
    <cfRule type="cellIs" dxfId="38092" priority="1221" operator="lessThan">
      <formula>0</formula>
    </cfRule>
  </conditionalFormatting>
  <conditionalFormatting sqref="R32:R39">
    <cfRule type="cellIs" dxfId="38091" priority="1219" operator="lessThan">
      <formula>0.8</formula>
    </cfRule>
    <cfRule type="cellIs" dxfId="38090" priority="1220" operator="greaterThan">
      <formula>1</formula>
    </cfRule>
  </conditionalFormatting>
  <conditionalFormatting sqref="R32:R39">
    <cfRule type="cellIs" dxfId="38089" priority="1217" operator="greaterThan">
      <formula>1</formula>
    </cfRule>
    <cfRule type="cellIs" dxfId="38088" priority="1218" operator="lessThan">
      <formula>0.8</formula>
    </cfRule>
  </conditionalFormatting>
  <conditionalFormatting sqref="P32:P39">
    <cfRule type="cellIs" dxfId="38087" priority="1216" operator="greaterThan">
      <formula>0</formula>
    </cfRule>
  </conditionalFormatting>
  <conditionalFormatting sqref="Q32:Q39">
    <cfRule type="cellIs" dxfId="38086" priority="1215" operator="lessThan">
      <formula>0</formula>
    </cfRule>
  </conditionalFormatting>
  <conditionalFormatting sqref="R32:R39">
    <cfRule type="cellIs" dxfId="38085" priority="1213" operator="lessThan">
      <formula>0.8</formula>
    </cfRule>
    <cfRule type="cellIs" dxfId="38084" priority="1214" operator="greaterThan">
      <formula>1</formula>
    </cfRule>
  </conditionalFormatting>
  <conditionalFormatting sqref="R32:R39">
    <cfRule type="cellIs" dxfId="38083" priority="1211" operator="greaterThan">
      <formula>1</formula>
    </cfRule>
    <cfRule type="cellIs" dxfId="38082" priority="1212" operator="lessThan">
      <formula>0.8</formula>
    </cfRule>
  </conditionalFormatting>
  <conditionalFormatting sqref="P32:P39">
    <cfRule type="cellIs" dxfId="38081" priority="1210" operator="greaterThan">
      <formula>0</formula>
    </cfRule>
  </conditionalFormatting>
  <conditionalFormatting sqref="Q32:Q39">
    <cfRule type="cellIs" dxfId="38080" priority="1209" operator="lessThan">
      <formula>0</formula>
    </cfRule>
  </conditionalFormatting>
  <conditionalFormatting sqref="R32:R39">
    <cfRule type="cellIs" dxfId="38079" priority="1207" operator="lessThan">
      <formula>0.8</formula>
    </cfRule>
    <cfRule type="cellIs" dxfId="38078" priority="1208" operator="greaterThan">
      <formula>1</formula>
    </cfRule>
  </conditionalFormatting>
  <conditionalFormatting sqref="R32:R39">
    <cfRule type="cellIs" dxfId="38077" priority="1205" operator="greaterThan">
      <formula>1</formula>
    </cfRule>
    <cfRule type="cellIs" dxfId="38076" priority="1206" operator="lessThan">
      <formula>0.8</formula>
    </cfRule>
  </conditionalFormatting>
  <conditionalFormatting sqref="P32:P39">
    <cfRule type="cellIs" dxfId="38075" priority="1204" operator="greaterThan">
      <formula>0</formula>
    </cfRule>
  </conditionalFormatting>
  <conditionalFormatting sqref="Q32:Q39">
    <cfRule type="cellIs" dxfId="38074" priority="1203" operator="lessThan">
      <formula>0</formula>
    </cfRule>
  </conditionalFormatting>
  <conditionalFormatting sqref="R32:R39">
    <cfRule type="cellIs" dxfId="38073" priority="1201" operator="lessThan">
      <formula>0.8</formula>
    </cfRule>
    <cfRule type="cellIs" dxfId="38072" priority="1202" operator="greaterThan">
      <formula>1</formula>
    </cfRule>
  </conditionalFormatting>
  <conditionalFormatting sqref="R32:R39">
    <cfRule type="cellIs" dxfId="38071" priority="1199" operator="greaterThan">
      <formula>1</formula>
    </cfRule>
    <cfRule type="cellIs" dxfId="38070" priority="1200" operator="lessThan">
      <formula>0.8</formula>
    </cfRule>
  </conditionalFormatting>
  <conditionalFormatting sqref="P32:P39">
    <cfRule type="cellIs" dxfId="38069" priority="1198" operator="greaterThan">
      <formula>0</formula>
    </cfRule>
  </conditionalFormatting>
  <conditionalFormatting sqref="Q96:Q105">
    <cfRule type="cellIs" dxfId="38068" priority="1192" operator="lessThan">
      <formula>0</formula>
    </cfRule>
  </conditionalFormatting>
  <conditionalFormatting sqref="P96:P105">
    <cfRule type="cellIs" dxfId="38067" priority="1193" operator="greaterThan">
      <formula>0</formula>
    </cfRule>
  </conditionalFormatting>
  <conditionalFormatting sqref="R96:R105">
    <cfRule type="cellIs" dxfId="38066" priority="1196" operator="lessThan">
      <formula>0.8</formula>
    </cfRule>
    <cfRule type="cellIs" dxfId="38065" priority="1197" operator="greaterThan">
      <formula>1</formula>
    </cfRule>
  </conditionalFormatting>
  <conditionalFormatting sqref="R96:R105">
    <cfRule type="cellIs" dxfId="38064" priority="1194" operator="greaterThan">
      <formula>1</formula>
    </cfRule>
    <cfRule type="cellIs" dxfId="38063" priority="1195" operator="lessThan">
      <formula>0.8</formula>
    </cfRule>
  </conditionalFormatting>
  <conditionalFormatting sqref="Q96:Q105">
    <cfRule type="cellIs" dxfId="38062" priority="1186" operator="lessThan">
      <formula>0</formula>
    </cfRule>
  </conditionalFormatting>
  <conditionalFormatting sqref="R96:R105">
    <cfRule type="cellIs" dxfId="38061" priority="1190" operator="lessThan">
      <formula>0.8</formula>
    </cfRule>
    <cfRule type="cellIs" dxfId="38060" priority="1191" operator="greaterThan">
      <formula>1</formula>
    </cfRule>
  </conditionalFormatting>
  <conditionalFormatting sqref="R96:R105">
    <cfRule type="cellIs" dxfId="38059" priority="1188" operator="greaterThan">
      <formula>1</formula>
    </cfRule>
    <cfRule type="cellIs" dxfId="38058" priority="1189" operator="lessThan">
      <formula>0.8</formula>
    </cfRule>
  </conditionalFormatting>
  <conditionalFormatting sqref="P96:P105">
    <cfRule type="cellIs" dxfId="38057" priority="1187" operator="greaterThan">
      <formula>0</formula>
    </cfRule>
  </conditionalFormatting>
  <conditionalFormatting sqref="Q96:Q105">
    <cfRule type="cellIs" dxfId="38056" priority="1185" operator="lessThan">
      <formula>0</formula>
    </cfRule>
  </conditionalFormatting>
  <conditionalFormatting sqref="R96:R105">
    <cfRule type="cellIs" dxfId="38055" priority="1183" operator="lessThan">
      <formula>0.8</formula>
    </cfRule>
    <cfRule type="cellIs" dxfId="38054" priority="1184" operator="greaterThan">
      <formula>1</formula>
    </cfRule>
  </conditionalFormatting>
  <conditionalFormatting sqref="R96:R105">
    <cfRule type="cellIs" dxfId="38053" priority="1181" operator="greaterThan">
      <formula>1</formula>
    </cfRule>
    <cfRule type="cellIs" dxfId="38052" priority="1182" operator="lessThan">
      <formula>0.8</formula>
    </cfRule>
  </conditionalFormatting>
  <conditionalFormatting sqref="P96:P105">
    <cfRule type="cellIs" dxfId="38051" priority="1180" operator="greaterThan">
      <formula>0</formula>
    </cfRule>
  </conditionalFormatting>
  <conditionalFormatting sqref="Q96:Q105">
    <cfRule type="cellIs" dxfId="38050" priority="1179" operator="lessThan">
      <formula>0</formula>
    </cfRule>
  </conditionalFormatting>
  <conditionalFormatting sqref="R96:R105">
    <cfRule type="cellIs" dxfId="38049" priority="1177" operator="lessThan">
      <formula>0.8</formula>
    </cfRule>
    <cfRule type="cellIs" dxfId="38048" priority="1178" operator="greaterThan">
      <formula>1</formula>
    </cfRule>
  </conditionalFormatting>
  <conditionalFormatting sqref="R96:R105">
    <cfRule type="cellIs" dxfId="38047" priority="1175" operator="greaterThan">
      <formula>1</formula>
    </cfRule>
    <cfRule type="cellIs" dxfId="38046" priority="1176" operator="lessThan">
      <formula>0.8</formula>
    </cfRule>
  </conditionalFormatting>
  <conditionalFormatting sqref="P96:P105">
    <cfRule type="cellIs" dxfId="38045" priority="1174" operator="greaterThan">
      <formula>0</formula>
    </cfRule>
  </conditionalFormatting>
  <conditionalFormatting sqref="Q96:Q105">
    <cfRule type="cellIs" dxfId="38044" priority="1168" operator="lessThan">
      <formula>0</formula>
    </cfRule>
  </conditionalFormatting>
  <conditionalFormatting sqref="R96:R105">
    <cfRule type="cellIs" dxfId="38043" priority="1172" operator="lessThan">
      <formula>0.8</formula>
    </cfRule>
    <cfRule type="cellIs" dxfId="38042" priority="1173" operator="greaterThan">
      <formula>1</formula>
    </cfRule>
  </conditionalFormatting>
  <conditionalFormatting sqref="R96:R105">
    <cfRule type="cellIs" dxfId="38041" priority="1170" operator="greaterThan">
      <formula>1</formula>
    </cfRule>
    <cfRule type="cellIs" dxfId="38040" priority="1171" operator="lessThan">
      <formula>0.8</formula>
    </cfRule>
  </conditionalFormatting>
  <conditionalFormatting sqref="P96:P105">
    <cfRule type="cellIs" dxfId="38039" priority="1169" operator="greaterThan">
      <formula>0</formula>
    </cfRule>
  </conditionalFormatting>
  <conditionalFormatting sqref="Q96:Q105">
    <cfRule type="cellIs" dxfId="38038" priority="1167" operator="lessThan">
      <formula>0</formula>
    </cfRule>
  </conditionalFormatting>
  <conditionalFormatting sqref="R96:R105">
    <cfRule type="cellIs" dxfId="38037" priority="1165" operator="lessThan">
      <formula>0.8</formula>
    </cfRule>
    <cfRule type="cellIs" dxfId="38036" priority="1166" operator="greaterThan">
      <formula>1</formula>
    </cfRule>
  </conditionalFormatting>
  <conditionalFormatting sqref="R96:R105">
    <cfRule type="cellIs" dxfId="38035" priority="1163" operator="greaterThan">
      <formula>1</formula>
    </cfRule>
    <cfRule type="cellIs" dxfId="38034" priority="1164" operator="lessThan">
      <formula>0.8</formula>
    </cfRule>
  </conditionalFormatting>
  <conditionalFormatting sqref="P96:P105">
    <cfRule type="cellIs" dxfId="38033" priority="1162" operator="greaterThan">
      <formula>0</formula>
    </cfRule>
  </conditionalFormatting>
  <conditionalFormatting sqref="Q96:Q105">
    <cfRule type="cellIs" dxfId="38032" priority="1161" operator="lessThan">
      <formula>0</formula>
    </cfRule>
  </conditionalFormatting>
  <conditionalFormatting sqref="R96:R105">
    <cfRule type="cellIs" dxfId="38031" priority="1159" operator="lessThan">
      <formula>0.8</formula>
    </cfRule>
    <cfRule type="cellIs" dxfId="38030" priority="1160" operator="greaterThan">
      <formula>1</formula>
    </cfRule>
  </conditionalFormatting>
  <conditionalFormatting sqref="R96:R105">
    <cfRule type="cellIs" dxfId="38029" priority="1157" operator="greaterThan">
      <formula>1</formula>
    </cfRule>
    <cfRule type="cellIs" dxfId="38028" priority="1158" operator="lessThan">
      <formula>0.8</formula>
    </cfRule>
  </conditionalFormatting>
  <conditionalFormatting sqref="P96:P105">
    <cfRule type="cellIs" dxfId="38027" priority="1156" operator="greaterThan">
      <formula>0</formula>
    </cfRule>
  </conditionalFormatting>
  <conditionalFormatting sqref="Q96:Q105">
    <cfRule type="cellIs" dxfId="38026" priority="1155" operator="lessThan">
      <formula>0</formula>
    </cfRule>
  </conditionalFormatting>
  <conditionalFormatting sqref="R96:R105">
    <cfRule type="cellIs" dxfId="38025" priority="1153" operator="lessThan">
      <formula>0.8</formula>
    </cfRule>
    <cfRule type="cellIs" dxfId="38024" priority="1154" operator="greaterThan">
      <formula>1</formula>
    </cfRule>
  </conditionalFormatting>
  <conditionalFormatting sqref="R96:R105">
    <cfRule type="cellIs" dxfId="38023" priority="1151" operator="greaterThan">
      <formula>1</formula>
    </cfRule>
    <cfRule type="cellIs" dxfId="38022" priority="1152" operator="lessThan">
      <formula>0.8</formula>
    </cfRule>
  </conditionalFormatting>
  <conditionalFormatting sqref="P96:P105">
    <cfRule type="cellIs" dxfId="38021" priority="1150" operator="greaterThan">
      <formula>0</formula>
    </cfRule>
  </conditionalFormatting>
  <conditionalFormatting sqref="Q96:Q105">
    <cfRule type="cellIs" dxfId="38020" priority="1149" operator="lessThan">
      <formula>0</formula>
    </cfRule>
  </conditionalFormatting>
  <conditionalFormatting sqref="R96:R105">
    <cfRule type="cellIs" dxfId="38019" priority="1147" operator="lessThan">
      <formula>0.8</formula>
    </cfRule>
    <cfRule type="cellIs" dxfId="38018" priority="1148" operator="greaterThan">
      <formula>1</formula>
    </cfRule>
  </conditionalFormatting>
  <conditionalFormatting sqref="R96:R105">
    <cfRule type="cellIs" dxfId="38017" priority="1145" operator="greaterThan">
      <formula>1</formula>
    </cfRule>
    <cfRule type="cellIs" dxfId="38016" priority="1146" operator="lessThan">
      <formula>0.8</formula>
    </cfRule>
  </conditionalFormatting>
  <conditionalFormatting sqref="P96:P105">
    <cfRule type="cellIs" dxfId="38015" priority="1144" operator="greaterThan">
      <formula>0</formula>
    </cfRule>
  </conditionalFormatting>
  <conditionalFormatting sqref="Q96:Q105">
    <cfRule type="cellIs" dxfId="38014" priority="1143" operator="lessThan">
      <formula>0</formula>
    </cfRule>
  </conditionalFormatting>
  <conditionalFormatting sqref="R96:R105">
    <cfRule type="cellIs" dxfId="38013" priority="1141" operator="lessThan">
      <formula>0.8</formula>
    </cfRule>
    <cfRule type="cellIs" dxfId="38012" priority="1142" operator="greaterThan">
      <formula>1</formula>
    </cfRule>
  </conditionalFormatting>
  <conditionalFormatting sqref="R96:R105">
    <cfRule type="cellIs" dxfId="38011" priority="1139" operator="greaterThan">
      <formula>1</formula>
    </cfRule>
    <cfRule type="cellIs" dxfId="38010" priority="1140" operator="lessThan">
      <formula>0.8</formula>
    </cfRule>
  </conditionalFormatting>
  <conditionalFormatting sqref="P96:P105">
    <cfRule type="cellIs" dxfId="38009" priority="1138" operator="greaterThan">
      <formula>0</formula>
    </cfRule>
  </conditionalFormatting>
  <conditionalFormatting sqref="P96:P105">
    <cfRule type="cellIs" dxfId="38008" priority="1132" operator="greaterThan">
      <formula>0</formula>
    </cfRule>
  </conditionalFormatting>
  <conditionalFormatting sqref="Q96:Q105">
    <cfRule type="cellIs" dxfId="38007" priority="1137" operator="lessThan">
      <formula>0</formula>
    </cfRule>
  </conditionalFormatting>
  <conditionalFormatting sqref="R96:R105">
    <cfRule type="cellIs" dxfId="38006" priority="1135" operator="lessThan">
      <formula>0.8</formula>
    </cfRule>
    <cfRule type="cellIs" dxfId="38005" priority="1136" operator="greaterThan">
      <formula>1</formula>
    </cfRule>
  </conditionalFormatting>
  <conditionalFormatting sqref="R96:R105">
    <cfRule type="cellIs" dxfId="38004" priority="1133" operator="greaterThan">
      <formula>1</formula>
    </cfRule>
    <cfRule type="cellIs" dxfId="38003" priority="1134" operator="lessThan">
      <formula>0.8</formula>
    </cfRule>
  </conditionalFormatting>
  <conditionalFormatting sqref="P96:P105">
    <cfRule type="cellIs" dxfId="38002" priority="1126" operator="greaterThan">
      <formula>0</formula>
    </cfRule>
  </conditionalFormatting>
  <conditionalFormatting sqref="Q96:Q105">
    <cfRule type="cellIs" dxfId="38001" priority="1131" operator="lessThan">
      <formula>0</formula>
    </cfRule>
  </conditionalFormatting>
  <conditionalFormatting sqref="R96:R105">
    <cfRule type="cellIs" dxfId="38000" priority="1129" operator="lessThan">
      <formula>0.8</formula>
    </cfRule>
    <cfRule type="cellIs" dxfId="37999" priority="1130" operator="greaterThan">
      <formula>1</formula>
    </cfRule>
  </conditionalFormatting>
  <conditionalFormatting sqref="R96:R105">
    <cfRule type="cellIs" dxfId="37998" priority="1127" operator="greaterThan">
      <formula>1</formula>
    </cfRule>
    <cfRule type="cellIs" dxfId="37997" priority="1128" operator="lessThan">
      <formula>0.8</formula>
    </cfRule>
  </conditionalFormatting>
  <conditionalFormatting sqref="R96:R105">
    <cfRule type="cellIs" dxfId="37996" priority="1123" operator="lessThan">
      <formula>0.8</formula>
    </cfRule>
    <cfRule type="cellIs" dxfId="37995" priority="1124" operator="greaterThan">
      <formula>1</formula>
    </cfRule>
  </conditionalFormatting>
  <conditionalFormatting sqref="R96:R105">
    <cfRule type="cellIs" dxfId="37994" priority="1121" operator="greaterThan">
      <formula>1</formula>
    </cfRule>
    <cfRule type="cellIs" dxfId="37993" priority="1122" operator="lessThan">
      <formula>0.8</formula>
    </cfRule>
  </conditionalFormatting>
  <conditionalFormatting sqref="P96:P105">
    <cfRule type="cellIs" dxfId="37992" priority="1120" operator="greaterThan">
      <formula>0</formula>
    </cfRule>
  </conditionalFormatting>
  <conditionalFormatting sqref="Q96:Q105">
    <cfRule type="cellIs" dxfId="37991" priority="1125" operator="lessThan">
      <formula>0</formula>
    </cfRule>
  </conditionalFormatting>
  <conditionalFormatting sqref="Q96:Q105">
    <cfRule type="cellIs" dxfId="37990" priority="1114" operator="lessThan">
      <formula>0</formula>
    </cfRule>
  </conditionalFormatting>
  <conditionalFormatting sqref="P96:P105">
    <cfRule type="cellIs" dxfId="37989" priority="1115" operator="greaterThan">
      <formula>0</formula>
    </cfRule>
  </conditionalFormatting>
  <conditionalFormatting sqref="R96:R105">
    <cfRule type="cellIs" dxfId="37988" priority="1118" operator="lessThan">
      <formula>0.8</formula>
    </cfRule>
    <cfRule type="cellIs" dxfId="37987" priority="1119" operator="greaterThan">
      <formula>1</formula>
    </cfRule>
  </conditionalFormatting>
  <conditionalFormatting sqref="R96:R105">
    <cfRule type="cellIs" dxfId="37986" priority="1116" operator="greaterThan">
      <formula>1</formula>
    </cfRule>
    <cfRule type="cellIs" dxfId="37985" priority="1117" operator="lessThan">
      <formula>0.8</formula>
    </cfRule>
  </conditionalFormatting>
  <conditionalFormatting sqref="Q96:Q105">
    <cfRule type="cellIs" dxfId="37984" priority="1108" operator="lessThan">
      <formula>0</formula>
    </cfRule>
  </conditionalFormatting>
  <conditionalFormatting sqref="R96:R105">
    <cfRule type="cellIs" dxfId="37983" priority="1112" operator="lessThan">
      <formula>0.8</formula>
    </cfRule>
    <cfRule type="cellIs" dxfId="37982" priority="1113" operator="greaterThan">
      <formula>1</formula>
    </cfRule>
  </conditionalFormatting>
  <conditionalFormatting sqref="R96:R105">
    <cfRule type="cellIs" dxfId="37981" priority="1110" operator="greaterThan">
      <formula>1</formula>
    </cfRule>
    <cfRule type="cellIs" dxfId="37980" priority="1111" operator="lessThan">
      <formula>0.8</formula>
    </cfRule>
  </conditionalFormatting>
  <conditionalFormatting sqref="P96:P105">
    <cfRule type="cellIs" dxfId="37979" priority="1109" operator="greaterThan">
      <formula>0</formula>
    </cfRule>
  </conditionalFormatting>
  <conditionalFormatting sqref="Q96:Q105">
    <cfRule type="cellIs" dxfId="37978" priority="1107" operator="lessThan">
      <formula>0</formula>
    </cfRule>
  </conditionalFormatting>
  <conditionalFormatting sqref="R96:R105">
    <cfRule type="cellIs" dxfId="37977" priority="1105" operator="lessThan">
      <formula>0.8</formula>
    </cfRule>
    <cfRule type="cellIs" dxfId="37976" priority="1106" operator="greaterThan">
      <formula>1</formula>
    </cfRule>
  </conditionalFormatting>
  <conditionalFormatting sqref="R96:R105">
    <cfRule type="cellIs" dxfId="37975" priority="1103" operator="greaterThan">
      <formula>1</formula>
    </cfRule>
    <cfRule type="cellIs" dxfId="37974" priority="1104" operator="lessThan">
      <formula>0.8</formula>
    </cfRule>
  </conditionalFormatting>
  <conditionalFormatting sqref="P96:P105">
    <cfRule type="cellIs" dxfId="37973" priority="1102" operator="greaterThan">
      <formula>0</formula>
    </cfRule>
  </conditionalFormatting>
  <conditionalFormatting sqref="Q96:Q105">
    <cfRule type="cellIs" dxfId="37972" priority="1101" operator="lessThan">
      <formula>0</formula>
    </cfRule>
  </conditionalFormatting>
  <conditionalFormatting sqref="R96:R105">
    <cfRule type="cellIs" dxfId="37971" priority="1099" operator="lessThan">
      <formula>0.8</formula>
    </cfRule>
    <cfRule type="cellIs" dxfId="37970" priority="1100" operator="greaterThan">
      <formula>1</formula>
    </cfRule>
  </conditionalFormatting>
  <conditionalFormatting sqref="R96:R105">
    <cfRule type="cellIs" dxfId="37969" priority="1097" operator="greaterThan">
      <formula>1</formula>
    </cfRule>
    <cfRule type="cellIs" dxfId="37968" priority="1098" operator="lessThan">
      <formula>0.8</formula>
    </cfRule>
  </conditionalFormatting>
  <conditionalFormatting sqref="P96:P105">
    <cfRule type="cellIs" dxfId="37967" priority="1096" operator="greaterThan">
      <formula>0</formula>
    </cfRule>
  </conditionalFormatting>
  <conditionalFormatting sqref="Q96:Q105">
    <cfRule type="cellIs" dxfId="37966" priority="1090" operator="lessThan">
      <formula>0</formula>
    </cfRule>
  </conditionalFormatting>
  <conditionalFormatting sqref="P96:P105">
    <cfRule type="cellIs" dxfId="37965" priority="1091" operator="greaterThan">
      <formula>0</formula>
    </cfRule>
  </conditionalFormatting>
  <conditionalFormatting sqref="R96:R105">
    <cfRule type="cellIs" dxfId="37964" priority="1094" operator="lessThan">
      <formula>0.8</formula>
    </cfRule>
    <cfRule type="cellIs" dxfId="37963" priority="1095" operator="greaterThan">
      <formula>1</formula>
    </cfRule>
  </conditionalFormatting>
  <conditionalFormatting sqref="R96:R105">
    <cfRule type="cellIs" dxfId="37962" priority="1092" operator="greaterThan">
      <formula>1</formula>
    </cfRule>
    <cfRule type="cellIs" dxfId="37961" priority="1093" operator="lessThan">
      <formula>0.8</formula>
    </cfRule>
  </conditionalFormatting>
  <conditionalFormatting sqref="Q96:Q105">
    <cfRule type="cellIs" dxfId="37960" priority="1084" operator="lessThan">
      <formula>0</formula>
    </cfRule>
  </conditionalFormatting>
  <conditionalFormatting sqref="R96:R105">
    <cfRule type="cellIs" dxfId="37959" priority="1088" operator="lessThan">
      <formula>0.8</formula>
    </cfRule>
    <cfRule type="cellIs" dxfId="37958" priority="1089" operator="greaterThan">
      <formula>1</formula>
    </cfRule>
  </conditionalFormatting>
  <conditionalFormatting sqref="R96:R105">
    <cfRule type="cellIs" dxfId="37957" priority="1086" operator="greaterThan">
      <formula>1</formula>
    </cfRule>
    <cfRule type="cellIs" dxfId="37956" priority="1087" operator="lessThan">
      <formula>0.8</formula>
    </cfRule>
  </conditionalFormatting>
  <conditionalFormatting sqref="P96:P105">
    <cfRule type="cellIs" dxfId="37955" priority="1085" operator="greaterThan">
      <formula>0</formula>
    </cfRule>
  </conditionalFormatting>
  <conditionalFormatting sqref="Q96:Q105">
    <cfRule type="cellIs" dxfId="37954" priority="1083" operator="lessThan">
      <formula>0</formula>
    </cfRule>
  </conditionalFormatting>
  <conditionalFormatting sqref="R96:R105">
    <cfRule type="cellIs" dxfId="37953" priority="1081" operator="lessThan">
      <formula>0.8</formula>
    </cfRule>
    <cfRule type="cellIs" dxfId="37952" priority="1082" operator="greaterThan">
      <formula>1</formula>
    </cfRule>
  </conditionalFormatting>
  <conditionalFormatting sqref="R96:R105">
    <cfRule type="cellIs" dxfId="37951" priority="1079" operator="greaterThan">
      <formula>1</formula>
    </cfRule>
    <cfRule type="cellIs" dxfId="37950" priority="1080" operator="lessThan">
      <formula>0.8</formula>
    </cfRule>
  </conditionalFormatting>
  <conditionalFormatting sqref="P96:P105">
    <cfRule type="cellIs" dxfId="37949" priority="1078" operator="greaterThan">
      <formula>0</formula>
    </cfRule>
  </conditionalFormatting>
  <conditionalFormatting sqref="Q96:Q105">
    <cfRule type="cellIs" dxfId="37948" priority="1077" operator="lessThan">
      <formula>0</formula>
    </cfRule>
  </conditionalFormatting>
  <conditionalFormatting sqref="R96:R105">
    <cfRule type="cellIs" dxfId="37947" priority="1075" operator="lessThan">
      <formula>0.8</formula>
    </cfRule>
    <cfRule type="cellIs" dxfId="37946" priority="1076" operator="greaterThan">
      <formula>1</formula>
    </cfRule>
  </conditionalFormatting>
  <conditionalFormatting sqref="R96:R105">
    <cfRule type="cellIs" dxfId="37945" priority="1073" operator="greaterThan">
      <formula>1</formula>
    </cfRule>
    <cfRule type="cellIs" dxfId="37944" priority="1074" operator="lessThan">
      <formula>0.8</formula>
    </cfRule>
  </conditionalFormatting>
  <conditionalFormatting sqref="P96:P105">
    <cfRule type="cellIs" dxfId="37943" priority="1072" operator="greaterThan">
      <formula>0</formula>
    </cfRule>
  </conditionalFormatting>
  <conditionalFormatting sqref="P124 P131 P127">
    <cfRule type="cellIs" dxfId="37942" priority="1066" operator="greaterThan">
      <formula>0</formula>
    </cfRule>
  </conditionalFormatting>
  <conditionalFormatting sqref="Q124 Q131 Q127">
    <cfRule type="cellIs" dxfId="37941" priority="1071" operator="lessThan">
      <formula>0</formula>
    </cfRule>
  </conditionalFormatting>
  <conditionalFormatting sqref="R124 R131 R127">
    <cfRule type="cellIs" dxfId="37940" priority="1069" operator="lessThan">
      <formula>0.8</formula>
    </cfRule>
    <cfRule type="cellIs" dxfId="37939" priority="1070" operator="greaterThan">
      <formula>1</formula>
    </cfRule>
  </conditionalFormatting>
  <conditionalFormatting sqref="R124 R131 R127">
    <cfRule type="cellIs" dxfId="37938" priority="1067" operator="greaterThan">
      <formula>1</formula>
    </cfRule>
    <cfRule type="cellIs" dxfId="37937" priority="1068" operator="lessThan">
      <formula>0.8</formula>
    </cfRule>
  </conditionalFormatting>
  <conditionalFormatting sqref="Q124 Q131 Q127">
    <cfRule type="cellIs" dxfId="37936" priority="1065" operator="lessThan">
      <formula>0</formula>
    </cfRule>
  </conditionalFormatting>
  <conditionalFormatting sqref="R124 R131 R127">
    <cfRule type="cellIs" dxfId="37935" priority="1063" operator="lessThan">
      <formula>0.8</formula>
    </cfRule>
    <cfRule type="cellIs" dxfId="37934" priority="1064" operator="greaterThan">
      <formula>1</formula>
    </cfRule>
  </conditionalFormatting>
  <conditionalFormatting sqref="R124 R131 R127">
    <cfRule type="cellIs" dxfId="37933" priority="1061" operator="greaterThan">
      <formula>1</formula>
    </cfRule>
    <cfRule type="cellIs" dxfId="37932" priority="1062" operator="lessThan">
      <formula>0.8</formula>
    </cfRule>
  </conditionalFormatting>
  <conditionalFormatting sqref="P124 P131 P127">
    <cfRule type="cellIs" dxfId="37931" priority="1060" operator="greaterThan">
      <formula>0</formula>
    </cfRule>
  </conditionalFormatting>
  <conditionalFormatting sqref="Q123 Q125:Q126 Q128:Q130">
    <cfRule type="cellIs" dxfId="37930" priority="1059" operator="lessThan">
      <formula>0</formula>
    </cfRule>
  </conditionalFormatting>
  <conditionalFormatting sqref="R123 R125:R126 R128:R130">
    <cfRule type="cellIs" dxfId="37929" priority="1057" operator="lessThan">
      <formula>0.8</formula>
    </cfRule>
    <cfRule type="cellIs" dxfId="37928" priority="1058" operator="greaterThan">
      <formula>1</formula>
    </cfRule>
  </conditionalFormatting>
  <conditionalFormatting sqref="R123 R125:R126 R128:R130">
    <cfRule type="cellIs" dxfId="37927" priority="1055" operator="greaterThan">
      <formula>1</formula>
    </cfRule>
    <cfRule type="cellIs" dxfId="37926" priority="1056" operator="lessThan">
      <formula>0.8</formula>
    </cfRule>
  </conditionalFormatting>
  <conditionalFormatting sqref="P123 P125:P126 P128:P130">
    <cfRule type="cellIs" dxfId="37925" priority="1054" operator="greaterThan">
      <formula>0</formula>
    </cfRule>
  </conditionalFormatting>
  <conditionalFormatting sqref="P123 P125:P126 P128:P130">
    <cfRule type="cellIs" dxfId="37924" priority="1048" operator="greaterThan">
      <formula>0</formula>
    </cfRule>
  </conditionalFormatting>
  <conditionalFormatting sqref="Q123 Q125:Q126 Q128:Q130">
    <cfRule type="cellIs" dxfId="37923" priority="1053" operator="lessThan">
      <formula>0</formula>
    </cfRule>
  </conditionalFormatting>
  <conditionalFormatting sqref="R123 R125:R126 R128:R130">
    <cfRule type="cellIs" dxfId="37922" priority="1051" operator="lessThan">
      <formula>0.8</formula>
    </cfRule>
    <cfRule type="cellIs" dxfId="37921" priority="1052" operator="greaterThan">
      <formula>1</formula>
    </cfRule>
  </conditionalFormatting>
  <conditionalFormatting sqref="R123 R125:R126 R128:R130">
    <cfRule type="cellIs" dxfId="37920" priority="1049" operator="greaterThan">
      <formula>1</formula>
    </cfRule>
    <cfRule type="cellIs" dxfId="37919" priority="1050" operator="lessThan">
      <formula>0.8</formula>
    </cfRule>
  </conditionalFormatting>
  <conditionalFormatting sqref="P122">
    <cfRule type="cellIs" dxfId="37918" priority="1042" operator="greaterThan">
      <formula>0</formula>
    </cfRule>
  </conditionalFormatting>
  <conditionalFormatting sqref="Q122">
    <cfRule type="cellIs" dxfId="37917" priority="1047" operator="lessThan">
      <formula>0</formula>
    </cfRule>
  </conditionalFormatting>
  <conditionalFormatting sqref="R122">
    <cfRule type="cellIs" dxfId="37916" priority="1045" operator="lessThan">
      <formula>0.8</formula>
    </cfRule>
    <cfRule type="cellIs" dxfId="37915" priority="1046" operator="greaterThan">
      <formula>1</formula>
    </cfRule>
  </conditionalFormatting>
  <conditionalFormatting sqref="R122">
    <cfRule type="cellIs" dxfId="37914" priority="1043" operator="greaterThan">
      <formula>1</formula>
    </cfRule>
    <cfRule type="cellIs" dxfId="37913" priority="1044" operator="lessThan">
      <formula>0.8</formula>
    </cfRule>
  </conditionalFormatting>
  <conditionalFormatting sqref="Q109:Q116">
    <cfRule type="cellIs" dxfId="37912" priority="1041" operator="lessThan">
      <formula>0</formula>
    </cfRule>
  </conditionalFormatting>
  <conditionalFormatting sqref="R109:R116">
    <cfRule type="cellIs" dxfId="37911" priority="1039" operator="lessThan">
      <formula>0.8</formula>
    </cfRule>
    <cfRule type="cellIs" dxfId="37910" priority="1040" operator="greaterThan">
      <formula>1</formula>
    </cfRule>
  </conditionalFormatting>
  <conditionalFormatting sqref="R109:R116">
    <cfRule type="cellIs" dxfId="37909" priority="1037" operator="greaterThan">
      <formula>1</formula>
    </cfRule>
    <cfRule type="cellIs" dxfId="37908" priority="1038" operator="lessThan">
      <formula>0.8</formula>
    </cfRule>
  </conditionalFormatting>
  <conditionalFormatting sqref="P109:P116">
    <cfRule type="cellIs" dxfId="37907" priority="1036" operator="greaterThan">
      <formula>0</formula>
    </cfRule>
  </conditionalFormatting>
  <conditionalFormatting sqref="P137 P140 P143">
    <cfRule type="cellIs" dxfId="37906" priority="1035" operator="greaterThan">
      <formula>0</formula>
    </cfRule>
  </conditionalFormatting>
  <conditionalFormatting sqref="Q137 Q140 Q143">
    <cfRule type="cellIs" dxfId="37905" priority="1034" operator="lessThan">
      <formula>0</formula>
    </cfRule>
  </conditionalFormatting>
  <conditionalFormatting sqref="R137 R140 R143">
    <cfRule type="cellIs" dxfId="37904" priority="1032" operator="lessThan">
      <formula>0.8</formula>
    </cfRule>
    <cfRule type="cellIs" dxfId="37903" priority="1033" operator="greaterThan">
      <formula>1</formula>
    </cfRule>
  </conditionalFormatting>
  <conditionalFormatting sqref="R137 R140 R143">
    <cfRule type="cellIs" dxfId="37902" priority="1030" operator="greaterThan">
      <formula>1</formula>
    </cfRule>
    <cfRule type="cellIs" dxfId="37901" priority="1031" operator="lessThan">
      <formula>0.8</formula>
    </cfRule>
  </conditionalFormatting>
  <conditionalFormatting sqref="P137 P140 P143">
    <cfRule type="cellIs" dxfId="37900" priority="1029" operator="greaterThan">
      <formula>0</formula>
    </cfRule>
  </conditionalFormatting>
  <conditionalFormatting sqref="Q137 Q140 Q143">
    <cfRule type="cellIs" dxfId="37899" priority="1028" operator="lessThan">
      <formula>0</formula>
    </cfRule>
  </conditionalFormatting>
  <conditionalFormatting sqref="R137 R140 R143">
    <cfRule type="cellIs" dxfId="37898" priority="1026" operator="lessThan">
      <formula>0.8</formula>
    </cfRule>
    <cfRule type="cellIs" dxfId="37897" priority="1027" operator="greaterThan">
      <formula>1</formula>
    </cfRule>
  </conditionalFormatting>
  <conditionalFormatting sqref="R137 R140 R143">
    <cfRule type="cellIs" dxfId="37896" priority="1024" operator="greaterThan">
      <formula>1</formula>
    </cfRule>
    <cfRule type="cellIs" dxfId="37895" priority="1025" operator="lessThan">
      <formula>0.8</formula>
    </cfRule>
  </conditionalFormatting>
  <conditionalFormatting sqref="P137 P140 P143">
    <cfRule type="cellIs" dxfId="37894" priority="1023" operator="greaterThan">
      <formula>0</formula>
    </cfRule>
  </conditionalFormatting>
  <conditionalFormatting sqref="P137 P140 P143">
    <cfRule type="cellIs" dxfId="37893" priority="1017" operator="greaterThan">
      <formula>0</formula>
    </cfRule>
  </conditionalFormatting>
  <conditionalFormatting sqref="Q137 Q140 Q143">
    <cfRule type="cellIs" dxfId="37892" priority="1022" operator="lessThan">
      <formula>0</formula>
    </cfRule>
  </conditionalFormatting>
  <conditionalFormatting sqref="R137 R140 R143">
    <cfRule type="cellIs" dxfId="37891" priority="1020" operator="lessThan">
      <formula>0.8</formula>
    </cfRule>
    <cfRule type="cellIs" dxfId="37890" priority="1021" operator="greaterThan">
      <formula>1</formula>
    </cfRule>
  </conditionalFormatting>
  <conditionalFormatting sqref="R137 R140 R143">
    <cfRule type="cellIs" dxfId="37889" priority="1018" operator="greaterThan">
      <formula>1</formula>
    </cfRule>
    <cfRule type="cellIs" dxfId="37888" priority="1019" operator="lessThan">
      <formula>0.8</formula>
    </cfRule>
  </conditionalFormatting>
  <conditionalFormatting sqref="Q137 Q140 Q143">
    <cfRule type="cellIs" dxfId="37887" priority="1016" operator="lessThan">
      <formula>0</formula>
    </cfRule>
  </conditionalFormatting>
  <conditionalFormatting sqref="R137 R140 R143">
    <cfRule type="cellIs" dxfId="37886" priority="1014" operator="lessThan">
      <formula>0.8</formula>
    </cfRule>
    <cfRule type="cellIs" dxfId="37885" priority="1015" operator="greaterThan">
      <formula>1</formula>
    </cfRule>
  </conditionalFormatting>
  <conditionalFormatting sqref="R137 R140 R143">
    <cfRule type="cellIs" dxfId="37884" priority="1012" operator="greaterThan">
      <formula>1</formula>
    </cfRule>
    <cfRule type="cellIs" dxfId="37883" priority="1013" operator="lessThan">
      <formula>0.8</formula>
    </cfRule>
  </conditionalFormatting>
  <conditionalFormatting sqref="P137 P140 P143">
    <cfRule type="cellIs" dxfId="37882" priority="1011" operator="greaterThan">
      <formula>0</formula>
    </cfRule>
  </conditionalFormatting>
  <conditionalFormatting sqref="Q137 Q140 Q143">
    <cfRule type="cellIs" dxfId="37881" priority="1010" operator="lessThan">
      <formula>0</formula>
    </cfRule>
  </conditionalFormatting>
  <conditionalFormatting sqref="R137 R140 R143">
    <cfRule type="cellIs" dxfId="37880" priority="1008" operator="lessThan">
      <formula>0.8</formula>
    </cfRule>
    <cfRule type="cellIs" dxfId="37879" priority="1009" operator="greaterThan">
      <formula>1</formula>
    </cfRule>
  </conditionalFormatting>
  <conditionalFormatting sqref="R137 R140 R143">
    <cfRule type="cellIs" dxfId="37878" priority="1006" operator="greaterThan">
      <formula>1</formula>
    </cfRule>
    <cfRule type="cellIs" dxfId="37877" priority="1007" operator="lessThan">
      <formula>0.8</formula>
    </cfRule>
  </conditionalFormatting>
  <conditionalFormatting sqref="P137 P140 P143">
    <cfRule type="cellIs" dxfId="37876" priority="1005" operator="greaterThan">
      <formula>0</formula>
    </cfRule>
  </conditionalFormatting>
  <conditionalFormatting sqref="P137 P140 P143">
    <cfRule type="cellIs" dxfId="37875" priority="999" operator="greaterThan">
      <formula>0</formula>
    </cfRule>
  </conditionalFormatting>
  <conditionalFormatting sqref="Q137 Q140 Q143">
    <cfRule type="cellIs" dxfId="37874" priority="1004" operator="lessThan">
      <formula>0</formula>
    </cfRule>
  </conditionalFormatting>
  <conditionalFormatting sqref="R137 R140 R143">
    <cfRule type="cellIs" dxfId="37873" priority="1002" operator="lessThan">
      <formula>0.8</formula>
    </cfRule>
    <cfRule type="cellIs" dxfId="37872" priority="1003" operator="greaterThan">
      <formula>1</formula>
    </cfRule>
  </conditionalFormatting>
  <conditionalFormatting sqref="R137 R140 R143">
    <cfRule type="cellIs" dxfId="37871" priority="1000" operator="greaterThan">
      <formula>1</formula>
    </cfRule>
    <cfRule type="cellIs" dxfId="37870" priority="1001" operator="lessThan">
      <formula>0.8</formula>
    </cfRule>
  </conditionalFormatting>
  <conditionalFormatting sqref="Q137 Q140 Q143">
    <cfRule type="cellIs" dxfId="37869" priority="998" operator="lessThan">
      <formula>0</formula>
    </cfRule>
  </conditionalFormatting>
  <conditionalFormatting sqref="R137 R140 R143">
    <cfRule type="cellIs" dxfId="37868" priority="996" operator="lessThan">
      <formula>0.8</formula>
    </cfRule>
    <cfRule type="cellIs" dxfId="37867" priority="997" operator="greaterThan">
      <formula>1</formula>
    </cfRule>
  </conditionalFormatting>
  <conditionalFormatting sqref="R137 R140 R143">
    <cfRule type="cellIs" dxfId="37866" priority="994" operator="greaterThan">
      <formula>1</formula>
    </cfRule>
    <cfRule type="cellIs" dxfId="37865" priority="995" operator="lessThan">
      <formula>0.8</formula>
    </cfRule>
  </conditionalFormatting>
  <conditionalFormatting sqref="P137 P140 P143">
    <cfRule type="cellIs" dxfId="37864" priority="993" operator="greaterThan">
      <formula>0</formula>
    </cfRule>
  </conditionalFormatting>
  <conditionalFormatting sqref="Q137 Q140 Q143">
    <cfRule type="cellIs" dxfId="37863" priority="992" operator="lessThan">
      <formula>0</formula>
    </cfRule>
  </conditionalFormatting>
  <conditionalFormatting sqref="R137 R140 R143">
    <cfRule type="cellIs" dxfId="37862" priority="990" operator="lessThan">
      <formula>0.8</formula>
    </cfRule>
    <cfRule type="cellIs" dxfId="37861" priority="991" operator="greaterThan">
      <formula>1</formula>
    </cfRule>
  </conditionalFormatting>
  <conditionalFormatting sqref="R137 R140 R143">
    <cfRule type="cellIs" dxfId="37860" priority="988" operator="greaterThan">
      <formula>1</formula>
    </cfRule>
    <cfRule type="cellIs" dxfId="37859" priority="989" operator="lessThan">
      <formula>0.8</formula>
    </cfRule>
  </conditionalFormatting>
  <conditionalFormatting sqref="P137 P140 P143">
    <cfRule type="cellIs" dxfId="37858" priority="987" operator="greaterThan">
      <formula>0</formula>
    </cfRule>
  </conditionalFormatting>
  <conditionalFormatting sqref="P137 P140 P143">
    <cfRule type="cellIs" dxfId="37857" priority="981" operator="greaterThan">
      <formula>0</formula>
    </cfRule>
  </conditionalFormatting>
  <conditionalFormatting sqref="Q137 Q140 Q143">
    <cfRule type="cellIs" dxfId="37856" priority="986" operator="lessThan">
      <formula>0</formula>
    </cfRule>
  </conditionalFormatting>
  <conditionalFormatting sqref="R137 R140 R143">
    <cfRule type="cellIs" dxfId="37855" priority="984" operator="lessThan">
      <formula>0.8</formula>
    </cfRule>
    <cfRule type="cellIs" dxfId="37854" priority="985" operator="greaterThan">
      <formula>1</formula>
    </cfRule>
  </conditionalFormatting>
  <conditionalFormatting sqref="R137 R140 R143">
    <cfRule type="cellIs" dxfId="37853" priority="982" operator="greaterThan">
      <formula>1</formula>
    </cfRule>
    <cfRule type="cellIs" dxfId="37852" priority="983" operator="lessThan">
      <formula>0.8</formula>
    </cfRule>
  </conditionalFormatting>
  <conditionalFormatting sqref="Q137 Q140 Q143">
    <cfRule type="cellIs" dxfId="37851" priority="980" operator="lessThan">
      <formula>0</formula>
    </cfRule>
  </conditionalFormatting>
  <conditionalFormatting sqref="R137 R140 R143">
    <cfRule type="cellIs" dxfId="37850" priority="978" operator="lessThan">
      <formula>0.8</formula>
    </cfRule>
    <cfRule type="cellIs" dxfId="37849" priority="979" operator="greaterThan">
      <formula>1</formula>
    </cfRule>
  </conditionalFormatting>
  <conditionalFormatting sqref="R137 R140 R143">
    <cfRule type="cellIs" dxfId="37848" priority="976" operator="greaterThan">
      <formula>1</formula>
    </cfRule>
    <cfRule type="cellIs" dxfId="37847" priority="977" operator="lessThan">
      <formula>0.8</formula>
    </cfRule>
  </conditionalFormatting>
  <conditionalFormatting sqref="P137 P140 P143">
    <cfRule type="cellIs" dxfId="37846" priority="975" operator="greaterThan">
      <formula>0</formula>
    </cfRule>
  </conditionalFormatting>
  <conditionalFormatting sqref="P138 P144 P141">
    <cfRule type="cellIs" dxfId="37845" priority="969" operator="greaterThan">
      <formula>0</formula>
    </cfRule>
  </conditionalFormatting>
  <conditionalFormatting sqref="Q138 Q144 Q141">
    <cfRule type="cellIs" dxfId="37844" priority="974" operator="lessThan">
      <formula>0</formula>
    </cfRule>
  </conditionalFormatting>
  <conditionalFormatting sqref="R138 R144 R141">
    <cfRule type="cellIs" dxfId="37843" priority="972" operator="lessThan">
      <formula>0.8</formula>
    </cfRule>
    <cfRule type="cellIs" dxfId="37842" priority="973" operator="greaterThan">
      <formula>1</formula>
    </cfRule>
  </conditionalFormatting>
  <conditionalFormatting sqref="R138 R144 R141">
    <cfRule type="cellIs" dxfId="37841" priority="970" operator="greaterThan">
      <formula>1</formula>
    </cfRule>
    <cfRule type="cellIs" dxfId="37840" priority="971" operator="lessThan">
      <formula>0.8</formula>
    </cfRule>
  </conditionalFormatting>
  <conditionalFormatting sqref="Q138 Q144 Q141">
    <cfRule type="cellIs" dxfId="37839" priority="968" operator="lessThan">
      <formula>0</formula>
    </cfRule>
  </conditionalFormatting>
  <conditionalFormatting sqref="R138 R144 R141">
    <cfRule type="cellIs" dxfId="37838" priority="966" operator="lessThan">
      <formula>0.8</formula>
    </cfRule>
    <cfRule type="cellIs" dxfId="37837" priority="967" operator="greaterThan">
      <formula>1</formula>
    </cfRule>
  </conditionalFormatting>
  <conditionalFormatting sqref="R138 R144 R141">
    <cfRule type="cellIs" dxfId="37836" priority="964" operator="greaterThan">
      <formula>1</formula>
    </cfRule>
    <cfRule type="cellIs" dxfId="37835" priority="965" operator="lessThan">
      <formula>0.8</formula>
    </cfRule>
  </conditionalFormatting>
  <conditionalFormatting sqref="P138 P144 P141">
    <cfRule type="cellIs" dxfId="37834" priority="963" operator="greaterThan">
      <formula>0</formula>
    </cfRule>
  </conditionalFormatting>
  <conditionalFormatting sqref="Q138 Q144 Q141">
    <cfRule type="cellIs" dxfId="37833" priority="962" operator="lessThan">
      <formula>0</formula>
    </cfRule>
  </conditionalFormatting>
  <conditionalFormatting sqref="R138 R144 R141">
    <cfRule type="cellIs" dxfId="37832" priority="960" operator="lessThan">
      <formula>0.8</formula>
    </cfRule>
    <cfRule type="cellIs" dxfId="37831" priority="961" operator="greaterThan">
      <formula>1</formula>
    </cfRule>
  </conditionalFormatting>
  <conditionalFormatting sqref="R138 R144 R141">
    <cfRule type="cellIs" dxfId="37830" priority="958" operator="greaterThan">
      <formula>1</formula>
    </cfRule>
    <cfRule type="cellIs" dxfId="37829" priority="959" operator="lessThan">
      <formula>0.8</formula>
    </cfRule>
  </conditionalFormatting>
  <conditionalFormatting sqref="P138 P144 P141">
    <cfRule type="cellIs" dxfId="37828" priority="957" operator="greaterThan">
      <formula>0</formula>
    </cfRule>
  </conditionalFormatting>
  <conditionalFormatting sqref="Q138 Q144 Q141">
    <cfRule type="cellIs" dxfId="37827" priority="956" operator="lessThan">
      <formula>0</formula>
    </cfRule>
  </conditionalFormatting>
  <conditionalFormatting sqref="R138 R144 R141">
    <cfRule type="cellIs" dxfId="37826" priority="954" operator="lessThan">
      <formula>0.8</formula>
    </cfRule>
    <cfRule type="cellIs" dxfId="37825" priority="955" operator="greaterThan">
      <formula>1</formula>
    </cfRule>
  </conditionalFormatting>
  <conditionalFormatting sqref="R138 R144 R141">
    <cfRule type="cellIs" dxfId="37824" priority="952" operator="greaterThan">
      <formula>1</formula>
    </cfRule>
    <cfRule type="cellIs" dxfId="37823" priority="953" operator="lessThan">
      <formula>0.8</formula>
    </cfRule>
  </conditionalFormatting>
  <conditionalFormatting sqref="P138 P144 P141">
    <cfRule type="cellIs" dxfId="37822" priority="951" operator="greaterThan">
      <formula>0</formula>
    </cfRule>
  </conditionalFormatting>
  <conditionalFormatting sqref="Q138 Q144 Q141">
    <cfRule type="cellIs" dxfId="37821" priority="950" operator="lessThan">
      <formula>0</formula>
    </cfRule>
  </conditionalFormatting>
  <conditionalFormatting sqref="R138 R144 R141">
    <cfRule type="cellIs" dxfId="37820" priority="948" operator="lessThan">
      <formula>0.8</formula>
    </cfRule>
    <cfRule type="cellIs" dxfId="37819" priority="949" operator="greaterThan">
      <formula>1</formula>
    </cfRule>
  </conditionalFormatting>
  <conditionalFormatting sqref="R138 R144 R141">
    <cfRule type="cellIs" dxfId="37818" priority="946" operator="greaterThan">
      <formula>1</formula>
    </cfRule>
    <cfRule type="cellIs" dxfId="37817" priority="947" operator="lessThan">
      <formula>0.8</formula>
    </cfRule>
  </conditionalFormatting>
  <conditionalFormatting sqref="Q138 Q144 Q141">
    <cfRule type="cellIs" dxfId="37816" priority="945" operator="lessThan">
      <formula>0</formula>
    </cfRule>
  </conditionalFormatting>
  <conditionalFormatting sqref="R138 R144 R141">
    <cfRule type="cellIs" dxfId="37815" priority="943" operator="lessThan">
      <formula>0.8</formula>
    </cfRule>
    <cfRule type="cellIs" dxfId="37814" priority="944" operator="greaterThan">
      <formula>1</formula>
    </cfRule>
  </conditionalFormatting>
  <conditionalFormatting sqref="R138 R144 R141">
    <cfRule type="cellIs" dxfId="37813" priority="941" operator="greaterThan">
      <formula>1</formula>
    </cfRule>
    <cfRule type="cellIs" dxfId="37812" priority="942" operator="lessThan">
      <formula>0.8</formula>
    </cfRule>
  </conditionalFormatting>
  <conditionalFormatting sqref="P138 P144 P141">
    <cfRule type="cellIs" dxfId="37811" priority="940" operator="greaterThan">
      <formula>0</formula>
    </cfRule>
  </conditionalFormatting>
  <conditionalFormatting sqref="P138 P144 P141">
    <cfRule type="cellIs" dxfId="37810" priority="934" operator="greaterThan">
      <formula>0</formula>
    </cfRule>
  </conditionalFormatting>
  <conditionalFormatting sqref="Q138 Q144 Q141">
    <cfRule type="cellIs" dxfId="37809" priority="939" operator="lessThan">
      <formula>0</formula>
    </cfRule>
  </conditionalFormatting>
  <conditionalFormatting sqref="R138 R144 R141">
    <cfRule type="cellIs" dxfId="37808" priority="937" operator="lessThan">
      <formula>0.8</formula>
    </cfRule>
    <cfRule type="cellIs" dxfId="37807" priority="938" operator="greaterThan">
      <formula>1</formula>
    </cfRule>
  </conditionalFormatting>
  <conditionalFormatting sqref="R138 R144 R141">
    <cfRule type="cellIs" dxfId="37806" priority="935" operator="greaterThan">
      <formula>1</formula>
    </cfRule>
    <cfRule type="cellIs" dxfId="37805" priority="936" operator="lessThan">
      <formula>0.8</formula>
    </cfRule>
  </conditionalFormatting>
  <conditionalFormatting sqref="Q138 Q144 Q141">
    <cfRule type="cellIs" dxfId="37804" priority="933" operator="lessThan">
      <formula>0</formula>
    </cfRule>
  </conditionalFormatting>
  <conditionalFormatting sqref="R138 R144 R141">
    <cfRule type="cellIs" dxfId="37803" priority="931" operator="lessThan">
      <formula>0.8</formula>
    </cfRule>
    <cfRule type="cellIs" dxfId="37802" priority="932" operator="greaterThan">
      <formula>1</formula>
    </cfRule>
  </conditionalFormatting>
  <conditionalFormatting sqref="R138 R144 R141">
    <cfRule type="cellIs" dxfId="37801" priority="929" operator="greaterThan">
      <formula>1</formula>
    </cfRule>
    <cfRule type="cellIs" dxfId="37800" priority="930" operator="lessThan">
      <formula>0.8</formula>
    </cfRule>
  </conditionalFormatting>
  <conditionalFormatting sqref="P138 P144 P141">
    <cfRule type="cellIs" dxfId="37799" priority="928" operator="greaterThan">
      <formula>0</formula>
    </cfRule>
  </conditionalFormatting>
  <conditionalFormatting sqref="Q148:Q153">
    <cfRule type="cellIs" dxfId="37798" priority="927" operator="lessThan">
      <formula>0</formula>
    </cfRule>
  </conditionalFormatting>
  <conditionalFormatting sqref="R148:R153">
    <cfRule type="cellIs" dxfId="37797" priority="925" operator="lessThan">
      <formula>0.8</formula>
    </cfRule>
    <cfRule type="cellIs" dxfId="37796" priority="926" operator="greaterThan">
      <formula>1</formula>
    </cfRule>
  </conditionalFormatting>
  <conditionalFormatting sqref="R148:R153">
    <cfRule type="cellIs" dxfId="37795" priority="923" operator="greaterThan">
      <formula>1</formula>
    </cfRule>
    <cfRule type="cellIs" dxfId="37794" priority="924" operator="lessThan">
      <formula>0.8</formula>
    </cfRule>
  </conditionalFormatting>
  <conditionalFormatting sqref="P148:P153">
    <cfRule type="cellIs" dxfId="37793" priority="922" operator="greaterThan">
      <formula>0</formula>
    </cfRule>
  </conditionalFormatting>
  <conditionalFormatting sqref="P148:P153">
    <cfRule type="cellIs" dxfId="37792" priority="916" operator="greaterThan">
      <formula>0</formula>
    </cfRule>
  </conditionalFormatting>
  <conditionalFormatting sqref="Q148:Q153">
    <cfRule type="cellIs" dxfId="37791" priority="921" operator="lessThan">
      <formula>0</formula>
    </cfRule>
  </conditionalFormatting>
  <conditionalFormatting sqref="R148:R153">
    <cfRule type="cellIs" dxfId="37790" priority="919" operator="lessThan">
      <formula>0.8</formula>
    </cfRule>
    <cfRule type="cellIs" dxfId="37789" priority="920" operator="greaterThan">
      <formula>1</formula>
    </cfRule>
  </conditionalFormatting>
  <conditionalFormatting sqref="R148:R153">
    <cfRule type="cellIs" dxfId="37788" priority="917" operator="greaterThan">
      <formula>1</formula>
    </cfRule>
    <cfRule type="cellIs" dxfId="37787" priority="918" operator="lessThan">
      <formula>0.8</formula>
    </cfRule>
  </conditionalFormatting>
  <conditionalFormatting sqref="Q148:Q153">
    <cfRule type="cellIs" dxfId="37786" priority="915" operator="lessThan">
      <formula>0</formula>
    </cfRule>
  </conditionalFormatting>
  <conditionalFormatting sqref="R148:R153">
    <cfRule type="cellIs" dxfId="37785" priority="913" operator="lessThan">
      <formula>0.8</formula>
    </cfRule>
    <cfRule type="cellIs" dxfId="37784" priority="914" operator="greaterThan">
      <formula>1</formula>
    </cfRule>
  </conditionalFormatting>
  <conditionalFormatting sqref="R148:R153">
    <cfRule type="cellIs" dxfId="37783" priority="911" operator="greaterThan">
      <formula>1</formula>
    </cfRule>
    <cfRule type="cellIs" dxfId="37782" priority="912" operator="lessThan">
      <formula>0.8</formula>
    </cfRule>
  </conditionalFormatting>
  <conditionalFormatting sqref="P148:P153">
    <cfRule type="cellIs" dxfId="37781" priority="910" operator="greaterThan">
      <formula>0</formula>
    </cfRule>
  </conditionalFormatting>
  <conditionalFormatting sqref="Q148:Q153">
    <cfRule type="cellIs" dxfId="37780" priority="909" operator="lessThan">
      <formula>0</formula>
    </cfRule>
  </conditionalFormatting>
  <conditionalFormatting sqref="R148:R153">
    <cfRule type="cellIs" dxfId="37779" priority="907" operator="lessThan">
      <formula>0.8</formula>
    </cfRule>
    <cfRule type="cellIs" dxfId="37778" priority="908" operator="greaterThan">
      <formula>1</formula>
    </cfRule>
  </conditionalFormatting>
  <conditionalFormatting sqref="R148:R153">
    <cfRule type="cellIs" dxfId="37777" priority="905" operator="greaterThan">
      <formula>1</formula>
    </cfRule>
    <cfRule type="cellIs" dxfId="37776" priority="906" operator="lessThan">
      <formula>0.8</formula>
    </cfRule>
  </conditionalFormatting>
  <conditionalFormatting sqref="P148:P153">
    <cfRule type="cellIs" dxfId="37775" priority="904" operator="greaterThan">
      <formula>0</formula>
    </cfRule>
  </conditionalFormatting>
  <conditionalFormatting sqref="P148:P153">
    <cfRule type="cellIs" dxfId="37774" priority="898" operator="greaterThan">
      <formula>0</formula>
    </cfRule>
  </conditionalFormatting>
  <conditionalFormatting sqref="Q148:Q153">
    <cfRule type="cellIs" dxfId="37773" priority="903" operator="lessThan">
      <formula>0</formula>
    </cfRule>
  </conditionalFormatting>
  <conditionalFormatting sqref="R148:R153">
    <cfRule type="cellIs" dxfId="37772" priority="901" operator="lessThan">
      <formula>0.8</formula>
    </cfRule>
    <cfRule type="cellIs" dxfId="37771" priority="902" operator="greaterThan">
      <formula>1</formula>
    </cfRule>
  </conditionalFormatting>
  <conditionalFormatting sqref="R148:R153">
    <cfRule type="cellIs" dxfId="37770" priority="899" operator="greaterThan">
      <formula>1</formula>
    </cfRule>
    <cfRule type="cellIs" dxfId="37769" priority="900" operator="lessThan">
      <formula>0.8</formula>
    </cfRule>
  </conditionalFormatting>
  <conditionalFormatting sqref="Q148:Q153">
    <cfRule type="cellIs" dxfId="37768" priority="897" operator="lessThan">
      <formula>0</formula>
    </cfRule>
  </conditionalFormatting>
  <conditionalFormatting sqref="R148:R153">
    <cfRule type="cellIs" dxfId="37767" priority="895" operator="lessThan">
      <formula>0.8</formula>
    </cfRule>
    <cfRule type="cellIs" dxfId="37766" priority="896" operator="greaterThan">
      <formula>1</formula>
    </cfRule>
  </conditionalFormatting>
  <conditionalFormatting sqref="R148:R153">
    <cfRule type="cellIs" dxfId="37765" priority="893" operator="greaterThan">
      <formula>1</formula>
    </cfRule>
    <cfRule type="cellIs" dxfId="37764" priority="894" operator="lessThan">
      <formula>0.8</formula>
    </cfRule>
  </conditionalFormatting>
  <conditionalFormatting sqref="P148:P153">
    <cfRule type="cellIs" dxfId="37763" priority="892" operator="greaterThan">
      <formula>0</formula>
    </cfRule>
  </conditionalFormatting>
  <conditionalFormatting sqref="Q148:Q153">
    <cfRule type="cellIs" dxfId="37762" priority="886" operator="lessThan">
      <formula>0</formula>
    </cfRule>
  </conditionalFormatting>
  <conditionalFormatting sqref="P148:P153">
    <cfRule type="cellIs" dxfId="37761" priority="887" operator="greaterThan">
      <formula>0</formula>
    </cfRule>
  </conditionalFormatting>
  <conditionalFormatting sqref="R148:R153">
    <cfRule type="cellIs" dxfId="37760" priority="890" operator="lessThan">
      <formula>0.8</formula>
    </cfRule>
    <cfRule type="cellIs" dxfId="37759" priority="891" operator="greaterThan">
      <formula>1</formula>
    </cfRule>
  </conditionalFormatting>
  <conditionalFormatting sqref="R148:R153">
    <cfRule type="cellIs" dxfId="37758" priority="888" operator="greaterThan">
      <formula>1</formula>
    </cfRule>
    <cfRule type="cellIs" dxfId="37757" priority="889" operator="lessThan">
      <formula>0.8</formula>
    </cfRule>
  </conditionalFormatting>
  <conditionalFormatting sqref="Q148:Q153">
    <cfRule type="cellIs" dxfId="37756" priority="880" operator="lessThan">
      <formula>0</formula>
    </cfRule>
  </conditionalFormatting>
  <conditionalFormatting sqref="R148:R153">
    <cfRule type="cellIs" dxfId="37755" priority="884" operator="lessThan">
      <formula>0.8</formula>
    </cfRule>
    <cfRule type="cellIs" dxfId="37754" priority="885" operator="greaterThan">
      <formula>1</formula>
    </cfRule>
  </conditionalFormatting>
  <conditionalFormatting sqref="R148:R153">
    <cfRule type="cellIs" dxfId="37753" priority="882" operator="greaterThan">
      <formula>1</formula>
    </cfRule>
    <cfRule type="cellIs" dxfId="37752" priority="883" operator="lessThan">
      <formula>0.8</formula>
    </cfRule>
  </conditionalFormatting>
  <conditionalFormatting sqref="P148:P153">
    <cfRule type="cellIs" dxfId="37751" priority="881" operator="greaterThan">
      <formula>0</formula>
    </cfRule>
  </conditionalFormatting>
  <conditionalFormatting sqref="Q148:Q153">
    <cfRule type="cellIs" dxfId="37750" priority="879" operator="lessThan">
      <formula>0</formula>
    </cfRule>
  </conditionalFormatting>
  <conditionalFormatting sqref="R148:R153">
    <cfRule type="cellIs" dxfId="37749" priority="877" operator="lessThan">
      <formula>0.8</formula>
    </cfRule>
    <cfRule type="cellIs" dxfId="37748" priority="878" operator="greaterThan">
      <formula>1</formula>
    </cfRule>
  </conditionalFormatting>
  <conditionalFormatting sqref="R148:R153">
    <cfRule type="cellIs" dxfId="37747" priority="875" operator="greaterThan">
      <formula>1</formula>
    </cfRule>
    <cfRule type="cellIs" dxfId="37746" priority="876" operator="lessThan">
      <formula>0.8</formula>
    </cfRule>
  </conditionalFormatting>
  <conditionalFormatting sqref="P148:P153">
    <cfRule type="cellIs" dxfId="37745" priority="874" operator="greaterThan">
      <formula>0</formula>
    </cfRule>
  </conditionalFormatting>
  <conditionalFormatting sqref="Q148:Q153">
    <cfRule type="cellIs" dxfId="37744" priority="873" operator="lessThan">
      <formula>0</formula>
    </cfRule>
  </conditionalFormatting>
  <conditionalFormatting sqref="R148:R153">
    <cfRule type="cellIs" dxfId="37743" priority="871" operator="lessThan">
      <formula>0.8</formula>
    </cfRule>
    <cfRule type="cellIs" dxfId="37742" priority="872" operator="greaterThan">
      <formula>1</formula>
    </cfRule>
  </conditionalFormatting>
  <conditionalFormatting sqref="R148:R153">
    <cfRule type="cellIs" dxfId="37741" priority="869" operator="greaterThan">
      <formula>1</formula>
    </cfRule>
    <cfRule type="cellIs" dxfId="37740" priority="870" operator="lessThan">
      <formula>0.8</formula>
    </cfRule>
  </conditionalFormatting>
  <conditionalFormatting sqref="P148:P153">
    <cfRule type="cellIs" dxfId="37739" priority="868" operator="greaterThan">
      <formula>0</formula>
    </cfRule>
  </conditionalFormatting>
  <conditionalFormatting sqref="Q148:Q153">
    <cfRule type="cellIs" dxfId="37738" priority="867" operator="lessThan">
      <formula>0</formula>
    </cfRule>
  </conditionalFormatting>
  <conditionalFormatting sqref="R148:R153">
    <cfRule type="cellIs" dxfId="37737" priority="865" operator="lessThan">
      <formula>0.8</formula>
    </cfRule>
    <cfRule type="cellIs" dxfId="37736" priority="866" operator="greaterThan">
      <formula>1</formula>
    </cfRule>
  </conditionalFormatting>
  <conditionalFormatting sqref="R148:R153">
    <cfRule type="cellIs" dxfId="37735" priority="863" operator="greaterThan">
      <formula>1</formula>
    </cfRule>
    <cfRule type="cellIs" dxfId="37734" priority="864" operator="lessThan">
      <formula>0.8</formula>
    </cfRule>
  </conditionalFormatting>
  <conditionalFormatting sqref="P148:P153">
    <cfRule type="cellIs" dxfId="37733" priority="862" operator="greaterThan">
      <formula>0</formula>
    </cfRule>
  </conditionalFormatting>
  <conditionalFormatting sqref="Q148:Q153">
    <cfRule type="cellIs" dxfId="37732" priority="861" operator="lessThan">
      <formula>0</formula>
    </cfRule>
  </conditionalFormatting>
  <conditionalFormatting sqref="R148:R153">
    <cfRule type="cellIs" dxfId="37731" priority="859" operator="lessThan">
      <formula>0.8</formula>
    </cfRule>
    <cfRule type="cellIs" dxfId="37730" priority="860" operator="greaterThan">
      <formula>1</formula>
    </cfRule>
  </conditionalFormatting>
  <conditionalFormatting sqref="R148:R153">
    <cfRule type="cellIs" dxfId="37729" priority="857" operator="greaterThan">
      <formula>1</formula>
    </cfRule>
    <cfRule type="cellIs" dxfId="37728" priority="858" operator="lessThan">
      <formula>0.8</formula>
    </cfRule>
  </conditionalFormatting>
  <conditionalFormatting sqref="P148:P153">
    <cfRule type="cellIs" dxfId="37727" priority="856" operator="greaterThan">
      <formula>0</formula>
    </cfRule>
  </conditionalFormatting>
  <conditionalFormatting sqref="Q148:Q153">
    <cfRule type="cellIs" dxfId="37726" priority="855" operator="lessThan">
      <formula>0</formula>
    </cfRule>
  </conditionalFormatting>
  <conditionalFormatting sqref="R148:R153">
    <cfRule type="cellIs" dxfId="37725" priority="853" operator="lessThan">
      <formula>0.8</formula>
    </cfRule>
    <cfRule type="cellIs" dxfId="37724" priority="854" operator="greaterThan">
      <formula>1</formula>
    </cfRule>
  </conditionalFormatting>
  <conditionalFormatting sqref="R148:R153">
    <cfRule type="cellIs" dxfId="37723" priority="851" operator="greaterThan">
      <formula>1</formula>
    </cfRule>
    <cfRule type="cellIs" dxfId="37722" priority="852" operator="lessThan">
      <formula>0.8</formula>
    </cfRule>
  </conditionalFormatting>
  <conditionalFormatting sqref="P148:P153">
    <cfRule type="cellIs" dxfId="37721" priority="850" operator="greaterThan">
      <formula>0</formula>
    </cfRule>
  </conditionalFormatting>
  <conditionalFormatting sqref="Q148:Q153">
    <cfRule type="cellIs" dxfId="37720" priority="849" operator="lessThan">
      <formula>0</formula>
    </cfRule>
  </conditionalFormatting>
  <conditionalFormatting sqref="R148:R153">
    <cfRule type="cellIs" dxfId="37719" priority="847" operator="lessThan">
      <formula>0.8</formula>
    </cfRule>
    <cfRule type="cellIs" dxfId="37718" priority="848" operator="greaterThan">
      <formula>1</formula>
    </cfRule>
  </conditionalFormatting>
  <conditionalFormatting sqref="R148:R153">
    <cfRule type="cellIs" dxfId="37717" priority="845" operator="greaterThan">
      <formula>1</formula>
    </cfRule>
    <cfRule type="cellIs" dxfId="37716" priority="846" operator="lessThan">
      <formula>0.8</formula>
    </cfRule>
  </conditionalFormatting>
  <conditionalFormatting sqref="P148:P153">
    <cfRule type="cellIs" dxfId="37715" priority="844" operator="greaterThan">
      <formula>0</formula>
    </cfRule>
  </conditionalFormatting>
  <conditionalFormatting sqref="Q148:Q153">
    <cfRule type="cellIs" dxfId="37714" priority="843" operator="lessThan">
      <formula>0</formula>
    </cfRule>
  </conditionalFormatting>
  <conditionalFormatting sqref="R148:R153">
    <cfRule type="cellIs" dxfId="37713" priority="841" operator="lessThan">
      <formula>0.8</formula>
    </cfRule>
    <cfRule type="cellIs" dxfId="37712" priority="842" operator="greaterThan">
      <formula>1</formula>
    </cfRule>
  </conditionalFormatting>
  <conditionalFormatting sqref="R148:R153">
    <cfRule type="cellIs" dxfId="37711" priority="839" operator="greaterThan">
      <formula>1</formula>
    </cfRule>
    <cfRule type="cellIs" dxfId="37710" priority="840" operator="lessThan">
      <formula>0.8</formula>
    </cfRule>
  </conditionalFormatting>
  <conditionalFormatting sqref="P148:P153">
    <cfRule type="cellIs" dxfId="37709" priority="838" operator="greaterThan">
      <formula>0</formula>
    </cfRule>
  </conditionalFormatting>
  <conditionalFormatting sqref="P148:P153">
    <cfRule type="cellIs" dxfId="37708" priority="832" operator="greaterThan">
      <formula>0</formula>
    </cfRule>
  </conditionalFormatting>
  <conditionalFormatting sqref="Q148:Q153">
    <cfRule type="cellIs" dxfId="37707" priority="837" operator="lessThan">
      <formula>0</formula>
    </cfRule>
  </conditionalFormatting>
  <conditionalFormatting sqref="R148:R153">
    <cfRule type="cellIs" dxfId="37706" priority="835" operator="lessThan">
      <formula>0.8</formula>
    </cfRule>
    <cfRule type="cellIs" dxfId="37705" priority="836" operator="greaterThan">
      <formula>1</formula>
    </cfRule>
  </conditionalFormatting>
  <conditionalFormatting sqref="R148:R153">
    <cfRule type="cellIs" dxfId="37704" priority="833" operator="greaterThan">
      <formula>1</formula>
    </cfRule>
    <cfRule type="cellIs" dxfId="37703" priority="834" operator="lessThan">
      <formula>0.8</formula>
    </cfRule>
  </conditionalFormatting>
  <conditionalFormatting sqref="P148:P153">
    <cfRule type="cellIs" dxfId="37702" priority="826" operator="greaterThan">
      <formula>0</formula>
    </cfRule>
  </conditionalFormatting>
  <conditionalFormatting sqref="Q148:Q153">
    <cfRule type="cellIs" dxfId="37701" priority="831" operator="lessThan">
      <formula>0</formula>
    </cfRule>
  </conditionalFormatting>
  <conditionalFormatting sqref="R148:R153">
    <cfRule type="cellIs" dxfId="37700" priority="829" operator="lessThan">
      <formula>0.8</formula>
    </cfRule>
    <cfRule type="cellIs" dxfId="37699" priority="830" operator="greaterThan">
      <formula>1</formula>
    </cfRule>
  </conditionalFormatting>
  <conditionalFormatting sqref="R148:R153">
    <cfRule type="cellIs" dxfId="37698" priority="827" operator="greaterThan">
      <formula>1</formula>
    </cfRule>
    <cfRule type="cellIs" dxfId="37697" priority="828" operator="lessThan">
      <formula>0.8</formula>
    </cfRule>
  </conditionalFormatting>
  <conditionalFormatting sqref="R148:R153">
    <cfRule type="cellIs" dxfId="37696" priority="823" operator="lessThan">
      <formula>0.8</formula>
    </cfRule>
    <cfRule type="cellIs" dxfId="37695" priority="824" operator="greaterThan">
      <formula>1</formula>
    </cfRule>
  </conditionalFormatting>
  <conditionalFormatting sqref="R148:R153">
    <cfRule type="cellIs" dxfId="37694" priority="821" operator="greaterThan">
      <formula>1</formula>
    </cfRule>
    <cfRule type="cellIs" dxfId="37693" priority="822" operator="lessThan">
      <formula>0.8</formula>
    </cfRule>
  </conditionalFormatting>
  <conditionalFormatting sqref="P148:P153">
    <cfRule type="cellIs" dxfId="37692" priority="820" operator="greaterThan">
      <formula>0</formula>
    </cfRule>
  </conditionalFormatting>
  <conditionalFormatting sqref="Q148:Q153">
    <cfRule type="cellIs" dxfId="37691" priority="825" operator="lessThan">
      <formula>0</formula>
    </cfRule>
  </conditionalFormatting>
  <conditionalFormatting sqref="Q148:Q153">
    <cfRule type="cellIs" dxfId="37690" priority="819" operator="lessThan">
      <formula>0</formula>
    </cfRule>
  </conditionalFormatting>
  <conditionalFormatting sqref="R148:R153">
    <cfRule type="cellIs" dxfId="37689" priority="817" operator="lessThan">
      <formula>0.8</formula>
    </cfRule>
    <cfRule type="cellIs" dxfId="37688" priority="818" operator="greaterThan">
      <formula>1</formula>
    </cfRule>
  </conditionalFormatting>
  <conditionalFormatting sqref="R148:R153">
    <cfRule type="cellIs" dxfId="37687" priority="815" operator="greaterThan">
      <formula>1</formula>
    </cfRule>
    <cfRule type="cellIs" dxfId="37686" priority="816" operator="lessThan">
      <formula>0.8</formula>
    </cfRule>
  </conditionalFormatting>
  <conditionalFormatting sqref="P148:P153">
    <cfRule type="cellIs" dxfId="37685" priority="814" operator="greaterThan">
      <formula>0</formula>
    </cfRule>
  </conditionalFormatting>
  <conditionalFormatting sqref="P148:P153">
    <cfRule type="cellIs" dxfId="37684" priority="808" operator="greaterThan">
      <formula>0</formula>
    </cfRule>
  </conditionalFormatting>
  <conditionalFormatting sqref="Q148:Q153">
    <cfRule type="cellIs" dxfId="37683" priority="813" operator="lessThan">
      <formula>0</formula>
    </cfRule>
  </conditionalFormatting>
  <conditionalFormatting sqref="R148:R153">
    <cfRule type="cellIs" dxfId="37682" priority="811" operator="lessThan">
      <formula>0.8</formula>
    </cfRule>
    <cfRule type="cellIs" dxfId="37681" priority="812" operator="greaterThan">
      <formula>1</formula>
    </cfRule>
  </conditionalFormatting>
  <conditionalFormatting sqref="R148:R153">
    <cfRule type="cellIs" dxfId="37680" priority="809" operator="greaterThan">
      <formula>1</formula>
    </cfRule>
    <cfRule type="cellIs" dxfId="37679" priority="810" operator="lessThan">
      <formula>0.8</formula>
    </cfRule>
  </conditionalFormatting>
  <conditionalFormatting sqref="P148:P153">
    <cfRule type="cellIs" dxfId="37678" priority="802" operator="greaterThan">
      <formula>0</formula>
    </cfRule>
  </conditionalFormatting>
  <conditionalFormatting sqref="Q148:Q153">
    <cfRule type="cellIs" dxfId="37677" priority="807" operator="lessThan">
      <formula>0</formula>
    </cfRule>
  </conditionalFormatting>
  <conditionalFormatting sqref="R148:R153">
    <cfRule type="cellIs" dxfId="37676" priority="805" operator="lessThan">
      <formula>0.8</formula>
    </cfRule>
    <cfRule type="cellIs" dxfId="37675" priority="806" operator="greaterThan">
      <formula>1</formula>
    </cfRule>
  </conditionalFormatting>
  <conditionalFormatting sqref="R148:R153">
    <cfRule type="cellIs" dxfId="37674" priority="803" operator="greaterThan">
      <formula>1</formula>
    </cfRule>
    <cfRule type="cellIs" dxfId="37673" priority="804" operator="lessThan">
      <formula>0.8</formula>
    </cfRule>
  </conditionalFormatting>
  <conditionalFormatting sqref="R148:R153">
    <cfRule type="cellIs" dxfId="37672" priority="799" operator="lessThan">
      <formula>0.8</formula>
    </cfRule>
    <cfRule type="cellIs" dxfId="37671" priority="800" operator="greaterThan">
      <formula>1</formula>
    </cfRule>
  </conditionalFormatting>
  <conditionalFormatting sqref="R148:R153">
    <cfRule type="cellIs" dxfId="37670" priority="797" operator="greaterThan">
      <formula>1</formula>
    </cfRule>
    <cfRule type="cellIs" dxfId="37669" priority="798" operator="lessThan">
      <formula>0.8</formula>
    </cfRule>
  </conditionalFormatting>
  <conditionalFormatting sqref="P148:P153">
    <cfRule type="cellIs" dxfId="37668" priority="796" operator="greaterThan">
      <formula>0</formula>
    </cfRule>
  </conditionalFormatting>
  <conditionalFormatting sqref="Q148:Q153">
    <cfRule type="cellIs" dxfId="37667" priority="801" operator="lessThan">
      <formula>0</formula>
    </cfRule>
  </conditionalFormatting>
  <conditionalFormatting sqref="P148:P153">
    <cfRule type="cellIs" dxfId="37666" priority="790" operator="greaterThan">
      <formula>0</formula>
    </cfRule>
  </conditionalFormatting>
  <conditionalFormatting sqref="Q148:Q153">
    <cfRule type="cellIs" dxfId="37665" priority="795" operator="lessThan">
      <formula>0</formula>
    </cfRule>
  </conditionalFormatting>
  <conditionalFormatting sqref="R148:R153">
    <cfRule type="cellIs" dxfId="37664" priority="793" operator="lessThan">
      <formula>0.8</formula>
    </cfRule>
    <cfRule type="cellIs" dxfId="37663" priority="794" operator="greaterThan">
      <formula>1</formula>
    </cfRule>
  </conditionalFormatting>
  <conditionalFormatting sqref="R148:R153">
    <cfRule type="cellIs" dxfId="37662" priority="791" operator="greaterThan">
      <formula>1</formula>
    </cfRule>
    <cfRule type="cellIs" dxfId="37661" priority="792" operator="lessThan">
      <formula>0.8</formula>
    </cfRule>
  </conditionalFormatting>
  <conditionalFormatting sqref="R148:R153">
    <cfRule type="cellIs" dxfId="37660" priority="787" operator="lessThan">
      <formula>0.8</formula>
    </cfRule>
    <cfRule type="cellIs" dxfId="37659" priority="788" operator="greaterThan">
      <formula>1</formula>
    </cfRule>
  </conditionalFormatting>
  <conditionalFormatting sqref="R148:R153">
    <cfRule type="cellIs" dxfId="37658" priority="785" operator="greaterThan">
      <formula>1</formula>
    </cfRule>
    <cfRule type="cellIs" dxfId="37657" priority="786" operator="lessThan">
      <formula>0.8</formula>
    </cfRule>
  </conditionalFormatting>
  <conditionalFormatting sqref="P148:P153">
    <cfRule type="cellIs" dxfId="37656" priority="784" operator="greaterThan">
      <formula>0</formula>
    </cfRule>
  </conditionalFormatting>
  <conditionalFormatting sqref="Q148:Q153">
    <cfRule type="cellIs" dxfId="37655" priority="789" operator="lessThan">
      <formula>0</formula>
    </cfRule>
  </conditionalFormatting>
  <conditionalFormatting sqref="R148:R153">
    <cfRule type="cellIs" dxfId="37654" priority="781" operator="lessThan">
      <formula>0.8</formula>
    </cfRule>
    <cfRule type="cellIs" dxfId="37653" priority="782" operator="greaterThan">
      <formula>1</formula>
    </cfRule>
  </conditionalFormatting>
  <conditionalFormatting sqref="R148:R153">
    <cfRule type="cellIs" dxfId="37652" priority="779" operator="greaterThan">
      <formula>1</formula>
    </cfRule>
    <cfRule type="cellIs" dxfId="37651" priority="780" operator="lessThan">
      <formula>0.8</formula>
    </cfRule>
  </conditionalFormatting>
  <conditionalFormatting sqref="P148:P153">
    <cfRule type="cellIs" dxfId="37650" priority="778" operator="greaterThan">
      <formula>0</formula>
    </cfRule>
  </conditionalFormatting>
  <conditionalFormatting sqref="Q148:Q153">
    <cfRule type="cellIs" dxfId="37649" priority="783" operator="lessThan">
      <formula>0</formula>
    </cfRule>
  </conditionalFormatting>
  <conditionalFormatting sqref="Q148:Q153">
    <cfRule type="cellIs" dxfId="37648" priority="777" operator="lessThan">
      <formula>0</formula>
    </cfRule>
  </conditionalFormatting>
  <conditionalFormatting sqref="R148:R153">
    <cfRule type="cellIs" dxfId="37647" priority="775" operator="lessThan">
      <formula>0.8</formula>
    </cfRule>
    <cfRule type="cellIs" dxfId="37646" priority="776" operator="greaterThan">
      <formula>1</formula>
    </cfRule>
  </conditionalFormatting>
  <conditionalFormatting sqref="R148:R153">
    <cfRule type="cellIs" dxfId="37645" priority="773" operator="greaterThan">
      <formula>1</formula>
    </cfRule>
    <cfRule type="cellIs" dxfId="37644" priority="774" operator="lessThan">
      <formula>0.8</formula>
    </cfRule>
  </conditionalFormatting>
  <conditionalFormatting sqref="P148:P153">
    <cfRule type="cellIs" dxfId="37643" priority="772" operator="greaterThan">
      <formula>0</formula>
    </cfRule>
  </conditionalFormatting>
  <conditionalFormatting sqref="Q148:Q153">
    <cfRule type="cellIs" dxfId="37642" priority="766" operator="lessThan">
      <formula>0</formula>
    </cfRule>
  </conditionalFormatting>
  <conditionalFormatting sqref="R148:R153">
    <cfRule type="cellIs" dxfId="37641" priority="770" operator="lessThan">
      <formula>0.8</formula>
    </cfRule>
    <cfRule type="cellIs" dxfId="37640" priority="771" operator="greaterThan">
      <formula>1</formula>
    </cfRule>
  </conditionalFormatting>
  <conditionalFormatting sqref="R148:R153">
    <cfRule type="cellIs" dxfId="37639" priority="768" operator="greaterThan">
      <formula>1</formula>
    </cfRule>
    <cfRule type="cellIs" dxfId="37638" priority="769" operator="lessThan">
      <formula>0.8</formula>
    </cfRule>
  </conditionalFormatting>
  <conditionalFormatting sqref="P148:P153">
    <cfRule type="cellIs" dxfId="37637" priority="767" operator="greaterThan">
      <formula>0</formula>
    </cfRule>
  </conditionalFormatting>
  <conditionalFormatting sqref="Q148:Q153">
    <cfRule type="cellIs" dxfId="37636" priority="765" operator="lessThan">
      <formula>0</formula>
    </cfRule>
  </conditionalFormatting>
  <conditionalFormatting sqref="R148:R153">
    <cfRule type="cellIs" dxfId="37635" priority="763" operator="lessThan">
      <formula>0.8</formula>
    </cfRule>
    <cfRule type="cellIs" dxfId="37634" priority="764" operator="greaterThan">
      <formula>1</formula>
    </cfRule>
  </conditionalFormatting>
  <conditionalFormatting sqref="R148:R153">
    <cfRule type="cellIs" dxfId="37633" priority="761" operator="greaterThan">
      <formula>1</formula>
    </cfRule>
    <cfRule type="cellIs" dxfId="37632" priority="762" operator="lessThan">
      <formula>0.8</formula>
    </cfRule>
  </conditionalFormatting>
  <conditionalFormatting sqref="P148:P153">
    <cfRule type="cellIs" dxfId="37631" priority="760" operator="greaterThan">
      <formula>0</formula>
    </cfRule>
  </conditionalFormatting>
  <conditionalFormatting sqref="Q148:Q153">
    <cfRule type="cellIs" dxfId="37630" priority="759" operator="lessThan">
      <formula>0</formula>
    </cfRule>
  </conditionalFormatting>
  <conditionalFormatting sqref="R148:R153">
    <cfRule type="cellIs" dxfId="37629" priority="757" operator="lessThan">
      <formula>0.8</formula>
    </cfRule>
    <cfRule type="cellIs" dxfId="37628" priority="758" operator="greaterThan">
      <formula>1</formula>
    </cfRule>
  </conditionalFormatting>
  <conditionalFormatting sqref="R148:R153">
    <cfRule type="cellIs" dxfId="37627" priority="755" operator="greaterThan">
      <formula>1</formula>
    </cfRule>
    <cfRule type="cellIs" dxfId="37626" priority="756" operator="lessThan">
      <formula>0.8</formula>
    </cfRule>
  </conditionalFormatting>
  <conditionalFormatting sqref="P148:P153">
    <cfRule type="cellIs" dxfId="37625" priority="754" operator="greaterThan">
      <formula>0</formula>
    </cfRule>
  </conditionalFormatting>
  <conditionalFormatting sqref="Q148:Q153">
    <cfRule type="cellIs" dxfId="37624" priority="753" operator="lessThan">
      <formula>0</formula>
    </cfRule>
  </conditionalFormatting>
  <conditionalFormatting sqref="R148:R153">
    <cfRule type="cellIs" dxfId="37623" priority="751" operator="lessThan">
      <formula>0.8</formula>
    </cfRule>
    <cfRule type="cellIs" dxfId="37622" priority="752" operator="greaterThan">
      <formula>1</formula>
    </cfRule>
  </conditionalFormatting>
  <conditionalFormatting sqref="R148:R153">
    <cfRule type="cellIs" dxfId="37621" priority="749" operator="greaterThan">
      <formula>1</formula>
    </cfRule>
    <cfRule type="cellIs" dxfId="37620" priority="750" operator="lessThan">
      <formula>0.8</formula>
    </cfRule>
  </conditionalFormatting>
  <conditionalFormatting sqref="P148:P153">
    <cfRule type="cellIs" dxfId="37619" priority="748" operator="greaterThan">
      <formula>0</formula>
    </cfRule>
  </conditionalFormatting>
  <conditionalFormatting sqref="Q148:Q153">
    <cfRule type="cellIs" dxfId="37618" priority="747" operator="lessThan">
      <formula>0</formula>
    </cfRule>
  </conditionalFormatting>
  <conditionalFormatting sqref="R148:R153">
    <cfRule type="cellIs" dxfId="37617" priority="745" operator="lessThan">
      <formula>0.8</formula>
    </cfRule>
    <cfRule type="cellIs" dxfId="37616" priority="746" operator="greaterThan">
      <formula>1</formula>
    </cfRule>
  </conditionalFormatting>
  <conditionalFormatting sqref="R148:R153">
    <cfRule type="cellIs" dxfId="37615" priority="743" operator="greaterThan">
      <formula>1</formula>
    </cfRule>
    <cfRule type="cellIs" dxfId="37614" priority="744" operator="lessThan">
      <formula>0.8</formula>
    </cfRule>
  </conditionalFormatting>
  <conditionalFormatting sqref="P148:P153">
    <cfRule type="cellIs" dxfId="37613" priority="742" operator="greaterThan">
      <formula>0</formula>
    </cfRule>
  </conditionalFormatting>
  <conditionalFormatting sqref="Q148:Q153">
    <cfRule type="cellIs" dxfId="37612" priority="741" operator="lessThan">
      <formula>0</formula>
    </cfRule>
  </conditionalFormatting>
  <conditionalFormatting sqref="R148:R153">
    <cfRule type="cellIs" dxfId="37611" priority="739" operator="lessThan">
      <formula>0.8</formula>
    </cfRule>
    <cfRule type="cellIs" dxfId="37610" priority="740" operator="greaterThan">
      <formula>1</formula>
    </cfRule>
  </conditionalFormatting>
  <conditionalFormatting sqref="R148:R153">
    <cfRule type="cellIs" dxfId="37609" priority="737" operator="greaterThan">
      <formula>1</formula>
    </cfRule>
    <cfRule type="cellIs" dxfId="37608" priority="738" operator="lessThan">
      <formula>0.8</formula>
    </cfRule>
  </conditionalFormatting>
  <conditionalFormatting sqref="P148:P153">
    <cfRule type="cellIs" dxfId="37607" priority="736" operator="greaterThan">
      <formula>0</formula>
    </cfRule>
  </conditionalFormatting>
  <conditionalFormatting sqref="P148:P153">
    <cfRule type="cellIs" dxfId="37606" priority="730" operator="greaterThan">
      <formula>0</formula>
    </cfRule>
  </conditionalFormatting>
  <conditionalFormatting sqref="Q148:Q153">
    <cfRule type="cellIs" dxfId="37605" priority="735" operator="lessThan">
      <formula>0</formula>
    </cfRule>
  </conditionalFormatting>
  <conditionalFormatting sqref="R148:R153">
    <cfRule type="cellIs" dxfId="37604" priority="733" operator="lessThan">
      <formula>0.8</formula>
    </cfRule>
    <cfRule type="cellIs" dxfId="37603" priority="734" operator="greaterThan">
      <formula>1</formula>
    </cfRule>
  </conditionalFormatting>
  <conditionalFormatting sqref="R148:R153">
    <cfRule type="cellIs" dxfId="37602" priority="731" operator="greaterThan">
      <formula>1</formula>
    </cfRule>
    <cfRule type="cellIs" dxfId="37601" priority="732" operator="lessThan">
      <formula>0.8</formula>
    </cfRule>
  </conditionalFormatting>
  <conditionalFormatting sqref="P148:P153">
    <cfRule type="cellIs" dxfId="37600" priority="724" operator="greaterThan">
      <formula>0</formula>
    </cfRule>
  </conditionalFormatting>
  <conditionalFormatting sqref="Q148:Q153">
    <cfRule type="cellIs" dxfId="37599" priority="729" operator="lessThan">
      <formula>0</formula>
    </cfRule>
  </conditionalFormatting>
  <conditionalFormatting sqref="R148:R153">
    <cfRule type="cellIs" dxfId="37598" priority="727" operator="lessThan">
      <formula>0.8</formula>
    </cfRule>
    <cfRule type="cellIs" dxfId="37597" priority="728" operator="greaterThan">
      <formula>1</formula>
    </cfRule>
  </conditionalFormatting>
  <conditionalFormatting sqref="R148:R153">
    <cfRule type="cellIs" dxfId="37596" priority="725" operator="greaterThan">
      <formula>1</formula>
    </cfRule>
    <cfRule type="cellIs" dxfId="37595" priority="726" operator="lessThan">
      <formula>0.8</formula>
    </cfRule>
  </conditionalFormatting>
  <conditionalFormatting sqref="R148:R153">
    <cfRule type="cellIs" dxfId="37594" priority="721" operator="lessThan">
      <formula>0.8</formula>
    </cfRule>
    <cfRule type="cellIs" dxfId="37593" priority="722" operator="greaterThan">
      <formula>1</formula>
    </cfRule>
  </conditionalFormatting>
  <conditionalFormatting sqref="R148:R153">
    <cfRule type="cellIs" dxfId="37592" priority="719" operator="greaterThan">
      <formula>1</formula>
    </cfRule>
    <cfRule type="cellIs" dxfId="37591" priority="720" operator="lessThan">
      <formula>0.8</formula>
    </cfRule>
  </conditionalFormatting>
  <conditionalFormatting sqref="P148:P153">
    <cfRule type="cellIs" dxfId="37590" priority="718" operator="greaterThan">
      <formula>0</formula>
    </cfRule>
  </conditionalFormatting>
  <conditionalFormatting sqref="Q148:Q153">
    <cfRule type="cellIs" dxfId="37589" priority="723" operator="lessThan">
      <formula>0</formula>
    </cfRule>
  </conditionalFormatting>
  <conditionalFormatting sqref="P44:P51">
    <cfRule type="cellIs" dxfId="37588" priority="712" operator="greaterThan">
      <formula>0</formula>
    </cfRule>
  </conditionalFormatting>
  <conditionalFormatting sqref="Q44:Q51">
    <cfRule type="cellIs" dxfId="37587" priority="717" operator="lessThan">
      <formula>0</formula>
    </cfRule>
  </conditionalFormatting>
  <conditionalFormatting sqref="R44:R51">
    <cfRule type="cellIs" dxfId="37586" priority="715" operator="lessThan">
      <formula>0.8</formula>
    </cfRule>
    <cfRule type="cellIs" dxfId="37585" priority="716" operator="greaterThan">
      <formula>1</formula>
    </cfRule>
  </conditionalFormatting>
  <conditionalFormatting sqref="R44:R51">
    <cfRule type="cellIs" dxfId="37584" priority="713" operator="greaterThan">
      <formula>1</formula>
    </cfRule>
    <cfRule type="cellIs" dxfId="37583" priority="714" operator="lessThan">
      <formula>0.8</formula>
    </cfRule>
  </conditionalFormatting>
  <conditionalFormatting sqref="Q84:Q91">
    <cfRule type="cellIs" dxfId="37582" priority="711" operator="lessThan">
      <formula>0</formula>
    </cfRule>
  </conditionalFormatting>
  <conditionalFormatting sqref="R84:R91">
    <cfRule type="cellIs" dxfId="37581" priority="709" operator="lessThan">
      <formula>0.8</formula>
    </cfRule>
    <cfRule type="cellIs" dxfId="37580" priority="710" operator="greaterThan">
      <formula>1</formula>
    </cfRule>
  </conditionalFormatting>
  <conditionalFormatting sqref="R84:R91">
    <cfRule type="cellIs" dxfId="37579" priority="707" operator="greaterThan">
      <formula>1</formula>
    </cfRule>
    <cfRule type="cellIs" dxfId="37578" priority="708" operator="lessThan">
      <formula>0.8</formula>
    </cfRule>
  </conditionalFormatting>
  <conditionalFormatting sqref="P84:P91">
    <cfRule type="cellIs" dxfId="37577" priority="706" operator="greaterThan">
      <formula>0</formula>
    </cfRule>
  </conditionalFormatting>
  <conditionalFormatting sqref="Q84:Q91">
    <cfRule type="cellIs" dxfId="37576" priority="705" operator="lessThan">
      <formula>0</formula>
    </cfRule>
  </conditionalFormatting>
  <conditionalFormatting sqref="R84:R91">
    <cfRule type="cellIs" dxfId="37575" priority="703" operator="lessThan">
      <formula>0.8</formula>
    </cfRule>
    <cfRule type="cellIs" dxfId="37574" priority="704" operator="greaterThan">
      <formula>1</formula>
    </cfRule>
  </conditionalFormatting>
  <conditionalFormatting sqref="R84:R91">
    <cfRule type="cellIs" dxfId="37573" priority="701" operator="greaterThan">
      <formula>1</formula>
    </cfRule>
    <cfRule type="cellIs" dxfId="37572" priority="702" operator="lessThan">
      <formula>0.8</formula>
    </cfRule>
  </conditionalFormatting>
  <conditionalFormatting sqref="P84:P91">
    <cfRule type="cellIs" dxfId="37571" priority="700" operator="greaterThan">
      <formula>0</formula>
    </cfRule>
  </conditionalFormatting>
  <conditionalFormatting sqref="Q84:Q91">
    <cfRule type="cellIs" dxfId="37570" priority="699" operator="lessThan">
      <formula>0</formula>
    </cfRule>
  </conditionalFormatting>
  <conditionalFormatting sqref="R84:R91">
    <cfRule type="cellIs" dxfId="37569" priority="697" operator="lessThan">
      <formula>0.8</formula>
    </cfRule>
    <cfRule type="cellIs" dxfId="37568" priority="698" operator="greaterThan">
      <formula>1</formula>
    </cfRule>
  </conditionalFormatting>
  <conditionalFormatting sqref="R84:R91">
    <cfRule type="cellIs" dxfId="37567" priority="695" operator="greaterThan">
      <formula>1</formula>
    </cfRule>
    <cfRule type="cellIs" dxfId="37566" priority="696" operator="lessThan">
      <formula>0.8</formula>
    </cfRule>
  </conditionalFormatting>
  <conditionalFormatting sqref="P84:P91">
    <cfRule type="cellIs" dxfId="37565" priority="694" operator="greaterThan">
      <formula>0</formula>
    </cfRule>
  </conditionalFormatting>
  <conditionalFormatting sqref="Q84:Q91">
    <cfRule type="cellIs" dxfId="37564" priority="693" operator="lessThan">
      <formula>0</formula>
    </cfRule>
  </conditionalFormatting>
  <conditionalFormatting sqref="R84:R91">
    <cfRule type="cellIs" dxfId="37563" priority="691" operator="lessThan">
      <formula>0.8</formula>
    </cfRule>
    <cfRule type="cellIs" dxfId="37562" priority="692" operator="greaterThan">
      <formula>1</formula>
    </cfRule>
  </conditionalFormatting>
  <conditionalFormatting sqref="R84:R91">
    <cfRule type="cellIs" dxfId="37561" priority="689" operator="greaterThan">
      <formula>1</formula>
    </cfRule>
    <cfRule type="cellIs" dxfId="37560" priority="690" operator="lessThan">
      <formula>0.8</formula>
    </cfRule>
  </conditionalFormatting>
  <conditionalFormatting sqref="P84:P91">
    <cfRule type="cellIs" dxfId="37559" priority="688" operator="greaterThan">
      <formula>0</formula>
    </cfRule>
  </conditionalFormatting>
  <conditionalFormatting sqref="P84:P91">
    <cfRule type="cellIs" dxfId="37558" priority="682" operator="greaterThan">
      <formula>0</formula>
    </cfRule>
  </conditionalFormatting>
  <conditionalFormatting sqref="Q84:Q91">
    <cfRule type="cellIs" dxfId="37557" priority="687" operator="lessThan">
      <formula>0</formula>
    </cfRule>
  </conditionalFormatting>
  <conditionalFormatting sqref="R84:R91">
    <cfRule type="cellIs" dxfId="37556" priority="685" operator="lessThan">
      <formula>0.8</formula>
    </cfRule>
    <cfRule type="cellIs" dxfId="37555" priority="686" operator="greaterThan">
      <formula>1</formula>
    </cfRule>
  </conditionalFormatting>
  <conditionalFormatting sqref="R84:R91">
    <cfRule type="cellIs" dxfId="37554" priority="683" operator="greaterThan">
      <formula>1</formula>
    </cfRule>
    <cfRule type="cellIs" dxfId="37553" priority="684" operator="lessThan">
      <formula>0.8</formula>
    </cfRule>
  </conditionalFormatting>
  <conditionalFormatting sqref="P84:P91">
    <cfRule type="cellIs" dxfId="37552" priority="676" operator="greaterThan">
      <formula>0</formula>
    </cfRule>
  </conditionalFormatting>
  <conditionalFormatting sqref="Q84:Q91">
    <cfRule type="cellIs" dxfId="37551" priority="681" operator="lessThan">
      <formula>0</formula>
    </cfRule>
  </conditionalFormatting>
  <conditionalFormatting sqref="R84:R91">
    <cfRule type="cellIs" dxfId="37550" priority="679" operator="lessThan">
      <formula>0.8</formula>
    </cfRule>
    <cfRule type="cellIs" dxfId="37549" priority="680" operator="greaterThan">
      <formula>1</formula>
    </cfRule>
  </conditionalFormatting>
  <conditionalFormatting sqref="R84:R91">
    <cfRule type="cellIs" dxfId="37548" priority="677" operator="greaterThan">
      <formula>1</formula>
    </cfRule>
    <cfRule type="cellIs" dxfId="37547" priority="678" operator="lessThan">
      <formula>0.8</formula>
    </cfRule>
  </conditionalFormatting>
  <conditionalFormatting sqref="R84:R91">
    <cfRule type="cellIs" dxfId="37546" priority="673" operator="lessThan">
      <formula>0.8</formula>
    </cfRule>
    <cfRule type="cellIs" dxfId="37545" priority="674" operator="greaterThan">
      <formula>1</formula>
    </cfRule>
  </conditionalFormatting>
  <conditionalFormatting sqref="R84:R91">
    <cfRule type="cellIs" dxfId="37544" priority="671" operator="greaterThan">
      <formula>1</formula>
    </cfRule>
    <cfRule type="cellIs" dxfId="37543" priority="672" operator="lessThan">
      <formula>0.8</formula>
    </cfRule>
  </conditionalFormatting>
  <conditionalFormatting sqref="P84:P91">
    <cfRule type="cellIs" dxfId="37542" priority="670" operator="greaterThan">
      <formula>0</formula>
    </cfRule>
  </conditionalFormatting>
  <conditionalFormatting sqref="Q84:Q91">
    <cfRule type="cellIs" dxfId="37541" priority="675" operator="lessThan">
      <formula>0</formula>
    </cfRule>
  </conditionalFormatting>
  <conditionalFormatting sqref="Q84:Q91">
    <cfRule type="cellIs" dxfId="37540" priority="669" operator="lessThan">
      <formula>0</formula>
    </cfRule>
  </conditionalFormatting>
  <conditionalFormatting sqref="R84:R91">
    <cfRule type="cellIs" dxfId="37539" priority="667" operator="lessThan">
      <formula>0.8</formula>
    </cfRule>
    <cfRule type="cellIs" dxfId="37538" priority="668" operator="greaterThan">
      <formula>1</formula>
    </cfRule>
  </conditionalFormatting>
  <conditionalFormatting sqref="R84:R91">
    <cfRule type="cellIs" dxfId="37537" priority="665" operator="greaterThan">
      <formula>1</formula>
    </cfRule>
    <cfRule type="cellIs" dxfId="37536" priority="666" operator="lessThan">
      <formula>0.8</formula>
    </cfRule>
  </conditionalFormatting>
  <conditionalFormatting sqref="P84:P91">
    <cfRule type="cellIs" dxfId="37535" priority="664" operator="greaterThan">
      <formula>0</formula>
    </cfRule>
  </conditionalFormatting>
  <conditionalFormatting sqref="P84:P91">
    <cfRule type="cellIs" dxfId="37534" priority="658" operator="greaterThan">
      <formula>0</formula>
    </cfRule>
  </conditionalFormatting>
  <conditionalFormatting sqref="Q84:Q91">
    <cfRule type="cellIs" dxfId="37533" priority="663" operator="lessThan">
      <formula>0</formula>
    </cfRule>
  </conditionalFormatting>
  <conditionalFormatting sqref="R84:R91">
    <cfRule type="cellIs" dxfId="37532" priority="661" operator="lessThan">
      <formula>0.8</formula>
    </cfRule>
    <cfRule type="cellIs" dxfId="37531" priority="662" operator="greaterThan">
      <formula>1</formula>
    </cfRule>
  </conditionalFormatting>
  <conditionalFormatting sqref="R84:R91">
    <cfRule type="cellIs" dxfId="37530" priority="659" operator="greaterThan">
      <formula>1</formula>
    </cfRule>
    <cfRule type="cellIs" dxfId="37529" priority="660" operator="lessThan">
      <formula>0.8</formula>
    </cfRule>
  </conditionalFormatting>
  <conditionalFormatting sqref="P84:P91">
    <cfRule type="cellIs" dxfId="37528" priority="652" operator="greaterThan">
      <formula>0</formula>
    </cfRule>
  </conditionalFormatting>
  <conditionalFormatting sqref="Q84:Q91">
    <cfRule type="cellIs" dxfId="37527" priority="657" operator="lessThan">
      <formula>0</formula>
    </cfRule>
  </conditionalFormatting>
  <conditionalFormatting sqref="R84:R91">
    <cfRule type="cellIs" dxfId="37526" priority="655" operator="lessThan">
      <formula>0.8</formula>
    </cfRule>
    <cfRule type="cellIs" dxfId="37525" priority="656" operator="greaterThan">
      <formula>1</formula>
    </cfRule>
  </conditionalFormatting>
  <conditionalFormatting sqref="R84:R91">
    <cfRule type="cellIs" dxfId="37524" priority="653" operator="greaterThan">
      <formula>1</formula>
    </cfRule>
    <cfRule type="cellIs" dxfId="37523" priority="654" operator="lessThan">
      <formula>0.8</formula>
    </cfRule>
  </conditionalFormatting>
  <conditionalFormatting sqref="R84:R91">
    <cfRule type="cellIs" dxfId="37522" priority="649" operator="lessThan">
      <formula>0.8</formula>
    </cfRule>
    <cfRule type="cellIs" dxfId="37521" priority="650" operator="greaterThan">
      <formula>1</formula>
    </cfRule>
  </conditionalFormatting>
  <conditionalFormatting sqref="R84:R91">
    <cfRule type="cellIs" dxfId="37520" priority="647" operator="greaterThan">
      <formula>1</formula>
    </cfRule>
    <cfRule type="cellIs" dxfId="37519" priority="648" operator="lessThan">
      <formula>0.8</formula>
    </cfRule>
  </conditionalFormatting>
  <conditionalFormatting sqref="P84:P91">
    <cfRule type="cellIs" dxfId="37518" priority="646" operator="greaterThan">
      <formula>0</formula>
    </cfRule>
  </conditionalFormatting>
  <conditionalFormatting sqref="Q84:Q91">
    <cfRule type="cellIs" dxfId="37517" priority="651" operator="lessThan">
      <formula>0</formula>
    </cfRule>
  </conditionalFormatting>
  <conditionalFormatting sqref="P84:P91">
    <cfRule type="cellIs" dxfId="37516" priority="640" operator="greaterThan">
      <formula>0</formula>
    </cfRule>
  </conditionalFormatting>
  <conditionalFormatting sqref="Q84:Q91">
    <cfRule type="cellIs" dxfId="37515" priority="645" operator="lessThan">
      <formula>0</formula>
    </cfRule>
  </conditionalFormatting>
  <conditionalFormatting sqref="R84:R91">
    <cfRule type="cellIs" dxfId="37514" priority="643" operator="lessThan">
      <formula>0.8</formula>
    </cfRule>
    <cfRule type="cellIs" dxfId="37513" priority="644" operator="greaterThan">
      <formula>1</formula>
    </cfRule>
  </conditionalFormatting>
  <conditionalFormatting sqref="R84:R91">
    <cfRule type="cellIs" dxfId="37512" priority="641" operator="greaterThan">
      <formula>1</formula>
    </cfRule>
    <cfRule type="cellIs" dxfId="37511" priority="642" operator="lessThan">
      <formula>0.8</formula>
    </cfRule>
  </conditionalFormatting>
  <conditionalFormatting sqref="R84:R91">
    <cfRule type="cellIs" dxfId="37510" priority="637" operator="lessThan">
      <formula>0.8</formula>
    </cfRule>
    <cfRule type="cellIs" dxfId="37509" priority="638" operator="greaterThan">
      <formula>1</formula>
    </cfRule>
  </conditionalFormatting>
  <conditionalFormatting sqref="R84:R91">
    <cfRule type="cellIs" dxfId="37508" priority="635" operator="greaterThan">
      <formula>1</formula>
    </cfRule>
    <cfRule type="cellIs" dxfId="37507" priority="636" operator="lessThan">
      <formula>0.8</formula>
    </cfRule>
  </conditionalFormatting>
  <conditionalFormatting sqref="P84:P91">
    <cfRule type="cellIs" dxfId="37506" priority="634" operator="greaterThan">
      <formula>0</formula>
    </cfRule>
  </conditionalFormatting>
  <conditionalFormatting sqref="Q84:Q91">
    <cfRule type="cellIs" dxfId="37505" priority="639" operator="lessThan">
      <formula>0</formula>
    </cfRule>
  </conditionalFormatting>
  <conditionalFormatting sqref="R84:R91">
    <cfRule type="cellIs" dxfId="37504" priority="631" operator="lessThan">
      <formula>0.8</formula>
    </cfRule>
    <cfRule type="cellIs" dxfId="37503" priority="632" operator="greaterThan">
      <formula>1</formula>
    </cfRule>
  </conditionalFormatting>
  <conditionalFormatting sqref="R84:R91">
    <cfRule type="cellIs" dxfId="37502" priority="629" operator="greaterThan">
      <formula>1</formula>
    </cfRule>
    <cfRule type="cellIs" dxfId="37501" priority="630" operator="lessThan">
      <formula>0.8</formula>
    </cfRule>
  </conditionalFormatting>
  <conditionalFormatting sqref="P84:P91">
    <cfRule type="cellIs" dxfId="37500" priority="628" operator="greaterThan">
      <formula>0</formula>
    </cfRule>
  </conditionalFormatting>
  <conditionalFormatting sqref="Q84:Q91">
    <cfRule type="cellIs" dxfId="37499" priority="633" operator="lessThan">
      <formula>0</formula>
    </cfRule>
  </conditionalFormatting>
  <conditionalFormatting sqref="Q84:Q91">
    <cfRule type="cellIs" dxfId="37498" priority="627" operator="lessThan">
      <formula>0</formula>
    </cfRule>
  </conditionalFormatting>
  <conditionalFormatting sqref="R84:R91">
    <cfRule type="cellIs" dxfId="37497" priority="625" operator="lessThan">
      <formula>0.8</formula>
    </cfRule>
    <cfRule type="cellIs" dxfId="37496" priority="626" operator="greaterThan">
      <formula>1</formula>
    </cfRule>
  </conditionalFormatting>
  <conditionalFormatting sqref="R84:R91">
    <cfRule type="cellIs" dxfId="37495" priority="623" operator="greaterThan">
      <formula>1</formula>
    </cfRule>
    <cfRule type="cellIs" dxfId="37494" priority="624" operator="lessThan">
      <formula>0.8</formula>
    </cfRule>
  </conditionalFormatting>
  <conditionalFormatting sqref="P84:P91">
    <cfRule type="cellIs" dxfId="37493" priority="622" operator="greaterThan">
      <formula>0</formula>
    </cfRule>
  </conditionalFormatting>
  <conditionalFormatting sqref="Q84:Q91">
    <cfRule type="cellIs" dxfId="37492" priority="616" operator="lessThan">
      <formula>0</formula>
    </cfRule>
  </conditionalFormatting>
  <conditionalFormatting sqref="R84:R91">
    <cfRule type="cellIs" dxfId="37491" priority="620" operator="lessThan">
      <formula>0.8</formula>
    </cfRule>
    <cfRule type="cellIs" dxfId="37490" priority="621" operator="greaterThan">
      <formula>1</formula>
    </cfRule>
  </conditionalFormatting>
  <conditionalFormatting sqref="R84:R91">
    <cfRule type="cellIs" dxfId="37489" priority="618" operator="greaterThan">
      <formula>1</formula>
    </cfRule>
    <cfRule type="cellIs" dxfId="37488" priority="619" operator="lessThan">
      <formula>0.8</formula>
    </cfRule>
  </conditionalFormatting>
  <conditionalFormatting sqref="P84:P91">
    <cfRule type="cellIs" dxfId="37487" priority="617" operator="greaterThan">
      <formula>0</formula>
    </cfRule>
  </conditionalFormatting>
  <conditionalFormatting sqref="Q84:Q91">
    <cfRule type="cellIs" dxfId="37486" priority="615" operator="lessThan">
      <formula>0</formula>
    </cfRule>
  </conditionalFormatting>
  <conditionalFormatting sqref="R84:R91">
    <cfRule type="cellIs" dxfId="37485" priority="613" operator="lessThan">
      <formula>0.8</formula>
    </cfRule>
    <cfRule type="cellIs" dxfId="37484" priority="614" operator="greaterThan">
      <formula>1</formula>
    </cfRule>
  </conditionalFormatting>
  <conditionalFormatting sqref="R84:R91">
    <cfRule type="cellIs" dxfId="37483" priority="611" operator="greaterThan">
      <formula>1</formula>
    </cfRule>
    <cfRule type="cellIs" dxfId="37482" priority="612" operator="lessThan">
      <formula>0.8</formula>
    </cfRule>
  </conditionalFormatting>
  <conditionalFormatting sqref="P84:P91">
    <cfRule type="cellIs" dxfId="37481" priority="610" operator="greaterThan">
      <formula>0</formula>
    </cfRule>
  </conditionalFormatting>
  <conditionalFormatting sqref="Q84:Q91">
    <cfRule type="cellIs" dxfId="37480" priority="609" operator="lessThan">
      <formula>0</formula>
    </cfRule>
  </conditionalFormatting>
  <conditionalFormatting sqref="R84:R91">
    <cfRule type="cellIs" dxfId="37479" priority="607" operator="lessThan">
      <formula>0.8</formula>
    </cfRule>
    <cfRule type="cellIs" dxfId="37478" priority="608" operator="greaterThan">
      <formula>1</formula>
    </cfRule>
  </conditionalFormatting>
  <conditionalFormatting sqref="R84:R91">
    <cfRule type="cellIs" dxfId="37477" priority="605" operator="greaterThan">
      <formula>1</formula>
    </cfRule>
    <cfRule type="cellIs" dxfId="37476" priority="606" operator="lessThan">
      <formula>0.8</formula>
    </cfRule>
  </conditionalFormatting>
  <conditionalFormatting sqref="P84:P91">
    <cfRule type="cellIs" dxfId="37475" priority="604" operator="greaterThan">
      <formula>0</formula>
    </cfRule>
  </conditionalFormatting>
  <conditionalFormatting sqref="Q84:Q91">
    <cfRule type="cellIs" dxfId="37474" priority="603" operator="lessThan">
      <formula>0</formula>
    </cfRule>
  </conditionalFormatting>
  <conditionalFormatting sqref="R84:R91">
    <cfRule type="cellIs" dxfId="37473" priority="601" operator="lessThan">
      <formula>0.8</formula>
    </cfRule>
    <cfRule type="cellIs" dxfId="37472" priority="602" operator="greaterThan">
      <formula>1</formula>
    </cfRule>
  </conditionalFormatting>
  <conditionalFormatting sqref="R84:R91">
    <cfRule type="cellIs" dxfId="37471" priority="599" operator="greaterThan">
      <formula>1</formula>
    </cfRule>
    <cfRule type="cellIs" dxfId="37470" priority="600" operator="lessThan">
      <formula>0.8</formula>
    </cfRule>
  </conditionalFormatting>
  <conditionalFormatting sqref="P84:P91">
    <cfRule type="cellIs" dxfId="37469" priority="598" operator="greaterThan">
      <formula>0</formula>
    </cfRule>
  </conditionalFormatting>
  <conditionalFormatting sqref="Q84:Q91">
    <cfRule type="cellIs" dxfId="37468" priority="597" operator="lessThan">
      <formula>0</formula>
    </cfRule>
  </conditionalFormatting>
  <conditionalFormatting sqref="R84:R91">
    <cfRule type="cellIs" dxfId="37467" priority="595" operator="lessThan">
      <formula>0.8</formula>
    </cfRule>
    <cfRule type="cellIs" dxfId="37466" priority="596" operator="greaterThan">
      <formula>1</formula>
    </cfRule>
  </conditionalFormatting>
  <conditionalFormatting sqref="R84:R91">
    <cfRule type="cellIs" dxfId="37465" priority="593" operator="greaterThan">
      <formula>1</formula>
    </cfRule>
    <cfRule type="cellIs" dxfId="37464" priority="594" operator="lessThan">
      <formula>0.8</formula>
    </cfRule>
  </conditionalFormatting>
  <conditionalFormatting sqref="P84:P91">
    <cfRule type="cellIs" dxfId="37463" priority="592" operator="greaterThan">
      <formula>0</formula>
    </cfRule>
  </conditionalFormatting>
  <conditionalFormatting sqref="Q84:Q91">
    <cfRule type="cellIs" dxfId="37462" priority="591" operator="lessThan">
      <formula>0</formula>
    </cfRule>
  </conditionalFormatting>
  <conditionalFormatting sqref="R84:R91">
    <cfRule type="cellIs" dxfId="37461" priority="589" operator="lessThan">
      <formula>0.8</formula>
    </cfRule>
    <cfRule type="cellIs" dxfId="37460" priority="590" operator="greaterThan">
      <formula>1</formula>
    </cfRule>
  </conditionalFormatting>
  <conditionalFormatting sqref="R84:R91">
    <cfRule type="cellIs" dxfId="37459" priority="587" operator="greaterThan">
      <formula>1</formula>
    </cfRule>
    <cfRule type="cellIs" dxfId="37458" priority="588" operator="lessThan">
      <formula>0.8</formula>
    </cfRule>
  </conditionalFormatting>
  <conditionalFormatting sqref="P84:P91">
    <cfRule type="cellIs" dxfId="37457" priority="586" operator="greaterThan">
      <formula>0</formula>
    </cfRule>
  </conditionalFormatting>
  <conditionalFormatting sqref="P84:P91">
    <cfRule type="cellIs" dxfId="37456" priority="580" operator="greaterThan">
      <formula>0</formula>
    </cfRule>
  </conditionalFormatting>
  <conditionalFormatting sqref="Q84:Q91">
    <cfRule type="cellIs" dxfId="37455" priority="585" operator="lessThan">
      <formula>0</formula>
    </cfRule>
  </conditionalFormatting>
  <conditionalFormatting sqref="R84:R91">
    <cfRule type="cellIs" dxfId="37454" priority="583" operator="lessThan">
      <formula>0.8</formula>
    </cfRule>
    <cfRule type="cellIs" dxfId="37453" priority="584" operator="greaterThan">
      <formula>1</formula>
    </cfRule>
  </conditionalFormatting>
  <conditionalFormatting sqref="R84:R91">
    <cfRule type="cellIs" dxfId="37452" priority="581" operator="greaterThan">
      <formula>1</formula>
    </cfRule>
    <cfRule type="cellIs" dxfId="37451" priority="582" operator="lessThan">
      <formula>0.8</formula>
    </cfRule>
  </conditionalFormatting>
  <conditionalFormatting sqref="P84:P91">
    <cfRule type="cellIs" dxfId="37450" priority="574" operator="greaterThan">
      <formula>0</formula>
    </cfRule>
  </conditionalFormatting>
  <conditionalFormatting sqref="Q84:Q91">
    <cfRule type="cellIs" dxfId="37449" priority="579" operator="lessThan">
      <formula>0</formula>
    </cfRule>
  </conditionalFormatting>
  <conditionalFormatting sqref="R84:R91">
    <cfRule type="cellIs" dxfId="37448" priority="577" operator="lessThan">
      <formula>0.8</formula>
    </cfRule>
    <cfRule type="cellIs" dxfId="37447" priority="578" operator="greaterThan">
      <formula>1</formula>
    </cfRule>
  </conditionalFormatting>
  <conditionalFormatting sqref="R84:R91">
    <cfRule type="cellIs" dxfId="37446" priority="575" operator="greaterThan">
      <formula>1</formula>
    </cfRule>
    <cfRule type="cellIs" dxfId="37445" priority="576" operator="lessThan">
      <formula>0.8</formula>
    </cfRule>
  </conditionalFormatting>
  <conditionalFormatting sqref="R84:R91">
    <cfRule type="cellIs" dxfId="37444" priority="571" operator="lessThan">
      <formula>0.8</formula>
    </cfRule>
    <cfRule type="cellIs" dxfId="37443" priority="572" operator="greaterThan">
      <formula>1</formula>
    </cfRule>
  </conditionalFormatting>
  <conditionalFormatting sqref="R84:R91">
    <cfRule type="cellIs" dxfId="37442" priority="569" operator="greaterThan">
      <formula>1</formula>
    </cfRule>
    <cfRule type="cellIs" dxfId="37441" priority="570" operator="lessThan">
      <formula>0.8</formula>
    </cfRule>
  </conditionalFormatting>
  <conditionalFormatting sqref="P84:P91">
    <cfRule type="cellIs" dxfId="37440" priority="568" operator="greaterThan">
      <formula>0</formula>
    </cfRule>
  </conditionalFormatting>
  <conditionalFormatting sqref="Q84:Q91">
    <cfRule type="cellIs" dxfId="37439" priority="573" operator="lessThan">
      <formula>0</formula>
    </cfRule>
  </conditionalFormatting>
  <conditionalFormatting sqref="Q84:Q91">
    <cfRule type="cellIs" dxfId="37438" priority="567" operator="lessThan">
      <formula>0</formula>
    </cfRule>
  </conditionalFormatting>
  <conditionalFormatting sqref="R84:R91">
    <cfRule type="cellIs" dxfId="37437" priority="565" operator="lessThan">
      <formula>0.8</formula>
    </cfRule>
    <cfRule type="cellIs" dxfId="37436" priority="566" operator="greaterThan">
      <formula>1</formula>
    </cfRule>
  </conditionalFormatting>
  <conditionalFormatting sqref="R84:R91">
    <cfRule type="cellIs" dxfId="37435" priority="563" operator="greaterThan">
      <formula>1</formula>
    </cfRule>
    <cfRule type="cellIs" dxfId="37434" priority="564" operator="lessThan">
      <formula>0.8</formula>
    </cfRule>
  </conditionalFormatting>
  <conditionalFormatting sqref="P84:P91">
    <cfRule type="cellIs" dxfId="37433" priority="562" operator="greaterThan">
      <formula>0</formula>
    </cfRule>
  </conditionalFormatting>
  <conditionalFormatting sqref="Q84:Q91">
    <cfRule type="cellIs" dxfId="37432" priority="561" operator="lessThan">
      <formula>0</formula>
    </cfRule>
  </conditionalFormatting>
  <conditionalFormatting sqref="R84:R91">
    <cfRule type="cellIs" dxfId="37431" priority="559" operator="lessThan">
      <formula>0.8</formula>
    </cfRule>
    <cfRule type="cellIs" dxfId="37430" priority="560" operator="greaterThan">
      <formula>1</formula>
    </cfRule>
  </conditionalFormatting>
  <conditionalFormatting sqref="R84:R91">
    <cfRule type="cellIs" dxfId="37429" priority="557" operator="greaterThan">
      <formula>1</formula>
    </cfRule>
    <cfRule type="cellIs" dxfId="37428" priority="558" operator="lessThan">
      <formula>0.8</formula>
    </cfRule>
  </conditionalFormatting>
  <conditionalFormatting sqref="P84:P91">
    <cfRule type="cellIs" dxfId="37427" priority="556" operator="greaterThan">
      <formula>0</formula>
    </cfRule>
  </conditionalFormatting>
  <conditionalFormatting sqref="Q84:Q91">
    <cfRule type="cellIs" dxfId="37426" priority="555" operator="lessThan">
      <formula>0</formula>
    </cfRule>
  </conditionalFormatting>
  <conditionalFormatting sqref="R84:R91">
    <cfRule type="cellIs" dxfId="37425" priority="553" operator="lessThan">
      <formula>0.8</formula>
    </cfRule>
    <cfRule type="cellIs" dxfId="37424" priority="554" operator="greaterThan">
      <formula>1</formula>
    </cfRule>
  </conditionalFormatting>
  <conditionalFormatting sqref="R84:R91">
    <cfRule type="cellIs" dxfId="37423" priority="551" operator="greaterThan">
      <formula>1</formula>
    </cfRule>
    <cfRule type="cellIs" dxfId="37422" priority="552" operator="lessThan">
      <formula>0.8</formula>
    </cfRule>
  </conditionalFormatting>
  <conditionalFormatting sqref="P84:P91">
    <cfRule type="cellIs" dxfId="37421" priority="550" operator="greaterThan">
      <formula>0</formula>
    </cfRule>
  </conditionalFormatting>
  <conditionalFormatting sqref="Q84:Q91">
    <cfRule type="cellIs" dxfId="37420" priority="549" operator="lessThan">
      <formula>0</formula>
    </cfRule>
  </conditionalFormatting>
  <conditionalFormatting sqref="R84:R91">
    <cfRule type="cellIs" dxfId="37419" priority="547" operator="lessThan">
      <formula>0.8</formula>
    </cfRule>
    <cfRule type="cellIs" dxfId="37418" priority="548" operator="greaterThan">
      <formula>1</formula>
    </cfRule>
  </conditionalFormatting>
  <conditionalFormatting sqref="R84:R91">
    <cfRule type="cellIs" dxfId="37417" priority="545" operator="greaterThan">
      <formula>1</formula>
    </cfRule>
    <cfRule type="cellIs" dxfId="37416" priority="546" operator="lessThan">
      <formula>0.8</formula>
    </cfRule>
  </conditionalFormatting>
  <conditionalFormatting sqref="P84:P91">
    <cfRule type="cellIs" dxfId="37415" priority="544" operator="greaterThan">
      <formula>0</formula>
    </cfRule>
  </conditionalFormatting>
  <conditionalFormatting sqref="P84:P91">
    <cfRule type="cellIs" dxfId="37414" priority="538" operator="greaterThan">
      <formula>0</formula>
    </cfRule>
  </conditionalFormatting>
  <conditionalFormatting sqref="Q84:Q91">
    <cfRule type="cellIs" dxfId="37413" priority="543" operator="lessThan">
      <formula>0</formula>
    </cfRule>
  </conditionalFormatting>
  <conditionalFormatting sqref="R84:R91">
    <cfRule type="cellIs" dxfId="37412" priority="541" operator="lessThan">
      <formula>0.8</formula>
    </cfRule>
    <cfRule type="cellIs" dxfId="37411" priority="542" operator="greaterThan">
      <formula>1</formula>
    </cfRule>
  </conditionalFormatting>
  <conditionalFormatting sqref="R84:R91">
    <cfRule type="cellIs" dxfId="37410" priority="539" operator="greaterThan">
      <formula>1</formula>
    </cfRule>
    <cfRule type="cellIs" dxfId="37409" priority="540" operator="lessThan">
      <formula>0.8</formula>
    </cfRule>
  </conditionalFormatting>
  <conditionalFormatting sqref="P84:P91">
    <cfRule type="cellIs" dxfId="37408" priority="532" operator="greaterThan">
      <formula>0</formula>
    </cfRule>
  </conditionalFormatting>
  <conditionalFormatting sqref="Q84:Q91">
    <cfRule type="cellIs" dxfId="37407" priority="537" operator="lessThan">
      <formula>0</formula>
    </cfRule>
  </conditionalFormatting>
  <conditionalFormatting sqref="R84:R91">
    <cfRule type="cellIs" dxfId="37406" priority="535" operator="lessThan">
      <formula>0.8</formula>
    </cfRule>
    <cfRule type="cellIs" dxfId="37405" priority="536" operator="greaterThan">
      <formula>1</formula>
    </cfRule>
  </conditionalFormatting>
  <conditionalFormatting sqref="R84:R91">
    <cfRule type="cellIs" dxfId="37404" priority="533" operator="greaterThan">
      <formula>1</formula>
    </cfRule>
    <cfRule type="cellIs" dxfId="37403" priority="534" operator="lessThan">
      <formula>0.8</formula>
    </cfRule>
  </conditionalFormatting>
  <conditionalFormatting sqref="R84:R91">
    <cfRule type="cellIs" dxfId="37402" priority="529" operator="lessThan">
      <formula>0.8</formula>
    </cfRule>
    <cfRule type="cellIs" dxfId="37401" priority="530" operator="greaterThan">
      <formula>1</formula>
    </cfRule>
  </conditionalFormatting>
  <conditionalFormatting sqref="R84:R91">
    <cfRule type="cellIs" dxfId="37400" priority="527" operator="greaterThan">
      <formula>1</formula>
    </cfRule>
    <cfRule type="cellIs" dxfId="37399" priority="528" operator="lessThan">
      <formula>0.8</formula>
    </cfRule>
  </conditionalFormatting>
  <conditionalFormatting sqref="P84:P91">
    <cfRule type="cellIs" dxfId="37398" priority="526" operator="greaterThan">
      <formula>0</formula>
    </cfRule>
  </conditionalFormatting>
  <conditionalFormatting sqref="Q84:Q91">
    <cfRule type="cellIs" dxfId="37397" priority="531" operator="lessThan">
      <formula>0</formula>
    </cfRule>
  </conditionalFormatting>
  <conditionalFormatting sqref="Q84:Q91">
    <cfRule type="cellIs" dxfId="37396" priority="525" operator="lessThan">
      <formula>0</formula>
    </cfRule>
  </conditionalFormatting>
  <conditionalFormatting sqref="R84:R91">
    <cfRule type="cellIs" dxfId="37395" priority="523" operator="lessThan">
      <formula>0.8</formula>
    </cfRule>
    <cfRule type="cellIs" dxfId="37394" priority="524" operator="greaterThan">
      <formula>1</formula>
    </cfRule>
  </conditionalFormatting>
  <conditionalFormatting sqref="R84:R91">
    <cfRule type="cellIs" dxfId="37393" priority="521" operator="greaterThan">
      <formula>1</formula>
    </cfRule>
    <cfRule type="cellIs" dxfId="37392" priority="522" operator="lessThan">
      <formula>0.8</formula>
    </cfRule>
  </conditionalFormatting>
  <conditionalFormatting sqref="P84:P91">
    <cfRule type="cellIs" dxfId="37391" priority="520" operator="greaterThan">
      <formula>0</formula>
    </cfRule>
  </conditionalFormatting>
  <conditionalFormatting sqref="P84:P91">
    <cfRule type="cellIs" dxfId="37390" priority="514" operator="greaterThan">
      <formula>0</formula>
    </cfRule>
  </conditionalFormatting>
  <conditionalFormatting sqref="Q84:Q91">
    <cfRule type="cellIs" dxfId="37389" priority="519" operator="lessThan">
      <formula>0</formula>
    </cfRule>
  </conditionalFormatting>
  <conditionalFormatting sqref="R84:R91">
    <cfRule type="cellIs" dxfId="37388" priority="517" operator="lessThan">
      <formula>0.8</formula>
    </cfRule>
    <cfRule type="cellIs" dxfId="37387" priority="518" operator="greaterThan">
      <formula>1</formula>
    </cfRule>
  </conditionalFormatting>
  <conditionalFormatting sqref="R84:R91">
    <cfRule type="cellIs" dxfId="37386" priority="515" operator="greaterThan">
      <formula>1</formula>
    </cfRule>
    <cfRule type="cellIs" dxfId="37385" priority="516" operator="lessThan">
      <formula>0.8</formula>
    </cfRule>
  </conditionalFormatting>
  <conditionalFormatting sqref="P84:P91">
    <cfRule type="cellIs" dxfId="37384" priority="508" operator="greaterThan">
      <formula>0</formula>
    </cfRule>
  </conditionalFormatting>
  <conditionalFormatting sqref="Q84:Q91">
    <cfRule type="cellIs" dxfId="37383" priority="513" operator="lessThan">
      <formula>0</formula>
    </cfRule>
  </conditionalFormatting>
  <conditionalFormatting sqref="R84:R91">
    <cfRule type="cellIs" dxfId="37382" priority="511" operator="lessThan">
      <formula>0.8</formula>
    </cfRule>
    <cfRule type="cellIs" dxfId="37381" priority="512" operator="greaterThan">
      <formula>1</formula>
    </cfRule>
  </conditionalFormatting>
  <conditionalFormatting sqref="R84:R91">
    <cfRule type="cellIs" dxfId="37380" priority="509" operator="greaterThan">
      <formula>1</formula>
    </cfRule>
    <cfRule type="cellIs" dxfId="37379" priority="510" operator="lessThan">
      <formula>0.8</formula>
    </cfRule>
  </conditionalFormatting>
  <conditionalFormatting sqref="R84:R91">
    <cfRule type="cellIs" dxfId="37378" priority="505" operator="lessThan">
      <formula>0.8</formula>
    </cfRule>
    <cfRule type="cellIs" dxfId="37377" priority="506" operator="greaterThan">
      <formula>1</formula>
    </cfRule>
  </conditionalFormatting>
  <conditionalFormatting sqref="R84:R91">
    <cfRule type="cellIs" dxfId="37376" priority="503" operator="greaterThan">
      <formula>1</formula>
    </cfRule>
    <cfRule type="cellIs" dxfId="37375" priority="504" operator="lessThan">
      <formula>0.8</formula>
    </cfRule>
  </conditionalFormatting>
  <conditionalFormatting sqref="P84:P91">
    <cfRule type="cellIs" dxfId="37374" priority="502" operator="greaterThan">
      <formula>0</formula>
    </cfRule>
  </conditionalFormatting>
  <conditionalFormatting sqref="Q84:Q91">
    <cfRule type="cellIs" dxfId="37373" priority="507" operator="lessThan">
      <formula>0</formula>
    </cfRule>
  </conditionalFormatting>
  <conditionalFormatting sqref="P84:P91">
    <cfRule type="cellIs" dxfId="37372" priority="496" operator="greaterThan">
      <formula>0</formula>
    </cfRule>
  </conditionalFormatting>
  <conditionalFormatting sqref="Q84:Q91">
    <cfRule type="cellIs" dxfId="37371" priority="501" operator="lessThan">
      <formula>0</formula>
    </cfRule>
  </conditionalFormatting>
  <conditionalFormatting sqref="R84:R91">
    <cfRule type="cellIs" dxfId="37370" priority="499" operator="lessThan">
      <formula>0.8</formula>
    </cfRule>
    <cfRule type="cellIs" dxfId="37369" priority="500" operator="greaterThan">
      <formula>1</formula>
    </cfRule>
  </conditionalFormatting>
  <conditionalFormatting sqref="R84:R91">
    <cfRule type="cellIs" dxfId="37368" priority="497" operator="greaterThan">
      <formula>1</formula>
    </cfRule>
    <cfRule type="cellIs" dxfId="37367" priority="498" operator="lessThan">
      <formula>0.8</formula>
    </cfRule>
  </conditionalFormatting>
  <conditionalFormatting sqref="R84:R91">
    <cfRule type="cellIs" dxfId="37366" priority="493" operator="lessThan">
      <formula>0.8</formula>
    </cfRule>
    <cfRule type="cellIs" dxfId="37365" priority="494" operator="greaterThan">
      <formula>1</formula>
    </cfRule>
  </conditionalFormatting>
  <conditionalFormatting sqref="R84:R91">
    <cfRule type="cellIs" dxfId="37364" priority="491" operator="greaterThan">
      <formula>1</formula>
    </cfRule>
    <cfRule type="cellIs" dxfId="37363" priority="492" operator="lessThan">
      <formula>0.8</formula>
    </cfRule>
  </conditionalFormatting>
  <conditionalFormatting sqref="P84:P91">
    <cfRule type="cellIs" dxfId="37362" priority="490" operator="greaterThan">
      <formula>0</formula>
    </cfRule>
  </conditionalFormatting>
  <conditionalFormatting sqref="Q84:Q91">
    <cfRule type="cellIs" dxfId="37361" priority="495" operator="lessThan">
      <formula>0</formula>
    </cfRule>
  </conditionalFormatting>
  <conditionalFormatting sqref="R84:R91">
    <cfRule type="cellIs" dxfId="37360" priority="487" operator="lessThan">
      <formula>0.8</formula>
    </cfRule>
    <cfRule type="cellIs" dxfId="37359" priority="488" operator="greaterThan">
      <formula>1</formula>
    </cfRule>
  </conditionalFormatting>
  <conditionalFormatting sqref="R84:R91">
    <cfRule type="cellIs" dxfId="37358" priority="485" operator="greaterThan">
      <formula>1</formula>
    </cfRule>
    <cfRule type="cellIs" dxfId="37357" priority="486" operator="lessThan">
      <formula>0.8</formula>
    </cfRule>
  </conditionalFormatting>
  <conditionalFormatting sqref="P84:P91">
    <cfRule type="cellIs" dxfId="37356" priority="484" operator="greaterThan">
      <formula>0</formula>
    </cfRule>
  </conditionalFormatting>
  <conditionalFormatting sqref="Q84:Q91">
    <cfRule type="cellIs" dxfId="37355" priority="489" operator="lessThan">
      <formula>0</formula>
    </cfRule>
  </conditionalFormatting>
  <conditionalFormatting sqref="Q84:Q91">
    <cfRule type="cellIs" dxfId="37354" priority="483" operator="lessThan">
      <formula>0</formula>
    </cfRule>
  </conditionalFormatting>
  <conditionalFormatting sqref="R84:R91">
    <cfRule type="cellIs" dxfId="37353" priority="481" operator="lessThan">
      <formula>0.8</formula>
    </cfRule>
    <cfRule type="cellIs" dxfId="37352" priority="482" operator="greaterThan">
      <formula>1</formula>
    </cfRule>
  </conditionalFormatting>
  <conditionalFormatting sqref="R84:R91">
    <cfRule type="cellIs" dxfId="37351" priority="479" operator="greaterThan">
      <formula>1</formula>
    </cfRule>
    <cfRule type="cellIs" dxfId="37350" priority="480" operator="lessThan">
      <formula>0.8</formula>
    </cfRule>
  </conditionalFormatting>
  <conditionalFormatting sqref="P84:P91">
    <cfRule type="cellIs" dxfId="37349" priority="478" operator="greaterThan">
      <formula>0</formula>
    </cfRule>
  </conditionalFormatting>
  <conditionalFormatting sqref="Q84:Q91">
    <cfRule type="cellIs" dxfId="37348" priority="472" operator="lessThan">
      <formula>0</formula>
    </cfRule>
  </conditionalFormatting>
  <conditionalFormatting sqref="R84:R91">
    <cfRule type="cellIs" dxfId="37347" priority="476" operator="lessThan">
      <formula>0.8</formula>
    </cfRule>
    <cfRule type="cellIs" dxfId="37346" priority="477" operator="greaterThan">
      <formula>1</formula>
    </cfRule>
  </conditionalFormatting>
  <conditionalFormatting sqref="R84:R91">
    <cfRule type="cellIs" dxfId="37345" priority="474" operator="greaterThan">
      <formula>1</formula>
    </cfRule>
    <cfRule type="cellIs" dxfId="37344" priority="475" operator="lessThan">
      <formula>0.8</formula>
    </cfRule>
  </conditionalFormatting>
  <conditionalFormatting sqref="P84:P91">
    <cfRule type="cellIs" dxfId="37343" priority="473" operator="greaterThan">
      <formula>0</formula>
    </cfRule>
  </conditionalFormatting>
  <conditionalFormatting sqref="Q84:Q91">
    <cfRule type="cellIs" dxfId="37342" priority="471" operator="lessThan">
      <formula>0</formula>
    </cfRule>
  </conditionalFormatting>
  <conditionalFormatting sqref="R84:R91">
    <cfRule type="cellIs" dxfId="37341" priority="469" operator="lessThan">
      <formula>0.8</formula>
    </cfRule>
    <cfRule type="cellIs" dxfId="37340" priority="470" operator="greaterThan">
      <formula>1</formula>
    </cfRule>
  </conditionalFormatting>
  <conditionalFormatting sqref="R84:R91">
    <cfRule type="cellIs" dxfId="37339" priority="467" operator="greaterThan">
      <formula>1</formula>
    </cfRule>
    <cfRule type="cellIs" dxfId="37338" priority="468" operator="lessThan">
      <formula>0.8</formula>
    </cfRule>
  </conditionalFormatting>
  <conditionalFormatting sqref="P84:P91">
    <cfRule type="cellIs" dxfId="37337" priority="466" operator="greaterThan">
      <formula>0</formula>
    </cfRule>
  </conditionalFormatting>
  <conditionalFormatting sqref="Q84:Q91">
    <cfRule type="cellIs" dxfId="37336" priority="465" operator="lessThan">
      <formula>0</formula>
    </cfRule>
  </conditionalFormatting>
  <conditionalFormatting sqref="R84:R91">
    <cfRule type="cellIs" dxfId="37335" priority="463" operator="lessThan">
      <formula>0.8</formula>
    </cfRule>
    <cfRule type="cellIs" dxfId="37334" priority="464" operator="greaterThan">
      <formula>1</formula>
    </cfRule>
  </conditionalFormatting>
  <conditionalFormatting sqref="R84:R91">
    <cfRule type="cellIs" dxfId="37333" priority="461" operator="greaterThan">
      <formula>1</formula>
    </cfRule>
    <cfRule type="cellIs" dxfId="37332" priority="462" operator="lessThan">
      <formula>0.8</formula>
    </cfRule>
  </conditionalFormatting>
  <conditionalFormatting sqref="P84:P91">
    <cfRule type="cellIs" dxfId="37331" priority="460" operator="greaterThan">
      <formula>0</formula>
    </cfRule>
  </conditionalFormatting>
  <conditionalFormatting sqref="Q84:Q91">
    <cfRule type="cellIs" dxfId="37330" priority="459" operator="lessThan">
      <formula>0</formula>
    </cfRule>
  </conditionalFormatting>
  <conditionalFormatting sqref="R84:R91">
    <cfRule type="cellIs" dxfId="37329" priority="457" operator="lessThan">
      <formula>0.8</formula>
    </cfRule>
    <cfRule type="cellIs" dxfId="37328" priority="458" operator="greaterThan">
      <formula>1</formula>
    </cfRule>
  </conditionalFormatting>
  <conditionalFormatting sqref="R84:R91">
    <cfRule type="cellIs" dxfId="37327" priority="455" operator="greaterThan">
      <formula>1</formula>
    </cfRule>
    <cfRule type="cellIs" dxfId="37326" priority="456" operator="lessThan">
      <formula>0.8</formula>
    </cfRule>
  </conditionalFormatting>
  <conditionalFormatting sqref="P84:P91">
    <cfRule type="cellIs" dxfId="37325" priority="454" operator="greaterThan">
      <formula>0</formula>
    </cfRule>
  </conditionalFormatting>
  <conditionalFormatting sqref="Q84:Q91">
    <cfRule type="cellIs" dxfId="37324" priority="453" operator="lessThan">
      <formula>0</formula>
    </cfRule>
  </conditionalFormatting>
  <conditionalFormatting sqref="R84:R91">
    <cfRule type="cellIs" dxfId="37323" priority="451" operator="lessThan">
      <formula>0.8</formula>
    </cfRule>
    <cfRule type="cellIs" dxfId="37322" priority="452" operator="greaterThan">
      <formula>1</formula>
    </cfRule>
  </conditionalFormatting>
  <conditionalFormatting sqref="R84:R91">
    <cfRule type="cellIs" dxfId="37321" priority="449" operator="greaterThan">
      <formula>1</formula>
    </cfRule>
    <cfRule type="cellIs" dxfId="37320" priority="450" operator="lessThan">
      <formula>0.8</formula>
    </cfRule>
  </conditionalFormatting>
  <conditionalFormatting sqref="P84:P91">
    <cfRule type="cellIs" dxfId="37319" priority="448" operator="greaterThan">
      <formula>0</formula>
    </cfRule>
  </conditionalFormatting>
  <conditionalFormatting sqref="Q84:Q91">
    <cfRule type="cellIs" dxfId="37318" priority="447" operator="lessThan">
      <formula>0</formula>
    </cfRule>
  </conditionalFormatting>
  <conditionalFormatting sqref="R84:R91">
    <cfRule type="cellIs" dxfId="37317" priority="445" operator="lessThan">
      <formula>0.8</formula>
    </cfRule>
    <cfRule type="cellIs" dxfId="37316" priority="446" operator="greaterThan">
      <formula>1</formula>
    </cfRule>
  </conditionalFormatting>
  <conditionalFormatting sqref="R84:R91">
    <cfRule type="cellIs" dxfId="37315" priority="443" operator="greaterThan">
      <formula>1</formula>
    </cfRule>
    <cfRule type="cellIs" dxfId="37314" priority="444" operator="lessThan">
      <formula>0.8</formula>
    </cfRule>
  </conditionalFormatting>
  <conditionalFormatting sqref="P84:P91">
    <cfRule type="cellIs" dxfId="37313" priority="442" operator="greaterThan">
      <formula>0</formula>
    </cfRule>
  </conditionalFormatting>
  <conditionalFormatting sqref="P84:P91">
    <cfRule type="cellIs" dxfId="37312" priority="436" operator="greaterThan">
      <formula>0</formula>
    </cfRule>
  </conditionalFormatting>
  <conditionalFormatting sqref="Q84:Q91">
    <cfRule type="cellIs" dxfId="37311" priority="441" operator="lessThan">
      <formula>0</formula>
    </cfRule>
  </conditionalFormatting>
  <conditionalFormatting sqref="R84:R91">
    <cfRule type="cellIs" dxfId="37310" priority="439" operator="lessThan">
      <formula>0.8</formula>
    </cfRule>
    <cfRule type="cellIs" dxfId="37309" priority="440" operator="greaterThan">
      <formula>1</formula>
    </cfRule>
  </conditionalFormatting>
  <conditionalFormatting sqref="R84:R91">
    <cfRule type="cellIs" dxfId="37308" priority="437" operator="greaterThan">
      <formula>1</formula>
    </cfRule>
    <cfRule type="cellIs" dxfId="37307" priority="438" operator="lessThan">
      <formula>0.8</formula>
    </cfRule>
  </conditionalFormatting>
  <conditionalFormatting sqref="P84:P91">
    <cfRule type="cellIs" dxfId="37306" priority="430" operator="greaterThan">
      <formula>0</formula>
    </cfRule>
  </conditionalFormatting>
  <conditionalFormatting sqref="Q84:Q91">
    <cfRule type="cellIs" dxfId="37305" priority="435" operator="lessThan">
      <formula>0</formula>
    </cfRule>
  </conditionalFormatting>
  <conditionalFormatting sqref="R84:R91">
    <cfRule type="cellIs" dxfId="37304" priority="433" operator="lessThan">
      <formula>0.8</formula>
    </cfRule>
    <cfRule type="cellIs" dxfId="37303" priority="434" operator="greaterThan">
      <formula>1</formula>
    </cfRule>
  </conditionalFormatting>
  <conditionalFormatting sqref="R84:R91">
    <cfRule type="cellIs" dxfId="37302" priority="431" operator="greaterThan">
      <formula>1</formula>
    </cfRule>
    <cfRule type="cellIs" dxfId="37301" priority="432" operator="lessThan">
      <formula>0.8</formula>
    </cfRule>
  </conditionalFormatting>
  <conditionalFormatting sqref="R84:R91">
    <cfRule type="cellIs" dxfId="37300" priority="427" operator="lessThan">
      <formula>0.8</formula>
    </cfRule>
    <cfRule type="cellIs" dxfId="37299" priority="428" operator="greaterThan">
      <formula>1</formula>
    </cfRule>
  </conditionalFormatting>
  <conditionalFormatting sqref="R84:R91">
    <cfRule type="cellIs" dxfId="37298" priority="425" operator="greaterThan">
      <formula>1</formula>
    </cfRule>
    <cfRule type="cellIs" dxfId="37297" priority="426" operator="lessThan">
      <formula>0.8</formula>
    </cfRule>
  </conditionalFormatting>
  <conditionalFormatting sqref="P84:P91">
    <cfRule type="cellIs" dxfId="37296" priority="424" operator="greaterThan">
      <formula>0</formula>
    </cfRule>
  </conditionalFormatting>
  <conditionalFormatting sqref="Q84:Q91">
    <cfRule type="cellIs" dxfId="37295" priority="429" operator="lessThan">
      <formula>0</formula>
    </cfRule>
  </conditionalFormatting>
  <conditionalFormatting sqref="Q84:Q91">
    <cfRule type="cellIs" dxfId="37294" priority="418" operator="lessThan">
      <formula>0</formula>
    </cfRule>
  </conditionalFormatting>
  <conditionalFormatting sqref="P84:P91">
    <cfRule type="cellIs" dxfId="37293" priority="419" operator="greaterThan">
      <formula>0</formula>
    </cfRule>
  </conditionalFormatting>
  <conditionalFormatting sqref="R84:R91">
    <cfRule type="cellIs" dxfId="37292" priority="422" operator="lessThan">
      <formula>0.8</formula>
    </cfRule>
    <cfRule type="cellIs" dxfId="37291" priority="423" operator="greaterThan">
      <formula>1</formula>
    </cfRule>
  </conditionalFormatting>
  <conditionalFormatting sqref="R84:R91">
    <cfRule type="cellIs" dxfId="37290" priority="420" operator="greaterThan">
      <formula>1</formula>
    </cfRule>
    <cfRule type="cellIs" dxfId="37289" priority="421" operator="lessThan">
      <formula>0.8</formula>
    </cfRule>
  </conditionalFormatting>
  <conditionalFormatting sqref="Q84:Q91">
    <cfRule type="cellIs" dxfId="37288" priority="412" operator="lessThan">
      <formula>0</formula>
    </cfRule>
  </conditionalFormatting>
  <conditionalFormatting sqref="R84:R91">
    <cfRule type="cellIs" dxfId="37287" priority="416" operator="lessThan">
      <formula>0.8</formula>
    </cfRule>
    <cfRule type="cellIs" dxfId="37286" priority="417" operator="greaterThan">
      <formula>1</formula>
    </cfRule>
  </conditionalFormatting>
  <conditionalFormatting sqref="R84:R91">
    <cfRule type="cellIs" dxfId="37285" priority="414" operator="greaterThan">
      <formula>1</formula>
    </cfRule>
    <cfRule type="cellIs" dxfId="37284" priority="415" operator="lessThan">
      <formula>0.8</formula>
    </cfRule>
  </conditionalFormatting>
  <conditionalFormatting sqref="P84:P91">
    <cfRule type="cellIs" dxfId="37283" priority="413" operator="greaterThan">
      <formula>0</formula>
    </cfRule>
  </conditionalFormatting>
  <conditionalFormatting sqref="Q84:Q91">
    <cfRule type="cellIs" dxfId="37282" priority="411" operator="lessThan">
      <formula>0</formula>
    </cfRule>
  </conditionalFormatting>
  <conditionalFormatting sqref="R84:R91">
    <cfRule type="cellIs" dxfId="37281" priority="409" operator="lessThan">
      <formula>0.8</formula>
    </cfRule>
    <cfRule type="cellIs" dxfId="37280" priority="410" operator="greaterThan">
      <formula>1</formula>
    </cfRule>
  </conditionalFormatting>
  <conditionalFormatting sqref="R84:R91">
    <cfRule type="cellIs" dxfId="37279" priority="407" operator="greaterThan">
      <formula>1</formula>
    </cfRule>
    <cfRule type="cellIs" dxfId="37278" priority="408" operator="lessThan">
      <formula>0.8</formula>
    </cfRule>
  </conditionalFormatting>
  <conditionalFormatting sqref="P84:P91">
    <cfRule type="cellIs" dxfId="37277" priority="406" operator="greaterThan">
      <formula>0</formula>
    </cfRule>
  </conditionalFormatting>
  <conditionalFormatting sqref="Q84:Q91">
    <cfRule type="cellIs" dxfId="37276" priority="405" operator="lessThan">
      <formula>0</formula>
    </cfRule>
  </conditionalFormatting>
  <conditionalFormatting sqref="R84:R91">
    <cfRule type="cellIs" dxfId="37275" priority="403" operator="lessThan">
      <formula>0.8</formula>
    </cfRule>
    <cfRule type="cellIs" dxfId="37274" priority="404" operator="greaterThan">
      <formula>1</formula>
    </cfRule>
  </conditionalFormatting>
  <conditionalFormatting sqref="R84:R91">
    <cfRule type="cellIs" dxfId="37273" priority="401" operator="greaterThan">
      <formula>1</formula>
    </cfRule>
    <cfRule type="cellIs" dxfId="37272" priority="402" operator="lessThan">
      <formula>0.8</formula>
    </cfRule>
  </conditionalFormatting>
  <conditionalFormatting sqref="P84:P91">
    <cfRule type="cellIs" dxfId="37271" priority="400" operator="greaterThan">
      <formula>0</formula>
    </cfRule>
  </conditionalFormatting>
  <conditionalFormatting sqref="Q84:Q91">
    <cfRule type="cellIs" dxfId="37270" priority="399" operator="lessThan">
      <formula>0</formula>
    </cfRule>
  </conditionalFormatting>
  <conditionalFormatting sqref="R84:R91">
    <cfRule type="cellIs" dxfId="37269" priority="397" operator="lessThan">
      <formula>0.8</formula>
    </cfRule>
    <cfRule type="cellIs" dxfId="37268" priority="398" operator="greaterThan">
      <formula>1</formula>
    </cfRule>
  </conditionalFormatting>
  <conditionalFormatting sqref="R84:R91">
    <cfRule type="cellIs" dxfId="37267" priority="395" operator="greaterThan">
      <formula>1</formula>
    </cfRule>
    <cfRule type="cellIs" dxfId="37266" priority="396" operator="lessThan">
      <formula>0.8</formula>
    </cfRule>
  </conditionalFormatting>
  <conditionalFormatting sqref="P84:P91">
    <cfRule type="cellIs" dxfId="37265" priority="394" operator="greaterThan">
      <formula>0</formula>
    </cfRule>
  </conditionalFormatting>
  <conditionalFormatting sqref="Q84:Q91">
    <cfRule type="cellIs" dxfId="37264" priority="393" operator="lessThan">
      <formula>0</formula>
    </cfRule>
  </conditionalFormatting>
  <conditionalFormatting sqref="R84:R91">
    <cfRule type="cellIs" dxfId="37263" priority="391" operator="lessThan">
      <formula>0.8</formula>
    </cfRule>
    <cfRule type="cellIs" dxfId="37262" priority="392" operator="greaterThan">
      <formula>1</formula>
    </cfRule>
  </conditionalFormatting>
  <conditionalFormatting sqref="R84:R91">
    <cfRule type="cellIs" dxfId="37261" priority="389" operator="greaterThan">
      <formula>1</formula>
    </cfRule>
    <cfRule type="cellIs" dxfId="37260" priority="390" operator="lessThan">
      <formula>0.8</formula>
    </cfRule>
  </conditionalFormatting>
  <conditionalFormatting sqref="P84:P91">
    <cfRule type="cellIs" dxfId="37259" priority="388" operator="greaterThan">
      <formula>0</formula>
    </cfRule>
  </conditionalFormatting>
  <conditionalFormatting sqref="Q84:Q91">
    <cfRule type="cellIs" dxfId="37258" priority="387" operator="lessThan">
      <formula>0</formula>
    </cfRule>
  </conditionalFormatting>
  <conditionalFormatting sqref="R84:R91">
    <cfRule type="cellIs" dxfId="37257" priority="385" operator="lessThan">
      <formula>0.8</formula>
    </cfRule>
    <cfRule type="cellIs" dxfId="37256" priority="386" operator="greaterThan">
      <formula>1</formula>
    </cfRule>
  </conditionalFormatting>
  <conditionalFormatting sqref="R84:R91">
    <cfRule type="cellIs" dxfId="37255" priority="383" operator="greaterThan">
      <formula>1</formula>
    </cfRule>
    <cfRule type="cellIs" dxfId="37254" priority="384" operator="lessThan">
      <formula>0.8</formula>
    </cfRule>
  </conditionalFormatting>
  <conditionalFormatting sqref="P84:P91">
    <cfRule type="cellIs" dxfId="37253" priority="382" operator="greaterThan">
      <formula>0</formula>
    </cfRule>
  </conditionalFormatting>
  <conditionalFormatting sqref="Q84:Q91">
    <cfRule type="cellIs" dxfId="37252" priority="381" operator="lessThan">
      <formula>0</formula>
    </cfRule>
  </conditionalFormatting>
  <conditionalFormatting sqref="R84:R91">
    <cfRule type="cellIs" dxfId="37251" priority="379" operator="lessThan">
      <formula>0.8</formula>
    </cfRule>
    <cfRule type="cellIs" dxfId="37250" priority="380" operator="greaterThan">
      <formula>1</formula>
    </cfRule>
  </conditionalFormatting>
  <conditionalFormatting sqref="R84:R91">
    <cfRule type="cellIs" dxfId="37249" priority="377" operator="greaterThan">
      <formula>1</formula>
    </cfRule>
    <cfRule type="cellIs" dxfId="37248" priority="378" operator="lessThan">
      <formula>0.8</formula>
    </cfRule>
  </conditionalFormatting>
  <conditionalFormatting sqref="P84:P91">
    <cfRule type="cellIs" dxfId="37247" priority="376" operator="greaterThan">
      <formula>0</formula>
    </cfRule>
  </conditionalFormatting>
  <conditionalFormatting sqref="Q84:Q91">
    <cfRule type="cellIs" dxfId="37246" priority="375" operator="lessThan">
      <formula>0</formula>
    </cfRule>
  </conditionalFormatting>
  <conditionalFormatting sqref="R84:R91">
    <cfRule type="cellIs" dxfId="37245" priority="373" operator="lessThan">
      <formula>0.8</formula>
    </cfRule>
    <cfRule type="cellIs" dxfId="37244" priority="374" operator="greaterThan">
      <formula>1</formula>
    </cfRule>
  </conditionalFormatting>
  <conditionalFormatting sqref="R84:R91">
    <cfRule type="cellIs" dxfId="37243" priority="371" operator="greaterThan">
      <formula>1</formula>
    </cfRule>
    <cfRule type="cellIs" dxfId="37242" priority="372" operator="lessThan">
      <formula>0.8</formula>
    </cfRule>
  </conditionalFormatting>
  <conditionalFormatting sqref="P84:P91">
    <cfRule type="cellIs" dxfId="37241" priority="370" operator="greaterThan">
      <formula>0</formula>
    </cfRule>
  </conditionalFormatting>
  <conditionalFormatting sqref="P84:P91">
    <cfRule type="cellIs" dxfId="37240" priority="364" operator="greaterThan">
      <formula>0</formula>
    </cfRule>
  </conditionalFormatting>
  <conditionalFormatting sqref="Q84:Q91">
    <cfRule type="cellIs" dxfId="37239" priority="369" operator="lessThan">
      <formula>0</formula>
    </cfRule>
  </conditionalFormatting>
  <conditionalFormatting sqref="R84:R91">
    <cfRule type="cellIs" dxfId="37238" priority="367" operator="lessThan">
      <formula>0.8</formula>
    </cfRule>
    <cfRule type="cellIs" dxfId="37237" priority="368" operator="greaterThan">
      <formula>1</formula>
    </cfRule>
  </conditionalFormatting>
  <conditionalFormatting sqref="R84:R91">
    <cfRule type="cellIs" dxfId="37236" priority="365" operator="greaterThan">
      <formula>1</formula>
    </cfRule>
    <cfRule type="cellIs" dxfId="37235" priority="366" operator="lessThan">
      <formula>0.8</formula>
    </cfRule>
  </conditionalFormatting>
  <conditionalFormatting sqref="P84:P91">
    <cfRule type="cellIs" dxfId="37234" priority="358" operator="greaterThan">
      <formula>0</formula>
    </cfRule>
  </conditionalFormatting>
  <conditionalFormatting sqref="Q84:Q91">
    <cfRule type="cellIs" dxfId="37233" priority="363" operator="lessThan">
      <formula>0</formula>
    </cfRule>
  </conditionalFormatting>
  <conditionalFormatting sqref="R84:R91">
    <cfRule type="cellIs" dxfId="37232" priority="361" operator="lessThan">
      <formula>0.8</formula>
    </cfRule>
    <cfRule type="cellIs" dxfId="37231" priority="362" operator="greaterThan">
      <formula>1</formula>
    </cfRule>
  </conditionalFormatting>
  <conditionalFormatting sqref="R84:R91">
    <cfRule type="cellIs" dxfId="37230" priority="359" operator="greaterThan">
      <formula>1</formula>
    </cfRule>
    <cfRule type="cellIs" dxfId="37229" priority="360" operator="lessThan">
      <formula>0.8</formula>
    </cfRule>
  </conditionalFormatting>
  <conditionalFormatting sqref="R84:R91">
    <cfRule type="cellIs" dxfId="37228" priority="355" operator="lessThan">
      <formula>0.8</formula>
    </cfRule>
    <cfRule type="cellIs" dxfId="37227" priority="356" operator="greaterThan">
      <formula>1</formula>
    </cfRule>
  </conditionalFormatting>
  <conditionalFormatting sqref="R84:R91">
    <cfRule type="cellIs" dxfId="37226" priority="353" operator="greaterThan">
      <formula>1</formula>
    </cfRule>
    <cfRule type="cellIs" dxfId="37225" priority="354" operator="lessThan">
      <formula>0.8</formula>
    </cfRule>
  </conditionalFormatting>
  <conditionalFormatting sqref="P84:P91">
    <cfRule type="cellIs" dxfId="37224" priority="352" operator="greaterThan">
      <formula>0</formula>
    </cfRule>
  </conditionalFormatting>
  <conditionalFormatting sqref="Q84:Q91">
    <cfRule type="cellIs" dxfId="37223" priority="357" operator="lessThan">
      <formula>0</formula>
    </cfRule>
  </conditionalFormatting>
  <conditionalFormatting sqref="Q84:Q91">
    <cfRule type="cellIs" dxfId="37222" priority="351" operator="lessThan">
      <formula>0</formula>
    </cfRule>
  </conditionalFormatting>
  <conditionalFormatting sqref="R84:R91">
    <cfRule type="cellIs" dxfId="37221" priority="349" operator="lessThan">
      <formula>0.8</formula>
    </cfRule>
    <cfRule type="cellIs" dxfId="37220" priority="350" operator="greaterThan">
      <formula>1</formula>
    </cfRule>
  </conditionalFormatting>
  <conditionalFormatting sqref="R84:R91">
    <cfRule type="cellIs" dxfId="37219" priority="347" operator="greaterThan">
      <formula>1</formula>
    </cfRule>
    <cfRule type="cellIs" dxfId="37218" priority="348" operator="lessThan">
      <formula>0.8</formula>
    </cfRule>
  </conditionalFormatting>
  <conditionalFormatting sqref="P84:P91">
    <cfRule type="cellIs" dxfId="37217" priority="346" operator="greaterThan">
      <formula>0</formula>
    </cfRule>
  </conditionalFormatting>
  <conditionalFormatting sqref="P84:P91">
    <cfRule type="cellIs" dxfId="37216" priority="340" operator="greaterThan">
      <formula>0</formula>
    </cfRule>
  </conditionalFormatting>
  <conditionalFormatting sqref="Q84:Q91">
    <cfRule type="cellIs" dxfId="37215" priority="345" operator="lessThan">
      <formula>0</formula>
    </cfRule>
  </conditionalFormatting>
  <conditionalFormatting sqref="R84:R91">
    <cfRule type="cellIs" dxfId="37214" priority="343" operator="lessThan">
      <formula>0.8</formula>
    </cfRule>
    <cfRule type="cellIs" dxfId="37213" priority="344" operator="greaterThan">
      <formula>1</formula>
    </cfRule>
  </conditionalFormatting>
  <conditionalFormatting sqref="R84:R91">
    <cfRule type="cellIs" dxfId="37212" priority="341" operator="greaterThan">
      <formula>1</formula>
    </cfRule>
    <cfRule type="cellIs" dxfId="37211" priority="342" operator="lessThan">
      <formula>0.8</formula>
    </cfRule>
  </conditionalFormatting>
  <conditionalFormatting sqref="P84:P91">
    <cfRule type="cellIs" dxfId="37210" priority="334" operator="greaterThan">
      <formula>0</formula>
    </cfRule>
  </conditionalFormatting>
  <conditionalFormatting sqref="Q84:Q91">
    <cfRule type="cellIs" dxfId="37209" priority="339" operator="lessThan">
      <formula>0</formula>
    </cfRule>
  </conditionalFormatting>
  <conditionalFormatting sqref="R84:R91">
    <cfRule type="cellIs" dxfId="37208" priority="337" operator="lessThan">
      <formula>0.8</formula>
    </cfRule>
    <cfRule type="cellIs" dxfId="37207" priority="338" operator="greaterThan">
      <formula>1</formula>
    </cfRule>
  </conditionalFormatting>
  <conditionalFormatting sqref="R84:R91">
    <cfRule type="cellIs" dxfId="37206" priority="335" operator="greaterThan">
      <formula>1</formula>
    </cfRule>
    <cfRule type="cellIs" dxfId="37205" priority="336" operator="lessThan">
      <formula>0.8</formula>
    </cfRule>
  </conditionalFormatting>
  <conditionalFormatting sqref="R84:R91">
    <cfRule type="cellIs" dxfId="37204" priority="331" operator="lessThan">
      <formula>0.8</formula>
    </cfRule>
    <cfRule type="cellIs" dxfId="37203" priority="332" operator="greaterThan">
      <formula>1</formula>
    </cfRule>
  </conditionalFormatting>
  <conditionalFormatting sqref="R84:R91">
    <cfRule type="cellIs" dxfId="37202" priority="329" operator="greaterThan">
      <formula>1</formula>
    </cfRule>
    <cfRule type="cellIs" dxfId="37201" priority="330" operator="lessThan">
      <formula>0.8</formula>
    </cfRule>
  </conditionalFormatting>
  <conditionalFormatting sqref="P84:P91">
    <cfRule type="cellIs" dxfId="37200" priority="328" operator="greaterThan">
      <formula>0</formula>
    </cfRule>
  </conditionalFormatting>
  <conditionalFormatting sqref="Q84:Q91">
    <cfRule type="cellIs" dxfId="37199" priority="333" operator="lessThan">
      <formula>0</formula>
    </cfRule>
  </conditionalFormatting>
  <conditionalFormatting sqref="P84:P91">
    <cfRule type="cellIs" dxfId="37198" priority="322" operator="greaterThan">
      <formula>0</formula>
    </cfRule>
  </conditionalFormatting>
  <conditionalFormatting sqref="Q84:Q91">
    <cfRule type="cellIs" dxfId="37197" priority="327" operator="lessThan">
      <formula>0</formula>
    </cfRule>
  </conditionalFormatting>
  <conditionalFormatting sqref="R84:R91">
    <cfRule type="cellIs" dxfId="37196" priority="325" operator="lessThan">
      <formula>0.8</formula>
    </cfRule>
    <cfRule type="cellIs" dxfId="37195" priority="326" operator="greaterThan">
      <formula>1</formula>
    </cfRule>
  </conditionalFormatting>
  <conditionalFormatting sqref="R84:R91">
    <cfRule type="cellIs" dxfId="37194" priority="323" operator="greaterThan">
      <formula>1</formula>
    </cfRule>
    <cfRule type="cellIs" dxfId="37193" priority="324" operator="lessThan">
      <formula>0.8</formula>
    </cfRule>
  </conditionalFormatting>
  <conditionalFormatting sqref="R84:R91">
    <cfRule type="cellIs" dxfId="37192" priority="319" operator="lessThan">
      <formula>0.8</formula>
    </cfRule>
    <cfRule type="cellIs" dxfId="37191" priority="320" operator="greaterThan">
      <formula>1</formula>
    </cfRule>
  </conditionalFormatting>
  <conditionalFormatting sqref="R84:R91">
    <cfRule type="cellIs" dxfId="37190" priority="317" operator="greaterThan">
      <formula>1</formula>
    </cfRule>
    <cfRule type="cellIs" dxfId="37189" priority="318" operator="lessThan">
      <formula>0.8</formula>
    </cfRule>
  </conditionalFormatting>
  <conditionalFormatting sqref="P84:P91">
    <cfRule type="cellIs" dxfId="37188" priority="316" operator="greaterThan">
      <formula>0</formula>
    </cfRule>
  </conditionalFormatting>
  <conditionalFormatting sqref="Q84:Q91">
    <cfRule type="cellIs" dxfId="37187" priority="321" operator="lessThan">
      <formula>0</formula>
    </cfRule>
  </conditionalFormatting>
  <conditionalFormatting sqref="R84:R91">
    <cfRule type="cellIs" dxfId="37186" priority="313" operator="lessThan">
      <formula>0.8</formula>
    </cfRule>
    <cfRule type="cellIs" dxfId="37185" priority="314" operator="greaterThan">
      <formula>1</formula>
    </cfRule>
  </conditionalFormatting>
  <conditionalFormatting sqref="R84:R91">
    <cfRule type="cellIs" dxfId="37184" priority="311" operator="greaterThan">
      <formula>1</formula>
    </cfRule>
    <cfRule type="cellIs" dxfId="37183" priority="312" operator="lessThan">
      <formula>0.8</formula>
    </cfRule>
  </conditionalFormatting>
  <conditionalFormatting sqref="P84:P91">
    <cfRule type="cellIs" dxfId="37182" priority="310" operator="greaterThan">
      <formula>0</formula>
    </cfRule>
  </conditionalFormatting>
  <conditionalFormatting sqref="Q84:Q91">
    <cfRule type="cellIs" dxfId="37181" priority="315" operator="lessThan">
      <formula>0</formula>
    </cfRule>
  </conditionalFormatting>
  <conditionalFormatting sqref="Q84:Q91">
    <cfRule type="cellIs" dxfId="37180" priority="309" operator="lessThan">
      <formula>0</formula>
    </cfRule>
  </conditionalFormatting>
  <conditionalFormatting sqref="R84:R91">
    <cfRule type="cellIs" dxfId="37179" priority="307" operator="lessThan">
      <formula>0.8</formula>
    </cfRule>
    <cfRule type="cellIs" dxfId="37178" priority="308" operator="greaterThan">
      <formula>1</formula>
    </cfRule>
  </conditionalFormatting>
  <conditionalFormatting sqref="R84:R91">
    <cfRule type="cellIs" dxfId="37177" priority="305" operator="greaterThan">
      <formula>1</formula>
    </cfRule>
    <cfRule type="cellIs" dxfId="37176" priority="306" operator="lessThan">
      <formula>0.8</formula>
    </cfRule>
  </conditionalFormatting>
  <conditionalFormatting sqref="P84:P91">
    <cfRule type="cellIs" dxfId="37175" priority="304" operator="greaterThan">
      <formula>0</formula>
    </cfRule>
  </conditionalFormatting>
  <conditionalFormatting sqref="Q84:Q91">
    <cfRule type="cellIs" dxfId="37174" priority="298" operator="lessThan">
      <formula>0</formula>
    </cfRule>
  </conditionalFormatting>
  <conditionalFormatting sqref="R84:R91">
    <cfRule type="cellIs" dxfId="37173" priority="302" operator="lessThan">
      <formula>0.8</formula>
    </cfRule>
    <cfRule type="cellIs" dxfId="37172" priority="303" operator="greaterThan">
      <formula>1</formula>
    </cfRule>
  </conditionalFormatting>
  <conditionalFormatting sqref="R84:R91">
    <cfRule type="cellIs" dxfId="37171" priority="300" operator="greaterThan">
      <formula>1</formula>
    </cfRule>
    <cfRule type="cellIs" dxfId="37170" priority="301" operator="lessThan">
      <formula>0.8</formula>
    </cfRule>
  </conditionalFormatting>
  <conditionalFormatting sqref="P84:P91">
    <cfRule type="cellIs" dxfId="37169" priority="299" operator="greaterThan">
      <formula>0</formula>
    </cfRule>
  </conditionalFormatting>
  <conditionalFormatting sqref="Q84:Q91">
    <cfRule type="cellIs" dxfId="37168" priority="297" operator="lessThan">
      <formula>0</formula>
    </cfRule>
  </conditionalFormatting>
  <conditionalFormatting sqref="R84:R91">
    <cfRule type="cellIs" dxfId="37167" priority="295" operator="lessThan">
      <formula>0.8</formula>
    </cfRule>
    <cfRule type="cellIs" dxfId="37166" priority="296" operator="greaterThan">
      <formula>1</formula>
    </cfRule>
  </conditionalFormatting>
  <conditionalFormatting sqref="R84:R91">
    <cfRule type="cellIs" dxfId="37165" priority="293" operator="greaterThan">
      <formula>1</formula>
    </cfRule>
    <cfRule type="cellIs" dxfId="37164" priority="294" operator="lessThan">
      <formula>0.8</formula>
    </cfRule>
  </conditionalFormatting>
  <conditionalFormatting sqref="P84:P91">
    <cfRule type="cellIs" dxfId="37163" priority="292" operator="greaterThan">
      <formula>0</formula>
    </cfRule>
  </conditionalFormatting>
  <conditionalFormatting sqref="Q84:Q91">
    <cfRule type="cellIs" dxfId="37162" priority="291" operator="lessThan">
      <formula>0</formula>
    </cfRule>
  </conditionalFormatting>
  <conditionalFormatting sqref="R84:R91">
    <cfRule type="cellIs" dxfId="37161" priority="289" operator="lessThan">
      <formula>0.8</formula>
    </cfRule>
    <cfRule type="cellIs" dxfId="37160" priority="290" operator="greaterThan">
      <formula>1</formula>
    </cfRule>
  </conditionalFormatting>
  <conditionalFormatting sqref="R84:R91">
    <cfRule type="cellIs" dxfId="37159" priority="287" operator="greaterThan">
      <formula>1</formula>
    </cfRule>
    <cfRule type="cellIs" dxfId="37158" priority="288" operator="lessThan">
      <formula>0.8</formula>
    </cfRule>
  </conditionalFormatting>
  <conditionalFormatting sqref="P84:P91">
    <cfRule type="cellIs" dxfId="37157" priority="286" operator="greaterThan">
      <formula>0</formula>
    </cfRule>
  </conditionalFormatting>
  <conditionalFormatting sqref="Q84:Q91">
    <cfRule type="cellIs" dxfId="37156" priority="285" operator="lessThan">
      <formula>0</formula>
    </cfRule>
  </conditionalFormatting>
  <conditionalFormatting sqref="R84:R91">
    <cfRule type="cellIs" dxfId="37155" priority="283" operator="lessThan">
      <formula>0.8</formula>
    </cfRule>
    <cfRule type="cellIs" dxfId="37154" priority="284" operator="greaterThan">
      <formula>1</formula>
    </cfRule>
  </conditionalFormatting>
  <conditionalFormatting sqref="R84:R91">
    <cfRule type="cellIs" dxfId="37153" priority="281" operator="greaterThan">
      <formula>1</formula>
    </cfRule>
    <cfRule type="cellIs" dxfId="37152" priority="282" operator="lessThan">
      <formula>0.8</formula>
    </cfRule>
  </conditionalFormatting>
  <conditionalFormatting sqref="P84:P91">
    <cfRule type="cellIs" dxfId="37151" priority="280" operator="greaterThan">
      <formula>0</formula>
    </cfRule>
  </conditionalFormatting>
  <conditionalFormatting sqref="Q84:Q91">
    <cfRule type="cellIs" dxfId="37150" priority="279" operator="lessThan">
      <formula>0</formula>
    </cfRule>
  </conditionalFormatting>
  <conditionalFormatting sqref="R84:R91">
    <cfRule type="cellIs" dxfId="37149" priority="277" operator="lessThan">
      <formula>0.8</formula>
    </cfRule>
    <cfRule type="cellIs" dxfId="37148" priority="278" operator="greaterThan">
      <formula>1</formula>
    </cfRule>
  </conditionalFormatting>
  <conditionalFormatting sqref="R84:R91">
    <cfRule type="cellIs" dxfId="37147" priority="275" operator="greaterThan">
      <formula>1</formula>
    </cfRule>
    <cfRule type="cellIs" dxfId="37146" priority="276" operator="lessThan">
      <formula>0.8</formula>
    </cfRule>
  </conditionalFormatting>
  <conditionalFormatting sqref="P84:P91">
    <cfRule type="cellIs" dxfId="37145" priority="274" operator="greaterThan">
      <formula>0</formula>
    </cfRule>
  </conditionalFormatting>
  <conditionalFormatting sqref="Q84:Q91">
    <cfRule type="cellIs" dxfId="37144" priority="273" operator="lessThan">
      <formula>0</formula>
    </cfRule>
  </conditionalFormatting>
  <conditionalFormatting sqref="R84:R91">
    <cfRule type="cellIs" dxfId="37143" priority="271" operator="lessThan">
      <formula>0.8</formula>
    </cfRule>
    <cfRule type="cellIs" dxfId="37142" priority="272" operator="greaterThan">
      <formula>1</formula>
    </cfRule>
  </conditionalFormatting>
  <conditionalFormatting sqref="R84:R91">
    <cfRule type="cellIs" dxfId="37141" priority="269" operator="greaterThan">
      <formula>1</formula>
    </cfRule>
    <cfRule type="cellIs" dxfId="37140" priority="270" operator="lessThan">
      <formula>0.8</formula>
    </cfRule>
  </conditionalFormatting>
  <conditionalFormatting sqref="P84:P91">
    <cfRule type="cellIs" dxfId="37139" priority="268" operator="greaterThan">
      <formula>0</formula>
    </cfRule>
  </conditionalFormatting>
  <conditionalFormatting sqref="P84:P91">
    <cfRule type="cellIs" dxfId="37138" priority="262" operator="greaterThan">
      <formula>0</formula>
    </cfRule>
  </conditionalFormatting>
  <conditionalFormatting sqref="Q84:Q91">
    <cfRule type="cellIs" dxfId="37137" priority="267" operator="lessThan">
      <formula>0</formula>
    </cfRule>
  </conditionalFormatting>
  <conditionalFormatting sqref="R84:R91">
    <cfRule type="cellIs" dxfId="37136" priority="265" operator="lessThan">
      <formula>0.8</formula>
    </cfRule>
    <cfRule type="cellIs" dxfId="37135" priority="266" operator="greaterThan">
      <formula>1</formula>
    </cfRule>
  </conditionalFormatting>
  <conditionalFormatting sqref="R84:R91">
    <cfRule type="cellIs" dxfId="37134" priority="263" operator="greaterThan">
      <formula>1</formula>
    </cfRule>
    <cfRule type="cellIs" dxfId="37133" priority="264" operator="lessThan">
      <formula>0.8</formula>
    </cfRule>
  </conditionalFormatting>
  <conditionalFormatting sqref="P84:P91">
    <cfRule type="cellIs" dxfId="37132" priority="256" operator="greaterThan">
      <formula>0</formula>
    </cfRule>
  </conditionalFormatting>
  <conditionalFormatting sqref="Q84:Q91">
    <cfRule type="cellIs" dxfId="37131" priority="261" operator="lessThan">
      <formula>0</formula>
    </cfRule>
  </conditionalFormatting>
  <conditionalFormatting sqref="R84:R91">
    <cfRule type="cellIs" dxfId="37130" priority="259" operator="lessThan">
      <formula>0.8</formula>
    </cfRule>
    <cfRule type="cellIs" dxfId="37129" priority="260" operator="greaterThan">
      <formula>1</formula>
    </cfRule>
  </conditionalFormatting>
  <conditionalFormatting sqref="R84:R91">
    <cfRule type="cellIs" dxfId="37128" priority="257" operator="greaterThan">
      <formula>1</formula>
    </cfRule>
    <cfRule type="cellIs" dxfId="37127" priority="258" operator="lessThan">
      <formula>0.8</formula>
    </cfRule>
  </conditionalFormatting>
  <conditionalFormatting sqref="R84:R91">
    <cfRule type="cellIs" dxfId="37126" priority="253" operator="lessThan">
      <formula>0.8</formula>
    </cfRule>
    <cfRule type="cellIs" dxfId="37125" priority="254" operator="greaterThan">
      <formula>1</formula>
    </cfRule>
  </conditionalFormatting>
  <conditionalFormatting sqref="R84:R91">
    <cfRule type="cellIs" dxfId="37124" priority="251" operator="greaterThan">
      <formula>1</formula>
    </cfRule>
    <cfRule type="cellIs" dxfId="37123" priority="252" operator="lessThan">
      <formula>0.8</formula>
    </cfRule>
  </conditionalFormatting>
  <conditionalFormatting sqref="P84:P91">
    <cfRule type="cellIs" dxfId="37122" priority="250" operator="greaterThan">
      <formula>0</formula>
    </cfRule>
  </conditionalFormatting>
  <conditionalFormatting sqref="Q84:Q91">
    <cfRule type="cellIs" dxfId="37121" priority="255" operator="lessThan">
      <formula>0</formula>
    </cfRule>
  </conditionalFormatting>
  <conditionalFormatting sqref="Q84:Q91">
    <cfRule type="cellIs" dxfId="37120" priority="249" operator="lessThan">
      <formula>0</formula>
    </cfRule>
  </conditionalFormatting>
  <conditionalFormatting sqref="R84:R91">
    <cfRule type="cellIs" dxfId="37119" priority="247" operator="lessThan">
      <formula>0.8</formula>
    </cfRule>
    <cfRule type="cellIs" dxfId="37118" priority="248" operator="greaterThan">
      <formula>1</formula>
    </cfRule>
  </conditionalFormatting>
  <conditionalFormatting sqref="R84:R91">
    <cfRule type="cellIs" dxfId="37117" priority="245" operator="greaterThan">
      <formula>1</formula>
    </cfRule>
    <cfRule type="cellIs" dxfId="37116" priority="246" operator="lessThan">
      <formula>0.8</formula>
    </cfRule>
  </conditionalFormatting>
  <conditionalFormatting sqref="P84:P91">
    <cfRule type="cellIs" dxfId="37115" priority="244" operator="greaterThan">
      <formula>0</formula>
    </cfRule>
  </conditionalFormatting>
  <conditionalFormatting sqref="Q84:Q91">
    <cfRule type="cellIs" dxfId="37114" priority="243" operator="lessThan">
      <formula>0</formula>
    </cfRule>
  </conditionalFormatting>
  <conditionalFormatting sqref="R84:R91">
    <cfRule type="cellIs" dxfId="37113" priority="241" operator="lessThan">
      <formula>0.8</formula>
    </cfRule>
    <cfRule type="cellIs" dxfId="37112" priority="242" operator="greaterThan">
      <formula>1</formula>
    </cfRule>
  </conditionalFormatting>
  <conditionalFormatting sqref="R84:R91">
    <cfRule type="cellIs" dxfId="37111" priority="239" operator="greaterThan">
      <formula>1</formula>
    </cfRule>
    <cfRule type="cellIs" dxfId="37110" priority="240" operator="lessThan">
      <formula>0.8</formula>
    </cfRule>
  </conditionalFormatting>
  <conditionalFormatting sqref="P84:P91">
    <cfRule type="cellIs" dxfId="37109" priority="238" operator="greaterThan">
      <formula>0</formula>
    </cfRule>
  </conditionalFormatting>
  <conditionalFormatting sqref="Q84:Q91">
    <cfRule type="cellIs" dxfId="37108" priority="237" operator="lessThan">
      <formula>0</formula>
    </cfRule>
  </conditionalFormatting>
  <conditionalFormatting sqref="R84:R91">
    <cfRule type="cellIs" dxfId="37107" priority="235" operator="lessThan">
      <formula>0.8</formula>
    </cfRule>
    <cfRule type="cellIs" dxfId="37106" priority="236" operator="greaterThan">
      <formula>1</formula>
    </cfRule>
  </conditionalFormatting>
  <conditionalFormatting sqref="R84:R91">
    <cfRule type="cellIs" dxfId="37105" priority="233" operator="greaterThan">
      <formula>1</formula>
    </cfRule>
    <cfRule type="cellIs" dxfId="37104" priority="234" operator="lessThan">
      <formula>0.8</formula>
    </cfRule>
  </conditionalFormatting>
  <conditionalFormatting sqref="P84:P91">
    <cfRule type="cellIs" dxfId="37103" priority="232" operator="greaterThan">
      <formula>0</formula>
    </cfRule>
  </conditionalFormatting>
  <conditionalFormatting sqref="Q84:Q91">
    <cfRule type="cellIs" dxfId="37102" priority="231" operator="lessThan">
      <formula>0</formula>
    </cfRule>
  </conditionalFormatting>
  <conditionalFormatting sqref="R84:R91">
    <cfRule type="cellIs" dxfId="37101" priority="229" operator="lessThan">
      <formula>0.8</formula>
    </cfRule>
    <cfRule type="cellIs" dxfId="37100" priority="230" operator="greaterThan">
      <formula>1</formula>
    </cfRule>
  </conditionalFormatting>
  <conditionalFormatting sqref="R84:R91">
    <cfRule type="cellIs" dxfId="37099" priority="227" operator="greaterThan">
      <formula>1</formula>
    </cfRule>
    <cfRule type="cellIs" dxfId="37098" priority="228" operator="lessThan">
      <formula>0.8</formula>
    </cfRule>
  </conditionalFormatting>
  <conditionalFormatting sqref="P84:P91">
    <cfRule type="cellIs" dxfId="37097" priority="226" operator="greaterThan">
      <formula>0</formula>
    </cfRule>
  </conditionalFormatting>
  <conditionalFormatting sqref="P84:P91">
    <cfRule type="cellIs" dxfId="37096" priority="220" operator="greaterThan">
      <formula>0</formula>
    </cfRule>
  </conditionalFormatting>
  <conditionalFormatting sqref="Q84:Q91">
    <cfRule type="cellIs" dxfId="37095" priority="225" operator="lessThan">
      <formula>0</formula>
    </cfRule>
  </conditionalFormatting>
  <conditionalFormatting sqref="R84:R91">
    <cfRule type="cellIs" dxfId="37094" priority="223" operator="lessThan">
      <formula>0.8</formula>
    </cfRule>
    <cfRule type="cellIs" dxfId="37093" priority="224" operator="greaterThan">
      <formula>1</formula>
    </cfRule>
  </conditionalFormatting>
  <conditionalFormatting sqref="R84:R91">
    <cfRule type="cellIs" dxfId="37092" priority="221" operator="greaterThan">
      <formula>1</formula>
    </cfRule>
    <cfRule type="cellIs" dxfId="37091" priority="222" operator="lessThan">
      <formula>0.8</formula>
    </cfRule>
  </conditionalFormatting>
  <conditionalFormatting sqref="P84:P91">
    <cfRule type="cellIs" dxfId="37090" priority="214" operator="greaterThan">
      <formula>0</formula>
    </cfRule>
  </conditionalFormatting>
  <conditionalFormatting sqref="Q84:Q91">
    <cfRule type="cellIs" dxfId="37089" priority="219" operator="lessThan">
      <formula>0</formula>
    </cfRule>
  </conditionalFormatting>
  <conditionalFormatting sqref="R84:R91">
    <cfRule type="cellIs" dxfId="37088" priority="217" operator="lessThan">
      <formula>0.8</formula>
    </cfRule>
    <cfRule type="cellIs" dxfId="37087" priority="218" operator="greaterThan">
      <formula>1</formula>
    </cfRule>
  </conditionalFormatting>
  <conditionalFormatting sqref="R84:R91">
    <cfRule type="cellIs" dxfId="37086" priority="215" operator="greaterThan">
      <formula>1</formula>
    </cfRule>
    <cfRule type="cellIs" dxfId="37085" priority="216" operator="lessThan">
      <formula>0.8</formula>
    </cfRule>
  </conditionalFormatting>
  <conditionalFormatting sqref="R84:R91">
    <cfRule type="cellIs" dxfId="37084" priority="211" operator="lessThan">
      <formula>0.8</formula>
    </cfRule>
    <cfRule type="cellIs" dxfId="37083" priority="212" operator="greaterThan">
      <formula>1</formula>
    </cfRule>
  </conditionalFormatting>
  <conditionalFormatting sqref="R84:R91">
    <cfRule type="cellIs" dxfId="37082" priority="209" operator="greaterThan">
      <formula>1</formula>
    </cfRule>
    <cfRule type="cellIs" dxfId="37081" priority="210" operator="lessThan">
      <formula>0.8</formula>
    </cfRule>
  </conditionalFormatting>
  <conditionalFormatting sqref="P84:P91">
    <cfRule type="cellIs" dxfId="37080" priority="208" operator="greaterThan">
      <formula>0</formula>
    </cfRule>
  </conditionalFormatting>
  <conditionalFormatting sqref="Q84:Q91">
    <cfRule type="cellIs" dxfId="37079" priority="213" operator="lessThan">
      <formula>0</formula>
    </cfRule>
  </conditionalFormatting>
  <conditionalFormatting sqref="Q84:Q91">
    <cfRule type="cellIs" dxfId="37078" priority="207" operator="lessThan">
      <formula>0</formula>
    </cfRule>
  </conditionalFormatting>
  <conditionalFormatting sqref="R84:R91">
    <cfRule type="cellIs" dxfId="37077" priority="205" operator="lessThan">
      <formula>0.8</formula>
    </cfRule>
    <cfRule type="cellIs" dxfId="37076" priority="206" operator="greaterThan">
      <formula>1</formula>
    </cfRule>
  </conditionalFormatting>
  <conditionalFormatting sqref="R84:R91">
    <cfRule type="cellIs" dxfId="37075" priority="203" operator="greaterThan">
      <formula>1</formula>
    </cfRule>
    <cfRule type="cellIs" dxfId="37074" priority="204" operator="lessThan">
      <formula>0.8</formula>
    </cfRule>
  </conditionalFormatting>
  <conditionalFormatting sqref="P84:P91">
    <cfRule type="cellIs" dxfId="37073" priority="202" operator="greaterThan">
      <formula>0</formula>
    </cfRule>
  </conditionalFormatting>
  <conditionalFormatting sqref="P84:P91">
    <cfRule type="cellIs" dxfId="37072" priority="196" operator="greaterThan">
      <formula>0</formula>
    </cfRule>
  </conditionalFormatting>
  <conditionalFormatting sqref="Q84:Q91">
    <cfRule type="cellIs" dxfId="37071" priority="201" operator="lessThan">
      <formula>0</formula>
    </cfRule>
  </conditionalFormatting>
  <conditionalFormatting sqref="R84:R91">
    <cfRule type="cellIs" dxfId="37070" priority="199" operator="lessThan">
      <formula>0.8</formula>
    </cfRule>
    <cfRule type="cellIs" dxfId="37069" priority="200" operator="greaterThan">
      <formula>1</formula>
    </cfRule>
  </conditionalFormatting>
  <conditionalFormatting sqref="R84:R91">
    <cfRule type="cellIs" dxfId="37068" priority="197" operator="greaterThan">
      <formula>1</formula>
    </cfRule>
    <cfRule type="cellIs" dxfId="37067" priority="198" operator="lessThan">
      <formula>0.8</formula>
    </cfRule>
  </conditionalFormatting>
  <conditionalFormatting sqref="P84:P91">
    <cfRule type="cellIs" dxfId="37066" priority="190" operator="greaterThan">
      <formula>0</formula>
    </cfRule>
  </conditionalFormatting>
  <conditionalFormatting sqref="Q84:Q91">
    <cfRule type="cellIs" dxfId="37065" priority="195" operator="lessThan">
      <formula>0</formula>
    </cfRule>
  </conditionalFormatting>
  <conditionalFormatting sqref="R84:R91">
    <cfRule type="cellIs" dxfId="37064" priority="193" operator="lessThan">
      <formula>0.8</formula>
    </cfRule>
    <cfRule type="cellIs" dxfId="37063" priority="194" operator="greaterThan">
      <formula>1</formula>
    </cfRule>
  </conditionalFormatting>
  <conditionalFormatting sqref="R84:R91">
    <cfRule type="cellIs" dxfId="37062" priority="191" operator="greaterThan">
      <formula>1</formula>
    </cfRule>
    <cfRule type="cellIs" dxfId="37061" priority="192" operator="lessThan">
      <formula>0.8</formula>
    </cfRule>
  </conditionalFormatting>
  <conditionalFormatting sqref="R84:R91">
    <cfRule type="cellIs" dxfId="37060" priority="187" operator="lessThan">
      <formula>0.8</formula>
    </cfRule>
    <cfRule type="cellIs" dxfId="37059" priority="188" operator="greaterThan">
      <formula>1</formula>
    </cfRule>
  </conditionalFormatting>
  <conditionalFormatting sqref="R84:R91">
    <cfRule type="cellIs" dxfId="37058" priority="185" operator="greaterThan">
      <formula>1</formula>
    </cfRule>
    <cfRule type="cellIs" dxfId="37057" priority="186" operator="lessThan">
      <formula>0.8</formula>
    </cfRule>
  </conditionalFormatting>
  <conditionalFormatting sqref="P84:P91">
    <cfRule type="cellIs" dxfId="37056" priority="184" operator="greaterThan">
      <formula>0</formula>
    </cfRule>
  </conditionalFormatting>
  <conditionalFormatting sqref="Q84:Q91">
    <cfRule type="cellIs" dxfId="37055" priority="189" operator="lessThan">
      <formula>0</formula>
    </cfRule>
  </conditionalFormatting>
  <conditionalFormatting sqref="P84:P91">
    <cfRule type="cellIs" dxfId="37054" priority="178" operator="greaterThan">
      <formula>0</formula>
    </cfRule>
  </conditionalFormatting>
  <conditionalFormatting sqref="Q84:Q91">
    <cfRule type="cellIs" dxfId="37053" priority="183" operator="lessThan">
      <formula>0</formula>
    </cfRule>
  </conditionalFormatting>
  <conditionalFormatting sqref="R84:R91">
    <cfRule type="cellIs" dxfId="37052" priority="181" operator="lessThan">
      <formula>0.8</formula>
    </cfRule>
    <cfRule type="cellIs" dxfId="37051" priority="182" operator="greaterThan">
      <formula>1</formula>
    </cfRule>
  </conditionalFormatting>
  <conditionalFormatting sqref="R84:R91">
    <cfRule type="cellIs" dxfId="37050" priority="179" operator="greaterThan">
      <formula>1</formula>
    </cfRule>
    <cfRule type="cellIs" dxfId="37049" priority="180" operator="lessThan">
      <formula>0.8</formula>
    </cfRule>
  </conditionalFormatting>
  <conditionalFormatting sqref="R84:R91">
    <cfRule type="cellIs" dxfId="37048" priority="175" operator="lessThan">
      <formula>0.8</formula>
    </cfRule>
    <cfRule type="cellIs" dxfId="37047" priority="176" operator="greaterThan">
      <formula>1</formula>
    </cfRule>
  </conditionalFormatting>
  <conditionalFormatting sqref="R84:R91">
    <cfRule type="cellIs" dxfId="37046" priority="173" operator="greaterThan">
      <formula>1</formula>
    </cfRule>
    <cfRule type="cellIs" dxfId="37045" priority="174" operator="lessThan">
      <formula>0.8</formula>
    </cfRule>
  </conditionalFormatting>
  <conditionalFormatting sqref="P84:P91">
    <cfRule type="cellIs" dxfId="37044" priority="172" operator="greaterThan">
      <formula>0</formula>
    </cfRule>
  </conditionalFormatting>
  <conditionalFormatting sqref="Q84:Q91">
    <cfRule type="cellIs" dxfId="37043" priority="177" operator="lessThan">
      <formula>0</formula>
    </cfRule>
  </conditionalFormatting>
  <conditionalFormatting sqref="R84:R91">
    <cfRule type="cellIs" dxfId="37042" priority="169" operator="lessThan">
      <formula>0.8</formula>
    </cfRule>
    <cfRule type="cellIs" dxfId="37041" priority="170" operator="greaterThan">
      <formula>1</formula>
    </cfRule>
  </conditionalFormatting>
  <conditionalFormatting sqref="R84:R91">
    <cfRule type="cellIs" dxfId="37040" priority="167" operator="greaterThan">
      <formula>1</formula>
    </cfRule>
    <cfRule type="cellIs" dxfId="37039" priority="168" operator="lessThan">
      <formula>0.8</formula>
    </cfRule>
  </conditionalFormatting>
  <conditionalFormatting sqref="P84:P91">
    <cfRule type="cellIs" dxfId="37038" priority="166" operator="greaterThan">
      <formula>0</formula>
    </cfRule>
  </conditionalFormatting>
  <conditionalFormatting sqref="Q84:Q91">
    <cfRule type="cellIs" dxfId="37037" priority="171" operator="lessThan">
      <formula>0</formula>
    </cfRule>
  </conditionalFormatting>
  <conditionalFormatting sqref="Q84:Q91">
    <cfRule type="cellIs" dxfId="37036" priority="165" operator="lessThan">
      <formula>0</formula>
    </cfRule>
  </conditionalFormatting>
  <conditionalFormatting sqref="R84:R91">
    <cfRule type="cellIs" dxfId="37035" priority="163" operator="lessThan">
      <formula>0.8</formula>
    </cfRule>
    <cfRule type="cellIs" dxfId="37034" priority="164" operator="greaterThan">
      <formula>1</formula>
    </cfRule>
  </conditionalFormatting>
  <conditionalFormatting sqref="R84:R91">
    <cfRule type="cellIs" dxfId="37033" priority="161" operator="greaterThan">
      <formula>1</formula>
    </cfRule>
    <cfRule type="cellIs" dxfId="37032" priority="162" operator="lessThan">
      <formula>0.8</formula>
    </cfRule>
  </conditionalFormatting>
  <conditionalFormatting sqref="P84:P91">
    <cfRule type="cellIs" dxfId="37031" priority="160" operator="greaterThan">
      <formula>0</formula>
    </cfRule>
  </conditionalFormatting>
  <conditionalFormatting sqref="Q84:Q91">
    <cfRule type="cellIs" dxfId="37030" priority="154" operator="lessThan">
      <formula>0</formula>
    </cfRule>
  </conditionalFormatting>
  <conditionalFormatting sqref="R84:R91">
    <cfRule type="cellIs" dxfId="37029" priority="158" operator="lessThan">
      <formula>0.8</formula>
    </cfRule>
    <cfRule type="cellIs" dxfId="37028" priority="159" operator="greaterThan">
      <formula>1</formula>
    </cfRule>
  </conditionalFormatting>
  <conditionalFormatting sqref="R84:R91">
    <cfRule type="cellIs" dxfId="37027" priority="156" operator="greaterThan">
      <formula>1</formula>
    </cfRule>
    <cfRule type="cellIs" dxfId="37026" priority="157" operator="lessThan">
      <formula>0.8</formula>
    </cfRule>
  </conditionalFormatting>
  <conditionalFormatting sqref="P84:P91">
    <cfRule type="cellIs" dxfId="37025" priority="155" operator="greaterThan">
      <formula>0</formula>
    </cfRule>
  </conditionalFormatting>
  <conditionalFormatting sqref="Q84:Q91">
    <cfRule type="cellIs" dxfId="37024" priority="153" operator="lessThan">
      <formula>0</formula>
    </cfRule>
  </conditionalFormatting>
  <conditionalFormatting sqref="R84:R91">
    <cfRule type="cellIs" dxfId="37023" priority="151" operator="lessThan">
      <formula>0.8</formula>
    </cfRule>
    <cfRule type="cellIs" dxfId="37022" priority="152" operator="greaterThan">
      <formula>1</formula>
    </cfRule>
  </conditionalFormatting>
  <conditionalFormatting sqref="R84:R91">
    <cfRule type="cellIs" dxfId="37021" priority="149" operator="greaterThan">
      <formula>1</formula>
    </cfRule>
    <cfRule type="cellIs" dxfId="37020" priority="150" operator="lessThan">
      <formula>0.8</formula>
    </cfRule>
  </conditionalFormatting>
  <conditionalFormatting sqref="P84:P91">
    <cfRule type="cellIs" dxfId="37019" priority="148" operator="greaterThan">
      <formula>0</formula>
    </cfRule>
  </conditionalFormatting>
  <conditionalFormatting sqref="Q84:Q91">
    <cfRule type="cellIs" dxfId="37018" priority="147" operator="lessThan">
      <formula>0</formula>
    </cfRule>
  </conditionalFormatting>
  <conditionalFormatting sqref="R84:R91">
    <cfRule type="cellIs" dxfId="37017" priority="145" operator="lessThan">
      <formula>0.8</formula>
    </cfRule>
    <cfRule type="cellIs" dxfId="37016" priority="146" operator="greaterThan">
      <formula>1</formula>
    </cfRule>
  </conditionalFormatting>
  <conditionalFormatting sqref="R84:R91">
    <cfRule type="cellIs" dxfId="37015" priority="143" operator="greaterThan">
      <formula>1</formula>
    </cfRule>
    <cfRule type="cellIs" dxfId="37014" priority="144" operator="lessThan">
      <formula>0.8</formula>
    </cfRule>
  </conditionalFormatting>
  <conditionalFormatting sqref="P84:P91">
    <cfRule type="cellIs" dxfId="37013" priority="142" operator="greaterThan">
      <formula>0</formula>
    </cfRule>
  </conditionalFormatting>
  <conditionalFormatting sqref="Q84:Q91">
    <cfRule type="cellIs" dxfId="37012" priority="141" operator="lessThan">
      <formula>0</formula>
    </cfRule>
  </conditionalFormatting>
  <conditionalFormatting sqref="R84:R91">
    <cfRule type="cellIs" dxfId="37011" priority="139" operator="lessThan">
      <formula>0.8</formula>
    </cfRule>
    <cfRule type="cellIs" dxfId="37010" priority="140" operator="greaterThan">
      <formula>1</formula>
    </cfRule>
  </conditionalFormatting>
  <conditionalFormatting sqref="R84:R91">
    <cfRule type="cellIs" dxfId="37009" priority="137" operator="greaterThan">
      <formula>1</formula>
    </cfRule>
    <cfRule type="cellIs" dxfId="37008" priority="138" operator="lessThan">
      <formula>0.8</formula>
    </cfRule>
  </conditionalFormatting>
  <conditionalFormatting sqref="P84:P91">
    <cfRule type="cellIs" dxfId="37007" priority="136" operator="greaterThan">
      <formula>0</formula>
    </cfRule>
  </conditionalFormatting>
  <conditionalFormatting sqref="Q84:Q91">
    <cfRule type="cellIs" dxfId="37006" priority="135" operator="lessThan">
      <formula>0</formula>
    </cfRule>
  </conditionalFormatting>
  <conditionalFormatting sqref="R84:R91">
    <cfRule type="cellIs" dxfId="37005" priority="133" operator="lessThan">
      <formula>0.8</formula>
    </cfRule>
    <cfRule type="cellIs" dxfId="37004" priority="134" operator="greaterThan">
      <formula>1</formula>
    </cfRule>
  </conditionalFormatting>
  <conditionalFormatting sqref="R84:R91">
    <cfRule type="cellIs" dxfId="37003" priority="131" operator="greaterThan">
      <formula>1</formula>
    </cfRule>
    <cfRule type="cellIs" dxfId="37002" priority="132" operator="lessThan">
      <formula>0.8</formula>
    </cfRule>
  </conditionalFormatting>
  <conditionalFormatting sqref="P84:P91">
    <cfRule type="cellIs" dxfId="37001" priority="130" operator="greaterThan">
      <formula>0</formula>
    </cfRule>
  </conditionalFormatting>
  <conditionalFormatting sqref="Q84:Q91">
    <cfRule type="cellIs" dxfId="37000" priority="129" operator="lessThan">
      <formula>0</formula>
    </cfRule>
  </conditionalFormatting>
  <conditionalFormatting sqref="R84:R91">
    <cfRule type="cellIs" dxfId="36999" priority="127" operator="lessThan">
      <formula>0.8</formula>
    </cfRule>
    <cfRule type="cellIs" dxfId="36998" priority="128" operator="greaterThan">
      <formula>1</formula>
    </cfRule>
  </conditionalFormatting>
  <conditionalFormatting sqref="R84:R91">
    <cfRule type="cellIs" dxfId="36997" priority="125" operator="greaterThan">
      <formula>1</formula>
    </cfRule>
    <cfRule type="cellIs" dxfId="36996" priority="126" operator="lessThan">
      <formula>0.8</formula>
    </cfRule>
  </conditionalFormatting>
  <conditionalFormatting sqref="P84:P91">
    <cfRule type="cellIs" dxfId="36995" priority="124" operator="greaterThan">
      <formula>0</formula>
    </cfRule>
  </conditionalFormatting>
  <conditionalFormatting sqref="P84:P91">
    <cfRule type="cellIs" dxfId="36994" priority="118" operator="greaterThan">
      <formula>0</formula>
    </cfRule>
  </conditionalFormatting>
  <conditionalFormatting sqref="Q84:Q91">
    <cfRule type="cellIs" dxfId="36993" priority="123" operator="lessThan">
      <formula>0</formula>
    </cfRule>
  </conditionalFormatting>
  <conditionalFormatting sqref="R84:R91">
    <cfRule type="cellIs" dxfId="36992" priority="121" operator="lessThan">
      <formula>0.8</formula>
    </cfRule>
    <cfRule type="cellIs" dxfId="36991" priority="122" operator="greaterThan">
      <formula>1</formula>
    </cfRule>
  </conditionalFormatting>
  <conditionalFormatting sqref="R84:R91">
    <cfRule type="cellIs" dxfId="36990" priority="119" operator="greaterThan">
      <formula>1</formula>
    </cfRule>
    <cfRule type="cellIs" dxfId="36989" priority="120" operator="lessThan">
      <formula>0.8</formula>
    </cfRule>
  </conditionalFormatting>
  <conditionalFormatting sqref="P84:P91">
    <cfRule type="cellIs" dxfId="36988" priority="112" operator="greaterThan">
      <formula>0</formula>
    </cfRule>
  </conditionalFormatting>
  <conditionalFormatting sqref="Q84:Q91">
    <cfRule type="cellIs" dxfId="36987" priority="117" operator="lessThan">
      <formula>0</formula>
    </cfRule>
  </conditionalFormatting>
  <conditionalFormatting sqref="R84:R91">
    <cfRule type="cellIs" dxfId="36986" priority="115" operator="lessThan">
      <formula>0.8</formula>
    </cfRule>
    <cfRule type="cellIs" dxfId="36985" priority="116" operator="greaterThan">
      <formula>1</formula>
    </cfRule>
  </conditionalFormatting>
  <conditionalFormatting sqref="R84:R91">
    <cfRule type="cellIs" dxfId="36984" priority="113" operator="greaterThan">
      <formula>1</formula>
    </cfRule>
    <cfRule type="cellIs" dxfId="36983" priority="114" operator="lessThan">
      <formula>0.8</formula>
    </cfRule>
  </conditionalFormatting>
  <conditionalFormatting sqref="R84:R91">
    <cfRule type="cellIs" dxfId="36982" priority="109" operator="lessThan">
      <formula>0.8</formula>
    </cfRule>
    <cfRule type="cellIs" dxfId="36981" priority="110" operator="greaterThan">
      <formula>1</formula>
    </cfRule>
  </conditionalFormatting>
  <conditionalFormatting sqref="R84:R91">
    <cfRule type="cellIs" dxfId="36980" priority="107" operator="greaterThan">
      <formula>1</formula>
    </cfRule>
    <cfRule type="cellIs" dxfId="36979" priority="108" operator="lessThan">
      <formula>0.8</formula>
    </cfRule>
  </conditionalFormatting>
  <conditionalFormatting sqref="P84:P91">
    <cfRule type="cellIs" dxfId="36978" priority="106" operator="greaterThan">
      <formula>0</formula>
    </cfRule>
  </conditionalFormatting>
  <conditionalFormatting sqref="Q84:Q91">
    <cfRule type="cellIs" dxfId="36977" priority="111" operator="lessThan">
      <formula>0</formula>
    </cfRule>
  </conditionalFormatting>
  <conditionalFormatting sqref="Q84:Q91">
    <cfRule type="cellIs" dxfId="36976" priority="100" operator="lessThan">
      <formula>0</formula>
    </cfRule>
  </conditionalFormatting>
  <conditionalFormatting sqref="P84:P91">
    <cfRule type="cellIs" dxfId="36975" priority="101" operator="greaterThan">
      <formula>0</formula>
    </cfRule>
  </conditionalFormatting>
  <conditionalFormatting sqref="R84:R91">
    <cfRule type="cellIs" dxfId="36974" priority="104" operator="lessThan">
      <formula>0.8</formula>
    </cfRule>
    <cfRule type="cellIs" dxfId="36973" priority="105" operator="greaterThan">
      <formula>1</formula>
    </cfRule>
  </conditionalFormatting>
  <conditionalFormatting sqref="R84:R91">
    <cfRule type="cellIs" dxfId="36972" priority="102" operator="greaterThan">
      <formula>1</formula>
    </cfRule>
    <cfRule type="cellIs" dxfId="36971" priority="103" operator="lessThan">
      <formula>0.8</formula>
    </cfRule>
  </conditionalFormatting>
  <conditionalFormatting sqref="Q84:Q91">
    <cfRule type="cellIs" dxfId="36970" priority="94" operator="lessThan">
      <formula>0</formula>
    </cfRule>
  </conditionalFormatting>
  <conditionalFormatting sqref="R84:R91">
    <cfRule type="cellIs" dxfId="36969" priority="98" operator="lessThan">
      <formula>0.8</formula>
    </cfRule>
    <cfRule type="cellIs" dxfId="36968" priority="99" operator="greaterThan">
      <formula>1</formula>
    </cfRule>
  </conditionalFormatting>
  <conditionalFormatting sqref="R84:R91">
    <cfRule type="cellIs" dxfId="36967" priority="96" operator="greaterThan">
      <formula>1</formula>
    </cfRule>
    <cfRule type="cellIs" dxfId="36966" priority="97" operator="lessThan">
      <formula>0.8</formula>
    </cfRule>
  </conditionalFormatting>
  <conditionalFormatting sqref="P84:P91">
    <cfRule type="cellIs" dxfId="36965" priority="95" operator="greaterThan">
      <formula>0</formula>
    </cfRule>
  </conditionalFormatting>
  <conditionalFormatting sqref="Q84:Q91">
    <cfRule type="cellIs" dxfId="36964" priority="93" operator="lessThan">
      <formula>0</formula>
    </cfRule>
  </conditionalFormatting>
  <conditionalFormatting sqref="R84:R91">
    <cfRule type="cellIs" dxfId="36963" priority="91" operator="lessThan">
      <formula>0.8</formula>
    </cfRule>
    <cfRule type="cellIs" dxfId="36962" priority="92" operator="greaterThan">
      <formula>1</formula>
    </cfRule>
  </conditionalFormatting>
  <conditionalFormatting sqref="R84:R91">
    <cfRule type="cellIs" dxfId="36961" priority="89" operator="greaterThan">
      <formula>1</formula>
    </cfRule>
    <cfRule type="cellIs" dxfId="36960" priority="90" operator="lessThan">
      <formula>0.8</formula>
    </cfRule>
  </conditionalFormatting>
  <conditionalFormatting sqref="P84:P91">
    <cfRule type="cellIs" dxfId="36959" priority="88" operator="greaterThan">
      <formula>0</formula>
    </cfRule>
  </conditionalFormatting>
  <conditionalFormatting sqref="Q84:Q91">
    <cfRule type="cellIs" dxfId="36958" priority="87" operator="lessThan">
      <formula>0</formula>
    </cfRule>
  </conditionalFormatting>
  <conditionalFormatting sqref="R84:R91">
    <cfRule type="cellIs" dxfId="36957" priority="85" operator="lessThan">
      <formula>0.8</formula>
    </cfRule>
    <cfRule type="cellIs" dxfId="36956" priority="86" operator="greaterThan">
      <formula>1</formula>
    </cfRule>
  </conditionalFormatting>
  <conditionalFormatting sqref="R84:R91">
    <cfRule type="cellIs" dxfId="36955" priority="83" operator="greaterThan">
      <formula>1</formula>
    </cfRule>
    <cfRule type="cellIs" dxfId="36954" priority="84" operator="lessThan">
      <formula>0.8</formula>
    </cfRule>
  </conditionalFormatting>
  <conditionalFormatting sqref="P84:P91">
    <cfRule type="cellIs" dxfId="36953" priority="82" operator="greaterThan">
      <formula>0</formula>
    </cfRule>
  </conditionalFormatting>
  <conditionalFormatting sqref="Q84:Q91">
    <cfRule type="cellIs" dxfId="36952" priority="81" operator="lessThan">
      <formula>0</formula>
    </cfRule>
  </conditionalFormatting>
  <conditionalFormatting sqref="R84:R91">
    <cfRule type="cellIs" dxfId="36951" priority="79" operator="lessThan">
      <formula>0.8</formula>
    </cfRule>
    <cfRule type="cellIs" dxfId="36950" priority="80" operator="greaterThan">
      <formula>1</formula>
    </cfRule>
  </conditionalFormatting>
  <conditionalFormatting sqref="R84:R91">
    <cfRule type="cellIs" dxfId="36949" priority="77" operator="greaterThan">
      <formula>1</formula>
    </cfRule>
    <cfRule type="cellIs" dxfId="36948" priority="78" operator="lessThan">
      <formula>0.8</formula>
    </cfRule>
  </conditionalFormatting>
  <conditionalFormatting sqref="P84:P91">
    <cfRule type="cellIs" dxfId="36947" priority="76" operator="greaterThan">
      <formula>0</formula>
    </cfRule>
  </conditionalFormatting>
  <conditionalFormatting sqref="Q162:Q166">
    <cfRule type="cellIs" dxfId="36946" priority="75" operator="lessThan">
      <formula>0</formula>
    </cfRule>
  </conditionalFormatting>
  <conditionalFormatting sqref="R162:R166">
    <cfRule type="cellIs" dxfId="36945" priority="73" operator="lessThan">
      <formula>0.8</formula>
    </cfRule>
    <cfRule type="cellIs" dxfId="36944" priority="74" operator="greaterThan">
      <formula>1</formula>
    </cfRule>
  </conditionalFormatting>
  <conditionalFormatting sqref="R162:R166">
    <cfRule type="cellIs" dxfId="36943" priority="71" operator="greaterThan">
      <formula>1</formula>
    </cfRule>
    <cfRule type="cellIs" dxfId="36942" priority="72" operator="lessThan">
      <formula>0.8</formula>
    </cfRule>
  </conditionalFormatting>
  <conditionalFormatting sqref="P162:P166">
    <cfRule type="cellIs" dxfId="36941" priority="70" operator="greaterThan">
      <formula>0</formula>
    </cfRule>
  </conditionalFormatting>
  <conditionalFormatting sqref="P167:P168">
    <cfRule type="cellIs" dxfId="36940" priority="64" operator="greaterThan">
      <formula>0</formula>
    </cfRule>
  </conditionalFormatting>
  <conditionalFormatting sqref="R167:R168">
    <cfRule type="cellIs" dxfId="36939" priority="67" operator="lessThan">
      <formula>0.8</formula>
    </cfRule>
    <cfRule type="cellIs" dxfId="36938" priority="68" operator="greaterThan">
      <formula>1</formula>
    </cfRule>
  </conditionalFormatting>
  <conditionalFormatting sqref="R167:R168">
    <cfRule type="cellIs" dxfId="36937" priority="65" operator="greaterThan">
      <formula>1</formula>
    </cfRule>
    <cfRule type="cellIs" dxfId="36936" priority="66" operator="lessThan">
      <formula>0.8</formula>
    </cfRule>
  </conditionalFormatting>
  <conditionalFormatting sqref="Q167:Q168">
    <cfRule type="cellIs" dxfId="36935" priority="69" operator="lessThan">
      <formula>0</formula>
    </cfRule>
  </conditionalFormatting>
  <conditionalFormatting sqref="Q161">
    <cfRule type="cellIs" dxfId="36934" priority="63" operator="lessThan">
      <formula>0</formula>
    </cfRule>
  </conditionalFormatting>
  <conditionalFormatting sqref="R161">
    <cfRule type="cellIs" dxfId="36933" priority="61" operator="lessThan">
      <formula>0.8</formula>
    </cfRule>
    <cfRule type="cellIs" dxfId="36932" priority="62" operator="greaterThan">
      <formula>1</formula>
    </cfRule>
  </conditionalFormatting>
  <conditionalFormatting sqref="R161">
    <cfRule type="cellIs" dxfId="36931" priority="59" operator="greaterThan">
      <formula>1</formula>
    </cfRule>
    <cfRule type="cellIs" dxfId="36930" priority="60" operator="lessThan">
      <formula>0.8</formula>
    </cfRule>
  </conditionalFormatting>
  <conditionalFormatting sqref="P161">
    <cfRule type="cellIs" dxfId="36929" priority="58" operator="greaterThan">
      <formula>0</formula>
    </cfRule>
  </conditionalFormatting>
  <conditionalFormatting sqref="Q162:Q166">
    <cfRule type="cellIs" dxfId="36928" priority="57" operator="lessThan">
      <formula>0</formula>
    </cfRule>
  </conditionalFormatting>
  <conditionalFormatting sqref="R162:R166">
    <cfRule type="cellIs" dxfId="36927" priority="55" operator="lessThan">
      <formula>0.8</formula>
    </cfRule>
    <cfRule type="cellIs" dxfId="36926" priority="56" operator="greaterThan">
      <formula>1</formula>
    </cfRule>
  </conditionalFormatting>
  <conditionalFormatting sqref="R162:R166">
    <cfRule type="cellIs" dxfId="36925" priority="53" operator="greaterThan">
      <formula>1</formula>
    </cfRule>
    <cfRule type="cellIs" dxfId="36924" priority="54" operator="lessThan">
      <formula>0.8</formula>
    </cfRule>
  </conditionalFormatting>
  <conditionalFormatting sqref="P162:P166">
    <cfRule type="cellIs" dxfId="36923" priority="52" operator="greaterThan">
      <formula>0</formula>
    </cfRule>
  </conditionalFormatting>
  <conditionalFormatting sqref="Q162:Q166">
    <cfRule type="cellIs" dxfId="36922" priority="51" operator="lessThan">
      <formula>0</formula>
    </cfRule>
  </conditionalFormatting>
  <conditionalFormatting sqref="R162:R166">
    <cfRule type="cellIs" dxfId="36921" priority="49" operator="lessThan">
      <formula>0.8</formula>
    </cfRule>
    <cfRule type="cellIs" dxfId="36920" priority="50" operator="greaterThan">
      <formula>1</formula>
    </cfRule>
  </conditionalFormatting>
  <conditionalFormatting sqref="R162:R166">
    <cfRule type="cellIs" dxfId="36919" priority="47" operator="greaterThan">
      <formula>1</formula>
    </cfRule>
    <cfRule type="cellIs" dxfId="36918" priority="48" operator="lessThan">
      <formula>0.8</formula>
    </cfRule>
  </conditionalFormatting>
  <conditionalFormatting sqref="P162:P166">
    <cfRule type="cellIs" dxfId="36917" priority="46" operator="greaterThan">
      <formula>0</formula>
    </cfRule>
  </conditionalFormatting>
  <conditionalFormatting sqref="Q167:Q168">
    <cfRule type="cellIs" dxfId="36916" priority="45" operator="lessThan">
      <formula>0</formula>
    </cfRule>
  </conditionalFormatting>
  <conditionalFormatting sqref="R167:R168">
    <cfRule type="cellIs" dxfId="36915" priority="43" operator="lessThan">
      <formula>0.8</formula>
    </cfRule>
    <cfRule type="cellIs" dxfId="36914" priority="44" operator="greaterThan">
      <formula>1</formula>
    </cfRule>
  </conditionalFormatting>
  <conditionalFormatting sqref="R167:R168">
    <cfRule type="cellIs" dxfId="36913" priority="41" operator="greaterThan">
      <formula>1</formula>
    </cfRule>
    <cfRule type="cellIs" dxfId="36912" priority="42" operator="lessThan">
      <formula>0.8</formula>
    </cfRule>
  </conditionalFormatting>
  <conditionalFormatting sqref="P167:P168">
    <cfRule type="cellIs" dxfId="36911" priority="40" operator="greaterThan">
      <formula>0</formula>
    </cfRule>
  </conditionalFormatting>
  <conditionalFormatting sqref="Q161">
    <cfRule type="cellIs" dxfId="36910" priority="39" operator="lessThan">
      <formula>0</formula>
    </cfRule>
  </conditionalFormatting>
  <conditionalFormatting sqref="R161">
    <cfRule type="cellIs" dxfId="36909" priority="37" operator="lessThan">
      <formula>0.8</formula>
    </cfRule>
    <cfRule type="cellIs" dxfId="36908" priority="38" operator="greaterThan">
      <formula>1</formula>
    </cfRule>
  </conditionalFormatting>
  <conditionalFormatting sqref="R161">
    <cfRule type="cellIs" dxfId="36907" priority="35" operator="greaterThan">
      <formula>1</formula>
    </cfRule>
    <cfRule type="cellIs" dxfId="36906" priority="36" operator="lessThan">
      <formula>0.8</formula>
    </cfRule>
  </conditionalFormatting>
  <conditionalFormatting sqref="P161">
    <cfRule type="cellIs" dxfId="36905" priority="34" operator="greaterThan">
      <formula>0</formula>
    </cfRule>
  </conditionalFormatting>
  <conditionalFormatting sqref="Q162:Q166">
    <cfRule type="cellIs" dxfId="36904" priority="33" operator="lessThan">
      <formula>0</formula>
    </cfRule>
  </conditionalFormatting>
  <conditionalFormatting sqref="R162:R166">
    <cfRule type="cellIs" dxfId="36903" priority="31" operator="lessThan">
      <formula>0.8</formula>
    </cfRule>
    <cfRule type="cellIs" dxfId="36902" priority="32" operator="greaterThan">
      <formula>1</formula>
    </cfRule>
  </conditionalFormatting>
  <conditionalFormatting sqref="R162:R166">
    <cfRule type="cellIs" dxfId="36901" priority="29" operator="greaterThan">
      <formula>1</formula>
    </cfRule>
    <cfRule type="cellIs" dxfId="36900" priority="30" operator="lessThan">
      <formula>0.8</formula>
    </cfRule>
  </conditionalFormatting>
  <conditionalFormatting sqref="P162:P166">
    <cfRule type="cellIs" dxfId="36899" priority="28" operator="greaterThan">
      <formula>0</formula>
    </cfRule>
  </conditionalFormatting>
  <conditionalFormatting sqref="Q161">
    <cfRule type="cellIs" dxfId="36898" priority="27" operator="lessThan">
      <formula>0</formula>
    </cfRule>
  </conditionalFormatting>
  <conditionalFormatting sqref="R161">
    <cfRule type="cellIs" dxfId="36897" priority="25" operator="lessThan">
      <formula>0.8</formula>
    </cfRule>
    <cfRule type="cellIs" dxfId="36896" priority="26" operator="greaterThan">
      <formula>1</formula>
    </cfRule>
  </conditionalFormatting>
  <conditionalFormatting sqref="R161">
    <cfRule type="cellIs" dxfId="36895" priority="23" operator="greaterThan">
      <formula>1</formula>
    </cfRule>
    <cfRule type="cellIs" dxfId="36894" priority="24" operator="lessThan">
      <formula>0.8</formula>
    </cfRule>
  </conditionalFormatting>
  <conditionalFormatting sqref="P161">
    <cfRule type="cellIs" dxfId="36893" priority="22" operator="greaterThan">
      <formula>0</formula>
    </cfRule>
  </conditionalFormatting>
  <conditionalFormatting sqref="Q162:Q166">
    <cfRule type="cellIs" dxfId="36892" priority="21" operator="lessThan">
      <formula>0</formula>
    </cfRule>
  </conditionalFormatting>
  <conditionalFormatting sqref="R162:R166">
    <cfRule type="cellIs" dxfId="36891" priority="19" operator="lessThan">
      <formula>0.8</formula>
    </cfRule>
    <cfRule type="cellIs" dxfId="36890" priority="20" operator="greaterThan">
      <formula>1</formula>
    </cfRule>
  </conditionalFormatting>
  <conditionalFormatting sqref="R162:R166">
    <cfRule type="cellIs" dxfId="36889" priority="17" operator="greaterThan">
      <formula>1</formula>
    </cfRule>
    <cfRule type="cellIs" dxfId="36888" priority="18" operator="lessThan">
      <formula>0.8</formula>
    </cfRule>
  </conditionalFormatting>
  <conditionalFormatting sqref="P162:P166">
    <cfRule type="cellIs" dxfId="36887" priority="16" operator="greaterThan">
      <formula>0</formula>
    </cfRule>
  </conditionalFormatting>
  <conditionalFormatting sqref="Q161">
    <cfRule type="cellIs" dxfId="36886" priority="15" operator="lessThan">
      <formula>0</formula>
    </cfRule>
  </conditionalFormatting>
  <conditionalFormatting sqref="R161">
    <cfRule type="cellIs" dxfId="36885" priority="13" operator="lessThan">
      <formula>0.8</formula>
    </cfRule>
    <cfRule type="cellIs" dxfId="36884" priority="14" operator="greaterThan">
      <formula>1</formula>
    </cfRule>
  </conditionalFormatting>
  <conditionalFormatting sqref="R161">
    <cfRule type="cellIs" dxfId="36883" priority="11" operator="greaterThan">
      <formula>1</formula>
    </cfRule>
    <cfRule type="cellIs" dxfId="36882" priority="12" operator="lessThan">
      <formula>0.8</formula>
    </cfRule>
  </conditionalFormatting>
  <conditionalFormatting sqref="P161">
    <cfRule type="cellIs" dxfId="36881" priority="10" operator="greaterThan">
      <formula>0</formula>
    </cfRule>
  </conditionalFormatting>
  <conditionalFormatting sqref="P167:P168">
    <cfRule type="cellIs" dxfId="36880" priority="4" operator="greaterThan">
      <formula>0</formula>
    </cfRule>
  </conditionalFormatting>
  <conditionalFormatting sqref="R167:R168">
    <cfRule type="cellIs" dxfId="36879" priority="7" operator="lessThan">
      <formula>0.8</formula>
    </cfRule>
    <cfRule type="cellIs" dxfId="36878" priority="8" operator="greaterThan">
      <formula>1</formula>
    </cfRule>
  </conditionalFormatting>
  <conditionalFormatting sqref="R167:R168">
    <cfRule type="cellIs" dxfId="36877" priority="5" operator="greaterThan">
      <formula>1</formula>
    </cfRule>
    <cfRule type="cellIs" dxfId="36876" priority="6" operator="lessThan">
      <formula>0.8</formula>
    </cfRule>
  </conditionalFormatting>
  <conditionalFormatting sqref="Q167:Q168">
    <cfRule type="cellIs" dxfId="36875" priority="9" operator="lessThan">
      <formula>0</formula>
    </cfRule>
  </conditionalFormatting>
  <conditionalFormatting sqref="AF30">
    <cfRule type="cellIs" dxfId="36874" priority="3" operator="lessThan">
      <formula>0</formula>
    </cfRule>
  </conditionalFormatting>
  <conditionalFormatting sqref="AG30">
    <cfRule type="cellIs" dxfId="36873" priority="1" operator="greaterThan">
      <formula>1</formula>
    </cfRule>
    <cfRule type="cellIs" dxfId="3687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253</v>
      </c>
      <c r="E3" s="483"/>
      <c r="F3" s="480" t="s">
        <v>2</v>
      </c>
      <c r="G3" s="481"/>
      <c r="H3" s="484">
        <v>196298</v>
      </c>
      <c r="I3" s="485"/>
      <c r="J3" s="480" t="s">
        <v>3</v>
      </c>
      <c r="K3" s="481"/>
      <c r="L3" s="486">
        <v>6250442.4898622744</v>
      </c>
      <c r="M3" s="487"/>
      <c r="N3" s="3"/>
    </row>
    <row r="4" spans="2:17" ht="24" customHeight="1">
      <c r="B4" s="480" t="s">
        <v>254</v>
      </c>
      <c r="C4" s="481"/>
      <c r="D4" s="498" t="s">
        <v>254</v>
      </c>
      <c r="E4" s="499"/>
      <c r="F4" s="475" t="s">
        <v>255</v>
      </c>
      <c r="G4" s="476"/>
      <c r="H4" s="475" t="s">
        <v>256</v>
      </c>
      <c r="I4" s="476"/>
      <c r="J4" s="475" t="s">
        <v>257</v>
      </c>
      <c r="K4" s="476"/>
      <c r="L4" s="475" t="s">
        <v>258</v>
      </c>
      <c r="M4" s="476"/>
      <c r="N4" s="490" t="s">
        <v>259</v>
      </c>
      <c r="O4" s="491"/>
      <c r="P4" s="491" t="s">
        <v>260</v>
      </c>
      <c r="Q4" s="491"/>
    </row>
    <row r="5" spans="2:17" ht="24" customHeight="1">
      <c r="B5" s="492" t="s">
        <v>75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378.75190174258967</v>
      </c>
      <c r="G6" s="692"/>
      <c r="H6" s="693">
        <f>AVERAGE(D13:P13,Q13)</f>
        <v>138.39584559549797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f>[1]晉欣4度C0306!$Z$2</f>
        <v>0</v>
      </c>
      <c r="O6" s="508">
        <f>[1]晉欣4度C0306!$AA$2</f>
        <v>0</v>
      </c>
      <c r="P6" s="522">
        <f>[1]晉欣4度C0306!$AD$2</f>
        <v>2</v>
      </c>
      <c r="Q6" s="508">
        <f>[1]晉欣4度C0306!$AE$2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352.16773145320383</v>
      </c>
      <c r="G7" s="512"/>
      <c r="H7" s="513">
        <f>AVERAGE(D14:P14,Q14)</f>
        <v>123.48302698360177</v>
      </c>
      <c r="I7" s="514"/>
      <c r="J7" s="513">
        <f>AVERAGE(D31:H31)</f>
        <v>768.29515009873853</v>
      </c>
      <c r="K7" s="514"/>
      <c r="L7" s="515">
        <f>AVERAGE(J31:M31)</f>
        <v>764.55794042154093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0.90301561350074588</v>
      </c>
      <c r="G8" s="489"/>
      <c r="H8" s="488">
        <f>AVERAGE(D15:O15,P15:Q15)</f>
        <v>0.88706760237128601</v>
      </c>
      <c r="I8" s="489"/>
      <c r="J8" s="488">
        <f>AVERAGE(D32:H32)</f>
        <v>1.0012025313658146</v>
      </c>
      <c r="K8" s="489"/>
      <c r="L8" s="488">
        <f>AVERAGE(J32:M32)</f>
        <v>0.86695200450878285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90.197749275148652</v>
      </c>
      <c r="J13" s="15">
        <v>76.991638760767472</v>
      </c>
      <c r="K13" s="15">
        <v>117.24074074074075</v>
      </c>
      <c r="L13" s="15">
        <v>85.918311403508767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122.12674905021601</v>
      </c>
      <c r="E14" s="15">
        <v>90.014767912146183</v>
      </c>
      <c r="F14" s="15">
        <v>122.1382544182208</v>
      </c>
      <c r="G14" s="15">
        <v>316.76788422560975</v>
      </c>
      <c r="H14" s="15">
        <v>209.77072272437272</v>
      </c>
      <c r="I14" s="15">
        <v>77.25391867289818</v>
      </c>
      <c r="J14" s="15">
        <v>63.824363163175967</v>
      </c>
      <c r="K14" s="15">
        <v>102.88643032942251</v>
      </c>
      <c r="L14" s="15">
        <v>71.866441476392694</v>
      </c>
      <c r="M14" s="15">
        <v>71.730135761952184</v>
      </c>
      <c r="N14" s="15">
        <v>76.284865898275612</v>
      </c>
      <c r="O14" s="15">
        <v>71.516458133162587</v>
      </c>
      <c r="P14" s="15">
        <v>190.65456931250003</v>
      </c>
      <c r="Q14" s="16">
        <v>141.92681669207974</v>
      </c>
    </row>
    <row r="15" spans="2:17" ht="39.9" customHeight="1">
      <c r="B15" s="535"/>
      <c r="C15" s="10" t="s">
        <v>44</v>
      </c>
      <c r="D15" s="17">
        <f t="shared" ref="D15:P15" si="0">D14/D13</f>
        <v>0.93560190546210587</v>
      </c>
      <c r="E15" s="17">
        <f t="shared" si="0"/>
        <v>0.898219149770484</v>
      </c>
      <c r="F15" s="17">
        <f t="shared" si="0"/>
        <v>0.88868423285428511</v>
      </c>
      <c r="G15" s="17">
        <f t="shared" si="0"/>
        <v>0.85961433982526392</v>
      </c>
      <c r="H15" s="17">
        <f t="shared" si="0"/>
        <v>0.9177469119191306</v>
      </c>
      <c r="I15" s="17">
        <f t="shared" si="0"/>
        <v>0.85649497125737295</v>
      </c>
      <c r="J15" s="17">
        <f t="shared" si="0"/>
        <v>0.82897784993893209</v>
      </c>
      <c r="K15" s="17">
        <f t="shared" si="0"/>
        <v>0.87756550904893627</v>
      </c>
      <c r="L15" s="17">
        <f t="shared" si="0"/>
        <v>0.83645081359755147</v>
      </c>
      <c r="M15" s="17">
        <f t="shared" si="0"/>
        <v>0.88182406785692613</v>
      </c>
      <c r="N15" s="17">
        <f t="shared" si="0"/>
        <v>0.91080033899415525</v>
      </c>
      <c r="O15" s="17">
        <f t="shared" si="0"/>
        <v>0.83140651655781816</v>
      </c>
      <c r="P15" s="17">
        <f t="shared" si="0"/>
        <v>0.94938104816784286</v>
      </c>
      <c r="Q15" s="18">
        <f>Q14/Q13</f>
        <v>0.94617877794719829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0.73055555555555562</v>
      </c>
      <c r="E17" s="19">
        <v>0.4277777777777777</v>
      </c>
      <c r="F17" s="19">
        <v>0.51527777777777761</v>
      </c>
      <c r="G17" s="19">
        <v>0.62083333333333324</v>
      </c>
      <c r="H17" s="19">
        <v>0.60416666666666663</v>
      </c>
      <c r="I17" s="19">
        <v>0.72777777777777786</v>
      </c>
      <c r="J17" s="19">
        <v>0.78819444444444442</v>
      </c>
      <c r="K17" s="19">
        <v>0.76597222222222228</v>
      </c>
      <c r="L17" s="19">
        <v>0.83125000000000004</v>
      </c>
      <c r="M17" s="19">
        <v>0.91180555555555554</v>
      </c>
      <c r="N17" s="19">
        <v>0.96250000000000002</v>
      </c>
      <c r="O17" s="19">
        <v>0.84236111111111112</v>
      </c>
      <c r="P17" s="19">
        <v>0.55069444444444449</v>
      </c>
      <c r="Q17" s="20">
        <v>0.57638888888888895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>
        <v>1</v>
      </c>
      <c r="P20" s="21">
        <v>1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8" customHeight="1">
      <c r="B22" s="542" t="s">
        <v>51</v>
      </c>
      <c r="C22" s="543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16.714285714285715</v>
      </c>
      <c r="J22" s="23">
        <v>19.142857142857142</v>
      </c>
      <c r="K22" s="23">
        <v>15.166666666666666</v>
      </c>
      <c r="L22" s="23">
        <v>17.666666666666668</v>
      </c>
      <c r="M22" s="23">
        <v>19.125</v>
      </c>
      <c r="N22" s="23">
        <v>17.833333333333332</v>
      </c>
      <c r="O22" s="23">
        <v>17.600000000000001</v>
      </c>
      <c r="P22" s="23">
        <v>11.8</v>
      </c>
      <c r="Q22" s="24">
        <v>11.3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282.86538461538464</v>
      </c>
      <c r="E31" s="15">
        <v>713.54439378893176</v>
      </c>
      <c r="F31" s="15">
        <v>950.11904761904816</v>
      </c>
      <c r="G31" s="15">
        <v>880.77979797979765</v>
      </c>
      <c r="H31" s="41">
        <v>1014.1671264905301</v>
      </c>
      <c r="I31" s="42">
        <v>0</v>
      </c>
      <c r="J31" s="15">
        <v>690.74999999999875</v>
      </c>
      <c r="K31" s="15">
        <v>609.79031339031428</v>
      </c>
      <c r="L31" s="15">
        <v>901.97594418375832</v>
      </c>
      <c r="M31" s="16">
        <v>855.7155041120925</v>
      </c>
    </row>
    <row r="32" spans="2:17" ht="39.9" customHeight="1">
      <c r="B32" s="535"/>
      <c r="C32" s="43" t="s">
        <v>44</v>
      </c>
      <c r="D32" s="17">
        <f t="shared" ref="D32:M32" si="1">D31/D30</f>
        <v>0.88395432692307696</v>
      </c>
      <c r="E32" s="17">
        <f t="shared" si="1"/>
        <v>0.86490229550173547</v>
      </c>
      <c r="F32" s="17">
        <f t="shared" si="1"/>
        <v>1.1516594516594523</v>
      </c>
      <c r="G32" s="17">
        <f t="shared" si="1"/>
        <v>0.97864421997755291</v>
      </c>
      <c r="H32" s="44">
        <f t="shared" si="1"/>
        <v>1.1268523627672558</v>
      </c>
      <c r="I32" s="45">
        <f t="shared" si="1"/>
        <v>0</v>
      </c>
      <c r="J32" s="17">
        <f t="shared" si="1"/>
        <v>0.83727272727272573</v>
      </c>
      <c r="K32" s="17">
        <f t="shared" si="1"/>
        <v>0.67754479265590473</v>
      </c>
      <c r="L32" s="17">
        <f t="shared" si="1"/>
        <v>1.0021954935375093</v>
      </c>
      <c r="M32" s="18">
        <f t="shared" si="1"/>
        <v>0.95079500456899169</v>
      </c>
    </row>
    <row r="33" spans="2:13" ht="25.8" customHeight="1">
      <c r="B33" s="536" t="s">
        <v>45</v>
      </c>
      <c r="C33" s="43" t="s">
        <v>46</v>
      </c>
      <c r="D33" s="19">
        <v>0.17361111111111113</v>
      </c>
      <c r="E33" s="19">
        <v>0.18055555555555555</v>
      </c>
      <c r="F33" s="19">
        <v>0.17361111111111113</v>
      </c>
      <c r="G33" s="19">
        <v>3208.8000000000011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0.21666666666666667</v>
      </c>
      <c r="E34" s="19">
        <v>0.33263888888888887</v>
      </c>
      <c r="F34" s="19">
        <v>0.22777777777777777</v>
      </c>
      <c r="G34" s="19">
        <v>1083.5555555555554</v>
      </c>
      <c r="H34" s="46">
        <v>0.39444444444444443</v>
      </c>
      <c r="I34" s="47">
        <v>0</v>
      </c>
      <c r="J34" s="19">
        <v>0.82986111111111116</v>
      </c>
      <c r="K34" s="19">
        <v>0.84375</v>
      </c>
      <c r="L34" s="19">
        <v>46088.065972222219</v>
      </c>
      <c r="M34" s="20">
        <v>0.90625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6871" priority="6" operator="lessThan">
      <formula>0.8</formula>
    </cfRule>
  </conditionalFormatting>
  <conditionalFormatting sqref="M32">
    <cfRule type="cellIs" dxfId="36870" priority="5" operator="lessThan">
      <formula>0.8</formula>
    </cfRule>
  </conditionalFormatting>
  <conditionalFormatting sqref="K32">
    <cfRule type="cellIs" dxfId="36869" priority="4" operator="lessThan">
      <formula>0.8</formula>
    </cfRule>
  </conditionalFormatting>
  <conditionalFormatting sqref="E32">
    <cfRule type="cellIs" dxfId="36868" priority="3" operator="lessThan">
      <formula>0.8</formula>
    </cfRule>
  </conditionalFormatting>
  <conditionalFormatting sqref="D15:P15">
    <cfRule type="cellIs" dxfId="36867" priority="2" operator="lessThan">
      <formula>0.8</formula>
    </cfRule>
  </conditionalFormatting>
  <conditionalFormatting sqref="Q15">
    <cfRule type="cellIs" dxfId="3686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N33" sqref="N33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73013</v>
      </c>
      <c r="F1" s="340" t="s">
        <v>3</v>
      </c>
      <c r="G1" s="341">
        <f>SUM(H5:H124)</f>
        <v>1388792.3321203964</v>
      </c>
      <c r="H1" s="342" t="s">
        <v>390</v>
      </c>
      <c r="I1" s="343">
        <f>+J16+J64+J24+J38+J51+J81+J100+J91+J57+J124+J111</f>
        <v>41.783333333333331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404</v>
      </c>
      <c r="B2" s="608"/>
      <c r="C2" s="345"/>
      <c r="D2" s="346" t="s">
        <v>278</v>
      </c>
      <c r="E2" s="347">
        <f>AVERAGE(L16,L24,L38,L51,L100,L111,L91)</f>
        <v>612.99598575564505</v>
      </c>
      <c r="F2" s="348" t="s">
        <v>80</v>
      </c>
      <c r="G2" s="349">
        <f>G1/E1</f>
        <v>19.021165164017319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1600</v>
      </c>
      <c r="H5" s="358">
        <f>F5*G5</f>
        <v>47944.789510006893</v>
      </c>
      <c r="I5" s="359"/>
      <c r="J5" s="360">
        <v>13</v>
      </c>
      <c r="K5" s="361">
        <f t="shared" ref="K5:K12" si="0">G5/P5*60</f>
        <v>1200.0000000000007</v>
      </c>
      <c r="L5" s="362">
        <f t="shared" ref="L5:L12" si="1">K5/J5</f>
        <v>92.307692307692363</v>
      </c>
      <c r="M5" s="363">
        <v>0.17361111111111113</v>
      </c>
      <c r="N5" s="363">
        <v>0.22916666666666666</v>
      </c>
      <c r="O5" s="354">
        <v>10</v>
      </c>
      <c r="P5" s="364">
        <f t="shared" ref="P5:P14" si="2">(N5-M5)*24*60</f>
        <v>79.999999999999957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1072</v>
      </c>
      <c r="H6" s="358">
        <f t="shared" ref="H6:H113" si="3">F6*G6</f>
        <v>0</v>
      </c>
      <c r="I6" s="359"/>
      <c r="J6" s="360">
        <v>9</v>
      </c>
      <c r="K6" s="361">
        <f t="shared" si="0"/>
        <v>1608.0000000000009</v>
      </c>
      <c r="L6" s="362">
        <f t="shared" si="1"/>
        <v>178.66666666666677</v>
      </c>
      <c r="M6" s="363">
        <v>0.23611111111111113</v>
      </c>
      <c r="N6" s="363">
        <v>0.2638888888888889</v>
      </c>
      <c r="O6" s="354">
        <v>5</v>
      </c>
      <c r="P6" s="364">
        <f t="shared" si="2"/>
        <v>39.999999999999979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1099</v>
      </c>
      <c r="H7" s="358">
        <f t="shared" si="3"/>
        <v>0</v>
      </c>
      <c r="I7" s="359"/>
      <c r="J7" s="360">
        <v>9</v>
      </c>
      <c r="K7" s="361">
        <f t="shared" si="0"/>
        <v>1648.4999999999995</v>
      </c>
      <c r="L7" s="362">
        <f t="shared" si="1"/>
        <v>183.16666666666663</v>
      </c>
      <c r="M7" s="363">
        <v>0.2673611111111111</v>
      </c>
      <c r="N7" s="363">
        <v>0.2951388888888889</v>
      </c>
      <c r="O7" s="354">
        <v>5</v>
      </c>
      <c r="P7" s="364">
        <f t="shared" si="2"/>
        <v>40.000000000000014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1493</v>
      </c>
      <c r="H8" s="358">
        <f t="shared" si="3"/>
        <v>54419.850000000006</v>
      </c>
      <c r="I8" s="359"/>
      <c r="J8" s="360">
        <v>13</v>
      </c>
      <c r="K8" s="361">
        <f t="shared" si="0"/>
        <v>1493.0000000000014</v>
      </c>
      <c r="L8" s="362">
        <f t="shared" si="1"/>
        <v>114.84615384615395</v>
      </c>
      <c r="M8" s="363">
        <v>0.2986111111111111</v>
      </c>
      <c r="N8" s="363">
        <v>0.34027777777777773</v>
      </c>
      <c r="O8" s="354">
        <v>5</v>
      </c>
      <c r="P8" s="364">
        <f t="shared" si="2"/>
        <v>59.999999999999943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386</v>
      </c>
      <c r="H9" s="358">
        <f t="shared" si="3"/>
        <v>10441.300000000001</v>
      </c>
      <c r="I9" s="359"/>
      <c r="J9" s="360">
        <v>13</v>
      </c>
      <c r="K9" s="361">
        <f t="shared" si="0"/>
        <v>1543.9999999999973</v>
      </c>
      <c r="L9" s="362">
        <f t="shared" si="1"/>
        <v>118.76923076923056</v>
      </c>
      <c r="M9" s="363">
        <v>0.34375</v>
      </c>
      <c r="N9" s="363">
        <v>0.35416666666666669</v>
      </c>
      <c r="O9" s="354">
        <v>5</v>
      </c>
      <c r="P9" s="364">
        <f t="shared" si="2"/>
        <v>15.000000000000027</v>
      </c>
      <c r="Q9" s="365">
        <v>0.35416666666666669</v>
      </c>
      <c r="R9" s="365">
        <v>0.39583333333333331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1921</v>
      </c>
      <c r="H10" s="358">
        <f t="shared" si="3"/>
        <v>34328.270000000004</v>
      </c>
      <c r="I10" s="359"/>
      <c r="J10" s="360">
        <v>12</v>
      </c>
      <c r="K10" s="361">
        <f t="shared" si="0"/>
        <v>1213.2631578947362</v>
      </c>
      <c r="L10" s="362">
        <f t="shared" si="1"/>
        <v>101.10526315789468</v>
      </c>
      <c r="M10" s="363">
        <v>0.39583333333333331</v>
      </c>
      <c r="N10" s="363">
        <v>0.46180555555555558</v>
      </c>
      <c r="O10" s="354">
        <v>5</v>
      </c>
      <c r="P10" s="364">
        <f t="shared" si="2"/>
        <v>95.000000000000057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561</v>
      </c>
      <c r="H11" s="358">
        <f t="shared" si="3"/>
        <v>14384.04</v>
      </c>
      <c r="I11" s="359"/>
      <c r="J11" s="360">
        <v>10</v>
      </c>
      <c r="K11" s="361">
        <f t="shared" si="0"/>
        <v>1682.9999999999925</v>
      </c>
      <c r="L11" s="362">
        <f t="shared" si="1"/>
        <v>168.29999999999924</v>
      </c>
      <c r="M11" s="363">
        <v>0.46527777777777773</v>
      </c>
      <c r="N11" s="363">
        <v>0.47916666666666669</v>
      </c>
      <c r="O11" s="354">
        <v>5</v>
      </c>
      <c r="P11" s="364">
        <f t="shared" si="2"/>
        <v>20.000000000000089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1072</v>
      </c>
      <c r="H12" s="358">
        <f t="shared" si="3"/>
        <v>31645.439999999999</v>
      </c>
      <c r="I12" s="359"/>
      <c r="J12" s="360">
        <v>12</v>
      </c>
      <c r="K12" s="361">
        <f t="shared" si="0"/>
        <v>1837.7142857142878</v>
      </c>
      <c r="L12" s="362">
        <f t="shared" si="1"/>
        <v>153.14285714285731</v>
      </c>
      <c r="M12" s="363">
        <v>0.4826388888888889</v>
      </c>
      <c r="N12" s="363">
        <v>0.50694444444444442</v>
      </c>
      <c r="O12" s="354">
        <v>5</v>
      </c>
      <c r="P12" s="364">
        <f t="shared" si="2"/>
        <v>34.999999999999957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1099</v>
      </c>
      <c r="H13" s="358">
        <f t="shared" si="3"/>
        <v>32812.843000000001</v>
      </c>
      <c r="I13" s="359"/>
      <c r="J13" s="360">
        <v>12</v>
      </c>
      <c r="K13" s="361">
        <f>G13/P13*60</f>
        <v>1883.999999999998</v>
      </c>
      <c r="L13" s="362">
        <f>K13/J13</f>
        <v>156.99999999999983</v>
      </c>
      <c r="M13" s="363">
        <v>0.51041666666666663</v>
      </c>
      <c r="N13" s="363">
        <v>0.53472222222222221</v>
      </c>
      <c r="O13" s="354">
        <v>5</v>
      </c>
      <c r="P13" s="364">
        <f t="shared" si="2"/>
        <v>35.000000000000036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1393</v>
      </c>
      <c r="H14" s="358">
        <f t="shared" si="3"/>
        <v>39798.01</v>
      </c>
      <c r="I14" s="359"/>
      <c r="J14" s="360">
        <v>10</v>
      </c>
      <c r="K14" s="361">
        <f>G14/P14*60</f>
        <v>1519.6363636363601</v>
      </c>
      <c r="L14" s="362">
        <f>K14/J14</f>
        <v>151.963636363636</v>
      </c>
      <c r="M14" s="363">
        <v>0.53819444444444442</v>
      </c>
      <c r="N14" s="363">
        <v>0.57638888888888895</v>
      </c>
      <c r="O14" s="354">
        <v>5</v>
      </c>
      <c r="P14" s="364">
        <f t="shared" si="2"/>
        <v>55.000000000000128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11.3</v>
      </c>
      <c r="K16" s="375">
        <f>AVERAGE(K5:K15)</f>
        <v>1563.1113807245376</v>
      </c>
      <c r="L16" s="376">
        <f>AVERAGE(L5:L15)</f>
        <v>141.92681669207974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420</v>
      </c>
      <c r="H17" s="377">
        <f t="shared" ref="H17:H23" si="4">F17*G17</f>
        <v>5892.5999999999995</v>
      </c>
      <c r="I17" s="378"/>
      <c r="J17" s="360">
        <v>6</v>
      </c>
      <c r="K17" s="361">
        <f>G17/P17*60</f>
        <v>1575.0000000000018</v>
      </c>
      <c r="L17" s="362">
        <f>K17/J17</f>
        <v>262.50000000000028</v>
      </c>
      <c r="M17" s="363">
        <v>0.17361111111111113</v>
      </c>
      <c r="N17" s="363">
        <v>0.18472222222222223</v>
      </c>
      <c r="O17" s="354">
        <v>10</v>
      </c>
      <c r="P17" s="364">
        <f>(N17-M17)*24*60</f>
        <v>15.999999999999982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657</v>
      </c>
      <c r="H18" s="358">
        <f t="shared" si="4"/>
        <v>9519.93</v>
      </c>
      <c r="I18" s="359"/>
      <c r="J18" s="360">
        <v>5</v>
      </c>
      <c r="K18" s="361">
        <f>G18/P18*60</f>
        <v>1516.1538461538446</v>
      </c>
      <c r="L18" s="362">
        <f>K18/J18</f>
        <v>303.23076923076894</v>
      </c>
      <c r="M18" s="363">
        <v>0.1986111111111111</v>
      </c>
      <c r="N18" s="363">
        <v>0.21666666666666667</v>
      </c>
      <c r="O18" s="354">
        <v>20</v>
      </c>
      <c r="P18" s="364">
        <f t="shared" ref="P18" si="5">(N18-M18)*24*60</f>
        <v>26.000000000000028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1545.5769230769233</v>
      </c>
      <c r="L24" s="376">
        <f>AVERAGE(L17:L23)</f>
        <v>282.86538461538464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516</v>
      </c>
      <c r="H25" s="358">
        <f t="shared" ref="H25:H37" si="6">F25*G25</f>
        <v>11497.418181818182</v>
      </c>
      <c r="I25" s="359"/>
      <c r="J25" s="360">
        <v>4</v>
      </c>
      <c r="K25" s="361">
        <f t="shared" ref="K25:K28" si="7">G25/P25*60</f>
        <v>2814.5454545454545</v>
      </c>
      <c r="L25" s="362">
        <f t="shared" ref="L25:L28" si="8">K25/J25</f>
        <v>703.63636363636363</v>
      </c>
      <c r="M25" s="363">
        <v>0.18055555555555555</v>
      </c>
      <c r="N25" s="363">
        <v>0.18819444444444444</v>
      </c>
      <c r="O25" s="354">
        <v>20</v>
      </c>
      <c r="P25" s="364">
        <f t="shared" ref="P25:P28" si="9">(N25-M25)*24*60</f>
        <v>11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2505</v>
      </c>
      <c r="H26" s="358">
        <f t="shared" si="6"/>
        <v>45540.9</v>
      </c>
      <c r="I26" s="359"/>
      <c r="J26" s="360">
        <v>4</v>
      </c>
      <c r="K26" s="361">
        <f t="shared" si="7"/>
        <v>2835.8490566037708</v>
      </c>
      <c r="L26" s="362">
        <f t="shared" si="8"/>
        <v>708.9622641509427</v>
      </c>
      <c r="M26" s="363">
        <v>0.20208333333333331</v>
      </c>
      <c r="N26" s="363">
        <v>0.2388888888888889</v>
      </c>
      <c r="O26" s="354">
        <v>20</v>
      </c>
      <c r="P26" s="364">
        <f t="shared" si="9"/>
        <v>53.00000000000005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933</v>
      </c>
      <c r="H27" s="358">
        <f t="shared" si="6"/>
        <v>25442.91</v>
      </c>
      <c r="I27" s="359"/>
      <c r="J27" s="360">
        <v>4</v>
      </c>
      <c r="K27" s="361">
        <f t="shared" si="7"/>
        <v>2946.3157894736819</v>
      </c>
      <c r="L27" s="362">
        <f t="shared" si="8"/>
        <v>736.57894736842047</v>
      </c>
      <c r="M27" s="363">
        <v>0.25277777777777777</v>
      </c>
      <c r="N27" s="363">
        <v>0.26597222222222222</v>
      </c>
      <c r="O27" s="354">
        <v>20</v>
      </c>
      <c r="P27" s="364">
        <f t="shared" si="9"/>
        <v>19.000000000000014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3572</v>
      </c>
      <c r="H28" s="358">
        <f t="shared" si="6"/>
        <v>53687.159999999996</v>
      </c>
      <c r="I28" s="359"/>
      <c r="J28" s="360">
        <v>4</v>
      </c>
      <c r="K28" s="361">
        <f t="shared" si="7"/>
        <v>2820.0000000000009</v>
      </c>
      <c r="L28" s="362">
        <f t="shared" si="8"/>
        <v>705.00000000000023</v>
      </c>
      <c r="M28" s="363">
        <v>0.27986111111111112</v>
      </c>
      <c r="N28" s="363">
        <v>0.33263888888888887</v>
      </c>
      <c r="O28" s="354">
        <v>20</v>
      </c>
      <c r="P28" s="364">
        <f t="shared" si="9"/>
        <v>75.999999999999972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2854.177575155727</v>
      </c>
      <c r="L38" s="376">
        <f>AVERAGE(L25:L37)</f>
        <v>713.54439378893176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772</v>
      </c>
      <c r="H39" s="358">
        <f t="shared" ref="H39:H47" si="10">F39*G39</f>
        <v>16559.399999999998</v>
      </c>
      <c r="I39" s="359"/>
      <c r="J39" s="360">
        <v>3</v>
      </c>
      <c r="K39" s="361">
        <f>G39/P39*60</f>
        <v>2895.0000000000036</v>
      </c>
      <c r="L39" s="362">
        <f>K39/J39</f>
        <v>965.00000000000125</v>
      </c>
      <c r="M39" s="363">
        <v>0.17361111111111113</v>
      </c>
      <c r="N39" s="363">
        <v>0.18472222222222223</v>
      </c>
      <c r="O39" s="354">
        <v>10</v>
      </c>
      <c r="P39" s="391">
        <f t="shared" ref="P39:P40" si="11">(N39-M39)*24*60</f>
        <v>15.999999999999982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1964</v>
      </c>
      <c r="H40" s="358">
        <f t="shared" si="10"/>
        <v>36392.920000000006</v>
      </c>
      <c r="I40" s="359"/>
      <c r="J40" s="360">
        <v>3</v>
      </c>
      <c r="K40" s="361">
        <f>G40/P40*60</f>
        <v>2805.7142857142849</v>
      </c>
      <c r="L40" s="362">
        <f>K40/J40</f>
        <v>935.23809523809496</v>
      </c>
      <c r="M40" s="363">
        <v>0.1986111111111111</v>
      </c>
      <c r="N40" s="363">
        <v>0.22777777777777777</v>
      </c>
      <c r="O40" s="354">
        <v>20</v>
      </c>
      <c r="P40" s="391">
        <f t="shared" si="11"/>
        <v>42.000000000000014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2850.357142857144</v>
      </c>
      <c r="L51" s="376">
        <f>AVERAGE(L39:L50)</f>
        <v>950.11904761904816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595</v>
      </c>
      <c r="H52" s="358">
        <f>F52*G52</f>
        <v>14892.85</v>
      </c>
      <c r="I52" s="359"/>
      <c r="J52" s="360">
        <v>4</v>
      </c>
      <c r="K52" s="361">
        <f>G52/P52*60</f>
        <v>3245.4545454545455</v>
      </c>
      <c r="L52" s="362">
        <f>K52/J52</f>
        <v>811.36363636363637</v>
      </c>
      <c r="M52" s="363">
        <v>0.18055555555555555</v>
      </c>
      <c r="N52" s="363">
        <v>0.18819444444444444</v>
      </c>
      <c r="O52" s="361">
        <v>20</v>
      </c>
      <c r="P52" s="364">
        <f>(N52-M52)*24*60</f>
        <v>11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826</v>
      </c>
      <c r="H53" s="358">
        <f t="shared" ref="H53:H62" si="12">F53*G53</f>
        <v>20501.32</v>
      </c>
      <c r="I53" s="359"/>
      <c r="J53" s="360">
        <v>4</v>
      </c>
      <c r="K53" s="361">
        <f t="shared" ref="K53:K55" si="13">G53/P53*60</f>
        <v>3303.9999999999941</v>
      </c>
      <c r="L53" s="362">
        <f t="shared" ref="L53:L55" si="14">K53/J53</f>
        <v>825.99999999999852</v>
      </c>
      <c r="M53" s="363">
        <v>0.20208333333333331</v>
      </c>
      <c r="N53" s="363">
        <v>0.21249999999999999</v>
      </c>
      <c r="O53" s="361">
        <v>20</v>
      </c>
      <c r="P53" s="364">
        <f t="shared" ref="P53:P55" si="15">(N53-M53)*24*60</f>
        <v>15.000000000000027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1337</v>
      </c>
      <c r="H54" s="358">
        <f t="shared" si="12"/>
        <v>40110</v>
      </c>
      <c r="I54" s="359"/>
      <c r="J54" s="360">
        <v>4</v>
      </c>
      <c r="K54" s="361">
        <f t="shared" si="13"/>
        <v>3208.8000000000011</v>
      </c>
      <c r="L54" s="362">
        <f t="shared" si="14"/>
        <v>802.20000000000027</v>
      </c>
      <c r="M54" s="363">
        <v>0.22638888888888889</v>
      </c>
      <c r="N54" s="363">
        <v>0.24374999999999999</v>
      </c>
      <c r="O54" s="361">
        <v>20</v>
      </c>
      <c r="P54" s="364">
        <f t="shared" si="15"/>
        <v>24.999999999999993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2438</v>
      </c>
      <c r="H55" s="358">
        <f t="shared" si="12"/>
        <v>34205.14</v>
      </c>
      <c r="I55" s="359"/>
      <c r="J55" s="360">
        <v>3</v>
      </c>
      <c r="K55" s="361">
        <f t="shared" si="13"/>
        <v>3250.6666666666665</v>
      </c>
      <c r="L55" s="362">
        <f t="shared" si="14"/>
        <v>1083.5555555555554</v>
      </c>
      <c r="M55" s="363">
        <v>0.25763888888888892</v>
      </c>
      <c r="N55" s="363">
        <v>0.28888888888888892</v>
      </c>
      <c r="O55" s="361">
        <v>20</v>
      </c>
      <c r="P55" s="364">
        <f t="shared" si="15"/>
        <v>45</v>
      </c>
      <c r="Q55" s="365"/>
      <c r="R55" s="365"/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3252.2303030303015</v>
      </c>
      <c r="L64" s="376">
        <f>AVERAGE(L52:L63)</f>
        <v>880.77979797979765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717</v>
      </c>
      <c r="H65" s="358">
        <f>F65*G65</f>
        <v>13035.06</v>
      </c>
      <c r="I65" s="359"/>
      <c r="J65" s="360">
        <v>3</v>
      </c>
      <c r="K65" s="361">
        <f t="shared" ref="K65:K69" si="16">G65/P65*60</f>
        <v>3309.2307692307709</v>
      </c>
      <c r="L65" s="362">
        <f t="shared" ref="L65:L69" si="17">K65/J65</f>
        <v>1103.0769230769235</v>
      </c>
      <c r="M65" s="363">
        <v>0.17361111111111113</v>
      </c>
      <c r="N65" s="363">
        <v>0.18263888888888891</v>
      </c>
      <c r="O65" s="361">
        <v>10</v>
      </c>
      <c r="P65" s="364">
        <f>(N65-M65)*24*60</f>
        <v>12.999999999999993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2351</v>
      </c>
      <c r="H66" s="358">
        <f t="shared" ref="H66:H74" si="18">F66*G66</f>
        <v>39167.660000000003</v>
      </c>
      <c r="I66" s="359"/>
      <c r="J66" s="360">
        <v>4</v>
      </c>
      <c r="K66" s="361">
        <f t="shared" si="16"/>
        <v>3001.2765957446813</v>
      </c>
      <c r="L66" s="362">
        <f t="shared" si="17"/>
        <v>750.31914893617034</v>
      </c>
      <c r="M66" s="363">
        <v>0.19652777777777777</v>
      </c>
      <c r="N66" s="363">
        <v>0.22916666666666666</v>
      </c>
      <c r="O66" s="361">
        <v>20</v>
      </c>
      <c r="P66" s="364">
        <f t="shared" ref="P66:P69" si="19">(N66-M66)*24*60</f>
        <v>46.999999999999993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1483</v>
      </c>
      <c r="H67" s="358">
        <f t="shared" si="18"/>
        <v>26532.218181818182</v>
      </c>
      <c r="I67" s="359"/>
      <c r="J67" s="360">
        <v>3</v>
      </c>
      <c r="K67" s="361">
        <f t="shared" si="16"/>
        <v>3177.8571428571404</v>
      </c>
      <c r="L67" s="362">
        <f t="shared" si="17"/>
        <v>1059.2857142857135</v>
      </c>
      <c r="M67" s="363">
        <v>0.24305555555555555</v>
      </c>
      <c r="N67" s="363">
        <v>0.26250000000000001</v>
      </c>
      <c r="O67" s="361">
        <v>20</v>
      </c>
      <c r="P67" s="364">
        <f t="shared" si="19"/>
        <v>28.000000000000021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1335</v>
      </c>
      <c r="H68" s="358">
        <f t="shared" si="18"/>
        <v>24270.3</v>
      </c>
      <c r="I68" s="359"/>
      <c r="J68" s="360">
        <v>3</v>
      </c>
      <c r="K68" s="361">
        <f t="shared" si="16"/>
        <v>3203.9999999999909</v>
      </c>
      <c r="L68" s="362">
        <f t="shared" si="17"/>
        <v>1067.999999999997</v>
      </c>
      <c r="M68" s="363">
        <v>0.27638888888888885</v>
      </c>
      <c r="N68" s="363">
        <v>0.29375000000000001</v>
      </c>
      <c r="O68" s="361">
        <v>20</v>
      </c>
      <c r="P68" s="364">
        <f t="shared" si="19"/>
        <v>25.000000000000071</v>
      </c>
      <c r="Q68" s="365">
        <v>0.29375000000000001</v>
      </c>
      <c r="R68" s="365">
        <v>0.3354166666666667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3543</v>
      </c>
      <c r="H69" s="358">
        <f t="shared" si="18"/>
        <v>50614.285714285703</v>
      </c>
      <c r="I69" s="359"/>
      <c r="J69" s="360">
        <v>3</v>
      </c>
      <c r="K69" s="361">
        <f t="shared" si="16"/>
        <v>3270.4615384615377</v>
      </c>
      <c r="L69" s="362">
        <f t="shared" si="17"/>
        <v>1090.153846153846</v>
      </c>
      <c r="M69" s="363">
        <v>0.34930555555555554</v>
      </c>
      <c r="N69" s="363">
        <v>0.39444444444444443</v>
      </c>
      <c r="O69" s="361">
        <v>20</v>
      </c>
      <c r="P69" s="364">
        <f t="shared" si="19"/>
        <v>65.000000000000014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3192.5652092588243</v>
      </c>
      <c r="L75" s="376">
        <f>AVERAGE(L65:L74)</f>
        <v>1014.1671264905301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359</v>
      </c>
      <c r="H82" s="414">
        <f t="shared" ref="H82:H90" si="20">F82*G82</f>
        <v>6526.62</v>
      </c>
      <c r="I82" s="359"/>
      <c r="J82" s="360">
        <v>4</v>
      </c>
      <c r="K82" s="361">
        <f t="shared" ref="K82:K84" si="21">G82/P82*60</f>
        <v>2154.0000000000077</v>
      </c>
      <c r="L82" s="362">
        <f t="shared" ref="L82:L84" si="22">K82/J82</f>
        <v>538.50000000000193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1035</v>
      </c>
      <c r="H83" s="414">
        <f t="shared" si="20"/>
        <v>17284.5</v>
      </c>
      <c r="I83" s="359"/>
      <c r="J83" s="360">
        <v>3</v>
      </c>
      <c r="K83" s="361">
        <f t="shared" si="21"/>
        <v>2483.9999999999932</v>
      </c>
      <c r="L83" s="362">
        <f t="shared" si="22"/>
        <v>827.99999999999773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941</v>
      </c>
      <c r="H84" s="414">
        <f t="shared" si="20"/>
        <v>20967.19090909091</v>
      </c>
      <c r="I84" s="359"/>
      <c r="J84" s="360">
        <v>4</v>
      </c>
      <c r="K84" s="361">
        <f t="shared" si="21"/>
        <v>2822.9999999999873</v>
      </c>
      <c r="L84" s="362">
        <f t="shared" si="22"/>
        <v>705.74999999999682</v>
      </c>
      <c r="M84" s="363">
        <v>0.81597222222222221</v>
      </c>
      <c r="N84" s="363">
        <v>0.82986111111111116</v>
      </c>
      <c r="O84" s="361">
        <v>20</v>
      </c>
      <c r="P84" s="391">
        <f t="shared" ref="P84" si="23">(N84-M84)*24*60</f>
        <v>20.000000000000089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2486.9999999999959</v>
      </c>
      <c r="L91" s="376">
        <f>AVERAGE(L82:L90)</f>
        <v>690.74999999999875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1592</v>
      </c>
      <c r="H92" s="358">
        <f t="shared" ref="H92:H97" si="24">F92*G92</f>
        <v>39067.68</v>
      </c>
      <c r="I92" s="359"/>
      <c r="J92" s="360">
        <v>3</v>
      </c>
      <c r="K92" s="361">
        <f>G92/P92*60</f>
        <v>2122.666666666667</v>
      </c>
      <c r="L92" s="362">
        <f t="shared" ref="L92:L94" si="25">K92/J92</f>
        <v>707.55555555555566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917</v>
      </c>
      <c r="H93" s="358">
        <f t="shared" si="24"/>
        <v>20614.16</v>
      </c>
      <c r="I93" s="359"/>
      <c r="J93" s="360">
        <v>4</v>
      </c>
      <c r="K93" s="361">
        <f t="shared" ref="K93:K94" si="26">G93/P93*60</f>
        <v>2200.8000000000075</v>
      </c>
      <c r="L93" s="362">
        <f t="shared" si="25"/>
        <v>550.20000000000186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2477</v>
      </c>
      <c r="H94" s="358">
        <f t="shared" si="24"/>
        <v>55014.170000000006</v>
      </c>
      <c r="I94" s="359"/>
      <c r="J94" s="360">
        <v>4</v>
      </c>
      <c r="K94" s="361">
        <f t="shared" si="26"/>
        <v>2286.4615384615408</v>
      </c>
      <c r="L94" s="362">
        <f t="shared" si="25"/>
        <v>571.61538461538521</v>
      </c>
      <c r="M94" s="363">
        <v>0.79861111111111116</v>
      </c>
      <c r="N94" s="363">
        <v>0.84375</v>
      </c>
      <c r="O94" s="354">
        <v>20</v>
      </c>
      <c r="P94" s="364">
        <f>(N94-M94)*24*60</f>
        <v>64.999999999999929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2203.3094017094049</v>
      </c>
      <c r="L100" s="376">
        <f>AVERAGE(L92:L99)</f>
        <v>609.79031339031428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967</v>
      </c>
      <c r="H101" s="358">
        <f t="shared" ref="H101:H110" si="27">F101*G101</f>
        <v>24204.010000000002</v>
      </c>
      <c r="I101" s="359"/>
      <c r="J101" s="360">
        <v>4</v>
      </c>
      <c r="K101" s="361">
        <f>G101/P101*60</f>
        <v>2900.9999999999873</v>
      </c>
      <c r="L101" s="362">
        <f t="shared" ref="L101:L105" si="28">K101/J101</f>
        <v>725.24999999999682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9">(N101-M101)*24*60</f>
        <v>20.000000000000089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1591</v>
      </c>
      <c r="H102" s="358">
        <f t="shared" si="27"/>
        <v>39488.620000000003</v>
      </c>
      <c r="I102" s="359"/>
      <c r="J102" s="360">
        <v>4</v>
      </c>
      <c r="K102" s="361">
        <f t="shared" ref="K102:K105" si="30">G102/P102*60</f>
        <v>3181.9999999999945</v>
      </c>
      <c r="L102" s="362">
        <f t="shared" si="28"/>
        <v>795.49999999999864</v>
      </c>
      <c r="M102" s="363">
        <v>0.75</v>
      </c>
      <c r="N102" s="363">
        <v>0.77083333333333337</v>
      </c>
      <c r="O102" s="354">
        <v>20</v>
      </c>
      <c r="P102" s="361">
        <f t="shared" si="29"/>
        <v>30.000000000000053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2673</v>
      </c>
      <c r="H103" s="358">
        <f t="shared" si="27"/>
        <v>76367.61</v>
      </c>
      <c r="I103" s="359"/>
      <c r="J103" s="360">
        <v>3</v>
      </c>
      <c r="K103" s="361">
        <f t="shared" si="30"/>
        <v>2916.0000000000018</v>
      </c>
      <c r="L103" s="362">
        <f t="shared" si="28"/>
        <v>972.00000000000057</v>
      </c>
      <c r="M103" s="363">
        <v>0.78472222222222221</v>
      </c>
      <c r="N103" s="363">
        <v>0.82291666666666663</v>
      </c>
      <c r="O103" s="354">
        <v>20</v>
      </c>
      <c r="P103" s="361">
        <f t="shared" si="29"/>
        <v>54.999999999999964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5282</v>
      </c>
      <c r="H104" s="358">
        <f t="shared" si="27"/>
        <v>74106.459999999992</v>
      </c>
      <c r="I104" s="359"/>
      <c r="J104" s="360">
        <v>3</v>
      </c>
      <c r="K104" s="361">
        <f t="shared" si="30"/>
        <v>3018.285714285711</v>
      </c>
      <c r="L104" s="362">
        <f t="shared" si="28"/>
        <v>1006.0952380952371</v>
      </c>
      <c r="M104" s="363">
        <v>0.83680555555555547</v>
      </c>
      <c r="N104" s="363">
        <v>0.90972222222222221</v>
      </c>
      <c r="O104" s="354">
        <v>20</v>
      </c>
      <c r="P104" s="361">
        <f>(N104-M104)*24*60</f>
        <v>105.00000000000011</v>
      </c>
      <c r="Q104" s="365">
        <v>0.90972222222222221</v>
      </c>
      <c r="R104" s="365">
        <v>0.95138888888888884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7330</v>
      </c>
      <c r="H105" s="358">
        <f t="shared" si="27"/>
        <v>104714.2857142857</v>
      </c>
      <c r="I105" s="359"/>
      <c r="J105" s="360">
        <v>3</v>
      </c>
      <c r="K105" s="361">
        <f t="shared" si="30"/>
        <v>3033.1034484706756</v>
      </c>
      <c r="L105" s="362">
        <f t="shared" si="28"/>
        <v>1011.0344828235585</v>
      </c>
      <c r="M105" s="363">
        <v>46087.965277777781</v>
      </c>
      <c r="N105" s="363">
        <v>46088.065972222219</v>
      </c>
      <c r="O105" s="354">
        <v>20</v>
      </c>
      <c r="P105" s="361">
        <f>(N105-M105)*24*60</f>
        <v>144.99999999068677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3010.0778325512742</v>
      </c>
      <c r="L111" s="376">
        <f>AVERAGE(L101:L110)</f>
        <v>901.97594418375832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890</v>
      </c>
      <c r="H112" s="414">
        <f t="shared" si="3"/>
        <v>16180.199999999999</v>
      </c>
      <c r="I112" s="359"/>
      <c r="J112" s="360">
        <v>4</v>
      </c>
      <c r="K112" s="361">
        <f t="shared" ref="K112:K115" si="31">G112/P112*60</f>
        <v>2669.9999999999882</v>
      </c>
      <c r="L112" s="362">
        <f t="shared" ref="L112:L115" si="32">K112/J112</f>
        <v>667.49999999999704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987</v>
      </c>
      <c r="H113" s="414">
        <f t="shared" si="3"/>
        <v>17943.66</v>
      </c>
      <c r="I113" s="359"/>
      <c r="J113" s="360">
        <v>3</v>
      </c>
      <c r="K113" s="361">
        <f t="shared" si="31"/>
        <v>2961.0000000000105</v>
      </c>
      <c r="L113" s="362">
        <f t="shared" si="32"/>
        <v>987.00000000000352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4901</v>
      </c>
      <c r="H114" s="414">
        <f>F114*G114</f>
        <v>81650.66</v>
      </c>
      <c r="I114" s="359"/>
      <c r="J114" s="360">
        <v>4</v>
      </c>
      <c r="K114" s="361">
        <f t="shared" si="31"/>
        <v>3000.61224489796</v>
      </c>
      <c r="L114" s="362">
        <f t="shared" si="32"/>
        <v>750.15306122448999</v>
      </c>
      <c r="M114" s="363">
        <v>0.77777777777777779</v>
      </c>
      <c r="N114" s="363">
        <v>0.84583333333333333</v>
      </c>
      <c r="O114" s="354">
        <v>20</v>
      </c>
      <c r="P114" s="364">
        <f t="shared" si="33"/>
        <v>97.999999999999972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3411</v>
      </c>
      <c r="H115" s="414">
        <f t="shared" ref="H115:H123" si="34">F115*G115</f>
        <v>61025.890909090907</v>
      </c>
      <c r="I115" s="359"/>
      <c r="J115" s="360">
        <v>3</v>
      </c>
      <c r="K115" s="361">
        <f t="shared" si="31"/>
        <v>3054.6268656716379</v>
      </c>
      <c r="L115" s="362">
        <f t="shared" si="32"/>
        <v>1018.2089552238793</v>
      </c>
      <c r="M115" s="363">
        <v>0.85972222222222217</v>
      </c>
      <c r="N115" s="363">
        <v>0.90625</v>
      </c>
      <c r="O115" s="354">
        <v>20</v>
      </c>
      <c r="P115" s="364">
        <f t="shared" si="33"/>
        <v>67.000000000000085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2921.5597776423992</v>
      </c>
      <c r="L124" s="376">
        <f>AVERAGE(L112:L123)</f>
        <v>855.7155041120925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123285.00000000001</v>
      </c>
      <c r="F1" s="75" t="s">
        <v>3</v>
      </c>
      <c r="G1" s="64">
        <f>SUM(H5:H173)</f>
        <v>4861650.1577418782</v>
      </c>
      <c r="H1" s="67" t="s">
        <v>77</v>
      </c>
      <c r="I1" s="65">
        <f>M17+M30+M43+M56+M69+M82+M95+M108+M121+M134+M147+M160+M173</f>
        <v>199.84642857142859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351</v>
      </c>
      <c r="B2" s="684"/>
      <c r="C2" s="69"/>
      <c r="D2" s="69" t="s">
        <v>181</v>
      </c>
      <c r="E2" s="70">
        <f>AVERAGE(O17,O30,O43,O56,O69,O82,O95,O108,O121,O134,O147,O160,O173)</f>
        <v>122.06427392910346</v>
      </c>
      <c r="F2" s="71" t="s">
        <v>80</v>
      </c>
      <c r="G2" s="72">
        <f>G1/E1</f>
        <v>39.434239021307356</v>
      </c>
      <c r="H2" s="67" t="s">
        <v>81</v>
      </c>
      <c r="I2" s="67">
        <f>COUNT(I5:I173)</f>
        <v>4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1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1593.15</v>
      </c>
      <c r="H5" s="83">
        <f t="shared" ref="H5:H16" si="0">F5*G5</f>
        <v>60444.110999999997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2223</v>
      </c>
      <c r="O5" s="86">
        <f t="shared" ref="O5:O13" si="2">N5/M5</f>
        <v>111.15</v>
      </c>
      <c r="P5" s="88">
        <f t="shared" ref="P5:P13" si="3">M5-J5</f>
        <v>0</v>
      </c>
      <c r="Q5" s="89">
        <f t="shared" ref="Q5:Q13" si="4">O5-L5</f>
        <v>-8.8499999999999943</v>
      </c>
      <c r="R5" s="90">
        <f t="shared" ref="R5:R13" si="5">O5/L5</f>
        <v>0.92625000000000002</v>
      </c>
      <c r="S5" s="637">
        <f>R17</f>
        <v>0.93560190546210587</v>
      </c>
      <c r="T5" s="91">
        <v>0.29166666666666669</v>
      </c>
      <c r="U5" s="91">
        <v>0.3215277777777778</v>
      </c>
      <c r="V5" s="75">
        <v>5</v>
      </c>
      <c r="W5" s="84">
        <f>(U5-T5)*24*60</f>
        <v>43.000000000000007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-177</v>
      </c>
      <c r="AG5" s="90">
        <f t="shared" ref="AG5:AG70" si="7">N5/K5</f>
        <v>0.92625000000000002</v>
      </c>
      <c r="AH5" s="637">
        <f>AG17</f>
        <v>0.97224463547160689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1059.5</v>
      </c>
      <c r="H6" s="83">
        <f t="shared" si="0"/>
        <v>33126.46665804003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2542.8000000000006</v>
      </c>
      <c r="O6" s="86">
        <f t="shared" si="2"/>
        <v>133.83157894736846</v>
      </c>
      <c r="P6" s="88">
        <f t="shared" si="3"/>
        <v>1</v>
      </c>
      <c r="Q6" s="89">
        <f t="shared" si="4"/>
        <v>-10.612865497076001</v>
      </c>
      <c r="R6" s="90">
        <f t="shared" si="5"/>
        <v>0.92652631578947386</v>
      </c>
      <c r="S6" s="637"/>
      <c r="T6" s="91">
        <v>0.3263888888888889</v>
      </c>
      <c r="U6" s="91">
        <v>0.34375</v>
      </c>
      <c r="V6" s="75">
        <v>7</v>
      </c>
      <c r="W6" s="84">
        <f t="shared" ref="W6:W17" si="8">(U6-T6)*24*60</f>
        <v>24.999999999999993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-57.199999999999363</v>
      </c>
      <c r="AG6" s="90">
        <f t="shared" si="7"/>
        <v>0.9780000000000002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1784.9</v>
      </c>
      <c r="H7" s="83">
        <f t="shared" si="0"/>
        <v>68952.386904761894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2612.0487804878044</v>
      </c>
      <c r="O7" s="86">
        <f t="shared" si="2"/>
        <v>137.4762516046213</v>
      </c>
      <c r="P7" s="88">
        <f t="shared" si="3"/>
        <v>1</v>
      </c>
      <c r="Q7" s="89">
        <f t="shared" si="4"/>
        <v>-6.9681928398231605</v>
      </c>
      <c r="R7" s="90">
        <f t="shared" si="5"/>
        <v>0.95175866495507044</v>
      </c>
      <c r="S7" s="637"/>
      <c r="T7" s="91">
        <v>0.35972222222222222</v>
      </c>
      <c r="U7" s="91">
        <v>0.38819444444444445</v>
      </c>
      <c r="V7" s="75">
        <v>23</v>
      </c>
      <c r="W7" s="84">
        <f t="shared" si="8"/>
        <v>41.000000000000014</v>
      </c>
      <c r="X7" s="94">
        <v>0.34722222222222227</v>
      </c>
      <c r="Y7" s="94">
        <v>0.35694444444444445</v>
      </c>
      <c r="Z7" s="95"/>
      <c r="AA7" s="95"/>
      <c r="AB7" s="618"/>
      <c r="AC7" s="618"/>
      <c r="AD7" s="332"/>
      <c r="AE7" s="332"/>
      <c r="AF7" s="88">
        <f t="shared" si="6"/>
        <v>12.048780487804379</v>
      </c>
      <c r="AG7" s="90">
        <f t="shared" si="7"/>
        <v>1.0046341463414632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3010</v>
      </c>
      <c r="H8" s="83">
        <f t="shared" si="0"/>
        <v>114380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2655.8823529411766</v>
      </c>
      <c r="O8" s="86">
        <f t="shared" si="2"/>
        <v>132.79411764705884</v>
      </c>
      <c r="P8" s="88">
        <f t="shared" si="3"/>
        <v>1</v>
      </c>
      <c r="Q8" s="89">
        <f t="shared" si="4"/>
        <v>-4.04798761609905</v>
      </c>
      <c r="R8" s="90">
        <f t="shared" si="5"/>
        <v>0.9704185520361992</v>
      </c>
      <c r="S8" s="637"/>
      <c r="T8" s="91">
        <v>0.39166666666666666</v>
      </c>
      <c r="U8" s="91">
        <v>0.43888888888888888</v>
      </c>
      <c r="V8" s="75">
        <v>5</v>
      </c>
      <c r="W8" s="84">
        <f t="shared" si="8"/>
        <v>68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55.882352941176578</v>
      </c>
      <c r="AG8" s="90">
        <f t="shared" si="7"/>
        <v>1.0214932126696834</v>
      </c>
      <c r="AH8" s="637"/>
    </row>
    <row r="9" spans="1:34" ht="19.2" customHeight="1">
      <c r="A9" s="674"/>
      <c r="B9" s="78" t="s">
        <v>242</v>
      </c>
      <c r="C9" s="96"/>
      <c r="D9" s="80" t="s">
        <v>98</v>
      </c>
      <c r="E9" s="97"/>
      <c r="F9" s="458">
        <v>38</v>
      </c>
      <c r="G9" s="98">
        <v>1290</v>
      </c>
      <c r="H9" s="83">
        <f t="shared" si="0"/>
        <v>49020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2579.9999999999955</v>
      </c>
      <c r="O9" s="86">
        <f t="shared" si="2"/>
        <v>128.99999999999977</v>
      </c>
      <c r="P9" s="88">
        <f t="shared" si="3"/>
        <v>1</v>
      </c>
      <c r="Q9" s="89">
        <f t="shared" si="4"/>
        <v>-7.8421052631581176</v>
      </c>
      <c r="R9" s="90">
        <f t="shared" si="5"/>
        <v>0.94269230769230605</v>
      </c>
      <c r="S9" s="637"/>
      <c r="T9" s="91">
        <v>0.47986111111111107</v>
      </c>
      <c r="U9" s="91">
        <v>0.50069444444444444</v>
      </c>
      <c r="V9" s="75">
        <v>6</v>
      </c>
      <c r="W9" s="84">
        <f t="shared" si="8"/>
        <v>30.000000000000053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-20.000000000004547</v>
      </c>
      <c r="AG9" s="90">
        <f t="shared" si="7"/>
        <v>0.99230769230769056</v>
      </c>
      <c r="AH9" s="637"/>
    </row>
    <row r="10" spans="1:34" ht="19.2" customHeight="1">
      <c r="A10" s="675"/>
      <c r="B10" s="78" t="s">
        <v>242</v>
      </c>
      <c r="C10" s="79"/>
      <c r="D10" s="80" t="s">
        <v>97</v>
      </c>
      <c r="E10" s="81"/>
      <c r="F10" s="458">
        <v>38.630952380952372</v>
      </c>
      <c r="G10" s="82">
        <v>961.09999999999991</v>
      </c>
      <c r="H10" s="83">
        <f t="shared" si="0"/>
        <v>37128.208333333321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2621.1818181818271</v>
      </c>
      <c r="O10" s="86">
        <f t="shared" si="2"/>
        <v>137.95693779904354</v>
      </c>
      <c r="P10" s="88">
        <f t="shared" si="3"/>
        <v>1</v>
      </c>
      <c r="Q10" s="89">
        <f t="shared" si="4"/>
        <v>-6.4875066454009129</v>
      </c>
      <c r="R10" s="90">
        <f t="shared" si="5"/>
        <v>0.95508649245491672</v>
      </c>
      <c r="S10" s="640"/>
      <c r="T10" s="91">
        <v>0.50555555555555554</v>
      </c>
      <c r="U10" s="91">
        <v>0.52083333333333326</v>
      </c>
      <c r="V10" s="75">
        <v>7</v>
      </c>
      <c r="W10" s="84">
        <f t="shared" si="8"/>
        <v>21.999999999999922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21.181818181827111</v>
      </c>
      <c r="AG10" s="90">
        <f t="shared" si="7"/>
        <v>1.0081468531468565</v>
      </c>
      <c r="AH10" s="640"/>
    </row>
    <row r="11" spans="1:34" ht="19.2" customHeight="1">
      <c r="A11" s="675"/>
      <c r="B11" s="78" t="s">
        <v>242</v>
      </c>
      <c r="C11" s="79"/>
      <c r="D11" s="80" t="s">
        <v>96</v>
      </c>
      <c r="E11" s="81"/>
      <c r="F11" s="458">
        <v>31.266131815044861</v>
      </c>
      <c r="G11" s="82">
        <v>570.5</v>
      </c>
      <c r="H11" s="83">
        <f t="shared" si="0"/>
        <v>17837.328200483094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2445.0000000000086</v>
      </c>
      <c r="O11" s="86">
        <f t="shared" si="2"/>
        <v>128.68421052631624</v>
      </c>
      <c r="P11" s="88">
        <f t="shared" si="3"/>
        <v>1</v>
      </c>
      <c r="Q11" s="89">
        <f t="shared" si="4"/>
        <v>-15.760233918128222</v>
      </c>
      <c r="R11" s="90">
        <f t="shared" si="5"/>
        <v>0.89089068825911233</v>
      </c>
      <c r="S11" s="640"/>
      <c r="T11" s="91">
        <v>0.52499999999999991</v>
      </c>
      <c r="U11" s="91">
        <v>0.5347222222222221</v>
      </c>
      <c r="V11" s="75">
        <v>6</v>
      </c>
      <c r="W11" s="84">
        <f t="shared" si="8"/>
        <v>13.99999999999995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-154.99999999999136</v>
      </c>
      <c r="AG11" s="90">
        <f t="shared" si="7"/>
        <v>0.94038461538461871</v>
      </c>
      <c r="AH11" s="640"/>
    </row>
    <row r="12" spans="1:34" ht="19.2" customHeight="1">
      <c r="A12" s="675"/>
      <c r="B12" s="78" t="s">
        <v>242</v>
      </c>
      <c r="C12" s="79"/>
      <c r="D12" s="80" t="s">
        <v>95</v>
      </c>
      <c r="E12" s="81"/>
      <c r="F12" s="458">
        <v>37.94</v>
      </c>
      <c r="G12" s="82">
        <v>857.84999999999991</v>
      </c>
      <c r="H12" s="83">
        <f t="shared" si="0"/>
        <v>32546.828999999994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2237.8695652173833</v>
      </c>
      <c r="O12" s="86">
        <f t="shared" si="2"/>
        <v>111.89347826086916</v>
      </c>
      <c r="P12" s="88">
        <f t="shared" si="3"/>
        <v>0</v>
      </c>
      <c r="Q12" s="89">
        <f t="shared" si="4"/>
        <v>-8.1065217391308408</v>
      </c>
      <c r="R12" s="90">
        <f t="shared" si="5"/>
        <v>0.93244565217390962</v>
      </c>
      <c r="S12" s="640"/>
      <c r="T12" s="91">
        <v>0.54999999999999982</v>
      </c>
      <c r="U12" s="91">
        <v>0.5659722222222221</v>
      </c>
      <c r="V12" s="75">
        <v>22</v>
      </c>
      <c r="W12" s="84">
        <f t="shared" si="8"/>
        <v>23.000000000000078</v>
      </c>
      <c r="X12" s="94">
        <v>0.53819444444444442</v>
      </c>
      <c r="Y12" s="94">
        <v>0.54722222222222217</v>
      </c>
      <c r="Z12" s="95"/>
      <c r="AA12" s="95"/>
      <c r="AB12" s="618"/>
      <c r="AC12" s="618"/>
      <c r="AD12" s="332"/>
      <c r="AE12" s="332"/>
      <c r="AF12" s="88">
        <f t="shared" si="6"/>
        <v>-162.1304347826167</v>
      </c>
      <c r="AG12" s="90">
        <f t="shared" si="7"/>
        <v>0.93244565217390973</v>
      </c>
      <c r="AH12" s="640"/>
    </row>
    <row r="13" spans="1:34" ht="19.2" customHeight="1">
      <c r="A13" s="675"/>
      <c r="B13" s="78" t="s">
        <v>247</v>
      </c>
      <c r="C13" s="99"/>
      <c r="D13" s="100" t="s">
        <v>298</v>
      </c>
      <c r="E13" s="101"/>
      <c r="F13" s="458">
        <v>50.67</v>
      </c>
      <c r="G13" s="102">
        <v>733</v>
      </c>
      <c r="H13" s="83">
        <f t="shared" si="0"/>
        <v>37141.11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1374.3749999999982</v>
      </c>
      <c r="O13" s="86">
        <f t="shared" si="2"/>
        <v>76.354166666666572</v>
      </c>
      <c r="P13" s="88">
        <f t="shared" si="3"/>
        <v>0</v>
      </c>
      <c r="Q13" s="89">
        <f t="shared" si="4"/>
        <v>-6.9791666666667567</v>
      </c>
      <c r="R13" s="90">
        <f t="shared" si="5"/>
        <v>0.9162499999999989</v>
      </c>
      <c r="S13" s="640"/>
      <c r="T13" s="105">
        <v>0.70833333333333337</v>
      </c>
      <c r="U13" s="105">
        <v>0.73055555555555562</v>
      </c>
      <c r="V13" s="103">
        <v>5</v>
      </c>
      <c r="W13" s="84">
        <f t="shared" si="8"/>
        <v>32.000000000000043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-125.62500000000182</v>
      </c>
      <c r="AG13" s="90">
        <f t="shared" si="7"/>
        <v>0.91624999999999879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640"/>
      <c r="T14" s="105"/>
      <c r="U14" s="105"/>
      <c r="V14" s="103"/>
      <c r="W14" s="84"/>
      <c r="X14" s="106"/>
      <c r="Y14" s="106"/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M17:O17" si="9">AVERAGE(M5:M16)</f>
        <v>19.333333333333332</v>
      </c>
      <c r="N17" s="113">
        <f t="shared" si="9"/>
        <v>2365.795279647577</v>
      </c>
      <c r="O17" s="116">
        <f t="shared" si="9"/>
        <v>122.12674905021601</v>
      </c>
      <c r="P17" s="107">
        <f t="shared" ref="P17:P22" si="10">M17-J17</f>
        <v>0.6666666666666643</v>
      </c>
      <c r="Q17" s="117">
        <f t="shared" ref="Q17:Q22" si="11">O17-L17</f>
        <v>-8.406064465053646</v>
      </c>
      <c r="R17" s="118">
        <f>O17/L17</f>
        <v>0.93560190546210587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-67.538053685756495</v>
      </c>
      <c r="AG17" s="108">
        <f t="shared" si="7"/>
        <v>0.97224463547160689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1527</v>
      </c>
      <c r="H18" s="127">
        <f t="shared" ref="H18:H29" si="12">F18*G18</f>
        <v>56285.22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2181.4285714285706</v>
      </c>
      <c r="O18" s="129">
        <f t="shared" ref="O18:O22" si="14">N18/M18</f>
        <v>121.19047619047615</v>
      </c>
      <c r="P18" s="95">
        <f t="shared" si="10"/>
        <v>1</v>
      </c>
      <c r="Q18" s="131">
        <f t="shared" si="11"/>
        <v>-11.162464985994433</v>
      </c>
      <c r="R18" s="132">
        <f t="shared" ref="R18:R22" si="15">O18/L18</f>
        <v>0.9156613756613754</v>
      </c>
      <c r="S18" s="622">
        <f>R30</f>
        <v>0.898219149770484</v>
      </c>
      <c r="T18" s="133">
        <v>0.16666666666666666</v>
      </c>
      <c r="U18" s="133">
        <v>0.19583333333333333</v>
      </c>
      <c r="V18" s="332">
        <v>5</v>
      </c>
      <c r="W18" s="134">
        <f>(U18-T18)*24*60</f>
        <v>42.000000000000014</v>
      </c>
      <c r="X18" s="129"/>
      <c r="Y18" s="129"/>
      <c r="Z18" s="95"/>
      <c r="AA18" s="95"/>
      <c r="AB18" s="618"/>
      <c r="AC18" s="618"/>
      <c r="AD18" s="332"/>
      <c r="AE18" s="332"/>
      <c r="AF18" s="135">
        <f t="shared" si="6"/>
        <v>-68.571428571429351</v>
      </c>
      <c r="AG18" s="136">
        <f t="shared" si="7"/>
        <v>0.96952380952380923</v>
      </c>
      <c r="AH18" s="663">
        <f>AG30</f>
        <v>0.92301255908055735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1765.3999999999999</v>
      </c>
      <c r="H19" s="127">
        <f t="shared" si="12"/>
        <v>67773.705999999991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1451.0136986301372</v>
      </c>
      <c r="O19" s="139">
        <f t="shared" si="14"/>
        <v>85.353746978243365</v>
      </c>
      <c r="P19" s="95">
        <f t="shared" si="10"/>
        <v>1</v>
      </c>
      <c r="Q19" s="131">
        <f t="shared" si="11"/>
        <v>-16.896253021756635</v>
      </c>
      <c r="R19" s="132">
        <f t="shared" si="15"/>
        <v>0.83475547166986175</v>
      </c>
      <c r="S19" s="622"/>
      <c r="T19" s="133">
        <v>0.2</v>
      </c>
      <c r="U19" s="133">
        <v>0.25069444444444444</v>
      </c>
      <c r="V19" s="332">
        <v>6</v>
      </c>
      <c r="W19" s="134">
        <f>(U19-T19)*24*60</f>
        <v>72.999999999999986</v>
      </c>
      <c r="X19" s="140"/>
      <c r="Y19" s="140"/>
      <c r="Z19" s="95"/>
      <c r="AA19" s="95"/>
      <c r="AB19" s="618"/>
      <c r="AC19" s="618"/>
      <c r="AD19" s="332"/>
      <c r="AE19" s="332"/>
      <c r="AF19" s="88">
        <f t="shared" si="6"/>
        <v>-184.98630136986276</v>
      </c>
      <c r="AG19" s="90">
        <f t="shared" si="7"/>
        <v>0.88692768864922811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1539</v>
      </c>
      <c r="H20" s="127">
        <f t="shared" si="12"/>
        <v>66392.460000000006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1399.090909090909</v>
      </c>
      <c r="O20" s="139">
        <f t="shared" si="14"/>
        <v>87.443181818181813</v>
      </c>
      <c r="P20" s="95">
        <f t="shared" si="10"/>
        <v>0</v>
      </c>
      <c r="Q20" s="131">
        <f t="shared" si="11"/>
        <v>-2.556818181818187</v>
      </c>
      <c r="R20" s="132">
        <f t="shared" si="15"/>
        <v>0.97159090909090906</v>
      </c>
      <c r="S20" s="622"/>
      <c r="T20" s="133">
        <v>0.26666666666666666</v>
      </c>
      <c r="U20" s="133">
        <v>0.3125</v>
      </c>
      <c r="V20" s="332">
        <v>23</v>
      </c>
      <c r="W20" s="134">
        <f t="shared" ref="W20:W29" si="16">(U20-T20)*24*60</f>
        <v>66</v>
      </c>
      <c r="X20" s="140">
        <v>0.25416666666666665</v>
      </c>
      <c r="Y20" s="140">
        <v>0.2638888888888889</v>
      </c>
      <c r="Z20" s="95"/>
      <c r="AA20" s="95"/>
      <c r="AB20" s="618"/>
      <c r="AC20" s="618"/>
      <c r="AD20" s="332"/>
      <c r="AE20" s="332"/>
      <c r="AF20" s="135">
        <f t="shared" si="6"/>
        <v>-40.909090909090992</v>
      </c>
      <c r="AG20" s="136">
        <f t="shared" si="7"/>
        <v>0.97159090909090906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1083.5</v>
      </c>
      <c r="H21" s="127">
        <f t="shared" si="12"/>
        <v>41281.35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1326.7346938775513</v>
      </c>
      <c r="O21" s="139">
        <f t="shared" si="14"/>
        <v>78.043217286914782</v>
      </c>
      <c r="P21" s="95">
        <f t="shared" si="10"/>
        <v>0</v>
      </c>
      <c r="Q21" s="131">
        <f t="shared" si="11"/>
        <v>-10.192076830732276</v>
      </c>
      <c r="R21" s="132">
        <f t="shared" si="15"/>
        <v>0.88448979591836752</v>
      </c>
      <c r="S21" s="622"/>
      <c r="T21" s="133">
        <v>0.31805555555555554</v>
      </c>
      <c r="U21" s="133">
        <v>0.3520833333333333</v>
      </c>
      <c r="V21" s="332">
        <v>8</v>
      </c>
      <c r="W21" s="134">
        <f t="shared" si="16"/>
        <v>48.999999999999986</v>
      </c>
      <c r="X21" s="140"/>
      <c r="Y21" s="140"/>
      <c r="Z21" s="95"/>
      <c r="AA21" s="95"/>
      <c r="AB21" s="618"/>
      <c r="AC21" s="618"/>
      <c r="AD21" s="332"/>
      <c r="AE21" s="332"/>
      <c r="AF21" s="88">
        <f t="shared" si="6"/>
        <v>-173.26530612244869</v>
      </c>
      <c r="AG21" s="90">
        <f t="shared" si="7"/>
        <v>0.88448979591836752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1083.5</v>
      </c>
      <c r="H22" s="127">
        <f t="shared" si="12"/>
        <v>41281.35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1326.7346938775513</v>
      </c>
      <c r="O22" s="139">
        <f t="shared" si="14"/>
        <v>78.043217286914782</v>
      </c>
      <c r="P22" s="95">
        <f t="shared" si="10"/>
        <v>0</v>
      </c>
      <c r="Q22" s="131">
        <f t="shared" si="11"/>
        <v>-10.192076830732276</v>
      </c>
      <c r="R22" s="132">
        <f t="shared" si="15"/>
        <v>0.88448979591836752</v>
      </c>
      <c r="S22" s="622"/>
      <c r="T22" s="133">
        <v>0.39374999999999993</v>
      </c>
      <c r="U22" s="133">
        <v>0.4277777777777777</v>
      </c>
      <c r="V22" s="332">
        <v>7</v>
      </c>
      <c r="W22" s="134">
        <f t="shared" si="16"/>
        <v>48.999999999999986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-173.26530612244869</v>
      </c>
      <c r="AG22" s="136">
        <f t="shared" si="7"/>
        <v>0.88448979591836752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1537.0005133809441</v>
      </c>
      <c r="O30" s="148">
        <f t="shared" si="17"/>
        <v>90.014767912146183</v>
      </c>
      <c r="P30" s="95">
        <f t="shared" ref="P30:P37" si="18">M30-J30</f>
        <v>0.39999999999999858</v>
      </c>
      <c r="Q30" s="131">
        <f t="shared" ref="Q30:Q37" si="19">O30-L30</f>
        <v>-10.199937970206761</v>
      </c>
      <c r="R30" s="149">
        <f t="shared" ref="R30:R37" si="20">O30/L30</f>
        <v>0.898219149770484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-128.19948661905596</v>
      </c>
      <c r="AG30" s="153">
        <f t="shared" ref="AG30" si="21">N30/K30</f>
        <v>0.92301255908055735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1690</v>
      </c>
      <c r="H31" s="157">
        <f t="shared" ref="H31:H40" si="22">F31*G31</f>
        <v>57848.7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2112.5000000000005</v>
      </c>
      <c r="O31" s="160">
        <f t="shared" ref="O31:O37" si="24">N31/M31</f>
        <v>162.50000000000003</v>
      </c>
      <c r="P31" s="161">
        <f t="shared" si="18"/>
        <v>0</v>
      </c>
      <c r="Q31" s="162">
        <f t="shared" si="19"/>
        <v>-10.576923076923038</v>
      </c>
      <c r="R31" s="166">
        <f t="shared" si="20"/>
        <v>0.93888888888888911</v>
      </c>
      <c r="S31" s="661">
        <f>R43</f>
        <v>0.88868423285428511</v>
      </c>
      <c r="T31" s="163">
        <v>0.16666666666666666</v>
      </c>
      <c r="U31" s="163">
        <v>0.19999999999999998</v>
      </c>
      <c r="V31" s="93">
        <v>5</v>
      </c>
      <c r="W31" s="164">
        <f t="shared" ref="W31:W42" si="25">(U31-T31)*24*60</f>
        <v>47.999999999999986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-137.49999999999955</v>
      </c>
      <c r="AG31" s="165">
        <f t="shared" si="7"/>
        <v>0.93888888888888911</v>
      </c>
      <c r="AH31" s="639">
        <f>AG43</f>
        <v>0.89451532345739282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1808</v>
      </c>
      <c r="H32" s="127">
        <f t="shared" si="22"/>
        <v>63876.639999999999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2086.1538461538457</v>
      </c>
      <c r="O32" s="86">
        <f t="shared" si="24"/>
        <v>173.84615384615381</v>
      </c>
      <c r="P32" s="88">
        <f t="shared" si="18"/>
        <v>0</v>
      </c>
      <c r="Q32" s="89">
        <f t="shared" si="19"/>
        <v>-2.6538461538461888</v>
      </c>
      <c r="R32" s="90">
        <f t="shared" si="20"/>
        <v>0.98496404445412922</v>
      </c>
      <c r="S32" s="622"/>
      <c r="T32" s="133">
        <v>0.20555555555555555</v>
      </c>
      <c r="U32" s="133">
        <v>0.24166666666666667</v>
      </c>
      <c r="V32" s="332">
        <v>8</v>
      </c>
      <c r="W32" s="134">
        <f t="shared" si="25"/>
        <v>52.000000000000014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-31.846153846154266</v>
      </c>
      <c r="AG32" s="90">
        <f t="shared" si="7"/>
        <v>0.98496404445412922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2269.0499999999997</v>
      </c>
      <c r="H33" s="127">
        <f t="shared" si="22"/>
        <v>82616.110499999981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2307.5084745762697</v>
      </c>
      <c r="O33" s="86">
        <f t="shared" si="24"/>
        <v>230.75084745762697</v>
      </c>
      <c r="P33" s="88">
        <f t="shared" si="18"/>
        <v>0</v>
      </c>
      <c r="Q33" s="89">
        <f t="shared" si="19"/>
        <v>-46.149152542373002</v>
      </c>
      <c r="R33" s="90">
        <f t="shared" si="20"/>
        <v>0.83333639385202962</v>
      </c>
      <c r="S33" s="622"/>
      <c r="T33" s="133">
        <v>0.25972222222222219</v>
      </c>
      <c r="U33" s="133">
        <v>0.30069444444444443</v>
      </c>
      <c r="V33" s="332">
        <v>22</v>
      </c>
      <c r="W33" s="134">
        <f t="shared" si="25"/>
        <v>59.000000000000028</v>
      </c>
      <c r="X33" s="169">
        <v>0.24513888888888888</v>
      </c>
      <c r="Y33" s="169">
        <v>0.25486111111111109</v>
      </c>
      <c r="Z33" s="170"/>
      <c r="AA33" s="170"/>
      <c r="AB33" s="618"/>
      <c r="AC33" s="618"/>
      <c r="AD33" s="332"/>
      <c r="AE33" s="332"/>
      <c r="AF33" s="88">
        <f t="shared" si="6"/>
        <v>-461.49152542373031</v>
      </c>
      <c r="AG33" s="171">
        <f t="shared" si="7"/>
        <v>0.83333639385202951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1065</v>
      </c>
      <c r="H34" s="127">
        <f t="shared" si="22"/>
        <v>56732.55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1331.2500000000005</v>
      </c>
      <c r="O34" s="86">
        <f t="shared" si="24"/>
        <v>73.958333333333357</v>
      </c>
      <c r="P34" s="88">
        <f t="shared" si="18"/>
        <v>0</v>
      </c>
      <c r="Q34" s="89">
        <f t="shared" si="19"/>
        <v>-9.3749999999999716</v>
      </c>
      <c r="R34" s="90">
        <f t="shared" si="20"/>
        <v>0.88750000000000029</v>
      </c>
      <c r="S34" s="622"/>
      <c r="T34" s="133">
        <v>0.30555555555555552</v>
      </c>
      <c r="U34" s="133">
        <v>0.33888888888888885</v>
      </c>
      <c r="V34" s="332">
        <v>7</v>
      </c>
      <c r="W34" s="134">
        <f t="shared" si="25"/>
        <v>47.999999999999986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-168.74999999999955</v>
      </c>
      <c r="AG34" s="171">
        <f t="shared" si="7"/>
        <v>0.88750000000000029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2319.7200000000003</v>
      </c>
      <c r="H35" s="127">
        <f t="shared" si="22"/>
        <v>67534.355963302747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1351.2932038834958</v>
      </c>
      <c r="O35" s="86">
        <f t="shared" si="24"/>
        <v>67.564660194174792</v>
      </c>
      <c r="P35" s="88">
        <f t="shared" si="18"/>
        <v>0</v>
      </c>
      <c r="Q35" s="89">
        <f t="shared" si="19"/>
        <v>-7.4353398058252083</v>
      </c>
      <c r="R35" s="90">
        <f t="shared" si="20"/>
        <v>0.90086213592233055</v>
      </c>
      <c r="S35" s="622"/>
      <c r="T35" s="133">
        <v>0.35555555555555557</v>
      </c>
      <c r="U35" s="133">
        <v>0.42708333333333331</v>
      </c>
      <c r="V35" s="332">
        <v>23</v>
      </c>
      <c r="W35" s="134">
        <f t="shared" si="25"/>
        <v>102.99999999999996</v>
      </c>
      <c r="X35" s="169">
        <v>0.34236111111111112</v>
      </c>
      <c r="Y35" s="169">
        <v>0.3520833333333333</v>
      </c>
      <c r="Z35" s="170"/>
      <c r="AA35" s="170"/>
      <c r="AB35" s="618"/>
      <c r="AC35" s="618"/>
      <c r="AD35" s="332"/>
      <c r="AE35" s="332"/>
      <c r="AF35" s="161">
        <f t="shared" si="6"/>
        <v>-148.70679611650417</v>
      </c>
      <c r="AG35" s="165">
        <f t="shared" si="7"/>
        <v>0.90086213592233055</v>
      </c>
      <c r="AH35" s="640"/>
    </row>
    <row r="36" spans="1:34" ht="19.2" customHeight="1">
      <c r="A36" s="660"/>
      <c r="B36" s="167" t="s">
        <v>244</v>
      </c>
      <c r="C36" s="175"/>
      <c r="D36" s="80" t="s">
        <v>105</v>
      </c>
      <c r="E36" s="126"/>
      <c r="F36" s="458">
        <v>38.39</v>
      </c>
      <c r="G36" s="98">
        <v>756.6</v>
      </c>
      <c r="H36" s="127">
        <f t="shared" si="22"/>
        <v>29045.874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1375.6363636363619</v>
      </c>
      <c r="O36" s="86">
        <f t="shared" si="24"/>
        <v>80.919786096256587</v>
      </c>
      <c r="P36" s="88">
        <f t="shared" si="18"/>
        <v>1</v>
      </c>
      <c r="Q36" s="89">
        <f t="shared" si="19"/>
        <v>-21.330213903743413</v>
      </c>
      <c r="R36" s="90">
        <f t="shared" si="20"/>
        <v>0.79139155106363412</v>
      </c>
      <c r="S36" s="622"/>
      <c r="T36" s="133">
        <v>0.46527777777777773</v>
      </c>
      <c r="U36" s="133">
        <v>0.48819444444444443</v>
      </c>
      <c r="V36" s="332">
        <v>7</v>
      </c>
      <c r="W36" s="134">
        <f t="shared" si="25"/>
        <v>33.000000000000043</v>
      </c>
      <c r="X36" s="169"/>
      <c r="Y36" s="169"/>
      <c r="Z36" s="170"/>
      <c r="AA36" s="170"/>
      <c r="AB36" s="618"/>
      <c r="AC36" s="618"/>
      <c r="AD36" s="332"/>
      <c r="AE36" s="332"/>
      <c r="AF36" s="88">
        <f t="shared" si="6"/>
        <v>-260.36363636363808</v>
      </c>
      <c r="AG36" s="90">
        <f t="shared" si="7"/>
        <v>0.84085352300511118</v>
      </c>
      <c r="AH36" s="640"/>
    </row>
    <row r="37" spans="1:34" ht="19.2" customHeight="1">
      <c r="A37" s="660"/>
      <c r="B37" s="167" t="s">
        <v>245</v>
      </c>
      <c r="C37" s="175"/>
      <c r="D37" s="125" t="s">
        <v>111</v>
      </c>
      <c r="E37" s="126"/>
      <c r="F37" s="458">
        <v>29.113149847094796</v>
      </c>
      <c r="G37" s="98">
        <v>654.28</v>
      </c>
      <c r="H37" s="127">
        <f t="shared" si="22"/>
        <v>19048.151681957181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1308.5600000000011</v>
      </c>
      <c r="O37" s="86">
        <f t="shared" si="24"/>
        <v>65.428000000000054</v>
      </c>
      <c r="P37" s="88">
        <f t="shared" si="18"/>
        <v>0</v>
      </c>
      <c r="Q37" s="89">
        <f t="shared" si="19"/>
        <v>-9.5719999999999459</v>
      </c>
      <c r="R37" s="90">
        <f t="shared" si="20"/>
        <v>0.872373333333334</v>
      </c>
      <c r="S37" s="622"/>
      <c r="T37" s="133">
        <v>0.4944444444444443</v>
      </c>
      <c r="U37" s="133">
        <v>0.51527777777777761</v>
      </c>
      <c r="V37" s="332">
        <v>5</v>
      </c>
      <c r="W37" s="134">
        <f t="shared" si="25"/>
        <v>29.999999999999972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-191.43999999999892</v>
      </c>
      <c r="AG37" s="171">
        <f t="shared" si="7"/>
        <v>0.872373333333334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622"/>
      <c r="T38" s="133"/>
      <c r="U38" s="133"/>
      <c r="V38" s="332"/>
      <c r="W38" s="134"/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M43:O43" si="26">AVERAGE(M31:M42)</f>
        <v>15.714285714285714</v>
      </c>
      <c r="N43" s="145">
        <f t="shared" si="26"/>
        <v>1696.1288411785679</v>
      </c>
      <c r="O43" s="148">
        <f t="shared" si="26"/>
        <v>122.1382544182208</v>
      </c>
      <c r="P43" s="95">
        <f>M43-J43</f>
        <v>0.14285714285714235</v>
      </c>
      <c r="Q43" s="131">
        <f>N43-K43</f>
        <v>-200.01401596428923</v>
      </c>
      <c r="R43" s="149">
        <f t="shared" ref="R43:R51" si="27">O43/L43</f>
        <v>0.88868423285428511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-200.01401596428923</v>
      </c>
      <c r="AG43" s="108">
        <f t="shared" si="7"/>
        <v>0.89451532345739282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405</v>
      </c>
      <c r="H44" s="83">
        <f>F44*G44</f>
        <v>9019.35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1735.7142857142871</v>
      </c>
      <c r="O44" s="187">
        <f>N44/M44</f>
        <v>347.14285714285745</v>
      </c>
      <c r="P44" s="92">
        <f t="shared" ref="P44:P51" si="29">M44-J44</f>
        <v>1</v>
      </c>
      <c r="Q44" s="188">
        <f t="shared" ref="Q44:Q51" si="30">O44-L44</f>
        <v>-152.85714285714255</v>
      </c>
      <c r="R44" s="189">
        <f t="shared" si="27"/>
        <v>0.69428571428571495</v>
      </c>
      <c r="S44" s="637">
        <f>R56</f>
        <v>0.85961433982526392</v>
      </c>
      <c r="T44" s="190">
        <v>0.16666666666666666</v>
      </c>
      <c r="U44" s="190">
        <v>0.17638888888888887</v>
      </c>
      <c r="V44" s="191">
        <v>5</v>
      </c>
      <c r="W44" s="192">
        <f t="shared" ref="W44:W56" si="31">(U44-T44)*24*60</f>
        <v>13.999999999999989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-264.28571428571286</v>
      </c>
      <c r="AG44" s="194">
        <f t="shared" si="7"/>
        <v>0.86785714285714355</v>
      </c>
      <c r="AH44" s="658">
        <f>AG56</f>
        <v>0.98992397137535426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1816</v>
      </c>
      <c r="H45" s="83">
        <f>F45*G45</f>
        <v>44909.68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2136.4705882352951</v>
      </c>
      <c r="O45" s="187">
        <f>N45/M45</f>
        <v>427.29411764705901</v>
      </c>
      <c r="P45" s="92">
        <f t="shared" si="29"/>
        <v>1</v>
      </c>
      <c r="Q45" s="188">
        <f t="shared" si="30"/>
        <v>-72.705882352940989</v>
      </c>
      <c r="R45" s="189">
        <f t="shared" si="27"/>
        <v>0.85458823529411798</v>
      </c>
      <c r="S45" s="637"/>
      <c r="T45" s="190">
        <v>0.17986111111111108</v>
      </c>
      <c r="U45" s="190">
        <v>0.21527777777777773</v>
      </c>
      <c r="V45" s="191">
        <v>5</v>
      </c>
      <c r="W45" s="192">
        <f t="shared" si="31"/>
        <v>50.999999999999979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136.47058823529505</v>
      </c>
      <c r="AG45" s="194">
        <f t="shared" si="7"/>
        <v>1.0682352941176476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1716</v>
      </c>
      <c r="H46" s="83">
        <f t="shared" ref="H46:H51" si="32">F46*G46</f>
        <v>42436.68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2145.0000000000005</v>
      </c>
      <c r="O46" s="187">
        <f>N46/M46</f>
        <v>429.00000000000011</v>
      </c>
      <c r="P46" s="92">
        <f t="shared" si="29"/>
        <v>1</v>
      </c>
      <c r="Q46" s="188">
        <f t="shared" si="30"/>
        <v>-70.999999999999886</v>
      </c>
      <c r="R46" s="189">
        <f t="shared" si="27"/>
        <v>0.85800000000000021</v>
      </c>
      <c r="S46" s="637"/>
      <c r="T46" s="190">
        <v>0.21874999999999994</v>
      </c>
      <c r="U46" s="190">
        <v>0.25208333333333327</v>
      </c>
      <c r="V46" s="191">
        <v>5</v>
      </c>
      <c r="W46" s="192">
        <f t="shared" si="31"/>
        <v>47.999999999999986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145.00000000000045</v>
      </c>
      <c r="AG46" s="194">
        <f t="shared" si="7"/>
        <v>1.0725000000000002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2455</v>
      </c>
      <c r="H47" s="83">
        <f t="shared" si="32"/>
        <v>77160.649999999994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1458.4158415841591</v>
      </c>
      <c r="O47" s="187">
        <f>N47/M47</f>
        <v>208.34512022630844</v>
      </c>
      <c r="P47" s="92">
        <f t="shared" si="29"/>
        <v>0</v>
      </c>
      <c r="Q47" s="188">
        <f t="shared" si="30"/>
        <v>-5.9405940594058393</v>
      </c>
      <c r="R47" s="189">
        <f t="shared" si="27"/>
        <v>0.9722772277227727</v>
      </c>
      <c r="S47" s="637"/>
      <c r="T47" s="190">
        <v>0.26944444444444438</v>
      </c>
      <c r="U47" s="190">
        <v>0.33958333333333324</v>
      </c>
      <c r="V47" s="186">
        <v>25</v>
      </c>
      <c r="W47" s="192">
        <f t="shared" si="31"/>
        <v>100.99999999999996</v>
      </c>
      <c r="X47" s="169">
        <v>0.25555555555555559</v>
      </c>
      <c r="Y47" s="169">
        <v>0.26666666666666666</v>
      </c>
      <c r="Z47" s="170"/>
      <c r="AA47" s="170"/>
      <c r="AB47" s="618"/>
      <c r="AC47" s="618"/>
      <c r="AD47" s="332"/>
      <c r="AE47" s="332"/>
      <c r="AF47" s="193">
        <f t="shared" si="28"/>
        <v>-41.584158415840875</v>
      </c>
      <c r="AG47" s="194">
        <f t="shared" si="7"/>
        <v>0.9722772277227727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2111</v>
      </c>
      <c r="H48" s="83">
        <f t="shared" si="32"/>
        <v>24487.599999999999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1472.7906976744184</v>
      </c>
      <c r="O48" s="187">
        <f t="shared" ref="O48:O51" si="34">N48/M48</f>
        <v>210.39867109634548</v>
      </c>
      <c r="P48" s="92">
        <f t="shared" si="29"/>
        <v>0</v>
      </c>
      <c r="Q48" s="188">
        <f t="shared" si="30"/>
        <v>-23.315614617940241</v>
      </c>
      <c r="R48" s="189">
        <f t="shared" si="27"/>
        <v>0.90023881275942441</v>
      </c>
      <c r="S48" s="637"/>
      <c r="T48" s="201">
        <v>0.35694444444444434</v>
      </c>
      <c r="U48" s="201">
        <v>0.41666666666666657</v>
      </c>
      <c r="V48" s="183">
        <v>25</v>
      </c>
      <c r="W48" s="192">
        <f t="shared" si="31"/>
        <v>86.000000000000014</v>
      </c>
      <c r="X48" s="169">
        <v>0.3430555555555555</v>
      </c>
      <c r="Y48" s="169">
        <v>0.35416666666666669</v>
      </c>
      <c r="Z48" s="170"/>
      <c r="AA48" s="170"/>
      <c r="AB48" s="618"/>
      <c r="AC48" s="618"/>
      <c r="AD48" s="332"/>
      <c r="AE48" s="332"/>
      <c r="AF48" s="193">
        <f t="shared" si="28"/>
        <v>-163.20930232558158</v>
      </c>
      <c r="AG48" s="194">
        <f t="shared" si="7"/>
        <v>0.90023881275942441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2415.2000000000003</v>
      </c>
      <c r="H49" s="83">
        <f t="shared" si="32"/>
        <v>24369.368000000002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1449.1199999999997</v>
      </c>
      <c r="O49" s="187">
        <f t="shared" si="34"/>
        <v>241.51999999999995</v>
      </c>
      <c r="P49" s="92">
        <f t="shared" si="29"/>
        <v>0</v>
      </c>
      <c r="Q49" s="188">
        <f t="shared" si="30"/>
        <v>-8.4800000000000466</v>
      </c>
      <c r="R49" s="189">
        <f t="shared" si="27"/>
        <v>0.96607999999999983</v>
      </c>
      <c r="S49" s="637"/>
      <c r="T49" s="201">
        <v>0.42361111111111099</v>
      </c>
      <c r="U49" s="201">
        <v>0.49305555555555547</v>
      </c>
      <c r="V49" s="183">
        <v>10</v>
      </c>
      <c r="W49" s="192">
        <f t="shared" si="31"/>
        <v>100.00000000000004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-50.880000000000337</v>
      </c>
      <c r="AG49" s="194">
        <f t="shared" si="7"/>
        <v>0.96607999999999983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2535.96</v>
      </c>
      <c r="H50" s="83">
        <f t="shared" si="32"/>
        <v>25587.8364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1463.053846153847</v>
      </c>
      <c r="O50" s="187">
        <f t="shared" si="34"/>
        <v>243.84230769230783</v>
      </c>
      <c r="P50" s="92">
        <f t="shared" si="29"/>
        <v>0</v>
      </c>
      <c r="Q50" s="188">
        <f t="shared" si="30"/>
        <v>-6.157692307692173</v>
      </c>
      <c r="R50" s="189">
        <f t="shared" si="27"/>
        <v>0.97536923076923132</v>
      </c>
      <c r="S50" s="637"/>
      <c r="T50" s="201">
        <v>0.51388888888888884</v>
      </c>
      <c r="U50" s="201">
        <v>0.58611111111111103</v>
      </c>
      <c r="V50" s="183">
        <v>30</v>
      </c>
      <c r="W50" s="192">
        <f t="shared" si="31"/>
        <v>103.99999999999994</v>
      </c>
      <c r="X50" s="202">
        <v>0.49652777777777773</v>
      </c>
      <c r="Y50" s="202">
        <v>0.51111111111111118</v>
      </c>
      <c r="Z50" s="203"/>
      <c r="AA50" s="203"/>
      <c r="AB50" s="618"/>
      <c r="AC50" s="618"/>
      <c r="AD50" s="332"/>
      <c r="AE50" s="332"/>
      <c r="AF50" s="193">
        <f t="shared" si="28"/>
        <v>-36.946153846153038</v>
      </c>
      <c r="AG50" s="194">
        <f t="shared" si="7"/>
        <v>0.97536923076923132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1422</v>
      </c>
      <c r="H51" s="83">
        <f t="shared" si="32"/>
        <v>31170.240000000002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2132.9999999999995</v>
      </c>
      <c r="O51" s="187">
        <f t="shared" si="34"/>
        <v>426.59999999999991</v>
      </c>
      <c r="P51" s="92">
        <f t="shared" si="29"/>
        <v>1</v>
      </c>
      <c r="Q51" s="188">
        <f t="shared" si="30"/>
        <v>-73.400000000000091</v>
      </c>
      <c r="R51" s="189">
        <f t="shared" si="27"/>
        <v>0.85319999999999985</v>
      </c>
      <c r="S51" s="637"/>
      <c r="T51" s="201">
        <v>0.59305555555555545</v>
      </c>
      <c r="U51" s="201">
        <v>0.62083333333333324</v>
      </c>
      <c r="V51" s="183">
        <v>10</v>
      </c>
      <c r="W51" s="192">
        <f t="shared" si="31"/>
        <v>40.000000000000014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132.99999999999955</v>
      </c>
      <c r="AG51" s="194">
        <f t="shared" si="7"/>
        <v>1.0664999999999998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1749.1956574202509</v>
      </c>
      <c r="O56" s="148">
        <f t="shared" si="35"/>
        <v>316.76788422560975</v>
      </c>
      <c r="P56" s="208">
        <f>M56-J56</f>
        <v>0.5</v>
      </c>
      <c r="Q56" s="162">
        <f>N56-K56</f>
        <v>-17.804342579749118</v>
      </c>
      <c r="R56" s="209">
        <f t="shared" ref="R56:R61" si="36">O56/L56</f>
        <v>0.85961433982526392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-17.804342579749118</v>
      </c>
      <c r="AG56" s="132">
        <f>N56/K56</f>
        <v>0.98992397137535426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1490</v>
      </c>
      <c r="H57" s="127">
        <f t="shared" ref="H57:H66" si="37">F57*G57</f>
        <v>42107.4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1441.9354838709683</v>
      </c>
      <c r="O57" s="129">
        <f t="shared" ref="O57:O61" si="39">N57/M57</f>
        <v>205.99078341013833</v>
      </c>
      <c r="P57" s="216">
        <f t="shared" ref="P57:P61" si="40">M57-J57</f>
        <v>0</v>
      </c>
      <c r="Q57" s="89">
        <f t="shared" ref="Q57:Q61" si="41">O57-L57</f>
        <v>-8.2949308755759432</v>
      </c>
      <c r="R57" s="90">
        <f t="shared" si="36"/>
        <v>0.96129032258064562</v>
      </c>
      <c r="S57" s="637">
        <f>R69</f>
        <v>0.9177469119191306</v>
      </c>
      <c r="T57" s="190">
        <v>0.16666666666666666</v>
      </c>
      <c r="U57" s="190">
        <v>0.2097222222222222</v>
      </c>
      <c r="V57" s="75">
        <v>5</v>
      </c>
      <c r="W57" s="84">
        <f>(U57-T57)*24*60</f>
        <v>61.999999999999979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-58.064516129031745</v>
      </c>
      <c r="AG57" s="166">
        <f t="shared" si="7"/>
        <v>0.96129032258064551</v>
      </c>
      <c r="AH57" s="639">
        <f>AG69</f>
        <v>0.9789300393804059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2249</v>
      </c>
      <c r="H58" s="83">
        <f t="shared" si="37"/>
        <v>62702.119999999995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1450.9677419354834</v>
      </c>
      <c r="O58" s="86">
        <f t="shared" si="39"/>
        <v>207.28110599078335</v>
      </c>
      <c r="P58" s="216">
        <f t="shared" si="40"/>
        <v>0</v>
      </c>
      <c r="Q58" s="89">
        <f t="shared" si="41"/>
        <v>-7.0046082949309323</v>
      </c>
      <c r="R58" s="90">
        <f t="shared" si="36"/>
        <v>0.967311827956989</v>
      </c>
      <c r="S58" s="637"/>
      <c r="T58" s="217">
        <v>0.21666666666666665</v>
      </c>
      <c r="U58" s="217">
        <v>0.28125</v>
      </c>
      <c r="V58" s="75">
        <v>10</v>
      </c>
      <c r="W58" s="84">
        <f>(U58-T58)*24*60</f>
        <v>93.000000000000028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-49.032258064516554</v>
      </c>
      <c r="AG58" s="90">
        <f t="shared" si="7"/>
        <v>0.967311827956989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2422</v>
      </c>
      <c r="H59" s="83">
        <f t="shared" si="37"/>
        <v>67816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1482.8571428571433</v>
      </c>
      <c r="O59" s="86">
        <f t="shared" si="39"/>
        <v>211.83673469387762</v>
      </c>
      <c r="P59" s="216">
        <f t="shared" si="40"/>
        <v>0</v>
      </c>
      <c r="Q59" s="89">
        <f t="shared" si="41"/>
        <v>-2.448979591836661</v>
      </c>
      <c r="R59" s="90">
        <f t="shared" si="36"/>
        <v>0.98857142857142888</v>
      </c>
      <c r="S59" s="637"/>
      <c r="T59" s="217">
        <v>0.2986111111111111</v>
      </c>
      <c r="U59" s="217">
        <v>0.36666666666666664</v>
      </c>
      <c r="V59" s="191">
        <v>25</v>
      </c>
      <c r="W59" s="84">
        <f>(U59-T59)*24*60</f>
        <v>97.999999999999972</v>
      </c>
      <c r="X59" s="94">
        <v>0.28472222222222221</v>
      </c>
      <c r="Y59" s="94">
        <v>0.29583333333333334</v>
      </c>
      <c r="Z59" s="95"/>
      <c r="AA59" s="95"/>
      <c r="AB59" s="618"/>
      <c r="AC59" s="618"/>
      <c r="AD59" s="332"/>
      <c r="AE59" s="332"/>
      <c r="AF59" s="88">
        <f t="shared" si="6"/>
        <v>-17.142857142856656</v>
      </c>
      <c r="AG59" s="90">
        <f t="shared" si="7"/>
        <v>0.98857142857142888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2294.44</v>
      </c>
      <c r="H60" s="83">
        <f t="shared" si="37"/>
        <v>23150.899600000001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1464.5361702127661</v>
      </c>
      <c r="O60" s="86">
        <f t="shared" si="39"/>
        <v>209.21945288753801</v>
      </c>
      <c r="P60" s="216">
        <f t="shared" si="40"/>
        <v>1</v>
      </c>
      <c r="Q60" s="89">
        <f t="shared" si="41"/>
        <v>-40.780547112461988</v>
      </c>
      <c r="R60" s="90">
        <f t="shared" si="36"/>
        <v>0.83687781155015206</v>
      </c>
      <c r="S60" s="637"/>
      <c r="T60" s="217">
        <v>0.38402777777777775</v>
      </c>
      <c r="U60" s="217">
        <v>0.44930555555555551</v>
      </c>
      <c r="V60" s="191">
        <v>25</v>
      </c>
      <c r="W60" s="84">
        <f>(U60-T60)*24*60</f>
        <v>93.999999999999986</v>
      </c>
      <c r="X60" s="94">
        <v>0.37013888888888885</v>
      </c>
      <c r="Y60" s="94">
        <v>0.38125000000000003</v>
      </c>
      <c r="Z60" s="95"/>
      <c r="AA60" s="95"/>
      <c r="AB60" s="618"/>
      <c r="AC60" s="618"/>
      <c r="AD60" s="332"/>
      <c r="AE60" s="332"/>
      <c r="AF60" s="88">
        <f t="shared" si="6"/>
        <v>-35.463829787233863</v>
      </c>
      <c r="AG60" s="166">
        <f t="shared" si="7"/>
        <v>0.97635744680851078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4830.4000000000005</v>
      </c>
      <c r="H61" s="83">
        <f t="shared" si="37"/>
        <v>48738.736000000004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1501.6787564766837</v>
      </c>
      <c r="O61" s="86">
        <f t="shared" si="39"/>
        <v>214.52553663952625</v>
      </c>
      <c r="P61" s="216">
        <f t="shared" si="40"/>
        <v>1</v>
      </c>
      <c r="Q61" s="89">
        <f t="shared" si="41"/>
        <v>-35.474463360473749</v>
      </c>
      <c r="R61" s="90">
        <f t="shared" si="36"/>
        <v>0.85810214655810502</v>
      </c>
      <c r="S61" s="637"/>
      <c r="T61" s="217">
        <v>0.47013888888888883</v>
      </c>
      <c r="U61" s="217">
        <v>0.60416666666666663</v>
      </c>
      <c r="V61" s="191">
        <v>30</v>
      </c>
      <c r="W61" s="84">
        <f>(U61-T61)*24*60</f>
        <v>193.00000000000003</v>
      </c>
      <c r="X61" s="94">
        <v>0.45277777777777778</v>
      </c>
      <c r="Y61" s="94">
        <v>0.46736111111111112</v>
      </c>
      <c r="Z61" s="95"/>
      <c r="AA61" s="95"/>
      <c r="AB61" s="618"/>
      <c r="AC61" s="618"/>
      <c r="AD61" s="332"/>
      <c r="AE61" s="332"/>
      <c r="AF61" s="88">
        <f t="shared" si="6"/>
        <v>1.6787564766837022</v>
      </c>
      <c r="AG61" s="90">
        <f t="shared" si="7"/>
        <v>1.0011191709844558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1468.3950590706088</v>
      </c>
      <c r="O69" s="116">
        <f t="shared" si="43"/>
        <v>209.77072272437272</v>
      </c>
      <c r="P69" s="88">
        <f>M69-J69</f>
        <v>0.40000000000000036</v>
      </c>
      <c r="Q69" s="89">
        <f>N69-K69</f>
        <v>-31.604940929391205</v>
      </c>
      <c r="R69" s="225">
        <f t="shared" ref="R69:R70" si="44">O69/L69</f>
        <v>0.9177469119191306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-31.604940929391205</v>
      </c>
      <c r="AG69" s="90">
        <f t="shared" si="7"/>
        <v>0.9789300393804059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427</v>
      </c>
      <c r="H70" s="83">
        <f>F70*G70</f>
        <v>26529.510000000002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6" si="45">G70/W70*60</f>
        <v>1219.9999999999995</v>
      </c>
      <c r="O70" s="86">
        <f t="shared" ref="O70:O76" si="46">N70/M70</f>
        <v>87.14285714285711</v>
      </c>
      <c r="P70" s="88">
        <f t="shared" ref="P70:P76" si="47">M70-J70</f>
        <v>0</v>
      </c>
      <c r="Q70" s="89">
        <f t="shared" ref="Q70" si="48">O70-L70</f>
        <v>-20.000000000000028</v>
      </c>
      <c r="R70" s="90">
        <f t="shared" si="44"/>
        <v>0.81333333333333302</v>
      </c>
      <c r="S70" s="637">
        <f>R82</f>
        <v>0.85649497125737295</v>
      </c>
      <c r="T70" s="91">
        <v>0.29166666666666669</v>
      </c>
      <c r="U70" s="91">
        <v>0.30625000000000002</v>
      </c>
      <c r="V70" s="75">
        <v>5</v>
      </c>
      <c r="W70" s="84">
        <f>(U70-T70)*24*60</f>
        <v>21.000000000000007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-280.00000000000045</v>
      </c>
      <c r="AG70" s="90">
        <f t="shared" si="7"/>
        <v>0.81333333333333302</v>
      </c>
      <c r="AH70" s="637">
        <f>AG82</f>
        <v>0.86876044722263668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1868</v>
      </c>
      <c r="H71" s="83">
        <f>F71*G71</f>
        <v>89010.2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1334.2857142857138</v>
      </c>
      <c r="O71" s="86">
        <f t="shared" si="46"/>
        <v>74.126984126984098</v>
      </c>
      <c r="P71" s="88">
        <f t="shared" si="47"/>
        <v>0</v>
      </c>
      <c r="Q71" s="89">
        <f>O71-L71</f>
        <v>-5.8730158730159019</v>
      </c>
      <c r="R71" s="90">
        <f>O71/L71</f>
        <v>0.92658730158730118</v>
      </c>
      <c r="S71" s="637"/>
      <c r="T71" s="91">
        <v>0.31111111111111112</v>
      </c>
      <c r="U71" s="91">
        <v>0.36944444444444446</v>
      </c>
      <c r="V71" s="75">
        <v>7</v>
      </c>
      <c r="W71" s="84">
        <f t="shared" ref="W71:W81" si="49">(U71-T71)*24*60</f>
        <v>84.000000000000028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-105.71428571428623</v>
      </c>
      <c r="AG71" s="90">
        <f>N71/K71</f>
        <v>0.92658730158730118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1533.5</v>
      </c>
      <c r="H72" s="83">
        <f t="shared" ref="H72:H80" si="50">F72*G72</f>
        <v>87179.475000000006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1373.2835820895523</v>
      </c>
      <c r="O72" s="86">
        <f t="shared" si="46"/>
        <v>76.293532338308466</v>
      </c>
      <c r="P72" s="88">
        <f t="shared" si="47"/>
        <v>0</v>
      </c>
      <c r="Q72" s="89">
        <f>O72-L72</f>
        <v>-14.595356550580419</v>
      </c>
      <c r="R72" s="90">
        <f>O72/L72</f>
        <v>0.83941539247527652</v>
      </c>
      <c r="S72" s="637"/>
      <c r="T72" s="91">
        <v>0.38541666666666669</v>
      </c>
      <c r="U72" s="91">
        <v>0.43194444444444446</v>
      </c>
      <c r="V72" s="75">
        <v>23</v>
      </c>
      <c r="W72" s="84">
        <f t="shared" si="49"/>
        <v>67</v>
      </c>
      <c r="X72" s="94">
        <v>0.37291666666666662</v>
      </c>
      <c r="Y72" s="94">
        <v>0.38263888888888892</v>
      </c>
      <c r="Z72" s="95"/>
      <c r="AA72" s="95"/>
      <c r="AB72" s="618"/>
      <c r="AC72" s="618"/>
      <c r="AD72" s="332"/>
      <c r="AE72" s="332"/>
      <c r="AF72" s="88">
        <f>N72-K72</f>
        <v>-262.71641791044772</v>
      </c>
      <c r="AG72" s="90">
        <f>N72/K72</f>
        <v>0.83941539247527641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2017</v>
      </c>
      <c r="H73" s="83">
        <f t="shared" si="50"/>
        <v>108433.92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1329.8901098901099</v>
      </c>
      <c r="O73" s="86">
        <f t="shared" si="46"/>
        <v>83.118131868131869</v>
      </c>
      <c r="P73" s="88">
        <f t="shared" si="47"/>
        <v>0</v>
      </c>
      <c r="Q73" s="89">
        <f>O73-L73</f>
        <v>-6.8818681318681314</v>
      </c>
      <c r="R73" s="90">
        <f>O73/L73</f>
        <v>0.92353479853479858</v>
      </c>
      <c r="S73" s="637"/>
      <c r="T73" s="91">
        <v>0.47222222222222221</v>
      </c>
      <c r="U73" s="91">
        <v>0.53541666666666665</v>
      </c>
      <c r="V73" s="75">
        <v>5</v>
      </c>
      <c r="W73" s="84">
        <f t="shared" si="49"/>
        <v>91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-110.1098901098901</v>
      </c>
      <c r="AG73" s="90">
        <f>N73/K73</f>
        <v>0.92353479853479858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2082</v>
      </c>
      <c r="H74" s="83">
        <f t="shared" si="50"/>
        <v>98915.819999999992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1328.9361702127662</v>
      </c>
      <c r="O74" s="86">
        <f t="shared" si="46"/>
        <v>78.172715894868603</v>
      </c>
      <c r="P74" s="88">
        <f t="shared" si="47"/>
        <v>0</v>
      </c>
      <c r="Q74" s="89">
        <f>O74-L74</f>
        <v>-6.5331664580725715</v>
      </c>
      <c r="R74" s="90">
        <f>O74/L74</f>
        <v>0.92287234042553212</v>
      </c>
      <c r="S74" s="637"/>
      <c r="T74" s="91">
        <v>0.55069444444444438</v>
      </c>
      <c r="U74" s="91">
        <v>0.61597222222222214</v>
      </c>
      <c r="V74" s="75">
        <v>22</v>
      </c>
      <c r="W74" s="84">
        <f t="shared" si="49"/>
        <v>93.999999999999986</v>
      </c>
      <c r="X74" s="233">
        <v>0.53888888888888886</v>
      </c>
      <c r="Y74" s="233">
        <v>0.54791666666666672</v>
      </c>
      <c r="Z74" s="170"/>
      <c r="AA74" s="170"/>
      <c r="AB74" s="618"/>
      <c r="AC74" s="618"/>
      <c r="AD74" s="332"/>
      <c r="AE74" s="332"/>
      <c r="AF74" s="88">
        <f t="shared" ref="AF74:AF80" si="51">N74-K74</f>
        <v>-111.06382978723377</v>
      </c>
      <c r="AG74" s="90">
        <f t="shared" ref="AG74:AG80" si="52">N74/K74</f>
        <v>0.92287234042553212</v>
      </c>
      <c r="AH74" s="637"/>
    </row>
    <row r="75" spans="1:34" ht="19.2" customHeight="1">
      <c r="A75" s="649"/>
      <c r="B75" s="75" t="s">
        <v>243</v>
      </c>
      <c r="C75" s="109"/>
      <c r="D75" s="226" t="s">
        <v>122</v>
      </c>
      <c r="E75" s="81"/>
      <c r="F75" s="458">
        <v>53.36</v>
      </c>
      <c r="G75" s="98">
        <v>1589.99</v>
      </c>
      <c r="H75" s="83">
        <f t="shared" si="50"/>
        <v>84841.866399999999</v>
      </c>
      <c r="I75" s="75"/>
      <c r="J75" s="231">
        <v>19</v>
      </c>
      <c r="K75" s="232">
        <v>1440</v>
      </c>
      <c r="L75" s="129">
        <v>75.78947368421052</v>
      </c>
      <c r="M75" s="87">
        <v>19</v>
      </c>
      <c r="N75" s="82">
        <f t="shared" si="45"/>
        <v>1255.2552631578938</v>
      </c>
      <c r="O75" s="86">
        <f t="shared" si="46"/>
        <v>66.066066481994412</v>
      </c>
      <c r="P75" s="88">
        <f t="shared" si="47"/>
        <v>0</v>
      </c>
      <c r="Q75" s="89">
        <f t="shared" ref="Q75:Q76" si="53">O75-L75</f>
        <v>-9.7234072022161087</v>
      </c>
      <c r="R75" s="90">
        <f t="shared" ref="R75:R76" si="54">O75/L75</f>
        <v>0.87170504385964853</v>
      </c>
      <c r="S75" s="637"/>
      <c r="T75" s="91">
        <v>0.6201388888888888</v>
      </c>
      <c r="U75" s="91">
        <v>0.67291666666666661</v>
      </c>
      <c r="V75" s="75">
        <v>6</v>
      </c>
      <c r="W75" s="84">
        <f t="shared" si="49"/>
        <v>76.000000000000057</v>
      </c>
      <c r="X75" s="233"/>
      <c r="Y75" s="233"/>
      <c r="Z75" s="170"/>
      <c r="AA75" s="170"/>
      <c r="AB75" s="618"/>
      <c r="AC75" s="618"/>
      <c r="AD75" s="332"/>
      <c r="AE75" s="332"/>
      <c r="AF75" s="88">
        <f t="shared" si="51"/>
        <v>-184.74473684210625</v>
      </c>
      <c r="AG75" s="90">
        <f t="shared" si="52"/>
        <v>0.87170504385964842</v>
      </c>
      <c r="AH75" s="637"/>
    </row>
    <row r="76" spans="1:34" ht="19.2" customHeight="1">
      <c r="A76" s="649"/>
      <c r="B76" s="75" t="s">
        <v>247</v>
      </c>
      <c r="C76" s="228"/>
      <c r="D76" s="229" t="s">
        <v>136</v>
      </c>
      <c r="E76" s="230"/>
      <c r="F76" s="458">
        <v>55.32</v>
      </c>
      <c r="G76" s="227">
        <v>531</v>
      </c>
      <c r="H76" s="83">
        <f t="shared" si="50"/>
        <v>29374.920000000002</v>
      </c>
      <c r="I76" s="75"/>
      <c r="J76" s="231">
        <v>14</v>
      </c>
      <c r="K76" s="232">
        <v>1440</v>
      </c>
      <c r="L76" s="129">
        <v>102.85714285714286</v>
      </c>
      <c r="M76" s="174">
        <v>15</v>
      </c>
      <c r="N76" s="82">
        <f t="shared" si="45"/>
        <v>1137.8571428571404</v>
      </c>
      <c r="O76" s="86">
        <f t="shared" si="46"/>
        <v>75.857142857142691</v>
      </c>
      <c r="P76" s="88">
        <f t="shared" si="47"/>
        <v>1</v>
      </c>
      <c r="Q76" s="89">
        <f t="shared" si="53"/>
        <v>-27.000000000000171</v>
      </c>
      <c r="R76" s="90">
        <f t="shared" si="54"/>
        <v>0.73749999999999838</v>
      </c>
      <c r="S76" s="637"/>
      <c r="T76" s="91">
        <v>0.70833333333333337</v>
      </c>
      <c r="U76" s="91">
        <v>0.72777777777777786</v>
      </c>
      <c r="V76" s="75">
        <v>5</v>
      </c>
      <c r="W76" s="84">
        <f t="shared" si="49"/>
        <v>28.00000000000006</v>
      </c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-302.14285714285961</v>
      </c>
      <c r="AG76" s="90">
        <f t="shared" si="52"/>
        <v>0.79017857142856973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>
        <f t="shared" si="49"/>
        <v>0</v>
      </c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>
        <f t="shared" si="49"/>
        <v>0</v>
      </c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16.571428571428573</v>
      </c>
      <c r="K82" s="145">
        <v>1476.5714285714287</v>
      </c>
      <c r="L82" s="148">
        <v>90.197749275148652</v>
      </c>
      <c r="M82" s="145">
        <f t="shared" ref="M82:O82" si="55">AVERAGE(M70:M81)</f>
        <v>16.714285714285715</v>
      </c>
      <c r="N82" s="145">
        <f t="shared" si="55"/>
        <v>1282.786854641882</v>
      </c>
      <c r="O82" s="237">
        <f t="shared" si="55"/>
        <v>77.25391867289818</v>
      </c>
      <c r="P82" s="161">
        <f>M82-J82</f>
        <v>0.14285714285714235</v>
      </c>
      <c r="Q82" s="162">
        <f>N82-K82</f>
        <v>-193.7845739295467</v>
      </c>
      <c r="R82" s="225">
        <f>O82/L82</f>
        <v>0.85649497125737295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-193.7845739295467</v>
      </c>
      <c r="AG82" s="90">
        <f>N82/K82</f>
        <v>0.86876044722263668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1589.99</v>
      </c>
      <c r="H83" s="127">
        <f t="shared" ref="H83:H94" si="56">F83*G83</f>
        <v>84841.866399999999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1223.0692307692316</v>
      </c>
      <c r="O83" s="236">
        <f t="shared" ref="O83:O89" si="58">N83/M83</f>
        <v>64.372064777327978</v>
      </c>
      <c r="P83" s="95">
        <f t="shared" ref="P83:P89" si="59">M83-J83</f>
        <v>0</v>
      </c>
      <c r="Q83" s="131">
        <f t="shared" ref="Q83:Q89" si="60">O83-L83</f>
        <v>-11.417408906882542</v>
      </c>
      <c r="R83" s="239">
        <f t="shared" ref="R83:R89" si="61">O83/L83</f>
        <v>0.84935363247863316</v>
      </c>
      <c r="S83" s="637">
        <f>R95</f>
        <v>0.82897784993893209</v>
      </c>
      <c r="T83" s="91">
        <v>0.33333333333333331</v>
      </c>
      <c r="U83" s="91">
        <v>0.38749999999999996</v>
      </c>
      <c r="V83" s="75">
        <v>5</v>
      </c>
      <c r="W83" s="84">
        <f t="shared" ref="W83:W93" si="62">(U83-T83)*24*60</f>
        <v>77.999999999999957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-216.93076923076842</v>
      </c>
      <c r="AG83" s="90">
        <f t="shared" ref="AG83:AG173" si="64">N83/K83</f>
        <v>0.84935363247863305</v>
      </c>
      <c r="AH83" s="637">
        <f>AG95</f>
        <v>0.83562472916348629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1949.02</v>
      </c>
      <c r="H84" s="127">
        <f t="shared" si="56"/>
        <v>103999.7072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1205.5793814432993</v>
      </c>
      <c r="O84" s="236">
        <f t="shared" si="58"/>
        <v>63.451546391752593</v>
      </c>
      <c r="P84" s="95">
        <f t="shared" si="59"/>
        <v>0</v>
      </c>
      <c r="Q84" s="131">
        <f t="shared" si="60"/>
        <v>-12.337927292457927</v>
      </c>
      <c r="R84" s="239">
        <f t="shared" si="61"/>
        <v>0.83720790378006904</v>
      </c>
      <c r="S84" s="637"/>
      <c r="T84" s="91">
        <v>0.40277777777777773</v>
      </c>
      <c r="U84" s="91">
        <v>0.47013888888888883</v>
      </c>
      <c r="V84" s="75">
        <v>22</v>
      </c>
      <c r="W84" s="84">
        <f t="shared" si="62"/>
        <v>96.999999999999972</v>
      </c>
      <c r="X84" s="94">
        <v>0.39097222222222222</v>
      </c>
      <c r="Y84" s="94">
        <v>0.39999999999999997</v>
      </c>
      <c r="Z84" s="95"/>
      <c r="AA84" s="95"/>
      <c r="AB84" s="618"/>
      <c r="AC84" s="618"/>
      <c r="AD84" s="332"/>
      <c r="AE84" s="332"/>
      <c r="AF84" s="88">
        <f t="shared" si="63"/>
        <v>-234.42061855670067</v>
      </c>
      <c r="AG84" s="90">
        <f t="shared" si="64"/>
        <v>0.83720790378006893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1095</v>
      </c>
      <c r="H85" s="127">
        <f t="shared" si="56"/>
        <v>56666.25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1314.0000000000005</v>
      </c>
      <c r="O85" s="236">
        <f t="shared" si="58"/>
        <v>62.571428571428591</v>
      </c>
      <c r="P85" s="95">
        <f t="shared" si="59"/>
        <v>0</v>
      </c>
      <c r="Q85" s="131">
        <f t="shared" si="60"/>
        <v>-8.8571428571428399</v>
      </c>
      <c r="R85" s="239">
        <f t="shared" si="61"/>
        <v>0.87600000000000022</v>
      </c>
      <c r="S85" s="637"/>
      <c r="T85" s="91">
        <v>0.51180555555555551</v>
      </c>
      <c r="U85" s="91">
        <v>0.54652777777777772</v>
      </c>
      <c r="V85" s="75">
        <v>7</v>
      </c>
      <c r="W85" s="84">
        <f t="shared" si="62"/>
        <v>49.999999999999986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-185.99999999999955</v>
      </c>
      <c r="AG85" s="90">
        <f t="shared" si="64"/>
        <v>0.87600000000000033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487</v>
      </c>
      <c r="H86" s="127">
        <f t="shared" si="56"/>
        <v>28898.58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1082.2222222222197</v>
      </c>
      <c r="O86" s="236">
        <f t="shared" si="58"/>
        <v>63.6601307189541</v>
      </c>
      <c r="P86" s="95">
        <f t="shared" si="59"/>
        <v>0</v>
      </c>
      <c r="Q86" s="131">
        <f t="shared" si="60"/>
        <v>-21.045751633987074</v>
      </c>
      <c r="R86" s="239">
        <f t="shared" si="61"/>
        <v>0.75154320987654144</v>
      </c>
      <c r="S86" s="637"/>
      <c r="T86" s="91">
        <v>0.55208333333333326</v>
      </c>
      <c r="U86" s="91">
        <v>0.5708333333333333</v>
      </c>
      <c r="V86" s="75">
        <v>8</v>
      </c>
      <c r="W86" s="84">
        <f t="shared" si="62"/>
        <v>27.000000000000064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-357.77777777778033</v>
      </c>
      <c r="AG86" s="90">
        <f t="shared" si="64"/>
        <v>0.75154320987654144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978</v>
      </c>
      <c r="H87" s="127">
        <f t="shared" si="56"/>
        <v>55188.54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1364.6511627906975</v>
      </c>
      <c r="O87" s="236">
        <f t="shared" si="58"/>
        <v>75.813953488372078</v>
      </c>
      <c r="P87" s="95">
        <f t="shared" si="59"/>
        <v>0</v>
      </c>
      <c r="Q87" s="131">
        <f t="shared" si="60"/>
        <v>-7.5193798449612501</v>
      </c>
      <c r="R87" s="239">
        <f t="shared" si="61"/>
        <v>0.90976744186046499</v>
      </c>
      <c r="S87" s="637"/>
      <c r="T87" s="91">
        <v>0.58680555555555558</v>
      </c>
      <c r="U87" s="91">
        <v>0.6166666666666667</v>
      </c>
      <c r="V87" s="75">
        <v>23</v>
      </c>
      <c r="W87" s="84">
        <f t="shared" si="62"/>
        <v>43.000000000000007</v>
      </c>
      <c r="X87" s="94">
        <v>0.57430555555555551</v>
      </c>
      <c r="Y87" s="94">
        <v>0.58402777777777781</v>
      </c>
      <c r="Z87" s="95"/>
      <c r="AA87" s="95"/>
      <c r="AB87" s="618"/>
      <c r="AC87" s="618"/>
      <c r="AD87" s="332"/>
      <c r="AE87" s="332"/>
      <c r="AF87" s="88">
        <f t="shared" si="63"/>
        <v>-135.34883720930247</v>
      </c>
      <c r="AG87" s="90">
        <f t="shared" si="64"/>
        <v>0.90976744186046499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946</v>
      </c>
      <c r="H88" s="127">
        <f t="shared" si="56"/>
        <v>55028.82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1158.3673469387759</v>
      </c>
      <c r="O88" s="236">
        <f t="shared" si="58"/>
        <v>57.918367346938794</v>
      </c>
      <c r="P88" s="95">
        <f t="shared" si="59"/>
        <v>1</v>
      </c>
      <c r="Q88" s="131">
        <f t="shared" si="60"/>
        <v>-14.976369495166466</v>
      </c>
      <c r="R88" s="239">
        <f t="shared" si="61"/>
        <v>0.79454799970529755</v>
      </c>
      <c r="S88" s="637"/>
      <c r="T88" s="91">
        <v>0.70833333333333337</v>
      </c>
      <c r="U88" s="91">
        <v>0.74236111111111114</v>
      </c>
      <c r="V88" s="75">
        <v>5</v>
      </c>
      <c r="W88" s="84">
        <f t="shared" si="62"/>
        <v>48.999999999999986</v>
      </c>
      <c r="X88" s="94"/>
      <c r="Y88" s="94"/>
      <c r="Z88" s="95"/>
      <c r="AA88" s="95"/>
      <c r="AB88" s="618"/>
      <c r="AC88" s="618"/>
      <c r="AD88" s="332"/>
      <c r="AE88" s="332"/>
      <c r="AF88" s="88">
        <f t="shared" si="63"/>
        <v>-226.63265306122412</v>
      </c>
      <c r="AG88" s="90">
        <f t="shared" si="64"/>
        <v>0.83636631547926055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1160</v>
      </c>
      <c r="H89" s="127">
        <f t="shared" si="56"/>
        <v>62268.800000000003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1179.6610169491535</v>
      </c>
      <c r="O89" s="236">
        <f t="shared" si="58"/>
        <v>58.983050847457676</v>
      </c>
      <c r="P89" s="95">
        <f t="shared" si="59"/>
        <v>0</v>
      </c>
      <c r="Q89" s="131">
        <f t="shared" si="60"/>
        <v>-16.016949152542324</v>
      </c>
      <c r="R89" s="239">
        <f t="shared" si="61"/>
        <v>0.7864406779661024</v>
      </c>
      <c r="S89" s="637"/>
      <c r="T89" s="91">
        <v>0.74722222222222223</v>
      </c>
      <c r="U89" s="91">
        <v>0.78819444444444442</v>
      </c>
      <c r="V89" s="75">
        <v>7</v>
      </c>
      <c r="W89" s="84">
        <f t="shared" si="62"/>
        <v>58.99999999999995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-320.33898305084654</v>
      </c>
      <c r="AG89" s="90">
        <f t="shared" si="64"/>
        <v>0.78644067796610229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M95:O95" si="65">AVERAGE(M83:M94)</f>
        <v>19.142857142857142</v>
      </c>
      <c r="N95" s="257">
        <f t="shared" si="65"/>
        <v>1218.221480159054</v>
      </c>
      <c r="O95" s="258">
        <f t="shared" si="65"/>
        <v>63.824363163175967</v>
      </c>
      <c r="P95" s="259">
        <f>M95-J95</f>
        <v>0.14285714285714235</v>
      </c>
      <c r="Q95" s="260">
        <f t="shared" ref="Q95:Q101" si="66">O95-L95</f>
        <v>-13.167275597591505</v>
      </c>
      <c r="R95" s="261">
        <f>O95/L95</f>
        <v>0.82897784993893209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-239.63566269808894</v>
      </c>
      <c r="AG95" s="108">
        <f t="shared" si="64"/>
        <v>0.83562472916348629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1" si="68">G96/W96*60</f>
        <v>1376.4705882352923</v>
      </c>
      <c r="O96" s="86">
        <f t="shared" ref="O96:O101" si="69">N96/M96</f>
        <v>229.41176470588206</v>
      </c>
      <c r="P96" s="88">
        <f t="shared" ref="P96:P101" si="70">M96-J96</f>
        <v>0</v>
      </c>
      <c r="Q96" s="89">
        <f t="shared" si="66"/>
        <v>-43.254901960784622</v>
      </c>
      <c r="R96" s="90">
        <f t="shared" ref="R96:R101" si="71">O96/L96</f>
        <v>0.84136344024162124</v>
      </c>
      <c r="S96" s="637">
        <f>R108</f>
        <v>0.87756550904893627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622">
        <f>AG108</f>
        <v>0.88782315220487673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1533.5</v>
      </c>
      <c r="H97" s="265">
        <f t="shared" si="67"/>
        <v>87179.475000000006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1295.9154929577467</v>
      </c>
      <c r="O97" s="86">
        <f t="shared" si="69"/>
        <v>71.995305164319262</v>
      </c>
      <c r="P97" s="88">
        <f t="shared" si="70"/>
        <v>0</v>
      </c>
      <c r="Q97" s="89">
        <f t="shared" si="66"/>
        <v>-18.893583724569623</v>
      </c>
      <c r="R97" s="90">
        <f t="shared" si="71"/>
        <v>0.79212438444850042</v>
      </c>
      <c r="S97" s="637"/>
      <c r="T97" s="266">
        <v>0.34930555555555554</v>
      </c>
      <c r="U97" s="266">
        <v>0.39861111111111108</v>
      </c>
      <c r="V97" s="267">
        <v>6</v>
      </c>
      <c r="W97" s="134">
        <f t="shared" si="72"/>
        <v>70.999999999999986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-340.08450704225334</v>
      </c>
      <c r="AG97" s="269">
        <f t="shared" si="64"/>
        <v>0.79212438444850042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809</v>
      </c>
      <c r="H98" s="265">
        <f t="shared" si="67"/>
        <v>57883.95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1277.3684210526305</v>
      </c>
      <c r="O98" s="86">
        <f t="shared" si="69"/>
        <v>70.964912280701697</v>
      </c>
      <c r="P98" s="88">
        <f t="shared" si="70"/>
        <v>0</v>
      </c>
      <c r="Q98" s="89">
        <f t="shared" si="66"/>
        <v>-5.9795321637427463</v>
      </c>
      <c r="R98" s="90">
        <f t="shared" si="71"/>
        <v>0.92228766863005818</v>
      </c>
      <c r="S98" s="637"/>
      <c r="T98" s="133">
        <v>0.44027777777777771</v>
      </c>
      <c r="U98" s="133">
        <v>0.46666666666666662</v>
      </c>
      <c r="V98" s="332">
        <v>7</v>
      </c>
      <c r="W98" s="134">
        <f t="shared" si="72"/>
        <v>38.000000000000028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-107.63157894736946</v>
      </c>
      <c r="AG98" s="132">
        <f t="shared" si="64"/>
        <v>0.92228766863005818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1323</v>
      </c>
      <c r="H99" s="265">
        <f t="shared" si="67"/>
        <v>78771.42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1280.322580645161</v>
      </c>
      <c r="O99" s="86">
        <f t="shared" si="69"/>
        <v>71.129032258064498</v>
      </c>
      <c r="P99" s="88">
        <f t="shared" si="70"/>
        <v>0</v>
      </c>
      <c r="Q99" s="89">
        <f t="shared" si="66"/>
        <v>-5.8154121863799446</v>
      </c>
      <c r="R99" s="90">
        <f t="shared" si="71"/>
        <v>0.92442063584488154</v>
      </c>
      <c r="S99" s="637"/>
      <c r="T99" s="133">
        <v>0.47222222222222215</v>
      </c>
      <c r="U99" s="133">
        <v>0.51527777777777772</v>
      </c>
      <c r="V99" s="332">
        <v>8</v>
      </c>
      <c r="W99" s="134">
        <f t="shared" si="72"/>
        <v>62.000000000000021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-104.677419354839</v>
      </c>
      <c r="AG99" s="269">
        <f t="shared" si="64"/>
        <v>0.92442063584488154</v>
      </c>
      <c r="AH99" s="622"/>
    </row>
    <row r="100" spans="1:34" s="274" customFormat="1" ht="19.2" customHeight="1">
      <c r="A100" s="645"/>
      <c r="B100" s="75" t="s">
        <v>247</v>
      </c>
      <c r="C100" s="96"/>
      <c r="D100" s="80" t="s">
        <v>135</v>
      </c>
      <c r="E100" s="126"/>
      <c r="F100" s="469">
        <v>54.29</v>
      </c>
      <c r="G100" s="98">
        <v>900</v>
      </c>
      <c r="H100" s="265">
        <f t="shared" si="67"/>
        <v>48861</v>
      </c>
      <c r="I100" s="332"/>
      <c r="J100" s="85">
        <v>15</v>
      </c>
      <c r="K100" s="82">
        <v>1440</v>
      </c>
      <c r="L100" s="86">
        <v>96</v>
      </c>
      <c r="M100" s="130">
        <v>15</v>
      </c>
      <c r="N100" s="82">
        <f t="shared" si="68"/>
        <v>1349.9999999999995</v>
      </c>
      <c r="O100" s="86">
        <f t="shared" si="69"/>
        <v>89.999999999999972</v>
      </c>
      <c r="P100" s="88">
        <f t="shared" si="70"/>
        <v>0</v>
      </c>
      <c r="Q100" s="89">
        <f t="shared" si="66"/>
        <v>-6.0000000000000284</v>
      </c>
      <c r="R100" s="90">
        <f t="shared" si="71"/>
        <v>0.93749999999999967</v>
      </c>
      <c r="S100" s="637"/>
      <c r="T100" s="266">
        <v>0.70833333333333337</v>
      </c>
      <c r="U100" s="266">
        <v>0.73611111111111116</v>
      </c>
      <c r="V100" s="267">
        <v>5</v>
      </c>
      <c r="W100" s="134">
        <f t="shared" si="72"/>
        <v>40.000000000000014</v>
      </c>
      <c r="X100" s="275"/>
      <c r="Y100" s="275"/>
      <c r="Z100" s="272"/>
      <c r="AA100" s="272"/>
      <c r="AB100" s="618"/>
      <c r="AC100" s="618"/>
      <c r="AD100" s="332"/>
      <c r="AE100" s="332"/>
      <c r="AF100" s="95">
        <f t="shared" si="63"/>
        <v>-90.000000000000455</v>
      </c>
      <c r="AG100" s="132">
        <f t="shared" si="64"/>
        <v>0.93749999999999967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137</v>
      </c>
      <c r="E101" s="126"/>
      <c r="F101" s="469">
        <v>55.56</v>
      </c>
      <c r="G101" s="98">
        <v>827</v>
      </c>
      <c r="H101" s="265">
        <f t="shared" si="67"/>
        <v>45948.12</v>
      </c>
      <c r="I101" s="332"/>
      <c r="J101" s="85">
        <v>16</v>
      </c>
      <c r="K101" s="82">
        <v>1440</v>
      </c>
      <c r="L101" s="86">
        <v>90</v>
      </c>
      <c r="M101" s="130">
        <v>16</v>
      </c>
      <c r="N101" s="82">
        <f t="shared" si="68"/>
        <v>1341.0810810810799</v>
      </c>
      <c r="O101" s="86">
        <f t="shared" si="69"/>
        <v>83.817567567567494</v>
      </c>
      <c r="P101" s="88">
        <f t="shared" si="70"/>
        <v>0</v>
      </c>
      <c r="Q101" s="89">
        <f t="shared" si="66"/>
        <v>-6.1824324324325062</v>
      </c>
      <c r="R101" s="90">
        <f t="shared" si="71"/>
        <v>0.93130630630630551</v>
      </c>
      <c r="S101" s="637"/>
      <c r="T101" s="266">
        <v>0.74027777777777781</v>
      </c>
      <c r="U101" s="133">
        <v>0.76597222222222228</v>
      </c>
      <c r="V101" s="267">
        <v>6</v>
      </c>
      <c r="W101" s="134">
        <f t="shared" si="72"/>
        <v>37.000000000000028</v>
      </c>
      <c r="X101" s="276"/>
      <c r="Y101" s="276"/>
      <c r="Z101" s="272"/>
      <c r="AA101" s="272"/>
      <c r="AB101" s="618"/>
      <c r="AC101" s="618"/>
      <c r="AD101" s="332"/>
      <c r="AE101" s="332"/>
      <c r="AF101" s="268">
        <f t="shared" si="63"/>
        <v>-98.918918918920099</v>
      </c>
      <c r="AG101" s="269">
        <f t="shared" si="64"/>
        <v>0.93130630630630551</v>
      </c>
      <c r="AH101" s="622"/>
    </row>
    <row r="102" spans="1:34" s="274" customFormat="1" ht="19.2" customHeight="1">
      <c r="A102" s="645"/>
      <c r="B102" s="75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75"/>
      <c r="J102" s="85"/>
      <c r="K102" s="82"/>
      <c r="L102" s="86"/>
      <c r="M102" s="130"/>
      <c r="N102" s="82"/>
      <c r="O102" s="86"/>
      <c r="P102" s="88"/>
      <c r="Q102" s="89"/>
      <c r="R102" s="90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0</v>
      </c>
      <c r="AG102" s="132" t="e">
        <f t="shared" si="64"/>
        <v>#DIV/0!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15.166666666666666</v>
      </c>
      <c r="K108" s="145">
        <v>1487</v>
      </c>
      <c r="L108" s="148">
        <v>117.24074074074075</v>
      </c>
      <c r="M108" s="145">
        <f t="shared" ref="M108:O108" si="73">AVERAGE(M96:M107)</f>
        <v>15.166666666666666</v>
      </c>
      <c r="N108" s="145">
        <f t="shared" si="73"/>
        <v>1320.1930273286516</v>
      </c>
      <c r="O108" s="148">
        <f t="shared" si="73"/>
        <v>102.88643032942251</v>
      </c>
      <c r="P108" s="95">
        <f t="shared" ref="P108:P114" si="74">M108-J108</f>
        <v>0</v>
      </c>
      <c r="Q108" s="131">
        <f t="shared" ref="Q108:Q114" si="75">O108-L108</f>
        <v>-14.354310411318238</v>
      </c>
      <c r="R108" s="149">
        <f t="shared" ref="R108:R114" si="76">O108/L108</f>
        <v>0.87756550904893627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-166.80697267134838</v>
      </c>
      <c r="AG108" s="132">
        <f t="shared" si="64"/>
        <v>0.88782315220487673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512</v>
      </c>
      <c r="H109" s="83">
        <f t="shared" ref="H109:H118" si="77">F109*G109</f>
        <v>39598.080000000002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1137.7777777777751</v>
      </c>
      <c r="O109" s="86">
        <f t="shared" ref="O109:O114" si="79">N109/M109</f>
        <v>63.209876543209731</v>
      </c>
      <c r="P109" s="88">
        <f t="shared" si="74"/>
        <v>0</v>
      </c>
      <c r="Q109" s="89">
        <f t="shared" si="75"/>
        <v>-16.790123456790269</v>
      </c>
      <c r="R109" s="90">
        <f t="shared" si="76"/>
        <v>0.79012345679012164</v>
      </c>
      <c r="S109" s="644">
        <f>R121</f>
        <v>0.83645081359755147</v>
      </c>
      <c r="T109" s="283">
        <v>0.5</v>
      </c>
      <c r="U109" s="283">
        <v>0.51875000000000004</v>
      </c>
      <c r="V109" s="284">
        <v>5</v>
      </c>
      <c r="W109" s="84">
        <f t="shared" si="72"/>
        <v>27.000000000000064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-302.2222222222249</v>
      </c>
      <c r="AG109" s="171">
        <f t="shared" si="64"/>
        <v>0.79012345679012164</v>
      </c>
      <c r="AH109" s="622">
        <f>AG121</f>
        <v>0.84156089361231901</v>
      </c>
    </row>
    <row r="110" spans="1:34" ht="19.2" customHeight="1">
      <c r="A110" s="642"/>
      <c r="B110" s="75" t="s">
        <v>247</v>
      </c>
      <c r="C110" s="228"/>
      <c r="D110" s="80" t="s">
        <v>131</v>
      </c>
      <c r="E110" s="230"/>
      <c r="F110" s="458">
        <v>53.68</v>
      </c>
      <c r="G110" s="227">
        <v>929</v>
      </c>
      <c r="H110" s="83">
        <f t="shared" si="77"/>
        <v>49868.72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1393.4999999999995</v>
      </c>
      <c r="O110" s="86">
        <f t="shared" si="79"/>
        <v>87.093749999999972</v>
      </c>
      <c r="P110" s="88">
        <f t="shared" si="74"/>
        <v>0</v>
      </c>
      <c r="Q110" s="89">
        <f t="shared" si="75"/>
        <v>-6.6562500000000284</v>
      </c>
      <c r="R110" s="90">
        <f t="shared" si="76"/>
        <v>0.92899999999999971</v>
      </c>
      <c r="S110" s="633"/>
      <c r="T110" s="283">
        <v>0.52361111111111114</v>
      </c>
      <c r="U110" s="283">
        <v>0.55138888888888893</v>
      </c>
      <c r="V110" s="284">
        <v>7</v>
      </c>
      <c r="W110" s="84">
        <f t="shared" si="72"/>
        <v>40.000000000000014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-106.50000000000045</v>
      </c>
      <c r="AG110" s="171">
        <f t="shared" si="64"/>
        <v>0.92899999999999971</v>
      </c>
      <c r="AH110" s="622"/>
    </row>
    <row r="111" spans="1:34" ht="19.2" customHeight="1">
      <c r="A111" s="642"/>
      <c r="B111" s="75" t="s">
        <v>247</v>
      </c>
      <c r="C111" s="228"/>
      <c r="D111" s="80" t="s">
        <v>132</v>
      </c>
      <c r="E111" s="230"/>
      <c r="F111" s="458">
        <v>57.734999999999999</v>
      </c>
      <c r="G111" s="98">
        <v>1435.2</v>
      </c>
      <c r="H111" s="83">
        <f t="shared" si="77"/>
        <v>82861.271999999997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1366.8571428571443</v>
      </c>
      <c r="O111" s="86">
        <f t="shared" si="79"/>
        <v>85.428571428571516</v>
      </c>
      <c r="P111" s="88">
        <f t="shared" si="74"/>
        <v>0</v>
      </c>
      <c r="Q111" s="89">
        <f t="shared" si="75"/>
        <v>-12.383928571428484</v>
      </c>
      <c r="R111" s="90">
        <f t="shared" si="76"/>
        <v>0.87339114559561937</v>
      </c>
      <c r="S111" s="633"/>
      <c r="T111" s="283">
        <v>0.5673611111111112</v>
      </c>
      <c r="U111" s="283">
        <v>0.61111111111111116</v>
      </c>
      <c r="V111" s="284">
        <v>23</v>
      </c>
      <c r="W111" s="84">
        <f t="shared" si="72"/>
        <v>62.999999999999936</v>
      </c>
      <c r="X111" s="94">
        <v>0.55486111111111114</v>
      </c>
      <c r="Y111" s="94">
        <v>0.56458333333333333</v>
      </c>
      <c r="Z111" s="95"/>
      <c r="AA111" s="95"/>
      <c r="AB111" s="618"/>
      <c r="AC111" s="618"/>
      <c r="AD111" s="332"/>
      <c r="AE111" s="332"/>
      <c r="AF111" s="88">
        <f t="shared" si="63"/>
        <v>-198.14285714285575</v>
      </c>
      <c r="AG111" s="171">
        <f t="shared" si="64"/>
        <v>0.87339114559561937</v>
      </c>
      <c r="AH111" s="622"/>
    </row>
    <row r="112" spans="1:34" ht="19.2" customHeight="1">
      <c r="A112" s="642"/>
      <c r="B112" s="75" t="s">
        <v>247</v>
      </c>
      <c r="C112" s="228"/>
      <c r="D112" s="229" t="s">
        <v>322</v>
      </c>
      <c r="E112" s="230"/>
      <c r="F112" s="458">
        <v>44.98</v>
      </c>
      <c r="G112" s="98">
        <v>2311.15</v>
      </c>
      <c r="H112" s="83">
        <f t="shared" si="77"/>
        <v>103955.527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1260.6272727272717</v>
      </c>
      <c r="O112" s="86">
        <f t="shared" si="79"/>
        <v>66.348803827751141</v>
      </c>
      <c r="P112" s="88">
        <f t="shared" si="74"/>
        <v>0</v>
      </c>
      <c r="Q112" s="89">
        <f t="shared" si="75"/>
        <v>-12.598564593301489</v>
      </c>
      <c r="R112" s="90">
        <f t="shared" si="76"/>
        <v>0.84041818181818118</v>
      </c>
      <c r="S112" s="633"/>
      <c r="T112" s="283">
        <v>0.70833333333333337</v>
      </c>
      <c r="U112" s="283">
        <v>0.78472222222222232</v>
      </c>
      <c r="V112" s="284">
        <v>5</v>
      </c>
      <c r="W112" s="84">
        <f t="shared" si="72"/>
        <v>110.00000000000009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-239.3727272727283</v>
      </c>
      <c r="AG112" s="171">
        <f t="shared" si="64"/>
        <v>0.84041818181818118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138</v>
      </c>
      <c r="E113" s="230"/>
      <c r="F113" s="458">
        <v>57.73</v>
      </c>
      <c r="G113" s="98">
        <v>806</v>
      </c>
      <c r="H113" s="83">
        <f t="shared" si="77"/>
        <v>46530.38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1208.9999999999995</v>
      </c>
      <c r="O113" s="86">
        <f t="shared" si="79"/>
        <v>71.117647058823508</v>
      </c>
      <c r="P113" s="88">
        <f t="shared" si="74"/>
        <v>1</v>
      </c>
      <c r="Q113" s="89">
        <f t="shared" si="75"/>
        <v>-18.882352941176492</v>
      </c>
      <c r="R113" s="90">
        <f t="shared" si="76"/>
        <v>0.7901960784313723</v>
      </c>
      <c r="S113" s="633"/>
      <c r="T113" s="283">
        <v>0.78958333333333341</v>
      </c>
      <c r="U113" s="283">
        <v>0.8173611111111112</v>
      </c>
      <c r="V113" s="284">
        <v>7</v>
      </c>
      <c r="W113" s="84">
        <f t="shared" si="72"/>
        <v>40.000000000000014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3"/>
        <v>-231.00000000000045</v>
      </c>
      <c r="AG113" s="171">
        <f t="shared" si="64"/>
        <v>0.83958333333333302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126</v>
      </c>
      <c r="E114" s="230"/>
      <c r="F114" s="458">
        <v>53.68</v>
      </c>
      <c r="G114" s="98">
        <v>232</v>
      </c>
      <c r="H114" s="83">
        <f t="shared" si="77"/>
        <v>12453.76</v>
      </c>
      <c r="I114" s="332">
        <v>2</v>
      </c>
      <c r="J114" s="85">
        <v>20</v>
      </c>
      <c r="K114" s="82">
        <v>1500</v>
      </c>
      <c r="L114" s="86">
        <v>75</v>
      </c>
      <c r="M114" s="285">
        <v>20</v>
      </c>
      <c r="N114" s="82">
        <f t="shared" si="78"/>
        <v>1160.0000000000041</v>
      </c>
      <c r="O114" s="86">
        <f t="shared" si="79"/>
        <v>58.000000000000206</v>
      </c>
      <c r="P114" s="88">
        <f t="shared" si="74"/>
        <v>0</v>
      </c>
      <c r="Q114" s="89">
        <f t="shared" si="75"/>
        <v>-16.999999999999794</v>
      </c>
      <c r="R114" s="90">
        <f t="shared" si="76"/>
        <v>0.77333333333333609</v>
      </c>
      <c r="S114" s="633"/>
      <c r="T114" s="283">
        <v>0.82291666666666674</v>
      </c>
      <c r="U114" s="283">
        <v>0.83125000000000004</v>
      </c>
      <c r="V114" s="284">
        <v>8</v>
      </c>
      <c r="W114" s="84">
        <f t="shared" si="72"/>
        <v>11.999999999999957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-339.99999999999591</v>
      </c>
      <c r="AG114" s="171">
        <f t="shared" si="64"/>
        <v>0.77333333333333609</v>
      </c>
      <c r="AH114" s="622"/>
    </row>
    <row r="115" spans="1:34" s="274" customFormat="1" ht="19.2" customHeight="1">
      <c r="A115" s="642"/>
      <c r="B115" s="75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633"/>
      <c r="T115" s="283"/>
      <c r="U115" s="283"/>
      <c r="V115" s="284"/>
      <c r="W115" s="84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75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633"/>
      <c r="T116" s="283"/>
      <c r="U116" s="283"/>
      <c r="V116" s="284"/>
      <c r="W116" s="84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17.5</v>
      </c>
      <c r="K121" s="257">
        <v>1490.8333333333333</v>
      </c>
      <c r="L121" s="258">
        <v>85.918311403508767</v>
      </c>
      <c r="M121" s="257">
        <f t="shared" ref="M121:O121" si="80">AVERAGE(M109:M120)</f>
        <v>17.666666666666668</v>
      </c>
      <c r="N121" s="257">
        <f t="shared" si="80"/>
        <v>1254.6270322270323</v>
      </c>
      <c r="O121" s="258">
        <f t="shared" si="80"/>
        <v>71.866441476392694</v>
      </c>
      <c r="P121" s="88">
        <f t="shared" ref="P121:P129" si="81">M121-J121</f>
        <v>0.16666666666666785</v>
      </c>
      <c r="Q121" s="89">
        <f t="shared" ref="Q121:Q129" si="82">O121-L121</f>
        <v>-14.051869927116073</v>
      </c>
      <c r="R121" s="225">
        <f t="shared" ref="R121:R129" si="83">O121/L121</f>
        <v>0.83645081359755147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-236.206301106301</v>
      </c>
      <c r="AG121" s="171">
        <f>N121/K121</f>
        <v>0.84156089361231901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1367</v>
      </c>
      <c r="H122" s="83">
        <f t="shared" ref="H122:H132" si="84">F122*G122</f>
        <v>80201.89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1322.9032258064528</v>
      </c>
      <c r="O122" s="294">
        <f t="shared" ref="O122:O129" si="86">N122/M122</f>
        <v>69.626485568760671</v>
      </c>
      <c r="P122" s="152">
        <f t="shared" si="81"/>
        <v>0</v>
      </c>
      <c r="Q122" s="235">
        <f t="shared" si="82"/>
        <v>-6.1629881154498491</v>
      </c>
      <c r="R122" s="153">
        <f t="shared" si="83"/>
        <v>0.91868279569892564</v>
      </c>
      <c r="S122" s="637">
        <f>R134</f>
        <v>0.88182406785692613</v>
      </c>
      <c r="T122" s="91">
        <v>0.5</v>
      </c>
      <c r="U122" s="91">
        <v>0.54305555555555551</v>
      </c>
      <c r="V122" s="284">
        <v>5</v>
      </c>
      <c r="W122" s="84">
        <f t="shared" si="72"/>
        <v>61.999999999999943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-117.09677419354716</v>
      </c>
      <c r="AG122" s="90">
        <f t="shared" si="64"/>
        <v>0.91868279569892564</v>
      </c>
      <c r="AH122" s="639">
        <f>AG134</f>
        <v>0.89907544321837463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1772</v>
      </c>
      <c r="H123" s="83">
        <f t="shared" si="84"/>
        <v>105469.44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1280.9638554216863</v>
      </c>
      <c r="O123" s="129">
        <f t="shared" si="86"/>
        <v>60.998278829604111</v>
      </c>
      <c r="P123" s="95">
        <f t="shared" si="81"/>
        <v>0</v>
      </c>
      <c r="Q123" s="131">
        <f t="shared" si="82"/>
        <v>-4.9541021227768383</v>
      </c>
      <c r="R123" s="132">
        <f t="shared" si="83"/>
        <v>0.92488365012396134</v>
      </c>
      <c r="S123" s="637"/>
      <c r="T123" s="91">
        <v>0.54791666666666661</v>
      </c>
      <c r="U123" s="91">
        <v>0.60555555555555551</v>
      </c>
      <c r="V123" s="284">
        <v>7</v>
      </c>
      <c r="W123" s="84">
        <f>(U123-T123)*24*60</f>
        <v>83.000000000000028</v>
      </c>
      <c r="X123" s="94"/>
      <c r="Y123" s="94"/>
      <c r="Z123" s="95"/>
      <c r="AA123" s="95"/>
      <c r="AB123" s="618"/>
      <c r="AC123" s="618"/>
      <c r="AD123" s="332"/>
      <c r="AE123" s="332"/>
      <c r="AF123" s="88">
        <f t="shared" si="63"/>
        <v>-104.03614457831372</v>
      </c>
      <c r="AG123" s="90">
        <f t="shared" si="64"/>
        <v>0.92488365012396123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1146</v>
      </c>
      <c r="H124" s="83">
        <f t="shared" si="84"/>
        <v>65081.34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1528</v>
      </c>
      <c r="O124" s="294">
        <f t="shared" si="86"/>
        <v>84.888888888888886</v>
      </c>
      <c r="P124" s="152">
        <f t="shared" si="81"/>
        <v>0</v>
      </c>
      <c r="Q124" s="235">
        <f t="shared" si="82"/>
        <v>-6</v>
      </c>
      <c r="R124" s="153">
        <f t="shared" si="83"/>
        <v>0.93398533007334961</v>
      </c>
      <c r="S124" s="638"/>
      <c r="T124" s="91">
        <v>0.70833333333333337</v>
      </c>
      <c r="U124" s="91">
        <v>0.73958333333333337</v>
      </c>
      <c r="V124" s="284">
        <v>5</v>
      </c>
      <c r="W124" s="297">
        <f>(U124-T124)*24*60</f>
        <v>45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-108</v>
      </c>
      <c r="AG124" s="153">
        <f t="shared" si="64"/>
        <v>0.93398533007334961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897</v>
      </c>
      <c r="H125" s="83">
        <f t="shared" si="84"/>
        <v>51012.39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1494.9999999999989</v>
      </c>
      <c r="O125" s="129">
        <f t="shared" si="86"/>
        <v>83.055555555555486</v>
      </c>
      <c r="P125" s="95">
        <f t="shared" si="81"/>
        <v>0</v>
      </c>
      <c r="Q125" s="131">
        <f t="shared" si="82"/>
        <v>-7.8333333333333997</v>
      </c>
      <c r="R125" s="132">
        <f t="shared" si="83"/>
        <v>0.91381418092909461</v>
      </c>
      <c r="S125" s="638"/>
      <c r="T125" s="91">
        <v>0.74444444444444446</v>
      </c>
      <c r="U125" s="91">
        <v>0.76944444444444449</v>
      </c>
      <c r="V125" s="284">
        <v>7</v>
      </c>
      <c r="W125" s="297">
        <f t="shared" ref="W125:W133" si="87">(U125-T125)*24*60</f>
        <v>36.000000000000028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-141.00000000000114</v>
      </c>
      <c r="AG125" s="90">
        <f t="shared" si="64"/>
        <v>0.91381418092909461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1146</v>
      </c>
      <c r="H126" s="83">
        <f t="shared" si="84"/>
        <v>61987.140000000007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1375.2000000000003</v>
      </c>
      <c r="O126" s="129">
        <f t="shared" si="86"/>
        <v>68.760000000000019</v>
      </c>
      <c r="P126" s="95">
        <f t="shared" si="81"/>
        <v>3</v>
      </c>
      <c r="Q126" s="131">
        <f t="shared" si="82"/>
        <v>-23.298823529411749</v>
      </c>
      <c r="R126" s="132">
        <f t="shared" si="83"/>
        <v>0.74691373801916949</v>
      </c>
      <c r="S126" s="638"/>
      <c r="T126" s="91">
        <v>0.77500000000000002</v>
      </c>
      <c r="U126" s="91">
        <v>0.80972222222222223</v>
      </c>
      <c r="V126" s="284">
        <v>8</v>
      </c>
      <c r="W126" s="297">
        <f t="shared" si="87"/>
        <v>49.999999999999986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-189.79999999999973</v>
      </c>
      <c r="AG126" s="153">
        <f t="shared" si="64"/>
        <v>0.87872204472843463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1195</v>
      </c>
      <c r="H127" s="83">
        <f t="shared" si="84"/>
        <v>56882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1327.7777777777785</v>
      </c>
      <c r="O127" s="294">
        <f t="shared" si="86"/>
        <v>69.883040935672554</v>
      </c>
      <c r="P127" s="152">
        <f t="shared" si="81"/>
        <v>0</v>
      </c>
      <c r="Q127" s="235">
        <f t="shared" si="82"/>
        <v>-5.9064327485379664</v>
      </c>
      <c r="R127" s="153">
        <f t="shared" si="83"/>
        <v>0.9220679012345685</v>
      </c>
      <c r="S127" s="638"/>
      <c r="T127" s="91">
        <v>0.82569444444444451</v>
      </c>
      <c r="U127" s="91">
        <v>0.86319444444444449</v>
      </c>
      <c r="V127" s="75">
        <v>23</v>
      </c>
      <c r="W127" s="297">
        <f t="shared" si="87"/>
        <v>53.999999999999972</v>
      </c>
      <c r="X127" s="106">
        <v>0.81319444444444444</v>
      </c>
      <c r="Y127" s="106">
        <v>0.82291666666666663</v>
      </c>
      <c r="Z127" s="95"/>
      <c r="AA127" s="95"/>
      <c r="AB127" s="618"/>
      <c r="AC127" s="618"/>
      <c r="AD127" s="332"/>
      <c r="AE127" s="332"/>
      <c r="AF127" s="152">
        <f t="shared" si="63"/>
        <v>-112.22222222222149</v>
      </c>
      <c r="AG127" s="153">
        <f t="shared" si="64"/>
        <v>0.92206790123456839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679</v>
      </c>
      <c r="H128" s="83">
        <f t="shared" si="84"/>
        <v>38906.699999999997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1273.1249999999982</v>
      </c>
      <c r="O128" s="129">
        <f t="shared" si="86"/>
        <v>74.889705882352828</v>
      </c>
      <c r="P128" s="95">
        <f t="shared" si="81"/>
        <v>0</v>
      </c>
      <c r="Q128" s="131">
        <f t="shared" si="82"/>
        <v>-6.5808823529412876</v>
      </c>
      <c r="R128" s="132">
        <f t="shared" si="83"/>
        <v>0.91922382671480007</v>
      </c>
      <c r="S128" s="638"/>
      <c r="T128" s="91">
        <v>0.86805555555555558</v>
      </c>
      <c r="U128" s="91">
        <v>0.89027777777777783</v>
      </c>
      <c r="V128" s="75">
        <v>7</v>
      </c>
      <c r="W128" s="297">
        <f t="shared" si="87"/>
        <v>32.000000000000043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-111.87500000000182</v>
      </c>
      <c r="AG128" s="153">
        <f t="shared" si="64"/>
        <v>0.91922382671480019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497</v>
      </c>
      <c r="H129" s="83">
        <f t="shared" si="84"/>
        <v>25182.99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1296.5217391304393</v>
      </c>
      <c r="O129" s="129">
        <f t="shared" si="86"/>
        <v>61.739130434782822</v>
      </c>
      <c r="P129" s="95">
        <f t="shared" si="81"/>
        <v>0</v>
      </c>
      <c r="Q129" s="131">
        <f t="shared" si="82"/>
        <v>-16.165631469979076</v>
      </c>
      <c r="R129" s="132">
        <f t="shared" si="83"/>
        <v>0.79249495056872821</v>
      </c>
      <c r="S129" s="638"/>
      <c r="T129" s="91">
        <v>0.89583333333333337</v>
      </c>
      <c r="U129" s="91">
        <v>0.91180555555555554</v>
      </c>
      <c r="V129" s="75">
        <v>8</v>
      </c>
      <c r="W129" s="297">
        <f t="shared" si="87"/>
        <v>22.999999999999918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19.125</v>
      </c>
      <c r="N134" s="300">
        <f t="shared" si="88"/>
        <v>1362.4364497670445</v>
      </c>
      <c r="O134" s="301">
        <f t="shared" si="88"/>
        <v>71.730135761952184</v>
      </c>
      <c r="P134" s="92">
        <f t="shared" ref="P134:P140" si="89">M134-J134</f>
        <v>0.375</v>
      </c>
      <c r="Q134" s="188">
        <f t="shared" ref="Q134:Q140" si="90">O134-L134</f>
        <v>-9.612774209053768</v>
      </c>
      <c r="R134" s="302">
        <f t="shared" ref="R134:R140" si="91">O134/L134</f>
        <v>0.88182406785692613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-152.93855023295555</v>
      </c>
      <c r="AG134" s="90">
        <f t="shared" si="64"/>
        <v>0.89907544321837463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830</v>
      </c>
      <c r="H135" s="303">
        <f t="shared" ref="H135:H146" si="92">F135*G135</f>
        <v>42056.1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1383.3333333333321</v>
      </c>
      <c r="O135" s="160">
        <f t="shared" ref="O135:O140" si="94">N135/M135</f>
        <v>81.372549019607774</v>
      </c>
      <c r="P135" s="95">
        <f t="shared" si="89"/>
        <v>0</v>
      </c>
      <c r="Q135" s="131">
        <f t="shared" si="90"/>
        <v>-6.8627450980392837</v>
      </c>
      <c r="R135" s="132">
        <f t="shared" si="91"/>
        <v>0.9222222222222215</v>
      </c>
      <c r="S135" s="633">
        <f>R147</f>
        <v>0.91080033899415525</v>
      </c>
      <c r="T135" s="304">
        <v>0.70833333333333337</v>
      </c>
      <c r="U135" s="91">
        <v>0.73333333333333339</v>
      </c>
      <c r="V135" s="191">
        <v>5</v>
      </c>
      <c r="W135" s="305">
        <f t="shared" ref="W135:W147" si="95">(U135-T135)*24*60</f>
        <v>36.000000000000028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-116.66666666666788</v>
      </c>
      <c r="AG135" s="165">
        <f t="shared" si="64"/>
        <v>0.92222222222222139</v>
      </c>
      <c r="AH135" s="622">
        <f>AG147</f>
        <v>0.92387401823497906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1491</v>
      </c>
      <c r="H136" s="127">
        <f t="shared" si="92"/>
        <v>76011.179999999993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1335.2238805970132</v>
      </c>
      <c r="O136" s="129">
        <f t="shared" si="94"/>
        <v>66.761194029850657</v>
      </c>
      <c r="P136" s="95">
        <f t="shared" si="89"/>
        <v>0</v>
      </c>
      <c r="Q136" s="131">
        <f t="shared" si="90"/>
        <v>-5.2388059701493432</v>
      </c>
      <c r="R136" s="132">
        <f t="shared" si="91"/>
        <v>0.92723880597014796</v>
      </c>
      <c r="S136" s="633"/>
      <c r="T136" s="304">
        <v>0.73819444444444449</v>
      </c>
      <c r="U136" s="91">
        <v>0.78472222222222232</v>
      </c>
      <c r="V136" s="191">
        <v>7</v>
      </c>
      <c r="W136" s="84">
        <f t="shared" si="95"/>
        <v>67.000000000000085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-104.77611940298675</v>
      </c>
      <c r="AG136" s="171">
        <f t="shared" si="64"/>
        <v>0.92723880597014807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877</v>
      </c>
      <c r="H137" s="127">
        <f t="shared" si="92"/>
        <v>47436.93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1384.7368421052622</v>
      </c>
      <c r="O137" s="129">
        <f t="shared" si="94"/>
        <v>72.880886426592753</v>
      </c>
      <c r="P137" s="95">
        <f t="shared" si="89"/>
        <v>0</v>
      </c>
      <c r="Q137" s="131">
        <f t="shared" si="90"/>
        <v>-6.0664819944598776</v>
      </c>
      <c r="R137" s="132">
        <f t="shared" si="91"/>
        <v>0.92315789473684151</v>
      </c>
      <c r="S137" s="633"/>
      <c r="T137" s="91">
        <v>0.78888888888888897</v>
      </c>
      <c r="U137" s="91">
        <v>0.81527777777777788</v>
      </c>
      <c r="V137" s="307">
        <v>6</v>
      </c>
      <c r="W137" s="84">
        <f t="shared" si="95"/>
        <v>38.000000000000028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-115.26315789473779</v>
      </c>
      <c r="AG137" s="171">
        <f t="shared" si="64"/>
        <v>0.92315789473684151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1721</v>
      </c>
      <c r="H138" s="127">
        <f t="shared" si="92"/>
        <v>87633.32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1341.0389610389602</v>
      </c>
      <c r="O138" s="129">
        <f t="shared" si="94"/>
        <v>70.580997949418958</v>
      </c>
      <c r="P138" s="95">
        <f t="shared" si="89"/>
        <v>0</v>
      </c>
      <c r="Q138" s="131">
        <f t="shared" si="90"/>
        <v>-5.2084757347915627</v>
      </c>
      <c r="R138" s="296">
        <f t="shared" si="91"/>
        <v>0.93127705627705581</v>
      </c>
      <c r="S138" s="633"/>
      <c r="T138" s="91">
        <v>0.8305555555555556</v>
      </c>
      <c r="U138" s="91">
        <v>0.88402777777777786</v>
      </c>
      <c r="V138" s="307">
        <v>22</v>
      </c>
      <c r="W138" s="84">
        <f t="shared" si="95"/>
        <v>77.000000000000043</v>
      </c>
      <c r="X138" s="94">
        <v>0.81874999999999998</v>
      </c>
      <c r="Y138" s="94">
        <v>0.82777777777777783</v>
      </c>
      <c r="Z138" s="95"/>
      <c r="AA138" s="95"/>
      <c r="AB138" s="618"/>
      <c r="AC138" s="618"/>
      <c r="AD138" s="332"/>
      <c r="AE138" s="332"/>
      <c r="AF138" s="88">
        <f t="shared" si="63"/>
        <v>-98.961038961039776</v>
      </c>
      <c r="AG138" s="171">
        <f t="shared" si="64"/>
        <v>0.9312770562770557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957</v>
      </c>
      <c r="H139" s="127">
        <f t="shared" si="92"/>
        <v>48491.19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1335.348837209302</v>
      </c>
      <c r="O139" s="129">
        <f t="shared" si="94"/>
        <v>78.549931600547183</v>
      </c>
      <c r="P139" s="95">
        <f t="shared" si="89"/>
        <v>0</v>
      </c>
      <c r="Q139" s="131">
        <f t="shared" si="90"/>
        <v>-6.1559507523939914</v>
      </c>
      <c r="R139" s="132">
        <f t="shared" si="91"/>
        <v>0.92732558139534871</v>
      </c>
      <c r="S139" s="633"/>
      <c r="T139" s="91">
        <v>0.88888888888888895</v>
      </c>
      <c r="U139" s="91">
        <v>0.91875000000000007</v>
      </c>
      <c r="V139" s="308">
        <v>7</v>
      </c>
      <c r="W139" s="84">
        <f t="shared" si="95"/>
        <v>43.000000000000007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-104.65116279069798</v>
      </c>
      <c r="AG139" s="171">
        <f t="shared" si="64"/>
        <v>0.9273255813953486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1204</v>
      </c>
      <c r="H140" s="127">
        <f t="shared" si="92"/>
        <v>60789.96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1313.4545454545464</v>
      </c>
      <c r="O140" s="129">
        <f t="shared" si="94"/>
        <v>87.563636363636434</v>
      </c>
      <c r="P140" s="95">
        <f t="shared" si="89"/>
        <v>1</v>
      </c>
      <c r="Q140" s="131">
        <f t="shared" si="90"/>
        <v>-15.293506493506428</v>
      </c>
      <c r="R140" s="132">
        <f t="shared" si="91"/>
        <v>0.85131313131313191</v>
      </c>
      <c r="S140" s="634"/>
      <c r="T140" s="105">
        <v>0.9243055555555556</v>
      </c>
      <c r="U140" s="310">
        <v>0.96250000000000002</v>
      </c>
      <c r="V140" s="311">
        <v>8</v>
      </c>
      <c r="W140" s="84">
        <f t="shared" si="95"/>
        <v>54.999999999999964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-126.54545454545359</v>
      </c>
      <c r="AG140" s="171">
        <f t="shared" si="64"/>
        <v>0.91212121212121278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1348.8560666230694</v>
      </c>
      <c r="O147" s="301">
        <f t="shared" si="96"/>
        <v>76.284865898275612</v>
      </c>
      <c r="P147" s="92">
        <f t="shared" ref="P147:P152" si="97">M147-J147</f>
        <v>0.1666666666666643</v>
      </c>
      <c r="Q147" s="188">
        <f t="shared" ref="Q147:Q152" si="98">O147-L147</f>
        <v>-7.4709943405567572</v>
      </c>
      <c r="R147" s="316">
        <f t="shared" ref="R147:R152" si="99">O147/L147</f>
        <v>0.91080033899415525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-111.14393337693059</v>
      </c>
      <c r="AG147" s="317">
        <f t="shared" si="64"/>
        <v>0.92387401823497906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643</v>
      </c>
      <c r="H148" s="127">
        <f t="shared" ref="H148:H172" si="100">F148*G148</f>
        <v>32580.81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1285.9999999999977</v>
      </c>
      <c r="O148" s="86">
        <f>N148/M148</f>
        <v>75.647058823529278</v>
      </c>
      <c r="P148" s="88">
        <f t="shared" si="97"/>
        <v>1</v>
      </c>
      <c r="Q148" s="89">
        <f t="shared" si="98"/>
        <v>-14.352941176470722</v>
      </c>
      <c r="R148" s="90">
        <f t="shared" si="99"/>
        <v>0.84052287581699203</v>
      </c>
      <c r="S148" s="626">
        <f>R160</f>
        <v>0.83140651655781816</v>
      </c>
      <c r="T148" s="304">
        <v>0.70833333333333337</v>
      </c>
      <c r="U148" s="91">
        <v>0.72916666666666674</v>
      </c>
      <c r="V148" s="75">
        <v>5</v>
      </c>
      <c r="W148" s="84">
        <f>(U148-T148)*24*60</f>
        <v>30.000000000000053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-154.00000000000227</v>
      </c>
      <c r="AG148" s="171">
        <f t="shared" si="64"/>
        <v>0.89305555555555394</v>
      </c>
      <c r="AH148" s="622">
        <f>AG160</f>
        <v>0.84176459690196059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1306</v>
      </c>
      <c r="H149" s="127">
        <f t="shared" si="100"/>
        <v>74833.8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1351.0344827586218</v>
      </c>
      <c r="O149" s="86">
        <f>N149/M149</f>
        <v>75.057471264367877</v>
      </c>
      <c r="P149" s="88">
        <f t="shared" si="97"/>
        <v>0</v>
      </c>
      <c r="Q149" s="89">
        <f t="shared" si="98"/>
        <v>-8.2758620689654521</v>
      </c>
      <c r="R149" s="90">
        <f t="shared" si="99"/>
        <v>0.90068965517241462</v>
      </c>
      <c r="S149" s="627"/>
      <c r="T149" s="304">
        <v>0.73402777777777783</v>
      </c>
      <c r="U149" s="91">
        <v>0.77430555555555558</v>
      </c>
      <c r="V149" s="75">
        <v>7</v>
      </c>
      <c r="W149" s="84">
        <f t="shared" ref="W149:W159" si="101">(U149-T149)*24*60</f>
        <v>57.999999999999957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-148.96551724137817</v>
      </c>
      <c r="AG149" s="171">
        <f t="shared" si="64"/>
        <v>0.90068965517241451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358.8</v>
      </c>
      <c r="H150" s="127">
        <f t="shared" si="100"/>
        <v>20715.317999999999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1266.352941176475</v>
      </c>
      <c r="O150" s="86">
        <f>N150/M150</f>
        <v>79.14705882352969</v>
      </c>
      <c r="P150" s="88">
        <f t="shared" si="97"/>
        <v>0</v>
      </c>
      <c r="Q150" s="89">
        <f t="shared" si="98"/>
        <v>-18.66544117647031</v>
      </c>
      <c r="R150" s="90">
        <f t="shared" si="99"/>
        <v>0.80917120841947288</v>
      </c>
      <c r="S150" s="627"/>
      <c r="T150" s="304">
        <v>0.79027777777777786</v>
      </c>
      <c r="U150" s="91">
        <v>0.80208333333333337</v>
      </c>
      <c r="V150" s="75">
        <v>23</v>
      </c>
      <c r="W150" s="84">
        <f t="shared" si="101"/>
        <v>16.99999999999994</v>
      </c>
      <c r="X150" s="271">
        <v>0.77777777777777779</v>
      </c>
      <c r="Y150" s="271">
        <v>0.78749999999999998</v>
      </c>
      <c r="Z150" s="272"/>
      <c r="AA150" s="272"/>
      <c r="AB150" s="618"/>
      <c r="AC150" s="618"/>
      <c r="AD150" s="332"/>
      <c r="AE150" s="332"/>
      <c r="AF150" s="88">
        <f t="shared" si="63"/>
        <v>-298.64705882352496</v>
      </c>
      <c r="AG150" s="171">
        <f t="shared" si="64"/>
        <v>0.80917120841947288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494</v>
      </c>
      <c r="H151" s="127">
        <f t="shared" si="100"/>
        <v>24843.26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1139.999999999997</v>
      </c>
      <c r="O151" s="86">
        <f>N151/M151</f>
        <v>63.333333333333172</v>
      </c>
      <c r="P151" s="88">
        <f t="shared" si="97"/>
        <v>0</v>
      </c>
      <c r="Q151" s="89">
        <f t="shared" si="98"/>
        <v>-16.666666666666828</v>
      </c>
      <c r="R151" s="90">
        <f t="shared" si="99"/>
        <v>0.79166666666666463</v>
      </c>
      <c r="S151" s="627"/>
      <c r="T151" s="304">
        <v>0.80555555555555558</v>
      </c>
      <c r="U151" s="91">
        <v>0.82361111111111118</v>
      </c>
      <c r="V151" s="75">
        <v>5</v>
      </c>
      <c r="W151" s="84">
        <f t="shared" si="101"/>
        <v>26.000000000000068</v>
      </c>
      <c r="X151" s="271"/>
      <c r="Y151" s="271"/>
      <c r="Z151" s="272"/>
      <c r="AA151" s="272"/>
      <c r="AB151" s="618"/>
      <c r="AC151" s="618"/>
      <c r="AD151" s="277">
        <v>1</v>
      </c>
      <c r="AE151" s="277"/>
      <c r="AF151" s="88">
        <f t="shared" si="63"/>
        <v>-300.00000000000296</v>
      </c>
      <c r="AG151" s="171">
        <f t="shared" si="64"/>
        <v>0.79166666666666463</v>
      </c>
      <c r="AH151" s="628"/>
    </row>
    <row r="152" spans="1:34" s="274" customFormat="1" ht="19.2" customHeight="1">
      <c r="A152" s="625"/>
      <c r="B152" s="332" t="s">
        <v>247</v>
      </c>
      <c r="C152" s="277"/>
      <c r="D152" s="309" t="s">
        <v>322</v>
      </c>
      <c r="E152" s="101"/>
      <c r="F152" s="465">
        <v>44.98</v>
      </c>
      <c r="G152" s="98">
        <v>407.84999999999997</v>
      </c>
      <c r="H152" s="127">
        <f t="shared" si="100"/>
        <v>18345.092999999997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1223.5500000000043</v>
      </c>
      <c r="O152" s="86">
        <f>N152/M152</f>
        <v>64.39736842105286</v>
      </c>
      <c r="P152" s="88">
        <f t="shared" si="97"/>
        <v>0</v>
      </c>
      <c r="Q152" s="89">
        <f t="shared" si="98"/>
        <v>-14.54999999999977</v>
      </c>
      <c r="R152" s="90">
        <f t="shared" si="99"/>
        <v>0.81570000000000287</v>
      </c>
      <c r="S152" s="627"/>
      <c r="T152" s="319">
        <v>0.82847222222222228</v>
      </c>
      <c r="U152" s="105">
        <v>0.84236111111111112</v>
      </c>
      <c r="V152" s="103">
        <v>7</v>
      </c>
      <c r="W152" s="84">
        <f t="shared" si="101"/>
        <v>19.999999999999929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-276.44999999999573</v>
      </c>
      <c r="AG152" s="171">
        <f t="shared" si="64"/>
        <v>0.81570000000000287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M160:O160" si="102">AVERAGE(M148:M159)</f>
        <v>17.600000000000001</v>
      </c>
      <c r="N160" s="327">
        <f t="shared" si="102"/>
        <v>1253.3874847870193</v>
      </c>
      <c r="O160" s="328">
        <f t="shared" si="102"/>
        <v>71.516458133162587</v>
      </c>
      <c r="P160" s="107">
        <f t="shared" ref="P160:P165" si="103">M160-J160</f>
        <v>0.20000000000000284</v>
      </c>
      <c r="Q160" s="117">
        <f t="shared" ref="Q160:Q165" si="104">O160-L160</f>
        <v>-14.502182217714605</v>
      </c>
      <c r="R160" s="329">
        <f>O160/L160</f>
        <v>0.83140651655781816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1</v>
      </c>
      <c r="AE160" s="122">
        <f>SUM(AE148:AE159)</f>
        <v>0</v>
      </c>
      <c r="AF160" s="107">
        <f t="shared" si="63"/>
        <v>-235.61251521298072</v>
      </c>
      <c r="AG160" s="176">
        <f t="shared" si="64"/>
        <v>0.84176459690196059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2431</v>
      </c>
      <c r="H161" s="127">
        <f t="shared" ref="H161:H170" si="105">F161*G161</f>
        <v>83213.12999999999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2210</v>
      </c>
      <c r="O161" s="129">
        <f t="shared" ref="O161:O165" si="107">N161/M161</f>
        <v>170</v>
      </c>
      <c r="P161" s="95">
        <f t="shared" si="103"/>
        <v>0</v>
      </c>
      <c r="Q161" s="131">
        <f t="shared" si="104"/>
        <v>-3.076923076923066</v>
      </c>
      <c r="R161" s="132">
        <f t="shared" ref="R161:R165" si="108">O161/L161</f>
        <v>0.98222222222222233</v>
      </c>
      <c r="S161" s="622">
        <f>R173</f>
        <v>0.94938104816784286</v>
      </c>
      <c r="T161" s="133">
        <v>0.16666666666666666</v>
      </c>
      <c r="U161" s="133">
        <v>0.21249999999999999</v>
      </c>
      <c r="V161" s="332">
        <v>5</v>
      </c>
      <c r="W161" s="134">
        <f t="shared" ref="W161:W165" si="109">(U161-T161)*24*60</f>
        <v>66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-40</v>
      </c>
      <c r="AG161" s="132">
        <f t="shared" si="64"/>
        <v>0.98222222222222222</v>
      </c>
      <c r="AH161" s="622">
        <f>AG173</f>
        <v>0.95318723622879087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3098</v>
      </c>
      <c r="H162" s="127">
        <f t="shared" si="105"/>
        <v>106044.54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2186.823529411764</v>
      </c>
      <c r="O162" s="129">
        <f t="shared" si="107"/>
        <v>168.21719457013569</v>
      </c>
      <c r="P162" s="95">
        <f t="shared" si="103"/>
        <v>0</v>
      </c>
      <c r="Q162" s="131">
        <f t="shared" si="104"/>
        <v>-4.859728506787377</v>
      </c>
      <c r="R162" s="132">
        <f t="shared" si="108"/>
        <v>0.97192156862745072</v>
      </c>
      <c r="S162" s="622"/>
      <c r="T162" s="133">
        <v>0.21666666666666667</v>
      </c>
      <c r="U162" s="133">
        <v>0.27569444444444446</v>
      </c>
      <c r="V162" s="332">
        <v>6</v>
      </c>
      <c r="W162" s="134">
        <f t="shared" si="109"/>
        <v>85.000000000000014</v>
      </c>
      <c r="X162" s="140"/>
      <c r="Y162" s="140"/>
      <c r="Z162" s="95"/>
      <c r="AA162" s="95"/>
      <c r="AB162" s="618"/>
      <c r="AC162" s="618"/>
      <c r="AD162" s="332"/>
      <c r="AE162" s="332">
        <v>1</v>
      </c>
      <c r="AF162" s="95">
        <f t="shared" si="63"/>
        <v>-63.176470588236043</v>
      </c>
      <c r="AG162" s="132">
        <f t="shared" si="64"/>
        <v>0.9719215686274506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2075</v>
      </c>
      <c r="H163" s="127">
        <f t="shared" si="105"/>
        <v>71027.25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2074.9999999999991</v>
      </c>
      <c r="O163" s="129">
        <f t="shared" si="107"/>
        <v>172.9166666666666</v>
      </c>
      <c r="P163" s="95">
        <f t="shared" si="103"/>
        <v>0</v>
      </c>
      <c r="Q163" s="131">
        <f t="shared" si="104"/>
        <v>-3.5833333333333997</v>
      </c>
      <c r="R163" s="132">
        <f t="shared" si="108"/>
        <v>0.97969782813975415</v>
      </c>
      <c r="S163" s="622"/>
      <c r="T163" s="133">
        <v>0.31736111111111109</v>
      </c>
      <c r="U163" s="133">
        <v>0.35902777777777778</v>
      </c>
      <c r="V163" s="332">
        <v>7</v>
      </c>
      <c r="W163" s="134">
        <f t="shared" si="109"/>
        <v>60.000000000000028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-43.000000000000909</v>
      </c>
      <c r="AG163" s="132">
        <f t="shared" si="64"/>
        <v>0.97969782813975403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4634</v>
      </c>
      <c r="H164" s="127">
        <f t="shared" si="105"/>
        <v>166036.22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2189.2913385826764</v>
      </c>
      <c r="O164" s="129">
        <f t="shared" si="107"/>
        <v>199.02648532569785</v>
      </c>
      <c r="P164" s="95">
        <f t="shared" si="103"/>
        <v>0</v>
      </c>
      <c r="Q164" s="131">
        <f t="shared" si="104"/>
        <v>-5.5189692197566842</v>
      </c>
      <c r="R164" s="132">
        <f t="shared" si="108"/>
        <v>0.97301837270341174</v>
      </c>
      <c r="S164" s="622"/>
      <c r="T164" s="133">
        <v>0.375</v>
      </c>
      <c r="U164" s="133">
        <v>0.46319444444444446</v>
      </c>
      <c r="V164" s="332">
        <v>23</v>
      </c>
      <c r="W164" s="134">
        <f t="shared" si="109"/>
        <v>127.00000000000003</v>
      </c>
      <c r="X164" s="140">
        <v>0.36249999999999999</v>
      </c>
      <c r="Y164" s="140">
        <v>0.37222222222222223</v>
      </c>
      <c r="Z164" s="95"/>
      <c r="AA164" s="95"/>
      <c r="AB164" s="618"/>
      <c r="AC164" s="618"/>
      <c r="AD164" s="332"/>
      <c r="AE164" s="332"/>
      <c r="AF164" s="95">
        <f t="shared" si="63"/>
        <v>-60.708661417323583</v>
      </c>
      <c r="AG164" s="132">
        <f t="shared" si="64"/>
        <v>0.97301837270341174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4213.95</v>
      </c>
      <c r="H165" s="127">
        <f t="shared" si="105"/>
        <v>153429.91949999999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2431.1249999999995</v>
      </c>
      <c r="O165" s="129">
        <f t="shared" si="107"/>
        <v>243.11249999999995</v>
      </c>
      <c r="P165" s="95">
        <f t="shared" si="103"/>
        <v>0</v>
      </c>
      <c r="Q165" s="131">
        <f t="shared" si="104"/>
        <v>-33.787500000000023</v>
      </c>
      <c r="R165" s="132">
        <f t="shared" si="108"/>
        <v>0.87797941495124587</v>
      </c>
      <c r="S165" s="622"/>
      <c r="T165" s="133">
        <v>0.47847222222222224</v>
      </c>
      <c r="U165" s="133">
        <v>0.55069444444444449</v>
      </c>
      <c r="V165" s="332">
        <v>22</v>
      </c>
      <c r="W165" s="134">
        <f t="shared" si="109"/>
        <v>104.00000000000003</v>
      </c>
      <c r="X165" s="140">
        <v>0.46666666666666662</v>
      </c>
      <c r="Y165" s="140">
        <v>0.47569444444444442</v>
      </c>
      <c r="Z165" s="95"/>
      <c r="AA165" s="95"/>
      <c r="AB165" s="618"/>
      <c r="AC165" s="618"/>
      <c r="AD165" s="332">
        <v>1</v>
      </c>
      <c r="AE165" s="332"/>
      <c r="AF165" s="95">
        <f t="shared" si="63"/>
        <v>-337.87500000000045</v>
      </c>
      <c r="AG165" s="132">
        <f t="shared" si="64"/>
        <v>0.87797941495124576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2218.447973598888</v>
      </c>
      <c r="O173" s="148">
        <f t="shared" si="110"/>
        <v>190.65456931250003</v>
      </c>
      <c r="P173" s="95">
        <f>M173-J173</f>
        <v>0</v>
      </c>
      <c r="Q173" s="131">
        <f>O173-L173</f>
        <v>-10.16529082736011</v>
      </c>
      <c r="R173" s="149">
        <f>O173/L173</f>
        <v>0.94938104816784286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1</v>
      </c>
      <c r="AE173" s="151">
        <f>SUM(AE161:AE172)</f>
        <v>1</v>
      </c>
      <c r="AF173" s="95">
        <f t="shared" si="63"/>
        <v>-108.95202640111211</v>
      </c>
      <c r="AG173" s="132">
        <f t="shared" si="64"/>
        <v>0.95318723622879087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36865" priority="3346" operator="lessThan">
      <formula>0</formula>
    </cfRule>
  </conditionalFormatting>
  <conditionalFormatting sqref="AH57 AH70 S43 S123 S95 AH95 S5:S9 AH5:AH9 S134 AH17:AH18 S17:S18 S32 S82 AH82 S57:S70">
    <cfRule type="cellIs" dxfId="36864" priority="3345" operator="lessThan">
      <formula>0.8</formula>
    </cfRule>
  </conditionalFormatting>
  <conditionalFormatting sqref="R147 R173 R30 R121 R95 R43 R134 R82 R154:R159 R17:R18 R57:R70">
    <cfRule type="cellIs" dxfId="36863" priority="3343" operator="lessThan">
      <formula>0.8</formula>
    </cfRule>
    <cfRule type="cellIs" dxfId="36862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36861" priority="3341" operator="greaterThan">
      <formula>1</formula>
    </cfRule>
    <cfRule type="cellIs" dxfId="36860" priority="3342" operator="lessThan">
      <formula>0.8</formula>
    </cfRule>
  </conditionalFormatting>
  <conditionalFormatting sqref="P147 P30 P121 P95 P43 P134 P82 P154:P159 P17:P18 P57:P70">
    <cfRule type="cellIs" dxfId="36859" priority="3340" operator="greaterThan">
      <formula>0</formula>
    </cfRule>
  </conditionalFormatting>
  <conditionalFormatting sqref="S161">
    <cfRule type="cellIs" dxfId="36858" priority="3339" operator="lessThan">
      <formula>0.8</formula>
    </cfRule>
  </conditionalFormatting>
  <conditionalFormatting sqref="Q161:Q166">
    <cfRule type="cellIs" dxfId="36857" priority="3338" operator="lessThan">
      <formula>0</formula>
    </cfRule>
  </conditionalFormatting>
  <conditionalFormatting sqref="R161:R166">
    <cfRule type="cellIs" dxfId="36856" priority="3336" operator="lessThan">
      <formula>0.8</formula>
    </cfRule>
    <cfRule type="cellIs" dxfId="36855" priority="3337" operator="greaterThan">
      <formula>1</formula>
    </cfRule>
  </conditionalFormatting>
  <conditionalFormatting sqref="R161:R166">
    <cfRule type="cellIs" dxfId="36854" priority="3334" operator="greaterThan">
      <formula>1</formula>
    </cfRule>
    <cfRule type="cellIs" dxfId="36853" priority="3335" operator="lessThan">
      <formula>0.8</formula>
    </cfRule>
  </conditionalFormatting>
  <conditionalFormatting sqref="P161:P166">
    <cfRule type="cellIs" dxfId="36852" priority="3333" operator="greaterThan">
      <formula>0</formula>
    </cfRule>
  </conditionalFormatting>
  <conditionalFormatting sqref="Q169:Q172 AF161:AF172">
    <cfRule type="cellIs" dxfId="36851" priority="3332" operator="lessThan">
      <formula>0</formula>
    </cfRule>
  </conditionalFormatting>
  <conditionalFormatting sqref="R169:R172">
    <cfRule type="cellIs" dxfId="36850" priority="3330" operator="lessThan">
      <formula>0.8</formula>
    </cfRule>
    <cfRule type="cellIs" dxfId="36849" priority="3331" operator="greaterThan">
      <formula>1</formula>
    </cfRule>
  </conditionalFormatting>
  <conditionalFormatting sqref="R169:R172 AG161:AG172">
    <cfRule type="cellIs" dxfId="36848" priority="3328" operator="greaterThan">
      <formula>1</formula>
    </cfRule>
    <cfRule type="cellIs" dxfId="36847" priority="3329" operator="lessThan">
      <formula>0.8</formula>
    </cfRule>
  </conditionalFormatting>
  <conditionalFormatting sqref="P169:P172">
    <cfRule type="cellIs" dxfId="36846" priority="3327" operator="greaterThan">
      <formula>0</formula>
    </cfRule>
  </conditionalFormatting>
  <conditionalFormatting sqref="AF145">
    <cfRule type="cellIs" dxfId="36845" priority="3326" operator="lessThan">
      <formula>0</formula>
    </cfRule>
  </conditionalFormatting>
  <conditionalFormatting sqref="AG145">
    <cfRule type="cellIs" dxfId="36844" priority="3324" operator="greaterThan">
      <formula>1</formula>
    </cfRule>
    <cfRule type="cellIs" dxfId="36843" priority="3325" operator="lessThan">
      <formula>0.8</formula>
    </cfRule>
  </conditionalFormatting>
  <conditionalFormatting sqref="AF44:AF54">
    <cfRule type="cellIs" dxfId="36842" priority="3323" operator="lessThan">
      <formula>0</formula>
    </cfRule>
  </conditionalFormatting>
  <conditionalFormatting sqref="AG44:AG54">
    <cfRule type="cellIs" dxfId="36841" priority="3321" operator="greaterThan">
      <formula>1</formula>
    </cfRule>
    <cfRule type="cellIs" dxfId="36840" priority="3322" operator="lessThan">
      <formula>0.8</formula>
    </cfRule>
  </conditionalFormatting>
  <conditionalFormatting sqref="AF83:AF94">
    <cfRule type="cellIs" dxfId="36839" priority="3320" operator="lessThan">
      <formula>0</formula>
    </cfRule>
  </conditionalFormatting>
  <conditionalFormatting sqref="AH83">
    <cfRule type="cellIs" dxfId="36838" priority="3319" operator="lessThan">
      <formula>0.8</formula>
    </cfRule>
  </conditionalFormatting>
  <conditionalFormatting sqref="AG83:AG94">
    <cfRule type="cellIs" dxfId="36837" priority="3317" operator="greaterThan">
      <formula>1</formula>
    </cfRule>
    <cfRule type="cellIs" dxfId="36836" priority="3318" operator="lessThan">
      <formula>0.8</formula>
    </cfRule>
  </conditionalFormatting>
  <conditionalFormatting sqref="S83">
    <cfRule type="cellIs" dxfId="36835" priority="3316" operator="lessThan">
      <formula>0.8</formula>
    </cfRule>
  </conditionalFormatting>
  <conditionalFormatting sqref="AH84">
    <cfRule type="cellIs" dxfId="36834" priority="3315" operator="lessThan">
      <formula>0.8</formula>
    </cfRule>
  </conditionalFormatting>
  <conditionalFormatting sqref="S84">
    <cfRule type="cellIs" dxfId="36833" priority="3314" operator="lessThan">
      <formula>0.8</formula>
    </cfRule>
  </conditionalFormatting>
  <conditionalFormatting sqref="S90">
    <cfRule type="cellIs" dxfId="36832" priority="3313" operator="lessThan">
      <formula>0.8</formula>
    </cfRule>
  </conditionalFormatting>
  <conditionalFormatting sqref="AH90">
    <cfRule type="cellIs" dxfId="36831" priority="3312" operator="lessThan">
      <formula>0.8</formula>
    </cfRule>
  </conditionalFormatting>
  <conditionalFormatting sqref="AF122">
    <cfRule type="cellIs" dxfId="36830" priority="3311" operator="lessThan">
      <formula>0</formula>
    </cfRule>
  </conditionalFormatting>
  <conditionalFormatting sqref="S122">
    <cfRule type="cellIs" dxfId="36829" priority="3310" operator="lessThan">
      <formula>0.8</formula>
    </cfRule>
  </conditionalFormatting>
  <conditionalFormatting sqref="AG122">
    <cfRule type="cellIs" dxfId="36828" priority="3308" operator="greaterThan">
      <formula>1</formula>
    </cfRule>
    <cfRule type="cellIs" dxfId="36827" priority="3309" operator="lessThan">
      <formula>0.8</formula>
    </cfRule>
  </conditionalFormatting>
  <conditionalFormatting sqref="P162:P168">
    <cfRule type="cellIs" dxfId="36826" priority="3302" operator="greaterThan">
      <formula>0</formula>
    </cfRule>
  </conditionalFormatting>
  <conditionalFormatting sqref="R162:R168">
    <cfRule type="cellIs" dxfId="36825" priority="3305" operator="lessThan">
      <formula>0.8</formula>
    </cfRule>
    <cfRule type="cellIs" dxfId="36824" priority="3306" operator="greaterThan">
      <formula>1</formula>
    </cfRule>
  </conditionalFormatting>
  <conditionalFormatting sqref="R162:R168">
    <cfRule type="cellIs" dxfId="36823" priority="3303" operator="greaterThan">
      <formula>1</formula>
    </cfRule>
    <cfRule type="cellIs" dxfId="36822" priority="3304" operator="lessThan">
      <formula>0.8</formula>
    </cfRule>
  </conditionalFormatting>
  <conditionalFormatting sqref="Q162:Q168">
    <cfRule type="cellIs" dxfId="36821" priority="3307" operator="lessThan">
      <formula>0</formula>
    </cfRule>
  </conditionalFormatting>
  <conditionalFormatting sqref="P132:P133">
    <cfRule type="cellIs" dxfId="36820" priority="3295" operator="greaterThan">
      <formula>0</formula>
    </cfRule>
  </conditionalFormatting>
  <conditionalFormatting sqref="AF124 Q132:Q133 AF126:AF133">
    <cfRule type="cellIs" dxfId="36819" priority="3301" operator="lessThan">
      <formula>0</formula>
    </cfRule>
  </conditionalFormatting>
  <conditionalFormatting sqref="S124:S133">
    <cfRule type="cellIs" dxfId="36818" priority="3300" operator="lessThan">
      <formula>0.8</formula>
    </cfRule>
  </conditionalFormatting>
  <conditionalFormatting sqref="R132:R133">
    <cfRule type="cellIs" dxfId="36817" priority="3298" operator="lessThan">
      <formula>0.8</formula>
    </cfRule>
    <cfRule type="cellIs" dxfId="36816" priority="3299" operator="greaterThan">
      <formula>1</formula>
    </cfRule>
  </conditionalFormatting>
  <conditionalFormatting sqref="AG124 R132:R133 AG126:AG133">
    <cfRule type="cellIs" dxfId="36815" priority="3296" operator="greaterThan">
      <formula>1</formula>
    </cfRule>
    <cfRule type="cellIs" dxfId="36814" priority="3297" operator="lessThan">
      <formula>0.8</formula>
    </cfRule>
  </conditionalFormatting>
  <conditionalFormatting sqref="AF112 AF115">
    <cfRule type="cellIs" dxfId="36813" priority="3294" operator="lessThan">
      <formula>0</formula>
    </cfRule>
  </conditionalFormatting>
  <conditionalFormatting sqref="AG112 AG115">
    <cfRule type="cellIs" dxfId="36812" priority="3292" operator="greaterThan">
      <formula>1</formula>
    </cfRule>
    <cfRule type="cellIs" dxfId="36811" priority="3293" operator="lessThan">
      <formula>0.8</formula>
    </cfRule>
  </conditionalFormatting>
  <conditionalFormatting sqref="AF111 AF114 AF117">
    <cfRule type="cellIs" dxfId="36810" priority="3291" operator="lessThan">
      <formula>0</formula>
    </cfRule>
  </conditionalFormatting>
  <conditionalFormatting sqref="AH109">
    <cfRule type="cellIs" dxfId="36809" priority="3290" operator="lessThan">
      <formula>0.8</formula>
    </cfRule>
  </conditionalFormatting>
  <conditionalFormatting sqref="AG111 AG114 AG117">
    <cfRule type="cellIs" dxfId="36808" priority="3288" operator="greaterThan">
      <formula>1</formula>
    </cfRule>
    <cfRule type="cellIs" dxfId="36807" priority="3289" operator="lessThan">
      <formula>0.8</formula>
    </cfRule>
  </conditionalFormatting>
  <conditionalFormatting sqref="R160 AG160">
    <cfRule type="cellIs" dxfId="36806" priority="3283" operator="greaterThan">
      <formula>1</formula>
    </cfRule>
    <cfRule type="cellIs" dxfId="36805" priority="3284" operator="lessThan">
      <formula>0.8</formula>
    </cfRule>
  </conditionalFormatting>
  <conditionalFormatting sqref="R160">
    <cfRule type="cellIs" dxfId="36804" priority="3285" operator="lessThan">
      <formula>0.8</formula>
    </cfRule>
    <cfRule type="cellIs" dxfId="36803" priority="3286" operator="greaterThan">
      <formula>1</formula>
    </cfRule>
  </conditionalFormatting>
  <conditionalFormatting sqref="P160">
    <cfRule type="cellIs" dxfId="36802" priority="3282" operator="greaterThan">
      <formula>0</formula>
    </cfRule>
  </conditionalFormatting>
  <conditionalFormatting sqref="AH148">
    <cfRule type="cellIs" dxfId="36801" priority="3281" operator="lessThan">
      <formula>0.8</formula>
    </cfRule>
  </conditionalFormatting>
  <conditionalFormatting sqref="Q160 AF160">
    <cfRule type="cellIs" dxfId="36800" priority="3287" operator="lessThan">
      <formula>0</formula>
    </cfRule>
  </conditionalFormatting>
  <conditionalFormatting sqref="AF148:AF154">
    <cfRule type="cellIs" dxfId="36799" priority="3280" operator="lessThan">
      <formula>0</formula>
    </cfRule>
  </conditionalFormatting>
  <conditionalFormatting sqref="S148">
    <cfRule type="cellIs" dxfId="36798" priority="3279" operator="lessThan">
      <formula>0.8</formula>
    </cfRule>
  </conditionalFormatting>
  <conditionalFormatting sqref="AG148:AG154">
    <cfRule type="cellIs" dxfId="36797" priority="3277" operator="greaterThan">
      <formula>1</formula>
    </cfRule>
    <cfRule type="cellIs" dxfId="36796" priority="3278" operator="lessThan">
      <formula>0.8</formula>
    </cfRule>
  </conditionalFormatting>
  <conditionalFormatting sqref="S86">
    <cfRule type="cellIs" dxfId="36795" priority="3276" operator="lessThan">
      <formula>0.8</formula>
    </cfRule>
  </conditionalFormatting>
  <conditionalFormatting sqref="S88 AH88">
    <cfRule type="cellIs" dxfId="36794" priority="3271" operator="lessThan">
      <formula>0.8</formula>
    </cfRule>
  </conditionalFormatting>
  <conditionalFormatting sqref="AH86">
    <cfRule type="cellIs" dxfId="36793" priority="3275" operator="lessThan">
      <formula>0.8</formula>
    </cfRule>
  </conditionalFormatting>
  <conditionalFormatting sqref="S87">
    <cfRule type="cellIs" dxfId="36792" priority="3274" operator="lessThan">
      <formula>0.8</formula>
    </cfRule>
  </conditionalFormatting>
  <conditionalFormatting sqref="AH87">
    <cfRule type="cellIs" dxfId="36791" priority="3273" operator="lessThan">
      <formula>0.8</formula>
    </cfRule>
  </conditionalFormatting>
  <conditionalFormatting sqref="S89 AH89">
    <cfRule type="cellIs" dxfId="36790" priority="3272" operator="lessThan">
      <formula>0.8</formula>
    </cfRule>
  </conditionalFormatting>
  <conditionalFormatting sqref="AF31 AF35 AF39">
    <cfRule type="cellIs" dxfId="36789" priority="3270" operator="lessThan">
      <formula>0</formula>
    </cfRule>
  </conditionalFormatting>
  <conditionalFormatting sqref="AH31 S31">
    <cfRule type="cellIs" dxfId="36788" priority="3269" operator="lessThan">
      <formula>0.8</formula>
    </cfRule>
  </conditionalFormatting>
  <conditionalFormatting sqref="AG31 AG35 AG39">
    <cfRule type="cellIs" dxfId="36787" priority="3267" operator="greaterThan">
      <formula>1</formula>
    </cfRule>
    <cfRule type="cellIs" dxfId="36786" priority="3268" operator="lessThan">
      <formula>0.8</formula>
    </cfRule>
  </conditionalFormatting>
  <conditionalFormatting sqref="AF135">
    <cfRule type="cellIs" dxfId="36785" priority="3266" operator="lessThan">
      <formula>0</formula>
    </cfRule>
  </conditionalFormatting>
  <conditionalFormatting sqref="AH135 S135">
    <cfRule type="cellIs" dxfId="36784" priority="3265" operator="lessThan">
      <formula>0.8</formula>
    </cfRule>
  </conditionalFormatting>
  <conditionalFormatting sqref="AG135">
    <cfRule type="cellIs" dxfId="36783" priority="3263" operator="greaterThan">
      <formula>1</formula>
    </cfRule>
    <cfRule type="cellIs" dxfId="36782" priority="3264" operator="lessThan">
      <formula>0.8</formula>
    </cfRule>
  </conditionalFormatting>
  <conditionalFormatting sqref="AF110 AF113 AF116">
    <cfRule type="cellIs" dxfId="36781" priority="3262" operator="lessThan">
      <formula>0</formula>
    </cfRule>
  </conditionalFormatting>
  <conditionalFormatting sqref="AG110 AG113 AG116">
    <cfRule type="cellIs" dxfId="36780" priority="3260" operator="greaterThan">
      <formula>1</formula>
    </cfRule>
    <cfRule type="cellIs" dxfId="36779" priority="3261" operator="lessThan">
      <formula>0.8</formula>
    </cfRule>
  </conditionalFormatting>
  <conditionalFormatting sqref="AF108 Q108">
    <cfRule type="cellIs" dxfId="36778" priority="3259" operator="lessThan">
      <formula>0</formula>
    </cfRule>
  </conditionalFormatting>
  <conditionalFormatting sqref="R108">
    <cfRule type="cellIs" dxfId="36777" priority="3257" operator="lessThan">
      <formula>0.8</formula>
    </cfRule>
    <cfRule type="cellIs" dxfId="36776" priority="3258" operator="greaterThan">
      <formula>1</formula>
    </cfRule>
  </conditionalFormatting>
  <conditionalFormatting sqref="AG108 R108">
    <cfRule type="cellIs" dxfId="36775" priority="3255" operator="greaterThan">
      <formula>1</formula>
    </cfRule>
    <cfRule type="cellIs" dxfId="36774" priority="3256" operator="lessThan">
      <formula>0.8</formula>
    </cfRule>
  </conditionalFormatting>
  <conditionalFormatting sqref="P108">
    <cfRule type="cellIs" dxfId="36773" priority="3254" operator="greaterThan">
      <formula>0</formula>
    </cfRule>
  </conditionalFormatting>
  <conditionalFormatting sqref="AH97">
    <cfRule type="cellIs" dxfId="36772" priority="3249" operator="lessThan">
      <formula>0.8</formula>
    </cfRule>
  </conditionalFormatting>
  <conditionalFormatting sqref="AG96 AG98 AG100 AG102 AG104">
    <cfRule type="cellIs" dxfId="36771" priority="3251" operator="greaterThan">
      <formula>1</formula>
    </cfRule>
    <cfRule type="cellIs" dxfId="36770" priority="3252" operator="lessThan">
      <formula>0.8</formula>
    </cfRule>
  </conditionalFormatting>
  <conditionalFormatting sqref="AF96 AF98 AF100 AF102 AF104">
    <cfRule type="cellIs" dxfId="36769" priority="3253" operator="lessThan">
      <formula>0</formula>
    </cfRule>
  </conditionalFormatting>
  <conditionalFormatting sqref="AG97 AG99 AG101 AG103 AG105">
    <cfRule type="cellIs" dxfId="36768" priority="3247" operator="greaterThan">
      <formula>1</formula>
    </cfRule>
    <cfRule type="cellIs" dxfId="36767" priority="3248" operator="lessThan">
      <formula>0.8</formula>
    </cfRule>
  </conditionalFormatting>
  <conditionalFormatting sqref="AF97 AF99 AF101 AF103 AF105">
    <cfRule type="cellIs" dxfId="36766" priority="3250" operator="lessThan">
      <formula>0</formula>
    </cfRule>
  </conditionalFormatting>
  <conditionalFormatting sqref="AF71 AF73 AF75 AF79 AF77">
    <cfRule type="cellIs" dxfId="36765" priority="3244" operator="lessThan">
      <formula>0</formula>
    </cfRule>
  </conditionalFormatting>
  <conditionalFormatting sqref="S71 AH71">
    <cfRule type="cellIs" dxfId="36764" priority="3243" operator="lessThan">
      <formula>0.8</formula>
    </cfRule>
  </conditionalFormatting>
  <conditionalFormatting sqref="AG71 AG73 AG75 AG79 AG77">
    <cfRule type="cellIs" dxfId="36763" priority="3241" operator="greaterThan">
      <formula>1</formula>
    </cfRule>
    <cfRule type="cellIs" dxfId="36762" priority="3242" operator="lessThan">
      <formula>0.8</formula>
    </cfRule>
  </conditionalFormatting>
  <conditionalFormatting sqref="AF72 AF76 AF80">
    <cfRule type="cellIs" dxfId="36761" priority="3240" operator="lessThan">
      <formula>0</formula>
    </cfRule>
  </conditionalFormatting>
  <conditionalFormatting sqref="S72 AH72">
    <cfRule type="cellIs" dxfId="36760" priority="3239" operator="lessThan">
      <formula>0.8</formula>
    </cfRule>
  </conditionalFormatting>
  <conditionalFormatting sqref="S11">
    <cfRule type="cellIs" dxfId="36759" priority="3246" operator="lessThan">
      <formula>0.8</formula>
    </cfRule>
  </conditionalFormatting>
  <conditionalFormatting sqref="S10">
    <cfRule type="cellIs" dxfId="36758" priority="3245" operator="lessThan">
      <formula>0.8</formula>
    </cfRule>
  </conditionalFormatting>
  <conditionalFormatting sqref="AG72 AG76 AG80">
    <cfRule type="cellIs" dxfId="36757" priority="3237" operator="greaterThan">
      <formula>1</formula>
    </cfRule>
    <cfRule type="cellIs" dxfId="36756" priority="3238" operator="lessThan">
      <formula>0.8</formula>
    </cfRule>
  </conditionalFormatting>
  <conditionalFormatting sqref="AF14:AF16 Q15:Q16">
    <cfRule type="cellIs" dxfId="36755" priority="3236" operator="lessThan">
      <formula>0</formula>
    </cfRule>
  </conditionalFormatting>
  <conditionalFormatting sqref="R15:R16">
    <cfRule type="cellIs" dxfId="36754" priority="3234" operator="lessThan">
      <formula>0.8</formula>
    </cfRule>
    <cfRule type="cellIs" dxfId="36753" priority="3235" operator="greaterThan">
      <formula>1</formula>
    </cfRule>
  </conditionalFormatting>
  <conditionalFormatting sqref="AG14:AG16 R15:R16">
    <cfRule type="cellIs" dxfId="36752" priority="3232" operator="greaterThan">
      <formula>1</formula>
    </cfRule>
    <cfRule type="cellIs" dxfId="36751" priority="3233" operator="lessThan">
      <formula>0.8</formula>
    </cfRule>
  </conditionalFormatting>
  <conditionalFormatting sqref="P15:P16">
    <cfRule type="cellIs" dxfId="36750" priority="3231" operator="greaterThan">
      <formula>0</formula>
    </cfRule>
  </conditionalFormatting>
  <conditionalFormatting sqref="AH98">
    <cfRule type="cellIs" dxfId="36749" priority="3230" operator="lessThan">
      <formula>0.8</formula>
    </cfRule>
  </conditionalFormatting>
  <conditionalFormatting sqref="AF33 AF37">
    <cfRule type="cellIs" dxfId="36748" priority="3229" operator="lessThan">
      <formula>0</formula>
    </cfRule>
  </conditionalFormatting>
  <conditionalFormatting sqref="AG33 AG37">
    <cfRule type="cellIs" dxfId="36747" priority="3227" operator="greaterThan">
      <formula>1</formula>
    </cfRule>
    <cfRule type="cellIs" dxfId="36746" priority="3228" operator="lessThan">
      <formula>0.8</formula>
    </cfRule>
  </conditionalFormatting>
  <conditionalFormatting sqref="P41:P42">
    <cfRule type="cellIs" dxfId="36745" priority="3221" operator="greaterThan">
      <formula>0</formula>
    </cfRule>
  </conditionalFormatting>
  <conditionalFormatting sqref="Q41:Q42 AF34 AF41:AF42 AF38">
    <cfRule type="cellIs" dxfId="36744" priority="3226" operator="lessThan">
      <formula>0</formula>
    </cfRule>
  </conditionalFormatting>
  <conditionalFormatting sqref="R41:R42">
    <cfRule type="cellIs" dxfId="36743" priority="3224" operator="lessThan">
      <formula>0.8</formula>
    </cfRule>
    <cfRule type="cellIs" dxfId="36742" priority="3225" operator="greaterThan">
      <formula>1</formula>
    </cfRule>
  </conditionalFormatting>
  <conditionalFormatting sqref="R41:R42 AG34 AG41:AG42 AG38">
    <cfRule type="cellIs" dxfId="36741" priority="3222" operator="greaterThan">
      <formula>1</formula>
    </cfRule>
    <cfRule type="cellIs" dxfId="36740" priority="3223" operator="lessThan">
      <formula>0.8</formula>
    </cfRule>
  </conditionalFormatting>
  <conditionalFormatting sqref="AF137:AF144">
    <cfRule type="cellIs" dxfId="36739" priority="3220" operator="lessThan">
      <formula>0</formula>
    </cfRule>
  </conditionalFormatting>
  <conditionalFormatting sqref="AH137 S137">
    <cfRule type="cellIs" dxfId="36738" priority="3219" operator="lessThan">
      <formula>0.8</formula>
    </cfRule>
  </conditionalFormatting>
  <conditionalFormatting sqref="AG137:AG144">
    <cfRule type="cellIs" dxfId="36737" priority="3217" operator="greaterThan">
      <formula>1</formula>
    </cfRule>
    <cfRule type="cellIs" dxfId="36736" priority="3218" operator="lessThan">
      <formula>0.8</formula>
    </cfRule>
  </conditionalFormatting>
  <conditionalFormatting sqref="AF55">
    <cfRule type="cellIs" dxfId="36735" priority="3216" operator="lessThan">
      <formula>0</formula>
    </cfRule>
  </conditionalFormatting>
  <conditionalFormatting sqref="AG55">
    <cfRule type="cellIs" dxfId="36734" priority="3214" operator="greaterThan">
      <formula>1</formula>
    </cfRule>
    <cfRule type="cellIs" dxfId="36733" priority="3215" operator="lessThan">
      <formula>0.8</formula>
    </cfRule>
  </conditionalFormatting>
  <conditionalFormatting sqref="AF56 Q56">
    <cfRule type="cellIs" dxfId="36732" priority="3213" operator="lessThan">
      <formula>0</formula>
    </cfRule>
  </conditionalFormatting>
  <conditionalFormatting sqref="R56">
    <cfRule type="cellIs" dxfId="36731" priority="3211" operator="lessThan">
      <formula>0.8</formula>
    </cfRule>
    <cfRule type="cellIs" dxfId="36730" priority="3212" operator="greaterThan">
      <formula>1</formula>
    </cfRule>
  </conditionalFormatting>
  <conditionalFormatting sqref="AG56 R56">
    <cfRule type="cellIs" dxfId="36729" priority="3209" operator="greaterThan">
      <formula>1</formula>
    </cfRule>
    <cfRule type="cellIs" dxfId="36728" priority="3210" operator="lessThan">
      <formula>0.8</formula>
    </cfRule>
  </conditionalFormatting>
  <conditionalFormatting sqref="P56">
    <cfRule type="cellIs" dxfId="36727" priority="3208" operator="greaterThan">
      <formula>0</formula>
    </cfRule>
  </conditionalFormatting>
  <conditionalFormatting sqref="P52:P55">
    <cfRule type="cellIs" dxfId="36726" priority="3202" operator="greaterThan">
      <formula>0</formula>
    </cfRule>
  </conditionalFormatting>
  <conditionalFormatting sqref="Q52:Q55">
    <cfRule type="cellIs" dxfId="36725" priority="3207" operator="lessThan">
      <formula>0</formula>
    </cfRule>
  </conditionalFormatting>
  <conditionalFormatting sqref="R52:R55">
    <cfRule type="cellIs" dxfId="36724" priority="3205" operator="lessThan">
      <formula>0.8</formula>
    </cfRule>
    <cfRule type="cellIs" dxfId="36723" priority="3206" operator="greaterThan">
      <formula>1</formula>
    </cfRule>
  </conditionalFormatting>
  <conditionalFormatting sqref="R52:R55">
    <cfRule type="cellIs" dxfId="36722" priority="3203" operator="greaterThan">
      <formula>1</formula>
    </cfRule>
    <cfRule type="cellIs" dxfId="36721" priority="3204" operator="lessThan">
      <formula>0.8</formula>
    </cfRule>
  </conditionalFormatting>
  <conditionalFormatting sqref="P80:P81">
    <cfRule type="cellIs" dxfId="36720" priority="3196" operator="greaterThan">
      <formula>0</formula>
    </cfRule>
  </conditionalFormatting>
  <conditionalFormatting sqref="AF81 Q80:Q81">
    <cfRule type="cellIs" dxfId="36719" priority="3201" operator="lessThan">
      <formula>0</formula>
    </cfRule>
  </conditionalFormatting>
  <conditionalFormatting sqref="R80:R81">
    <cfRule type="cellIs" dxfId="36718" priority="3199" operator="lessThan">
      <formula>0.8</formula>
    </cfRule>
    <cfRule type="cellIs" dxfId="36717" priority="3200" operator="greaterThan">
      <formula>1</formula>
    </cfRule>
  </conditionalFormatting>
  <conditionalFormatting sqref="AG81 R80:R81">
    <cfRule type="cellIs" dxfId="36716" priority="3197" operator="greaterThan">
      <formula>1</formula>
    </cfRule>
    <cfRule type="cellIs" dxfId="36715" priority="3198" operator="lessThan">
      <formula>0.8</formula>
    </cfRule>
  </conditionalFormatting>
  <conditionalFormatting sqref="AH85">
    <cfRule type="cellIs" dxfId="36714" priority="3195" operator="lessThan">
      <formula>0.8</formula>
    </cfRule>
  </conditionalFormatting>
  <conditionalFormatting sqref="S85">
    <cfRule type="cellIs" dxfId="36713" priority="3194" operator="lessThan">
      <formula>0.8</formula>
    </cfRule>
  </conditionalFormatting>
  <conditionalFormatting sqref="AF106:AF107">
    <cfRule type="cellIs" dxfId="36712" priority="3193" operator="lessThan">
      <formula>0</formula>
    </cfRule>
  </conditionalFormatting>
  <conditionalFormatting sqref="AH100:AH107">
    <cfRule type="cellIs" dxfId="36711" priority="3192" operator="lessThan">
      <formula>0.8</formula>
    </cfRule>
  </conditionalFormatting>
  <conditionalFormatting sqref="AG106:AG107">
    <cfRule type="cellIs" dxfId="36710" priority="3190" operator="greaterThan">
      <formula>1</formula>
    </cfRule>
    <cfRule type="cellIs" dxfId="36709" priority="3191" operator="lessThan">
      <formula>0.8</formula>
    </cfRule>
  </conditionalFormatting>
  <conditionalFormatting sqref="P106:P107">
    <cfRule type="cellIs" dxfId="36708" priority="3184" operator="greaterThan">
      <formula>0</formula>
    </cfRule>
  </conditionalFormatting>
  <conditionalFormatting sqref="Q106:Q107">
    <cfRule type="cellIs" dxfId="36707" priority="3189" operator="lessThan">
      <formula>0</formula>
    </cfRule>
  </conditionalFormatting>
  <conditionalFormatting sqref="R106:R107">
    <cfRule type="cellIs" dxfId="36706" priority="3187" operator="lessThan">
      <formula>0.8</formula>
    </cfRule>
    <cfRule type="cellIs" dxfId="36705" priority="3188" operator="greaterThan">
      <formula>1</formula>
    </cfRule>
  </conditionalFormatting>
  <conditionalFormatting sqref="R106:R107">
    <cfRule type="cellIs" dxfId="36704" priority="3185" operator="greaterThan">
      <formula>1</formula>
    </cfRule>
    <cfRule type="cellIs" dxfId="36703" priority="3186" operator="lessThan">
      <formula>0.8</formula>
    </cfRule>
  </conditionalFormatting>
  <conditionalFormatting sqref="AF109">
    <cfRule type="cellIs" dxfId="36702" priority="3183" operator="lessThan">
      <formula>0</formula>
    </cfRule>
  </conditionalFormatting>
  <conditionalFormatting sqref="S109">
    <cfRule type="cellIs" dxfId="36701" priority="3182" operator="lessThan">
      <formula>0.8</formula>
    </cfRule>
  </conditionalFormatting>
  <conditionalFormatting sqref="AG109">
    <cfRule type="cellIs" dxfId="36700" priority="3180" operator="greaterThan">
      <formula>1</formula>
    </cfRule>
    <cfRule type="cellIs" dxfId="36699" priority="3181" operator="lessThan">
      <formula>0.8</formula>
    </cfRule>
  </conditionalFormatting>
  <conditionalFormatting sqref="S150">
    <cfRule type="cellIs" dxfId="36698" priority="3179" operator="lessThan">
      <formula>0.8</formula>
    </cfRule>
  </conditionalFormatting>
  <conditionalFormatting sqref="AH150">
    <cfRule type="cellIs" dxfId="36697" priority="3178" operator="lessThan">
      <formula>0.8</formula>
    </cfRule>
  </conditionalFormatting>
  <conditionalFormatting sqref="S149">
    <cfRule type="cellIs" dxfId="36696" priority="3177" operator="lessThan">
      <formula>0.8</formula>
    </cfRule>
  </conditionalFormatting>
  <conditionalFormatting sqref="Q26:Q29">
    <cfRule type="cellIs" dxfId="36695" priority="3176" operator="lessThan">
      <formula>0</formula>
    </cfRule>
  </conditionalFormatting>
  <conditionalFormatting sqref="S21:S29 AH21:AH29">
    <cfRule type="cellIs" dxfId="36694" priority="3175" operator="lessThan">
      <formula>0.8</formula>
    </cfRule>
  </conditionalFormatting>
  <conditionalFormatting sqref="R26:R29">
    <cfRule type="cellIs" dxfId="36693" priority="3173" operator="lessThan">
      <formula>0.8</formula>
    </cfRule>
    <cfRule type="cellIs" dxfId="36692" priority="3174" operator="greaterThan">
      <formula>1</formula>
    </cfRule>
  </conditionalFormatting>
  <conditionalFormatting sqref="R26:R29">
    <cfRule type="cellIs" dxfId="36691" priority="3171" operator="greaterThan">
      <formula>1</formula>
    </cfRule>
    <cfRule type="cellIs" dxfId="36690" priority="3172" operator="lessThan">
      <formula>0.8</formula>
    </cfRule>
  </conditionalFormatting>
  <conditionalFormatting sqref="P26:P29">
    <cfRule type="cellIs" dxfId="36689" priority="3170" operator="greaterThan">
      <formula>0</formula>
    </cfRule>
  </conditionalFormatting>
  <conditionalFormatting sqref="AH91 S91">
    <cfRule type="cellIs" dxfId="36688" priority="3169" operator="lessThan">
      <formula>0.8</formula>
    </cfRule>
  </conditionalFormatting>
  <conditionalFormatting sqref="P92:P94">
    <cfRule type="cellIs" dxfId="36687" priority="3163" operator="greaterThan">
      <formula>0</formula>
    </cfRule>
  </conditionalFormatting>
  <conditionalFormatting sqref="Q92:Q94">
    <cfRule type="cellIs" dxfId="36686" priority="3168" operator="lessThan">
      <formula>0</formula>
    </cfRule>
  </conditionalFormatting>
  <conditionalFormatting sqref="R92:R94">
    <cfRule type="cellIs" dxfId="36685" priority="3166" operator="lessThan">
      <formula>0.8</formula>
    </cfRule>
    <cfRule type="cellIs" dxfId="36684" priority="3167" operator="greaterThan">
      <formula>1</formula>
    </cfRule>
  </conditionalFormatting>
  <conditionalFormatting sqref="R92:R94">
    <cfRule type="cellIs" dxfId="36683" priority="3164" operator="greaterThan">
      <formula>1</formula>
    </cfRule>
    <cfRule type="cellIs" dxfId="36682" priority="3165" operator="lessThan">
      <formula>0.8</formula>
    </cfRule>
  </conditionalFormatting>
  <conditionalFormatting sqref="AF146 Q145:Q146">
    <cfRule type="cellIs" dxfId="36681" priority="3162" operator="lessThan">
      <formula>0</formula>
    </cfRule>
  </conditionalFormatting>
  <conditionalFormatting sqref="AH139:AH146 S139:S146">
    <cfRule type="cellIs" dxfId="36680" priority="3161" operator="lessThan">
      <formula>0.8</formula>
    </cfRule>
  </conditionalFormatting>
  <conditionalFormatting sqref="R145:R146">
    <cfRule type="cellIs" dxfId="36679" priority="3159" operator="lessThan">
      <formula>0.8</formula>
    </cfRule>
    <cfRule type="cellIs" dxfId="36678" priority="3160" operator="greaterThan">
      <formula>1</formula>
    </cfRule>
  </conditionalFormatting>
  <conditionalFormatting sqref="AG146 R145:R146">
    <cfRule type="cellIs" dxfId="36677" priority="3157" operator="greaterThan">
      <formula>1</formula>
    </cfRule>
    <cfRule type="cellIs" dxfId="36676" priority="3158" operator="lessThan">
      <formula>0.8</formula>
    </cfRule>
  </conditionalFormatting>
  <conditionalFormatting sqref="P145:P146">
    <cfRule type="cellIs" dxfId="36675" priority="3156" operator="greaterThan">
      <formula>0</formula>
    </cfRule>
  </conditionalFormatting>
  <conditionalFormatting sqref="Q119:Q120">
    <cfRule type="cellIs" dxfId="36674" priority="3155" operator="lessThan">
      <formula>0</formula>
    </cfRule>
  </conditionalFormatting>
  <conditionalFormatting sqref="R119:R120">
    <cfRule type="cellIs" dxfId="36673" priority="3153" operator="lessThan">
      <formula>0.8</formula>
    </cfRule>
    <cfRule type="cellIs" dxfId="36672" priority="3154" operator="greaterThan">
      <formula>1</formula>
    </cfRule>
  </conditionalFormatting>
  <conditionalFormatting sqref="R119:R120">
    <cfRule type="cellIs" dxfId="36671" priority="3151" operator="greaterThan">
      <formula>1</formula>
    </cfRule>
    <cfRule type="cellIs" dxfId="36670" priority="3152" operator="lessThan">
      <formula>0.8</formula>
    </cfRule>
  </conditionalFormatting>
  <conditionalFormatting sqref="P119:P120">
    <cfRule type="cellIs" dxfId="36669" priority="3150" operator="greaterThan">
      <formula>0</formula>
    </cfRule>
  </conditionalFormatting>
  <conditionalFormatting sqref="AF118:AF120">
    <cfRule type="cellIs" dxfId="36668" priority="3149" operator="lessThan">
      <formula>0</formula>
    </cfRule>
  </conditionalFormatting>
  <conditionalFormatting sqref="AG118:AG120">
    <cfRule type="cellIs" dxfId="36667" priority="3147" operator="greaterThan">
      <formula>1</formula>
    </cfRule>
    <cfRule type="cellIs" dxfId="36666" priority="3148" operator="lessThan">
      <formula>0.8</formula>
    </cfRule>
  </conditionalFormatting>
  <conditionalFormatting sqref="S44:S56">
    <cfRule type="cellIs" dxfId="36665" priority="3146" operator="lessThan">
      <formula>0.8</formula>
    </cfRule>
  </conditionalFormatting>
  <conditionalFormatting sqref="S108">
    <cfRule type="cellIs" dxfId="36664" priority="3145" operator="lessThan">
      <formula>0.8</formula>
    </cfRule>
  </conditionalFormatting>
  <conditionalFormatting sqref="S96">
    <cfRule type="cellIs" dxfId="36663" priority="3144" operator="lessThan">
      <formula>0.8</formula>
    </cfRule>
  </conditionalFormatting>
  <conditionalFormatting sqref="S97">
    <cfRule type="cellIs" dxfId="36662" priority="3143" operator="lessThan">
      <formula>0.8</formula>
    </cfRule>
  </conditionalFormatting>
  <conditionalFormatting sqref="S103">
    <cfRule type="cellIs" dxfId="36661" priority="3142" operator="lessThan">
      <formula>0.8</formula>
    </cfRule>
  </conditionalFormatting>
  <conditionalFormatting sqref="S99">
    <cfRule type="cellIs" dxfId="36660" priority="3141" operator="lessThan">
      <formula>0.8</formula>
    </cfRule>
  </conditionalFormatting>
  <conditionalFormatting sqref="S101">
    <cfRule type="cellIs" dxfId="36659" priority="3138" operator="lessThan">
      <formula>0.8</formula>
    </cfRule>
  </conditionalFormatting>
  <conditionalFormatting sqref="S100">
    <cfRule type="cellIs" dxfId="36658" priority="3140" operator="lessThan">
      <formula>0.8</formula>
    </cfRule>
  </conditionalFormatting>
  <conditionalFormatting sqref="S102">
    <cfRule type="cellIs" dxfId="36657" priority="3139" operator="lessThan">
      <formula>0.8</formula>
    </cfRule>
  </conditionalFormatting>
  <conditionalFormatting sqref="S98">
    <cfRule type="cellIs" dxfId="36656" priority="3137" operator="lessThan">
      <formula>0.8</formula>
    </cfRule>
  </conditionalFormatting>
  <conditionalFormatting sqref="S104">
    <cfRule type="cellIs" dxfId="36655" priority="3136" operator="lessThan">
      <formula>0.8</formula>
    </cfRule>
  </conditionalFormatting>
  <conditionalFormatting sqref="P118">
    <cfRule type="cellIs" dxfId="36654" priority="3130" operator="greaterThan">
      <formula>0</formula>
    </cfRule>
  </conditionalFormatting>
  <conditionalFormatting sqref="Q118">
    <cfRule type="cellIs" dxfId="36653" priority="3135" operator="lessThan">
      <formula>0</formula>
    </cfRule>
  </conditionalFormatting>
  <conditionalFormatting sqref="R118">
    <cfRule type="cellIs" dxfId="36652" priority="3133" operator="lessThan">
      <formula>0.8</formula>
    </cfRule>
    <cfRule type="cellIs" dxfId="36651" priority="3134" operator="greaterThan">
      <formula>1</formula>
    </cfRule>
  </conditionalFormatting>
  <conditionalFormatting sqref="R118">
    <cfRule type="cellIs" dxfId="36650" priority="3131" operator="greaterThan">
      <formula>1</formula>
    </cfRule>
    <cfRule type="cellIs" dxfId="36649" priority="3132" operator="lessThan">
      <formula>0.8</formula>
    </cfRule>
  </conditionalFormatting>
  <conditionalFormatting sqref="Q162:Q166">
    <cfRule type="cellIs" dxfId="36648" priority="3129" operator="lessThan">
      <formula>0</formula>
    </cfRule>
  </conditionalFormatting>
  <conditionalFormatting sqref="R162:R166">
    <cfRule type="cellIs" dxfId="36647" priority="3127" operator="lessThan">
      <formula>0.8</formula>
    </cfRule>
    <cfRule type="cellIs" dxfId="36646" priority="3128" operator="greaterThan">
      <formula>1</formula>
    </cfRule>
  </conditionalFormatting>
  <conditionalFormatting sqref="R162:R166">
    <cfRule type="cellIs" dxfId="36645" priority="3125" operator="greaterThan">
      <formula>1</formula>
    </cfRule>
    <cfRule type="cellIs" dxfId="36644" priority="3126" operator="lessThan">
      <formula>0.8</formula>
    </cfRule>
  </conditionalFormatting>
  <conditionalFormatting sqref="P162:P166">
    <cfRule type="cellIs" dxfId="36643" priority="3124" operator="greaterThan">
      <formula>0</formula>
    </cfRule>
  </conditionalFormatting>
  <conditionalFormatting sqref="P167:P168">
    <cfRule type="cellIs" dxfId="36642" priority="3118" operator="greaterThan">
      <formula>0</formula>
    </cfRule>
  </conditionalFormatting>
  <conditionalFormatting sqref="R167:R168">
    <cfRule type="cellIs" dxfId="36641" priority="3121" operator="lessThan">
      <formula>0.8</formula>
    </cfRule>
    <cfRule type="cellIs" dxfId="36640" priority="3122" operator="greaterThan">
      <formula>1</formula>
    </cfRule>
  </conditionalFormatting>
  <conditionalFormatting sqref="R167:R168">
    <cfRule type="cellIs" dxfId="36639" priority="3119" operator="greaterThan">
      <formula>1</formula>
    </cfRule>
    <cfRule type="cellIs" dxfId="36638" priority="3120" operator="lessThan">
      <formula>0.8</formula>
    </cfRule>
  </conditionalFormatting>
  <conditionalFormatting sqref="Q167:Q168">
    <cfRule type="cellIs" dxfId="36637" priority="3123" operator="lessThan">
      <formula>0</formula>
    </cfRule>
  </conditionalFormatting>
  <conditionalFormatting sqref="Q117">
    <cfRule type="cellIs" dxfId="36636" priority="3117" operator="lessThan">
      <formula>0</formula>
    </cfRule>
  </conditionalFormatting>
  <conditionalFormatting sqref="R117">
    <cfRule type="cellIs" dxfId="36635" priority="3115" operator="lessThan">
      <formula>0.8</formula>
    </cfRule>
    <cfRule type="cellIs" dxfId="36634" priority="3116" operator="greaterThan">
      <formula>1</formula>
    </cfRule>
  </conditionalFormatting>
  <conditionalFormatting sqref="R117">
    <cfRule type="cellIs" dxfId="36633" priority="3113" operator="greaterThan">
      <formula>1</formula>
    </cfRule>
    <cfRule type="cellIs" dxfId="36632" priority="3114" operator="lessThan">
      <formula>0.8</formula>
    </cfRule>
  </conditionalFormatting>
  <conditionalFormatting sqref="P117">
    <cfRule type="cellIs" dxfId="36631" priority="3112" operator="greaterThan">
      <formula>0</formula>
    </cfRule>
  </conditionalFormatting>
  <conditionalFormatting sqref="Q117">
    <cfRule type="cellIs" dxfId="36630" priority="3111" operator="lessThan">
      <formula>0</formula>
    </cfRule>
  </conditionalFormatting>
  <conditionalFormatting sqref="R117">
    <cfRule type="cellIs" dxfId="36629" priority="3109" operator="lessThan">
      <formula>0.8</formula>
    </cfRule>
    <cfRule type="cellIs" dxfId="36628" priority="3110" operator="greaterThan">
      <formula>1</formula>
    </cfRule>
  </conditionalFormatting>
  <conditionalFormatting sqref="R117">
    <cfRule type="cellIs" dxfId="36627" priority="3107" operator="greaterThan">
      <formula>1</formula>
    </cfRule>
    <cfRule type="cellIs" dxfId="36626" priority="3108" operator="lessThan">
      <formula>0.8</formula>
    </cfRule>
  </conditionalFormatting>
  <conditionalFormatting sqref="P117">
    <cfRule type="cellIs" dxfId="36625" priority="3106" operator="greaterThan">
      <formula>0</formula>
    </cfRule>
  </conditionalFormatting>
  <conditionalFormatting sqref="P117">
    <cfRule type="cellIs" dxfId="36624" priority="3100" operator="greaterThan">
      <formula>0</formula>
    </cfRule>
  </conditionalFormatting>
  <conditionalFormatting sqref="Q117">
    <cfRule type="cellIs" dxfId="36623" priority="3105" operator="lessThan">
      <formula>0</formula>
    </cfRule>
  </conditionalFormatting>
  <conditionalFormatting sqref="R117">
    <cfRule type="cellIs" dxfId="36622" priority="3103" operator="lessThan">
      <formula>0.8</formula>
    </cfRule>
    <cfRule type="cellIs" dxfId="36621" priority="3104" operator="greaterThan">
      <formula>1</formula>
    </cfRule>
  </conditionalFormatting>
  <conditionalFormatting sqref="R117">
    <cfRule type="cellIs" dxfId="36620" priority="3101" operator="greaterThan">
      <formula>1</formula>
    </cfRule>
    <cfRule type="cellIs" dxfId="36619" priority="3102" operator="lessThan">
      <formula>0.8</formula>
    </cfRule>
  </conditionalFormatting>
  <conditionalFormatting sqref="P117">
    <cfRule type="cellIs" dxfId="36618" priority="3094" operator="greaterThan">
      <formula>0</formula>
    </cfRule>
  </conditionalFormatting>
  <conditionalFormatting sqref="Q117">
    <cfRule type="cellIs" dxfId="36617" priority="3099" operator="lessThan">
      <formula>0</formula>
    </cfRule>
  </conditionalFormatting>
  <conditionalFormatting sqref="R117">
    <cfRule type="cellIs" dxfId="36616" priority="3097" operator="lessThan">
      <formula>0.8</formula>
    </cfRule>
    <cfRule type="cellIs" dxfId="36615" priority="3098" operator="greaterThan">
      <formula>1</formula>
    </cfRule>
  </conditionalFormatting>
  <conditionalFormatting sqref="R117">
    <cfRule type="cellIs" dxfId="36614" priority="3095" operator="greaterThan">
      <formula>1</formula>
    </cfRule>
    <cfRule type="cellIs" dxfId="36613" priority="3096" operator="lessThan">
      <formula>0.8</formula>
    </cfRule>
  </conditionalFormatting>
  <conditionalFormatting sqref="P117">
    <cfRule type="cellIs" dxfId="36612" priority="3088" operator="greaterThan">
      <formula>0</formula>
    </cfRule>
  </conditionalFormatting>
  <conditionalFormatting sqref="Q117">
    <cfRule type="cellIs" dxfId="36611" priority="3093" operator="lessThan">
      <formula>0</formula>
    </cfRule>
  </conditionalFormatting>
  <conditionalFormatting sqref="R117">
    <cfRule type="cellIs" dxfId="36610" priority="3091" operator="lessThan">
      <formula>0.8</formula>
    </cfRule>
    <cfRule type="cellIs" dxfId="36609" priority="3092" operator="greaterThan">
      <formula>1</formula>
    </cfRule>
  </conditionalFormatting>
  <conditionalFormatting sqref="R117">
    <cfRule type="cellIs" dxfId="36608" priority="3089" operator="greaterThan">
      <formula>1</formula>
    </cfRule>
    <cfRule type="cellIs" dxfId="36607" priority="3090" operator="lessThan">
      <formula>0.8</formula>
    </cfRule>
  </conditionalFormatting>
  <conditionalFormatting sqref="Q117">
    <cfRule type="cellIs" dxfId="36606" priority="3087" operator="lessThan">
      <formula>0</formula>
    </cfRule>
  </conditionalFormatting>
  <conditionalFormatting sqref="R117">
    <cfRule type="cellIs" dxfId="36605" priority="3085" operator="lessThan">
      <formula>0.8</formula>
    </cfRule>
    <cfRule type="cellIs" dxfId="36604" priority="3086" operator="greaterThan">
      <formula>1</formula>
    </cfRule>
  </conditionalFormatting>
  <conditionalFormatting sqref="R117">
    <cfRule type="cellIs" dxfId="36603" priority="3083" operator="greaterThan">
      <formula>1</formula>
    </cfRule>
    <cfRule type="cellIs" dxfId="36602" priority="3084" operator="lessThan">
      <formula>0.8</formula>
    </cfRule>
  </conditionalFormatting>
  <conditionalFormatting sqref="P117">
    <cfRule type="cellIs" dxfId="36601" priority="3082" operator="greaterThan">
      <formula>0</formula>
    </cfRule>
  </conditionalFormatting>
  <conditionalFormatting sqref="P117">
    <cfRule type="cellIs" dxfId="36600" priority="3076" operator="greaterThan">
      <formula>0</formula>
    </cfRule>
  </conditionalFormatting>
  <conditionalFormatting sqref="Q117">
    <cfRule type="cellIs" dxfId="36599" priority="3081" operator="lessThan">
      <formula>0</formula>
    </cfRule>
  </conditionalFormatting>
  <conditionalFormatting sqref="R117">
    <cfRule type="cellIs" dxfId="36598" priority="3079" operator="lessThan">
      <formula>0.8</formula>
    </cfRule>
    <cfRule type="cellIs" dxfId="36597" priority="3080" operator="greaterThan">
      <formula>1</formula>
    </cfRule>
  </conditionalFormatting>
  <conditionalFormatting sqref="R117">
    <cfRule type="cellIs" dxfId="36596" priority="3077" operator="greaterThan">
      <formula>1</formula>
    </cfRule>
    <cfRule type="cellIs" dxfId="36595" priority="3078" operator="lessThan">
      <formula>0.8</formula>
    </cfRule>
  </conditionalFormatting>
  <conditionalFormatting sqref="P117">
    <cfRule type="cellIs" dxfId="36594" priority="3070" operator="greaterThan">
      <formula>0</formula>
    </cfRule>
  </conditionalFormatting>
  <conditionalFormatting sqref="Q117">
    <cfRule type="cellIs" dxfId="36593" priority="3075" operator="lessThan">
      <formula>0</formula>
    </cfRule>
  </conditionalFormatting>
  <conditionalFormatting sqref="R117">
    <cfRule type="cellIs" dxfId="36592" priority="3073" operator="lessThan">
      <formula>0.8</formula>
    </cfRule>
    <cfRule type="cellIs" dxfId="36591" priority="3074" operator="greaterThan">
      <formula>1</formula>
    </cfRule>
  </conditionalFormatting>
  <conditionalFormatting sqref="R117">
    <cfRule type="cellIs" dxfId="36590" priority="3071" operator="greaterThan">
      <formula>1</formula>
    </cfRule>
    <cfRule type="cellIs" dxfId="36589" priority="3072" operator="lessThan">
      <formula>0.8</formula>
    </cfRule>
  </conditionalFormatting>
  <conditionalFormatting sqref="Q117">
    <cfRule type="cellIs" dxfId="36588" priority="3069" operator="lessThan">
      <formula>0</formula>
    </cfRule>
  </conditionalFormatting>
  <conditionalFormatting sqref="R117">
    <cfRule type="cellIs" dxfId="36587" priority="3067" operator="lessThan">
      <formula>0.8</formula>
    </cfRule>
    <cfRule type="cellIs" dxfId="36586" priority="3068" operator="greaterThan">
      <formula>1</formula>
    </cfRule>
  </conditionalFormatting>
  <conditionalFormatting sqref="R117">
    <cfRule type="cellIs" dxfId="36585" priority="3065" operator="greaterThan">
      <formula>1</formula>
    </cfRule>
    <cfRule type="cellIs" dxfId="36584" priority="3066" operator="lessThan">
      <formula>0.8</formula>
    </cfRule>
  </conditionalFormatting>
  <conditionalFormatting sqref="P117">
    <cfRule type="cellIs" dxfId="36583" priority="3064" operator="greaterThan">
      <formula>0</formula>
    </cfRule>
  </conditionalFormatting>
  <conditionalFormatting sqref="P117">
    <cfRule type="cellIs" dxfId="36582" priority="3058" operator="greaterThan">
      <formula>0</formula>
    </cfRule>
  </conditionalFormatting>
  <conditionalFormatting sqref="Q117">
    <cfRule type="cellIs" dxfId="36581" priority="3063" operator="lessThan">
      <formula>0</formula>
    </cfRule>
  </conditionalFormatting>
  <conditionalFormatting sqref="R117">
    <cfRule type="cellIs" dxfId="36580" priority="3061" operator="lessThan">
      <formula>0.8</formula>
    </cfRule>
    <cfRule type="cellIs" dxfId="36579" priority="3062" operator="greaterThan">
      <formula>1</formula>
    </cfRule>
  </conditionalFormatting>
  <conditionalFormatting sqref="R117">
    <cfRule type="cellIs" dxfId="36578" priority="3059" operator="greaterThan">
      <formula>1</formula>
    </cfRule>
    <cfRule type="cellIs" dxfId="36577" priority="3060" operator="lessThan">
      <formula>0.8</formula>
    </cfRule>
  </conditionalFormatting>
  <conditionalFormatting sqref="Q117">
    <cfRule type="cellIs" dxfId="36576" priority="3057" operator="lessThan">
      <formula>0</formula>
    </cfRule>
  </conditionalFormatting>
  <conditionalFormatting sqref="R117">
    <cfRule type="cellIs" dxfId="36575" priority="3055" operator="lessThan">
      <formula>0.8</formula>
    </cfRule>
    <cfRule type="cellIs" dxfId="36574" priority="3056" operator="greaterThan">
      <formula>1</formula>
    </cfRule>
  </conditionalFormatting>
  <conditionalFormatting sqref="R117">
    <cfRule type="cellIs" dxfId="36573" priority="3053" operator="greaterThan">
      <formula>1</formula>
    </cfRule>
    <cfRule type="cellIs" dxfId="36572" priority="3054" operator="lessThan">
      <formula>0.8</formula>
    </cfRule>
  </conditionalFormatting>
  <conditionalFormatting sqref="P117">
    <cfRule type="cellIs" dxfId="36571" priority="3052" operator="greaterThan">
      <formula>0</formula>
    </cfRule>
  </conditionalFormatting>
  <conditionalFormatting sqref="Q117">
    <cfRule type="cellIs" dxfId="36570" priority="3051" operator="lessThan">
      <formula>0</formula>
    </cfRule>
  </conditionalFormatting>
  <conditionalFormatting sqref="R117">
    <cfRule type="cellIs" dxfId="36569" priority="3049" operator="lessThan">
      <formula>0.8</formula>
    </cfRule>
    <cfRule type="cellIs" dxfId="36568" priority="3050" operator="greaterThan">
      <formula>1</formula>
    </cfRule>
  </conditionalFormatting>
  <conditionalFormatting sqref="R117">
    <cfRule type="cellIs" dxfId="36567" priority="3047" operator="greaterThan">
      <formula>1</formula>
    </cfRule>
    <cfRule type="cellIs" dxfId="36566" priority="3048" operator="lessThan">
      <formula>0.8</formula>
    </cfRule>
  </conditionalFormatting>
  <conditionalFormatting sqref="P117">
    <cfRule type="cellIs" dxfId="36565" priority="3046" operator="greaterThan">
      <formula>0</formula>
    </cfRule>
  </conditionalFormatting>
  <conditionalFormatting sqref="Q83">
    <cfRule type="cellIs" dxfId="36564" priority="3045" operator="lessThan">
      <formula>0</formula>
    </cfRule>
  </conditionalFormatting>
  <conditionalFormatting sqref="R83">
    <cfRule type="cellIs" dxfId="36563" priority="3043" operator="lessThan">
      <formula>0.8</formula>
    </cfRule>
    <cfRule type="cellIs" dxfId="36562" priority="3044" operator="greaterThan">
      <formula>1</formula>
    </cfRule>
  </conditionalFormatting>
  <conditionalFormatting sqref="R83">
    <cfRule type="cellIs" dxfId="36561" priority="3041" operator="greaterThan">
      <formula>1</formula>
    </cfRule>
    <cfRule type="cellIs" dxfId="36560" priority="3042" operator="lessThan">
      <formula>0.8</formula>
    </cfRule>
  </conditionalFormatting>
  <conditionalFormatting sqref="P83">
    <cfRule type="cellIs" dxfId="36559" priority="3040" operator="greaterThan">
      <formula>0</formula>
    </cfRule>
  </conditionalFormatting>
  <conditionalFormatting sqref="Q83">
    <cfRule type="cellIs" dxfId="36558" priority="3039" operator="lessThan">
      <formula>0</formula>
    </cfRule>
  </conditionalFormatting>
  <conditionalFormatting sqref="R83">
    <cfRule type="cellIs" dxfId="36557" priority="3037" operator="lessThan">
      <formula>0.8</formula>
    </cfRule>
    <cfRule type="cellIs" dxfId="36556" priority="3038" operator="greaterThan">
      <formula>1</formula>
    </cfRule>
  </conditionalFormatting>
  <conditionalFormatting sqref="R83">
    <cfRule type="cellIs" dxfId="36555" priority="3035" operator="greaterThan">
      <formula>1</formula>
    </cfRule>
    <cfRule type="cellIs" dxfId="36554" priority="3036" operator="lessThan">
      <formula>0.8</formula>
    </cfRule>
  </conditionalFormatting>
  <conditionalFormatting sqref="P83">
    <cfRule type="cellIs" dxfId="36553" priority="3034" operator="greaterThan">
      <formula>0</formula>
    </cfRule>
  </conditionalFormatting>
  <conditionalFormatting sqref="Q83">
    <cfRule type="cellIs" dxfId="36552" priority="3033" operator="lessThan">
      <formula>0</formula>
    </cfRule>
  </conditionalFormatting>
  <conditionalFormatting sqref="R83">
    <cfRule type="cellIs" dxfId="36551" priority="3031" operator="lessThan">
      <formula>0.8</formula>
    </cfRule>
    <cfRule type="cellIs" dxfId="36550" priority="3032" operator="greaterThan">
      <formula>1</formula>
    </cfRule>
  </conditionalFormatting>
  <conditionalFormatting sqref="R83">
    <cfRule type="cellIs" dxfId="36549" priority="3029" operator="greaterThan">
      <formula>1</formula>
    </cfRule>
    <cfRule type="cellIs" dxfId="36548" priority="3030" operator="lessThan">
      <formula>0.8</formula>
    </cfRule>
  </conditionalFormatting>
  <conditionalFormatting sqref="P83">
    <cfRule type="cellIs" dxfId="36547" priority="3028" operator="greaterThan">
      <formula>0</formula>
    </cfRule>
  </conditionalFormatting>
  <conditionalFormatting sqref="Q83">
    <cfRule type="cellIs" dxfId="36546" priority="3027" operator="lessThan">
      <formula>0</formula>
    </cfRule>
  </conditionalFormatting>
  <conditionalFormatting sqref="R83">
    <cfRule type="cellIs" dxfId="36545" priority="3025" operator="lessThan">
      <formula>0.8</formula>
    </cfRule>
    <cfRule type="cellIs" dxfId="36544" priority="3026" operator="greaterThan">
      <formula>1</formula>
    </cfRule>
  </conditionalFormatting>
  <conditionalFormatting sqref="R83">
    <cfRule type="cellIs" dxfId="36543" priority="3023" operator="greaterThan">
      <formula>1</formula>
    </cfRule>
    <cfRule type="cellIs" dxfId="36542" priority="3024" operator="lessThan">
      <formula>0.8</formula>
    </cfRule>
  </conditionalFormatting>
  <conditionalFormatting sqref="P83">
    <cfRule type="cellIs" dxfId="36541" priority="3022" operator="greaterThan">
      <formula>0</formula>
    </cfRule>
  </conditionalFormatting>
  <conditionalFormatting sqref="P83">
    <cfRule type="cellIs" dxfId="36540" priority="3016" operator="greaterThan">
      <formula>0</formula>
    </cfRule>
  </conditionalFormatting>
  <conditionalFormatting sqref="Q83">
    <cfRule type="cellIs" dxfId="36539" priority="3021" operator="lessThan">
      <formula>0</formula>
    </cfRule>
  </conditionalFormatting>
  <conditionalFormatting sqref="R83">
    <cfRule type="cellIs" dxfId="36538" priority="3019" operator="lessThan">
      <formula>0.8</formula>
    </cfRule>
    <cfRule type="cellIs" dxfId="36537" priority="3020" operator="greaterThan">
      <formula>1</formula>
    </cfRule>
  </conditionalFormatting>
  <conditionalFormatting sqref="R83">
    <cfRule type="cellIs" dxfId="36536" priority="3017" operator="greaterThan">
      <formula>1</formula>
    </cfRule>
    <cfRule type="cellIs" dxfId="36535" priority="3018" operator="lessThan">
      <formula>0.8</formula>
    </cfRule>
  </conditionalFormatting>
  <conditionalFormatting sqref="P83">
    <cfRule type="cellIs" dxfId="36534" priority="3010" operator="greaterThan">
      <formula>0</formula>
    </cfRule>
  </conditionalFormatting>
  <conditionalFormatting sqref="Q83">
    <cfRule type="cellIs" dxfId="36533" priority="3015" operator="lessThan">
      <formula>0</formula>
    </cfRule>
  </conditionalFormatting>
  <conditionalFormatting sqref="R83">
    <cfRule type="cellIs" dxfId="36532" priority="3013" operator="lessThan">
      <formula>0.8</formula>
    </cfRule>
    <cfRule type="cellIs" dxfId="36531" priority="3014" operator="greaterThan">
      <formula>1</formula>
    </cfRule>
  </conditionalFormatting>
  <conditionalFormatting sqref="R83">
    <cfRule type="cellIs" dxfId="36530" priority="3011" operator="greaterThan">
      <formula>1</formula>
    </cfRule>
    <cfRule type="cellIs" dxfId="36529" priority="3012" operator="lessThan">
      <formula>0.8</formula>
    </cfRule>
  </conditionalFormatting>
  <conditionalFormatting sqref="R83">
    <cfRule type="cellIs" dxfId="36528" priority="3007" operator="lessThan">
      <formula>0.8</formula>
    </cfRule>
    <cfRule type="cellIs" dxfId="36527" priority="3008" operator="greaterThan">
      <formula>1</formula>
    </cfRule>
  </conditionalFormatting>
  <conditionalFormatting sqref="R83">
    <cfRule type="cellIs" dxfId="36526" priority="3005" operator="greaterThan">
      <formula>1</formula>
    </cfRule>
    <cfRule type="cellIs" dxfId="36525" priority="3006" operator="lessThan">
      <formula>0.8</formula>
    </cfRule>
  </conditionalFormatting>
  <conditionalFormatting sqref="P83">
    <cfRule type="cellIs" dxfId="36524" priority="3004" operator="greaterThan">
      <formula>0</formula>
    </cfRule>
  </conditionalFormatting>
  <conditionalFormatting sqref="Q83">
    <cfRule type="cellIs" dxfId="36523" priority="3009" operator="lessThan">
      <formula>0</formula>
    </cfRule>
  </conditionalFormatting>
  <conditionalFormatting sqref="Q83">
    <cfRule type="cellIs" dxfId="36522" priority="3003" operator="lessThan">
      <formula>0</formula>
    </cfRule>
  </conditionalFormatting>
  <conditionalFormatting sqref="R83">
    <cfRule type="cellIs" dxfId="36521" priority="3001" operator="lessThan">
      <formula>0.8</formula>
    </cfRule>
    <cfRule type="cellIs" dxfId="36520" priority="3002" operator="greaterThan">
      <formula>1</formula>
    </cfRule>
  </conditionalFormatting>
  <conditionalFormatting sqref="R83">
    <cfRule type="cellIs" dxfId="36519" priority="2999" operator="greaterThan">
      <formula>1</formula>
    </cfRule>
    <cfRule type="cellIs" dxfId="36518" priority="3000" operator="lessThan">
      <formula>0.8</formula>
    </cfRule>
  </conditionalFormatting>
  <conditionalFormatting sqref="P83">
    <cfRule type="cellIs" dxfId="36517" priority="2998" operator="greaterThan">
      <formula>0</formula>
    </cfRule>
  </conditionalFormatting>
  <conditionalFormatting sqref="P83">
    <cfRule type="cellIs" dxfId="36516" priority="2992" operator="greaterThan">
      <formula>0</formula>
    </cfRule>
  </conditionalFormatting>
  <conditionalFormatting sqref="Q83">
    <cfRule type="cellIs" dxfId="36515" priority="2997" operator="lessThan">
      <formula>0</formula>
    </cfRule>
  </conditionalFormatting>
  <conditionalFormatting sqref="R83">
    <cfRule type="cellIs" dxfId="36514" priority="2995" operator="lessThan">
      <formula>0.8</formula>
    </cfRule>
    <cfRule type="cellIs" dxfId="36513" priority="2996" operator="greaterThan">
      <formula>1</formula>
    </cfRule>
  </conditionalFormatting>
  <conditionalFormatting sqref="R83">
    <cfRule type="cellIs" dxfId="36512" priority="2993" operator="greaterThan">
      <formula>1</formula>
    </cfRule>
    <cfRule type="cellIs" dxfId="36511" priority="2994" operator="lessThan">
      <formula>0.8</formula>
    </cfRule>
  </conditionalFormatting>
  <conditionalFormatting sqref="P83">
    <cfRule type="cellIs" dxfId="36510" priority="2986" operator="greaterThan">
      <formula>0</formula>
    </cfRule>
  </conditionalFormatting>
  <conditionalFormatting sqref="Q83">
    <cfRule type="cellIs" dxfId="36509" priority="2991" operator="lessThan">
      <formula>0</formula>
    </cfRule>
  </conditionalFormatting>
  <conditionalFormatting sqref="R83">
    <cfRule type="cellIs" dxfId="36508" priority="2989" operator="lessThan">
      <formula>0.8</formula>
    </cfRule>
    <cfRule type="cellIs" dxfId="36507" priority="2990" operator="greaterThan">
      <formula>1</formula>
    </cfRule>
  </conditionalFormatting>
  <conditionalFormatting sqref="R83">
    <cfRule type="cellIs" dxfId="36506" priority="2987" operator="greaterThan">
      <formula>1</formula>
    </cfRule>
    <cfRule type="cellIs" dxfId="36505" priority="2988" operator="lessThan">
      <formula>0.8</formula>
    </cfRule>
  </conditionalFormatting>
  <conditionalFormatting sqref="R83">
    <cfRule type="cellIs" dxfId="36504" priority="2983" operator="lessThan">
      <formula>0.8</formula>
    </cfRule>
    <cfRule type="cellIs" dxfId="36503" priority="2984" operator="greaterThan">
      <formula>1</formula>
    </cfRule>
  </conditionalFormatting>
  <conditionalFormatting sqref="R83">
    <cfRule type="cellIs" dxfId="36502" priority="2981" operator="greaterThan">
      <formula>1</formula>
    </cfRule>
    <cfRule type="cellIs" dxfId="36501" priority="2982" operator="lessThan">
      <formula>0.8</formula>
    </cfRule>
  </conditionalFormatting>
  <conditionalFormatting sqref="P83">
    <cfRule type="cellIs" dxfId="36500" priority="2980" operator="greaterThan">
      <formula>0</formula>
    </cfRule>
  </conditionalFormatting>
  <conditionalFormatting sqref="Q83">
    <cfRule type="cellIs" dxfId="36499" priority="2985" operator="lessThan">
      <formula>0</formula>
    </cfRule>
  </conditionalFormatting>
  <conditionalFormatting sqref="P83">
    <cfRule type="cellIs" dxfId="36498" priority="2974" operator="greaterThan">
      <formula>0</formula>
    </cfRule>
  </conditionalFormatting>
  <conditionalFormatting sqref="Q83">
    <cfRule type="cellIs" dxfId="36497" priority="2979" operator="lessThan">
      <formula>0</formula>
    </cfRule>
  </conditionalFormatting>
  <conditionalFormatting sqref="R83">
    <cfRule type="cellIs" dxfId="36496" priority="2977" operator="lessThan">
      <formula>0.8</formula>
    </cfRule>
    <cfRule type="cellIs" dxfId="36495" priority="2978" operator="greaterThan">
      <formula>1</formula>
    </cfRule>
  </conditionalFormatting>
  <conditionalFormatting sqref="R83">
    <cfRule type="cellIs" dxfId="36494" priority="2975" operator="greaterThan">
      <formula>1</formula>
    </cfRule>
    <cfRule type="cellIs" dxfId="36493" priority="2976" operator="lessThan">
      <formula>0.8</formula>
    </cfRule>
  </conditionalFormatting>
  <conditionalFormatting sqref="R83">
    <cfRule type="cellIs" dxfId="36492" priority="2971" operator="lessThan">
      <formula>0.8</formula>
    </cfRule>
    <cfRule type="cellIs" dxfId="36491" priority="2972" operator="greaterThan">
      <formula>1</formula>
    </cfRule>
  </conditionalFormatting>
  <conditionalFormatting sqref="R83">
    <cfRule type="cellIs" dxfId="36490" priority="2969" operator="greaterThan">
      <formula>1</formula>
    </cfRule>
    <cfRule type="cellIs" dxfId="36489" priority="2970" operator="lessThan">
      <formula>0.8</formula>
    </cfRule>
  </conditionalFormatting>
  <conditionalFormatting sqref="P83">
    <cfRule type="cellIs" dxfId="36488" priority="2968" operator="greaterThan">
      <formula>0</formula>
    </cfRule>
  </conditionalFormatting>
  <conditionalFormatting sqref="Q83">
    <cfRule type="cellIs" dxfId="36487" priority="2973" operator="lessThan">
      <formula>0</formula>
    </cfRule>
  </conditionalFormatting>
  <conditionalFormatting sqref="R83">
    <cfRule type="cellIs" dxfId="36486" priority="2965" operator="lessThan">
      <formula>0.8</formula>
    </cfRule>
    <cfRule type="cellIs" dxfId="36485" priority="2966" operator="greaterThan">
      <formula>1</formula>
    </cfRule>
  </conditionalFormatting>
  <conditionalFormatting sqref="R83">
    <cfRule type="cellIs" dxfId="36484" priority="2963" operator="greaterThan">
      <formula>1</formula>
    </cfRule>
    <cfRule type="cellIs" dxfId="36483" priority="2964" operator="lessThan">
      <formula>0.8</formula>
    </cfRule>
  </conditionalFormatting>
  <conditionalFormatting sqref="P83">
    <cfRule type="cellIs" dxfId="36482" priority="2962" operator="greaterThan">
      <formula>0</formula>
    </cfRule>
  </conditionalFormatting>
  <conditionalFormatting sqref="Q83">
    <cfRule type="cellIs" dxfId="36481" priority="2967" operator="lessThan">
      <formula>0</formula>
    </cfRule>
  </conditionalFormatting>
  <conditionalFormatting sqref="Q83">
    <cfRule type="cellIs" dxfId="36480" priority="2961" operator="lessThan">
      <formula>0</formula>
    </cfRule>
  </conditionalFormatting>
  <conditionalFormatting sqref="R83">
    <cfRule type="cellIs" dxfId="36479" priority="2959" operator="lessThan">
      <formula>0.8</formula>
    </cfRule>
    <cfRule type="cellIs" dxfId="36478" priority="2960" operator="greaterThan">
      <formula>1</formula>
    </cfRule>
  </conditionalFormatting>
  <conditionalFormatting sqref="R83">
    <cfRule type="cellIs" dxfId="36477" priority="2957" operator="greaterThan">
      <formula>1</formula>
    </cfRule>
    <cfRule type="cellIs" dxfId="36476" priority="2958" operator="lessThan">
      <formula>0.8</formula>
    </cfRule>
  </conditionalFormatting>
  <conditionalFormatting sqref="P83">
    <cfRule type="cellIs" dxfId="36475" priority="2956" operator="greaterThan">
      <formula>0</formula>
    </cfRule>
  </conditionalFormatting>
  <conditionalFormatting sqref="Q83">
    <cfRule type="cellIs" dxfId="36474" priority="2950" operator="lessThan">
      <formula>0</formula>
    </cfRule>
  </conditionalFormatting>
  <conditionalFormatting sqref="R83">
    <cfRule type="cellIs" dxfId="36473" priority="2954" operator="lessThan">
      <formula>0.8</formula>
    </cfRule>
    <cfRule type="cellIs" dxfId="36472" priority="2955" operator="greaterThan">
      <formula>1</formula>
    </cfRule>
  </conditionalFormatting>
  <conditionalFormatting sqref="R83">
    <cfRule type="cellIs" dxfId="36471" priority="2952" operator="greaterThan">
      <formula>1</formula>
    </cfRule>
    <cfRule type="cellIs" dxfId="36470" priority="2953" operator="lessThan">
      <formula>0.8</formula>
    </cfRule>
  </conditionalFormatting>
  <conditionalFormatting sqref="P83">
    <cfRule type="cellIs" dxfId="36469" priority="2951" operator="greaterThan">
      <formula>0</formula>
    </cfRule>
  </conditionalFormatting>
  <conditionalFormatting sqref="Q83">
    <cfRule type="cellIs" dxfId="36468" priority="2949" operator="lessThan">
      <formula>0</formula>
    </cfRule>
  </conditionalFormatting>
  <conditionalFormatting sqref="R83">
    <cfRule type="cellIs" dxfId="36467" priority="2947" operator="lessThan">
      <formula>0.8</formula>
    </cfRule>
    <cfRule type="cellIs" dxfId="36466" priority="2948" operator="greaterThan">
      <formula>1</formula>
    </cfRule>
  </conditionalFormatting>
  <conditionalFormatting sqref="R83">
    <cfRule type="cellIs" dxfId="36465" priority="2945" operator="greaterThan">
      <formula>1</formula>
    </cfRule>
    <cfRule type="cellIs" dxfId="36464" priority="2946" operator="lessThan">
      <formula>0.8</formula>
    </cfRule>
  </conditionalFormatting>
  <conditionalFormatting sqref="P83">
    <cfRule type="cellIs" dxfId="36463" priority="2944" operator="greaterThan">
      <formula>0</formula>
    </cfRule>
  </conditionalFormatting>
  <conditionalFormatting sqref="Q83">
    <cfRule type="cellIs" dxfId="36462" priority="2943" operator="lessThan">
      <formula>0</formula>
    </cfRule>
  </conditionalFormatting>
  <conditionalFormatting sqref="R83">
    <cfRule type="cellIs" dxfId="36461" priority="2941" operator="lessThan">
      <formula>0.8</formula>
    </cfRule>
    <cfRule type="cellIs" dxfId="36460" priority="2942" operator="greaterThan">
      <formula>1</formula>
    </cfRule>
  </conditionalFormatting>
  <conditionalFormatting sqref="R83">
    <cfRule type="cellIs" dxfId="36459" priority="2939" operator="greaterThan">
      <formula>1</formula>
    </cfRule>
    <cfRule type="cellIs" dxfId="36458" priority="2940" operator="lessThan">
      <formula>0.8</formula>
    </cfRule>
  </conditionalFormatting>
  <conditionalFormatting sqref="P83">
    <cfRule type="cellIs" dxfId="36457" priority="2938" operator="greaterThan">
      <formula>0</formula>
    </cfRule>
  </conditionalFormatting>
  <conditionalFormatting sqref="Q83">
    <cfRule type="cellIs" dxfId="36456" priority="2937" operator="lessThan">
      <formula>0</formula>
    </cfRule>
  </conditionalFormatting>
  <conditionalFormatting sqref="R83">
    <cfRule type="cellIs" dxfId="36455" priority="2935" operator="lessThan">
      <formula>0.8</formula>
    </cfRule>
    <cfRule type="cellIs" dxfId="36454" priority="2936" operator="greaterThan">
      <formula>1</formula>
    </cfRule>
  </conditionalFormatting>
  <conditionalFormatting sqref="R83">
    <cfRule type="cellIs" dxfId="36453" priority="2933" operator="greaterThan">
      <formula>1</formula>
    </cfRule>
    <cfRule type="cellIs" dxfId="36452" priority="2934" operator="lessThan">
      <formula>0.8</formula>
    </cfRule>
  </conditionalFormatting>
  <conditionalFormatting sqref="P83">
    <cfRule type="cellIs" dxfId="36451" priority="2932" operator="greaterThan">
      <formula>0</formula>
    </cfRule>
  </conditionalFormatting>
  <conditionalFormatting sqref="Q83">
    <cfRule type="cellIs" dxfId="36450" priority="2931" operator="lessThan">
      <formula>0</formula>
    </cfRule>
  </conditionalFormatting>
  <conditionalFormatting sqref="R83">
    <cfRule type="cellIs" dxfId="36449" priority="2929" operator="lessThan">
      <formula>0.8</formula>
    </cfRule>
    <cfRule type="cellIs" dxfId="36448" priority="2930" operator="greaterThan">
      <formula>1</formula>
    </cfRule>
  </conditionalFormatting>
  <conditionalFormatting sqref="R83">
    <cfRule type="cellIs" dxfId="36447" priority="2927" operator="greaterThan">
      <formula>1</formula>
    </cfRule>
    <cfRule type="cellIs" dxfId="36446" priority="2928" operator="lessThan">
      <formula>0.8</formula>
    </cfRule>
  </conditionalFormatting>
  <conditionalFormatting sqref="P83">
    <cfRule type="cellIs" dxfId="36445" priority="2926" operator="greaterThan">
      <formula>0</formula>
    </cfRule>
  </conditionalFormatting>
  <conditionalFormatting sqref="Q83">
    <cfRule type="cellIs" dxfId="36444" priority="2925" operator="lessThan">
      <formula>0</formula>
    </cfRule>
  </conditionalFormatting>
  <conditionalFormatting sqref="R83">
    <cfRule type="cellIs" dxfId="36443" priority="2923" operator="lessThan">
      <formula>0.8</formula>
    </cfRule>
    <cfRule type="cellIs" dxfId="36442" priority="2924" operator="greaterThan">
      <formula>1</formula>
    </cfRule>
  </conditionalFormatting>
  <conditionalFormatting sqref="R83">
    <cfRule type="cellIs" dxfId="36441" priority="2921" operator="greaterThan">
      <formula>1</formula>
    </cfRule>
    <cfRule type="cellIs" dxfId="36440" priority="2922" operator="lessThan">
      <formula>0.8</formula>
    </cfRule>
  </conditionalFormatting>
  <conditionalFormatting sqref="P83">
    <cfRule type="cellIs" dxfId="36439" priority="2920" operator="greaterThan">
      <formula>0</formula>
    </cfRule>
  </conditionalFormatting>
  <conditionalFormatting sqref="P83">
    <cfRule type="cellIs" dxfId="36438" priority="2914" operator="greaterThan">
      <formula>0</formula>
    </cfRule>
  </conditionalFormatting>
  <conditionalFormatting sqref="Q83">
    <cfRule type="cellIs" dxfId="36437" priority="2919" operator="lessThan">
      <formula>0</formula>
    </cfRule>
  </conditionalFormatting>
  <conditionalFormatting sqref="R83">
    <cfRule type="cellIs" dxfId="36436" priority="2917" operator="lessThan">
      <formula>0.8</formula>
    </cfRule>
    <cfRule type="cellIs" dxfId="36435" priority="2918" operator="greaterThan">
      <formula>1</formula>
    </cfRule>
  </conditionalFormatting>
  <conditionalFormatting sqref="R83">
    <cfRule type="cellIs" dxfId="36434" priority="2915" operator="greaterThan">
      <formula>1</formula>
    </cfRule>
    <cfRule type="cellIs" dxfId="36433" priority="2916" operator="lessThan">
      <formula>0.8</formula>
    </cfRule>
  </conditionalFormatting>
  <conditionalFormatting sqref="P83">
    <cfRule type="cellIs" dxfId="36432" priority="2908" operator="greaterThan">
      <formula>0</formula>
    </cfRule>
  </conditionalFormatting>
  <conditionalFormatting sqref="Q83">
    <cfRule type="cellIs" dxfId="36431" priority="2913" operator="lessThan">
      <formula>0</formula>
    </cfRule>
  </conditionalFormatting>
  <conditionalFormatting sqref="R83">
    <cfRule type="cellIs" dxfId="36430" priority="2911" operator="lessThan">
      <formula>0.8</formula>
    </cfRule>
    <cfRule type="cellIs" dxfId="36429" priority="2912" operator="greaterThan">
      <formula>1</formula>
    </cfRule>
  </conditionalFormatting>
  <conditionalFormatting sqref="R83">
    <cfRule type="cellIs" dxfId="36428" priority="2909" operator="greaterThan">
      <formula>1</formula>
    </cfRule>
    <cfRule type="cellIs" dxfId="36427" priority="2910" operator="lessThan">
      <formula>0.8</formula>
    </cfRule>
  </conditionalFormatting>
  <conditionalFormatting sqref="R83">
    <cfRule type="cellIs" dxfId="36426" priority="2905" operator="lessThan">
      <formula>0.8</formula>
    </cfRule>
    <cfRule type="cellIs" dxfId="36425" priority="2906" operator="greaterThan">
      <formula>1</formula>
    </cfRule>
  </conditionalFormatting>
  <conditionalFormatting sqref="R83">
    <cfRule type="cellIs" dxfId="36424" priority="2903" operator="greaterThan">
      <formula>1</formula>
    </cfRule>
    <cfRule type="cellIs" dxfId="36423" priority="2904" operator="lessThan">
      <formula>0.8</formula>
    </cfRule>
  </conditionalFormatting>
  <conditionalFormatting sqref="P83">
    <cfRule type="cellIs" dxfId="36422" priority="2902" operator="greaterThan">
      <formula>0</formula>
    </cfRule>
  </conditionalFormatting>
  <conditionalFormatting sqref="Q83">
    <cfRule type="cellIs" dxfId="36421" priority="2907" operator="lessThan">
      <formula>0</formula>
    </cfRule>
  </conditionalFormatting>
  <conditionalFormatting sqref="Q83">
    <cfRule type="cellIs" dxfId="36420" priority="2901" operator="lessThan">
      <formula>0</formula>
    </cfRule>
  </conditionalFormatting>
  <conditionalFormatting sqref="R83">
    <cfRule type="cellIs" dxfId="36419" priority="2899" operator="lessThan">
      <formula>0.8</formula>
    </cfRule>
    <cfRule type="cellIs" dxfId="36418" priority="2900" operator="greaterThan">
      <formula>1</formula>
    </cfRule>
  </conditionalFormatting>
  <conditionalFormatting sqref="R83">
    <cfRule type="cellIs" dxfId="36417" priority="2897" operator="greaterThan">
      <formula>1</formula>
    </cfRule>
    <cfRule type="cellIs" dxfId="36416" priority="2898" operator="lessThan">
      <formula>0.8</formula>
    </cfRule>
  </conditionalFormatting>
  <conditionalFormatting sqref="P83">
    <cfRule type="cellIs" dxfId="36415" priority="2896" operator="greaterThan">
      <formula>0</formula>
    </cfRule>
  </conditionalFormatting>
  <conditionalFormatting sqref="Q83">
    <cfRule type="cellIs" dxfId="36414" priority="2895" operator="lessThan">
      <formula>0</formula>
    </cfRule>
  </conditionalFormatting>
  <conditionalFormatting sqref="R83">
    <cfRule type="cellIs" dxfId="36413" priority="2893" operator="lessThan">
      <formula>0.8</formula>
    </cfRule>
    <cfRule type="cellIs" dxfId="36412" priority="2894" operator="greaterThan">
      <formula>1</formula>
    </cfRule>
  </conditionalFormatting>
  <conditionalFormatting sqref="R83">
    <cfRule type="cellIs" dxfId="36411" priority="2891" operator="greaterThan">
      <formula>1</formula>
    </cfRule>
    <cfRule type="cellIs" dxfId="36410" priority="2892" operator="lessThan">
      <formula>0.8</formula>
    </cfRule>
  </conditionalFormatting>
  <conditionalFormatting sqref="P83">
    <cfRule type="cellIs" dxfId="36409" priority="2890" operator="greaterThan">
      <formula>0</formula>
    </cfRule>
  </conditionalFormatting>
  <conditionalFormatting sqref="Q83">
    <cfRule type="cellIs" dxfId="36408" priority="2889" operator="lessThan">
      <formula>0</formula>
    </cfRule>
  </conditionalFormatting>
  <conditionalFormatting sqref="R83">
    <cfRule type="cellIs" dxfId="36407" priority="2887" operator="lessThan">
      <formula>0.8</formula>
    </cfRule>
    <cfRule type="cellIs" dxfId="36406" priority="2888" operator="greaterThan">
      <formula>1</formula>
    </cfRule>
  </conditionalFormatting>
  <conditionalFormatting sqref="R83">
    <cfRule type="cellIs" dxfId="36405" priority="2885" operator="greaterThan">
      <formula>1</formula>
    </cfRule>
    <cfRule type="cellIs" dxfId="36404" priority="2886" operator="lessThan">
      <formula>0.8</formula>
    </cfRule>
  </conditionalFormatting>
  <conditionalFormatting sqref="P83">
    <cfRule type="cellIs" dxfId="36403" priority="2884" operator="greaterThan">
      <formula>0</formula>
    </cfRule>
  </conditionalFormatting>
  <conditionalFormatting sqref="Q83">
    <cfRule type="cellIs" dxfId="36402" priority="2883" operator="lessThan">
      <formula>0</formula>
    </cfRule>
  </conditionalFormatting>
  <conditionalFormatting sqref="R83">
    <cfRule type="cellIs" dxfId="36401" priority="2881" operator="lessThan">
      <formula>0.8</formula>
    </cfRule>
    <cfRule type="cellIs" dxfId="36400" priority="2882" operator="greaterThan">
      <formula>1</formula>
    </cfRule>
  </conditionalFormatting>
  <conditionalFormatting sqref="R83">
    <cfRule type="cellIs" dxfId="36399" priority="2879" operator="greaterThan">
      <formula>1</formula>
    </cfRule>
    <cfRule type="cellIs" dxfId="36398" priority="2880" operator="lessThan">
      <formula>0.8</formula>
    </cfRule>
  </conditionalFormatting>
  <conditionalFormatting sqref="P83">
    <cfRule type="cellIs" dxfId="36397" priority="2878" operator="greaterThan">
      <formula>0</formula>
    </cfRule>
  </conditionalFormatting>
  <conditionalFormatting sqref="P83">
    <cfRule type="cellIs" dxfId="36396" priority="2872" operator="greaterThan">
      <formula>0</formula>
    </cfRule>
  </conditionalFormatting>
  <conditionalFormatting sqref="Q83">
    <cfRule type="cellIs" dxfId="36395" priority="2877" operator="lessThan">
      <formula>0</formula>
    </cfRule>
  </conditionalFormatting>
  <conditionalFormatting sqref="R83">
    <cfRule type="cellIs" dxfId="36394" priority="2875" operator="lessThan">
      <formula>0.8</formula>
    </cfRule>
    <cfRule type="cellIs" dxfId="36393" priority="2876" operator="greaterThan">
      <formula>1</formula>
    </cfRule>
  </conditionalFormatting>
  <conditionalFormatting sqref="R83">
    <cfRule type="cellIs" dxfId="36392" priority="2873" operator="greaterThan">
      <formula>1</formula>
    </cfRule>
    <cfRule type="cellIs" dxfId="36391" priority="2874" operator="lessThan">
      <formula>0.8</formula>
    </cfRule>
  </conditionalFormatting>
  <conditionalFormatting sqref="P83">
    <cfRule type="cellIs" dxfId="36390" priority="2866" operator="greaterThan">
      <formula>0</formula>
    </cfRule>
  </conditionalFormatting>
  <conditionalFormatting sqref="Q83">
    <cfRule type="cellIs" dxfId="36389" priority="2871" operator="lessThan">
      <formula>0</formula>
    </cfRule>
  </conditionalFormatting>
  <conditionalFormatting sqref="R83">
    <cfRule type="cellIs" dxfId="36388" priority="2869" operator="lessThan">
      <formula>0.8</formula>
    </cfRule>
    <cfRule type="cellIs" dxfId="36387" priority="2870" operator="greaterThan">
      <formula>1</formula>
    </cfRule>
  </conditionalFormatting>
  <conditionalFormatting sqref="R83">
    <cfRule type="cellIs" dxfId="36386" priority="2867" operator="greaterThan">
      <formula>1</formula>
    </cfRule>
    <cfRule type="cellIs" dxfId="36385" priority="2868" operator="lessThan">
      <formula>0.8</formula>
    </cfRule>
  </conditionalFormatting>
  <conditionalFormatting sqref="R83">
    <cfRule type="cellIs" dxfId="36384" priority="2863" operator="lessThan">
      <formula>0.8</formula>
    </cfRule>
    <cfRule type="cellIs" dxfId="36383" priority="2864" operator="greaterThan">
      <formula>1</formula>
    </cfRule>
  </conditionalFormatting>
  <conditionalFormatting sqref="R83">
    <cfRule type="cellIs" dxfId="36382" priority="2861" operator="greaterThan">
      <formula>1</formula>
    </cfRule>
    <cfRule type="cellIs" dxfId="36381" priority="2862" operator="lessThan">
      <formula>0.8</formula>
    </cfRule>
  </conditionalFormatting>
  <conditionalFormatting sqref="P83">
    <cfRule type="cellIs" dxfId="36380" priority="2860" operator="greaterThan">
      <formula>0</formula>
    </cfRule>
  </conditionalFormatting>
  <conditionalFormatting sqref="Q83">
    <cfRule type="cellIs" dxfId="36379" priority="2865" operator="lessThan">
      <formula>0</formula>
    </cfRule>
  </conditionalFormatting>
  <conditionalFormatting sqref="Q83">
    <cfRule type="cellIs" dxfId="36378" priority="2859" operator="lessThan">
      <formula>0</formula>
    </cfRule>
  </conditionalFormatting>
  <conditionalFormatting sqref="R83">
    <cfRule type="cellIs" dxfId="36377" priority="2857" operator="lessThan">
      <formula>0.8</formula>
    </cfRule>
    <cfRule type="cellIs" dxfId="36376" priority="2858" operator="greaterThan">
      <formula>1</formula>
    </cfRule>
  </conditionalFormatting>
  <conditionalFormatting sqref="R83">
    <cfRule type="cellIs" dxfId="36375" priority="2855" operator="greaterThan">
      <formula>1</formula>
    </cfRule>
    <cfRule type="cellIs" dxfId="36374" priority="2856" operator="lessThan">
      <formula>0.8</formula>
    </cfRule>
  </conditionalFormatting>
  <conditionalFormatting sqref="P83">
    <cfRule type="cellIs" dxfId="36373" priority="2854" operator="greaterThan">
      <formula>0</formula>
    </cfRule>
  </conditionalFormatting>
  <conditionalFormatting sqref="P83">
    <cfRule type="cellIs" dxfId="36372" priority="2848" operator="greaterThan">
      <formula>0</formula>
    </cfRule>
  </conditionalFormatting>
  <conditionalFormatting sqref="Q83">
    <cfRule type="cellIs" dxfId="36371" priority="2853" operator="lessThan">
      <formula>0</formula>
    </cfRule>
  </conditionalFormatting>
  <conditionalFormatting sqref="R83">
    <cfRule type="cellIs" dxfId="36370" priority="2851" operator="lessThan">
      <formula>0.8</formula>
    </cfRule>
    <cfRule type="cellIs" dxfId="36369" priority="2852" operator="greaterThan">
      <formula>1</formula>
    </cfRule>
  </conditionalFormatting>
  <conditionalFormatting sqref="R83">
    <cfRule type="cellIs" dxfId="36368" priority="2849" operator="greaterThan">
      <formula>1</formula>
    </cfRule>
    <cfRule type="cellIs" dxfId="36367" priority="2850" operator="lessThan">
      <formula>0.8</formula>
    </cfRule>
  </conditionalFormatting>
  <conditionalFormatting sqref="P83">
    <cfRule type="cellIs" dxfId="36366" priority="2842" operator="greaterThan">
      <formula>0</formula>
    </cfRule>
  </conditionalFormatting>
  <conditionalFormatting sqref="Q83">
    <cfRule type="cellIs" dxfId="36365" priority="2847" operator="lessThan">
      <formula>0</formula>
    </cfRule>
  </conditionalFormatting>
  <conditionalFormatting sqref="R83">
    <cfRule type="cellIs" dxfId="36364" priority="2845" operator="lessThan">
      <formula>0.8</formula>
    </cfRule>
    <cfRule type="cellIs" dxfId="36363" priority="2846" operator="greaterThan">
      <formula>1</formula>
    </cfRule>
  </conditionalFormatting>
  <conditionalFormatting sqref="R83">
    <cfRule type="cellIs" dxfId="36362" priority="2843" operator="greaterThan">
      <formula>1</formula>
    </cfRule>
    <cfRule type="cellIs" dxfId="36361" priority="2844" operator="lessThan">
      <formula>0.8</formula>
    </cfRule>
  </conditionalFormatting>
  <conditionalFormatting sqref="R83">
    <cfRule type="cellIs" dxfId="36360" priority="2839" operator="lessThan">
      <formula>0.8</formula>
    </cfRule>
    <cfRule type="cellIs" dxfId="36359" priority="2840" operator="greaterThan">
      <formula>1</formula>
    </cfRule>
  </conditionalFormatting>
  <conditionalFormatting sqref="R83">
    <cfRule type="cellIs" dxfId="36358" priority="2837" operator="greaterThan">
      <formula>1</formula>
    </cfRule>
    <cfRule type="cellIs" dxfId="36357" priority="2838" operator="lessThan">
      <formula>0.8</formula>
    </cfRule>
  </conditionalFormatting>
  <conditionalFormatting sqref="P83">
    <cfRule type="cellIs" dxfId="36356" priority="2836" operator="greaterThan">
      <formula>0</formula>
    </cfRule>
  </conditionalFormatting>
  <conditionalFormatting sqref="Q83">
    <cfRule type="cellIs" dxfId="36355" priority="2841" operator="lessThan">
      <formula>0</formula>
    </cfRule>
  </conditionalFormatting>
  <conditionalFormatting sqref="P83">
    <cfRule type="cellIs" dxfId="36354" priority="2830" operator="greaterThan">
      <formula>0</formula>
    </cfRule>
  </conditionalFormatting>
  <conditionalFormatting sqref="Q83">
    <cfRule type="cellIs" dxfId="36353" priority="2835" operator="lessThan">
      <formula>0</formula>
    </cfRule>
  </conditionalFormatting>
  <conditionalFormatting sqref="R83">
    <cfRule type="cellIs" dxfId="36352" priority="2833" operator="lessThan">
      <formula>0.8</formula>
    </cfRule>
    <cfRule type="cellIs" dxfId="36351" priority="2834" operator="greaterThan">
      <formula>1</formula>
    </cfRule>
  </conditionalFormatting>
  <conditionalFormatting sqref="R83">
    <cfRule type="cellIs" dxfId="36350" priority="2831" operator="greaterThan">
      <formula>1</formula>
    </cfRule>
    <cfRule type="cellIs" dxfId="36349" priority="2832" operator="lessThan">
      <formula>0.8</formula>
    </cfRule>
  </conditionalFormatting>
  <conditionalFormatting sqref="R83">
    <cfRule type="cellIs" dxfId="36348" priority="2827" operator="lessThan">
      <formula>0.8</formula>
    </cfRule>
    <cfRule type="cellIs" dxfId="36347" priority="2828" operator="greaterThan">
      <formula>1</formula>
    </cfRule>
  </conditionalFormatting>
  <conditionalFormatting sqref="R83">
    <cfRule type="cellIs" dxfId="36346" priority="2825" operator="greaterThan">
      <formula>1</formula>
    </cfRule>
    <cfRule type="cellIs" dxfId="36345" priority="2826" operator="lessThan">
      <formula>0.8</formula>
    </cfRule>
  </conditionalFormatting>
  <conditionalFormatting sqref="P83">
    <cfRule type="cellIs" dxfId="36344" priority="2824" operator="greaterThan">
      <formula>0</formula>
    </cfRule>
  </conditionalFormatting>
  <conditionalFormatting sqref="Q83">
    <cfRule type="cellIs" dxfId="36343" priority="2829" operator="lessThan">
      <formula>0</formula>
    </cfRule>
  </conditionalFormatting>
  <conditionalFormatting sqref="R83">
    <cfRule type="cellIs" dxfId="36342" priority="2821" operator="lessThan">
      <formula>0.8</formula>
    </cfRule>
    <cfRule type="cellIs" dxfId="36341" priority="2822" operator="greaterThan">
      <formula>1</formula>
    </cfRule>
  </conditionalFormatting>
  <conditionalFormatting sqref="R83">
    <cfRule type="cellIs" dxfId="36340" priority="2819" operator="greaterThan">
      <formula>1</formula>
    </cfRule>
    <cfRule type="cellIs" dxfId="36339" priority="2820" operator="lessThan">
      <formula>0.8</formula>
    </cfRule>
  </conditionalFormatting>
  <conditionalFormatting sqref="P83">
    <cfRule type="cellIs" dxfId="36338" priority="2818" operator="greaterThan">
      <formula>0</formula>
    </cfRule>
  </conditionalFormatting>
  <conditionalFormatting sqref="Q83">
    <cfRule type="cellIs" dxfId="36337" priority="2823" operator="lessThan">
      <formula>0</formula>
    </cfRule>
  </conditionalFormatting>
  <conditionalFormatting sqref="Q83">
    <cfRule type="cellIs" dxfId="36336" priority="2817" operator="lessThan">
      <formula>0</formula>
    </cfRule>
  </conditionalFormatting>
  <conditionalFormatting sqref="R83">
    <cfRule type="cellIs" dxfId="36335" priority="2815" operator="lessThan">
      <formula>0.8</formula>
    </cfRule>
    <cfRule type="cellIs" dxfId="36334" priority="2816" operator="greaterThan">
      <formula>1</formula>
    </cfRule>
  </conditionalFormatting>
  <conditionalFormatting sqref="R83">
    <cfRule type="cellIs" dxfId="36333" priority="2813" operator="greaterThan">
      <formula>1</formula>
    </cfRule>
    <cfRule type="cellIs" dxfId="36332" priority="2814" operator="lessThan">
      <formula>0.8</formula>
    </cfRule>
  </conditionalFormatting>
  <conditionalFormatting sqref="P83">
    <cfRule type="cellIs" dxfId="36331" priority="2812" operator="greaterThan">
      <formula>0</formula>
    </cfRule>
  </conditionalFormatting>
  <conditionalFormatting sqref="Q83">
    <cfRule type="cellIs" dxfId="36330" priority="2806" operator="lessThan">
      <formula>0</formula>
    </cfRule>
  </conditionalFormatting>
  <conditionalFormatting sqref="R83">
    <cfRule type="cellIs" dxfId="36329" priority="2810" operator="lessThan">
      <formula>0.8</formula>
    </cfRule>
    <cfRule type="cellIs" dxfId="36328" priority="2811" operator="greaterThan">
      <formula>1</formula>
    </cfRule>
  </conditionalFormatting>
  <conditionalFormatting sqref="R83">
    <cfRule type="cellIs" dxfId="36327" priority="2808" operator="greaterThan">
      <formula>1</formula>
    </cfRule>
    <cfRule type="cellIs" dxfId="36326" priority="2809" operator="lessThan">
      <formula>0.8</formula>
    </cfRule>
  </conditionalFormatting>
  <conditionalFormatting sqref="P83">
    <cfRule type="cellIs" dxfId="36325" priority="2807" operator="greaterThan">
      <formula>0</formula>
    </cfRule>
  </conditionalFormatting>
  <conditionalFormatting sqref="Q83">
    <cfRule type="cellIs" dxfId="36324" priority="2805" operator="lessThan">
      <formula>0</formula>
    </cfRule>
  </conditionalFormatting>
  <conditionalFormatting sqref="R83">
    <cfRule type="cellIs" dxfId="36323" priority="2803" operator="lessThan">
      <formula>0.8</formula>
    </cfRule>
    <cfRule type="cellIs" dxfId="36322" priority="2804" operator="greaterThan">
      <formula>1</formula>
    </cfRule>
  </conditionalFormatting>
  <conditionalFormatting sqref="R83">
    <cfRule type="cellIs" dxfId="36321" priority="2801" operator="greaterThan">
      <formula>1</formula>
    </cfRule>
    <cfRule type="cellIs" dxfId="36320" priority="2802" operator="lessThan">
      <formula>0.8</formula>
    </cfRule>
  </conditionalFormatting>
  <conditionalFormatting sqref="P83">
    <cfRule type="cellIs" dxfId="36319" priority="2800" operator="greaterThan">
      <formula>0</formula>
    </cfRule>
  </conditionalFormatting>
  <conditionalFormatting sqref="Q83">
    <cfRule type="cellIs" dxfId="36318" priority="2799" operator="lessThan">
      <formula>0</formula>
    </cfRule>
  </conditionalFormatting>
  <conditionalFormatting sqref="R83">
    <cfRule type="cellIs" dxfId="36317" priority="2797" operator="lessThan">
      <formula>0.8</formula>
    </cfRule>
    <cfRule type="cellIs" dxfId="36316" priority="2798" operator="greaterThan">
      <formula>1</formula>
    </cfRule>
  </conditionalFormatting>
  <conditionalFormatting sqref="R83">
    <cfRule type="cellIs" dxfId="36315" priority="2795" operator="greaterThan">
      <formula>1</formula>
    </cfRule>
    <cfRule type="cellIs" dxfId="36314" priority="2796" operator="lessThan">
      <formula>0.8</formula>
    </cfRule>
  </conditionalFormatting>
  <conditionalFormatting sqref="P83">
    <cfRule type="cellIs" dxfId="36313" priority="2794" operator="greaterThan">
      <formula>0</formula>
    </cfRule>
  </conditionalFormatting>
  <conditionalFormatting sqref="Q83">
    <cfRule type="cellIs" dxfId="36312" priority="2793" operator="lessThan">
      <formula>0</formula>
    </cfRule>
  </conditionalFormatting>
  <conditionalFormatting sqref="R83">
    <cfRule type="cellIs" dxfId="36311" priority="2791" operator="lessThan">
      <formula>0.8</formula>
    </cfRule>
    <cfRule type="cellIs" dxfId="36310" priority="2792" operator="greaterThan">
      <formula>1</formula>
    </cfRule>
  </conditionalFormatting>
  <conditionalFormatting sqref="R83">
    <cfRule type="cellIs" dxfId="36309" priority="2789" operator="greaterThan">
      <formula>1</formula>
    </cfRule>
    <cfRule type="cellIs" dxfId="36308" priority="2790" operator="lessThan">
      <formula>0.8</formula>
    </cfRule>
  </conditionalFormatting>
  <conditionalFormatting sqref="P83">
    <cfRule type="cellIs" dxfId="36307" priority="2788" operator="greaterThan">
      <formula>0</formula>
    </cfRule>
  </conditionalFormatting>
  <conditionalFormatting sqref="Q83">
    <cfRule type="cellIs" dxfId="36306" priority="2787" operator="lessThan">
      <formula>0</formula>
    </cfRule>
  </conditionalFormatting>
  <conditionalFormatting sqref="R83">
    <cfRule type="cellIs" dxfId="36305" priority="2785" operator="lessThan">
      <formula>0.8</formula>
    </cfRule>
    <cfRule type="cellIs" dxfId="36304" priority="2786" operator="greaterThan">
      <formula>1</formula>
    </cfRule>
  </conditionalFormatting>
  <conditionalFormatting sqref="R83">
    <cfRule type="cellIs" dxfId="36303" priority="2783" operator="greaterThan">
      <formula>1</formula>
    </cfRule>
    <cfRule type="cellIs" dxfId="36302" priority="2784" operator="lessThan">
      <formula>0.8</formula>
    </cfRule>
  </conditionalFormatting>
  <conditionalFormatting sqref="P83">
    <cfRule type="cellIs" dxfId="36301" priority="2782" operator="greaterThan">
      <formula>0</formula>
    </cfRule>
  </conditionalFormatting>
  <conditionalFormatting sqref="Q83">
    <cfRule type="cellIs" dxfId="36300" priority="2781" operator="lessThan">
      <formula>0</formula>
    </cfRule>
  </conditionalFormatting>
  <conditionalFormatting sqref="R83">
    <cfRule type="cellIs" dxfId="36299" priority="2779" operator="lessThan">
      <formula>0.8</formula>
    </cfRule>
    <cfRule type="cellIs" dxfId="36298" priority="2780" operator="greaterThan">
      <formula>1</formula>
    </cfRule>
  </conditionalFormatting>
  <conditionalFormatting sqref="R83">
    <cfRule type="cellIs" dxfId="36297" priority="2777" operator="greaterThan">
      <formula>1</formula>
    </cfRule>
    <cfRule type="cellIs" dxfId="36296" priority="2778" operator="lessThan">
      <formula>0.8</formula>
    </cfRule>
  </conditionalFormatting>
  <conditionalFormatting sqref="P83">
    <cfRule type="cellIs" dxfId="36295" priority="2776" operator="greaterThan">
      <formula>0</formula>
    </cfRule>
  </conditionalFormatting>
  <conditionalFormatting sqref="P83">
    <cfRule type="cellIs" dxfId="36294" priority="2770" operator="greaterThan">
      <formula>0</formula>
    </cfRule>
  </conditionalFormatting>
  <conditionalFormatting sqref="Q83">
    <cfRule type="cellIs" dxfId="36293" priority="2775" operator="lessThan">
      <formula>0</formula>
    </cfRule>
  </conditionalFormatting>
  <conditionalFormatting sqref="R83">
    <cfRule type="cellIs" dxfId="36292" priority="2773" operator="lessThan">
      <formula>0.8</formula>
    </cfRule>
    <cfRule type="cellIs" dxfId="36291" priority="2774" operator="greaterThan">
      <formula>1</formula>
    </cfRule>
  </conditionalFormatting>
  <conditionalFormatting sqref="R83">
    <cfRule type="cellIs" dxfId="36290" priority="2771" operator="greaterThan">
      <formula>1</formula>
    </cfRule>
    <cfRule type="cellIs" dxfId="36289" priority="2772" operator="lessThan">
      <formula>0.8</formula>
    </cfRule>
  </conditionalFormatting>
  <conditionalFormatting sqref="P83">
    <cfRule type="cellIs" dxfId="36288" priority="2764" operator="greaterThan">
      <formula>0</formula>
    </cfRule>
  </conditionalFormatting>
  <conditionalFormatting sqref="Q83">
    <cfRule type="cellIs" dxfId="36287" priority="2769" operator="lessThan">
      <formula>0</formula>
    </cfRule>
  </conditionalFormatting>
  <conditionalFormatting sqref="R83">
    <cfRule type="cellIs" dxfId="36286" priority="2767" operator="lessThan">
      <formula>0.8</formula>
    </cfRule>
    <cfRule type="cellIs" dxfId="36285" priority="2768" operator="greaterThan">
      <formula>1</formula>
    </cfRule>
  </conditionalFormatting>
  <conditionalFormatting sqref="R83">
    <cfRule type="cellIs" dxfId="36284" priority="2765" operator="greaterThan">
      <formula>1</formula>
    </cfRule>
    <cfRule type="cellIs" dxfId="36283" priority="2766" operator="lessThan">
      <formula>0.8</formula>
    </cfRule>
  </conditionalFormatting>
  <conditionalFormatting sqref="R83">
    <cfRule type="cellIs" dxfId="36282" priority="2761" operator="lessThan">
      <formula>0.8</formula>
    </cfRule>
    <cfRule type="cellIs" dxfId="36281" priority="2762" operator="greaterThan">
      <formula>1</formula>
    </cfRule>
  </conditionalFormatting>
  <conditionalFormatting sqref="R83">
    <cfRule type="cellIs" dxfId="36280" priority="2759" operator="greaterThan">
      <formula>1</formula>
    </cfRule>
    <cfRule type="cellIs" dxfId="36279" priority="2760" operator="lessThan">
      <formula>0.8</formula>
    </cfRule>
  </conditionalFormatting>
  <conditionalFormatting sqref="P83">
    <cfRule type="cellIs" dxfId="36278" priority="2758" operator="greaterThan">
      <formula>0</formula>
    </cfRule>
  </conditionalFormatting>
  <conditionalFormatting sqref="Q83">
    <cfRule type="cellIs" dxfId="36277" priority="2763" operator="lessThan">
      <formula>0</formula>
    </cfRule>
  </conditionalFormatting>
  <conditionalFormatting sqref="Q83">
    <cfRule type="cellIs" dxfId="36276" priority="2752" operator="lessThan">
      <formula>0</formula>
    </cfRule>
  </conditionalFormatting>
  <conditionalFormatting sqref="P83">
    <cfRule type="cellIs" dxfId="36275" priority="2753" operator="greaterThan">
      <formula>0</formula>
    </cfRule>
  </conditionalFormatting>
  <conditionalFormatting sqref="R83">
    <cfRule type="cellIs" dxfId="36274" priority="2756" operator="lessThan">
      <formula>0.8</formula>
    </cfRule>
    <cfRule type="cellIs" dxfId="36273" priority="2757" operator="greaterThan">
      <formula>1</formula>
    </cfRule>
  </conditionalFormatting>
  <conditionalFormatting sqref="R83">
    <cfRule type="cellIs" dxfId="36272" priority="2754" operator="greaterThan">
      <formula>1</formula>
    </cfRule>
    <cfRule type="cellIs" dxfId="36271" priority="2755" operator="lessThan">
      <formula>0.8</formula>
    </cfRule>
  </conditionalFormatting>
  <conditionalFormatting sqref="Q83">
    <cfRule type="cellIs" dxfId="36270" priority="2746" operator="lessThan">
      <formula>0</formula>
    </cfRule>
  </conditionalFormatting>
  <conditionalFormatting sqref="R83">
    <cfRule type="cellIs" dxfId="36269" priority="2750" operator="lessThan">
      <formula>0.8</formula>
    </cfRule>
    <cfRule type="cellIs" dxfId="36268" priority="2751" operator="greaterThan">
      <formula>1</formula>
    </cfRule>
  </conditionalFormatting>
  <conditionalFormatting sqref="R83">
    <cfRule type="cellIs" dxfId="36267" priority="2748" operator="greaterThan">
      <formula>1</formula>
    </cfRule>
    <cfRule type="cellIs" dxfId="36266" priority="2749" operator="lessThan">
      <formula>0.8</formula>
    </cfRule>
  </conditionalFormatting>
  <conditionalFormatting sqref="P83">
    <cfRule type="cellIs" dxfId="36265" priority="2747" operator="greaterThan">
      <formula>0</formula>
    </cfRule>
  </conditionalFormatting>
  <conditionalFormatting sqref="Q83">
    <cfRule type="cellIs" dxfId="36264" priority="2745" operator="lessThan">
      <formula>0</formula>
    </cfRule>
  </conditionalFormatting>
  <conditionalFormatting sqref="R83">
    <cfRule type="cellIs" dxfId="36263" priority="2743" operator="lessThan">
      <formula>0.8</formula>
    </cfRule>
    <cfRule type="cellIs" dxfId="36262" priority="2744" operator="greaterThan">
      <formula>1</formula>
    </cfRule>
  </conditionalFormatting>
  <conditionalFormatting sqref="R83">
    <cfRule type="cellIs" dxfId="36261" priority="2741" operator="greaterThan">
      <formula>1</formula>
    </cfRule>
    <cfRule type="cellIs" dxfId="36260" priority="2742" operator="lessThan">
      <formula>0.8</formula>
    </cfRule>
  </conditionalFormatting>
  <conditionalFormatting sqref="P83">
    <cfRule type="cellIs" dxfId="36259" priority="2740" operator="greaterThan">
      <formula>0</formula>
    </cfRule>
  </conditionalFormatting>
  <conditionalFormatting sqref="Q83">
    <cfRule type="cellIs" dxfId="36258" priority="2739" operator="lessThan">
      <formula>0</formula>
    </cfRule>
  </conditionalFormatting>
  <conditionalFormatting sqref="R83">
    <cfRule type="cellIs" dxfId="36257" priority="2737" operator="lessThan">
      <formula>0.8</formula>
    </cfRule>
    <cfRule type="cellIs" dxfId="36256" priority="2738" operator="greaterThan">
      <formula>1</formula>
    </cfRule>
  </conditionalFormatting>
  <conditionalFormatting sqref="R83">
    <cfRule type="cellIs" dxfId="36255" priority="2735" operator="greaterThan">
      <formula>1</formula>
    </cfRule>
    <cfRule type="cellIs" dxfId="36254" priority="2736" operator="lessThan">
      <formula>0.8</formula>
    </cfRule>
  </conditionalFormatting>
  <conditionalFormatting sqref="P83">
    <cfRule type="cellIs" dxfId="36253" priority="2734" operator="greaterThan">
      <formula>0</formula>
    </cfRule>
  </conditionalFormatting>
  <conditionalFormatting sqref="Q83">
    <cfRule type="cellIs" dxfId="36252" priority="2733" operator="lessThan">
      <formula>0</formula>
    </cfRule>
  </conditionalFormatting>
  <conditionalFormatting sqref="R83">
    <cfRule type="cellIs" dxfId="36251" priority="2731" operator="lessThan">
      <formula>0.8</formula>
    </cfRule>
    <cfRule type="cellIs" dxfId="36250" priority="2732" operator="greaterThan">
      <formula>1</formula>
    </cfRule>
  </conditionalFormatting>
  <conditionalFormatting sqref="R83">
    <cfRule type="cellIs" dxfId="36249" priority="2729" operator="greaterThan">
      <formula>1</formula>
    </cfRule>
    <cfRule type="cellIs" dxfId="36248" priority="2730" operator="lessThan">
      <formula>0.8</formula>
    </cfRule>
  </conditionalFormatting>
  <conditionalFormatting sqref="P83">
    <cfRule type="cellIs" dxfId="36247" priority="2728" operator="greaterThan">
      <formula>0</formula>
    </cfRule>
  </conditionalFormatting>
  <conditionalFormatting sqref="Q83">
    <cfRule type="cellIs" dxfId="36246" priority="2727" operator="lessThan">
      <formula>0</formula>
    </cfRule>
  </conditionalFormatting>
  <conditionalFormatting sqref="R83">
    <cfRule type="cellIs" dxfId="36245" priority="2725" operator="lessThan">
      <formula>0.8</formula>
    </cfRule>
    <cfRule type="cellIs" dxfId="36244" priority="2726" operator="greaterThan">
      <formula>1</formula>
    </cfRule>
  </conditionalFormatting>
  <conditionalFormatting sqref="R83">
    <cfRule type="cellIs" dxfId="36243" priority="2723" operator="greaterThan">
      <formula>1</formula>
    </cfRule>
    <cfRule type="cellIs" dxfId="36242" priority="2724" operator="lessThan">
      <formula>0.8</formula>
    </cfRule>
  </conditionalFormatting>
  <conditionalFormatting sqref="P83">
    <cfRule type="cellIs" dxfId="36241" priority="2722" operator="greaterThan">
      <formula>0</formula>
    </cfRule>
  </conditionalFormatting>
  <conditionalFormatting sqref="Q83">
    <cfRule type="cellIs" dxfId="36240" priority="2721" operator="lessThan">
      <formula>0</formula>
    </cfRule>
  </conditionalFormatting>
  <conditionalFormatting sqref="R83">
    <cfRule type="cellIs" dxfId="36239" priority="2719" operator="lessThan">
      <formula>0.8</formula>
    </cfRule>
    <cfRule type="cellIs" dxfId="36238" priority="2720" operator="greaterThan">
      <formula>1</formula>
    </cfRule>
  </conditionalFormatting>
  <conditionalFormatting sqref="R83">
    <cfRule type="cellIs" dxfId="36237" priority="2717" operator="greaterThan">
      <formula>1</formula>
    </cfRule>
    <cfRule type="cellIs" dxfId="36236" priority="2718" operator="lessThan">
      <formula>0.8</formula>
    </cfRule>
  </conditionalFormatting>
  <conditionalFormatting sqref="P83">
    <cfRule type="cellIs" dxfId="36235" priority="2716" operator="greaterThan">
      <formula>0</formula>
    </cfRule>
  </conditionalFormatting>
  <conditionalFormatting sqref="Q83">
    <cfRule type="cellIs" dxfId="36234" priority="2715" operator="lessThan">
      <formula>0</formula>
    </cfRule>
  </conditionalFormatting>
  <conditionalFormatting sqref="R83">
    <cfRule type="cellIs" dxfId="36233" priority="2713" operator="lessThan">
      <formula>0.8</formula>
    </cfRule>
    <cfRule type="cellIs" dxfId="36232" priority="2714" operator="greaterThan">
      <formula>1</formula>
    </cfRule>
  </conditionalFormatting>
  <conditionalFormatting sqref="R83">
    <cfRule type="cellIs" dxfId="36231" priority="2711" operator="greaterThan">
      <formula>1</formula>
    </cfRule>
    <cfRule type="cellIs" dxfId="36230" priority="2712" operator="lessThan">
      <formula>0.8</formula>
    </cfRule>
  </conditionalFormatting>
  <conditionalFormatting sqref="P83">
    <cfRule type="cellIs" dxfId="36229" priority="2710" operator="greaterThan">
      <formula>0</formula>
    </cfRule>
  </conditionalFormatting>
  <conditionalFormatting sqref="Q83">
    <cfRule type="cellIs" dxfId="36228" priority="2709" operator="lessThan">
      <formula>0</formula>
    </cfRule>
  </conditionalFormatting>
  <conditionalFormatting sqref="R83">
    <cfRule type="cellIs" dxfId="36227" priority="2707" operator="lessThan">
      <formula>0.8</formula>
    </cfRule>
    <cfRule type="cellIs" dxfId="36226" priority="2708" operator="greaterThan">
      <formula>1</formula>
    </cfRule>
  </conditionalFormatting>
  <conditionalFormatting sqref="R83">
    <cfRule type="cellIs" dxfId="36225" priority="2705" operator="greaterThan">
      <formula>1</formula>
    </cfRule>
    <cfRule type="cellIs" dxfId="36224" priority="2706" operator="lessThan">
      <formula>0.8</formula>
    </cfRule>
  </conditionalFormatting>
  <conditionalFormatting sqref="P83">
    <cfRule type="cellIs" dxfId="36223" priority="2704" operator="greaterThan">
      <formula>0</formula>
    </cfRule>
  </conditionalFormatting>
  <conditionalFormatting sqref="P83">
    <cfRule type="cellIs" dxfId="36222" priority="2698" operator="greaterThan">
      <formula>0</formula>
    </cfRule>
  </conditionalFormatting>
  <conditionalFormatting sqref="Q83">
    <cfRule type="cellIs" dxfId="36221" priority="2703" operator="lessThan">
      <formula>0</formula>
    </cfRule>
  </conditionalFormatting>
  <conditionalFormatting sqref="R83">
    <cfRule type="cellIs" dxfId="36220" priority="2701" operator="lessThan">
      <formula>0.8</formula>
    </cfRule>
    <cfRule type="cellIs" dxfId="36219" priority="2702" operator="greaterThan">
      <formula>1</formula>
    </cfRule>
  </conditionalFormatting>
  <conditionalFormatting sqref="R83">
    <cfRule type="cellIs" dxfId="36218" priority="2699" operator="greaterThan">
      <formula>1</formula>
    </cfRule>
    <cfRule type="cellIs" dxfId="36217" priority="2700" operator="lessThan">
      <formula>0.8</formula>
    </cfRule>
  </conditionalFormatting>
  <conditionalFormatting sqref="P83">
    <cfRule type="cellIs" dxfId="36216" priority="2692" operator="greaterThan">
      <formula>0</formula>
    </cfRule>
  </conditionalFormatting>
  <conditionalFormatting sqref="Q83">
    <cfRule type="cellIs" dxfId="36215" priority="2697" operator="lessThan">
      <formula>0</formula>
    </cfRule>
  </conditionalFormatting>
  <conditionalFormatting sqref="R83">
    <cfRule type="cellIs" dxfId="36214" priority="2695" operator="lessThan">
      <formula>0.8</formula>
    </cfRule>
    <cfRule type="cellIs" dxfId="36213" priority="2696" operator="greaterThan">
      <formula>1</formula>
    </cfRule>
  </conditionalFormatting>
  <conditionalFormatting sqref="R83">
    <cfRule type="cellIs" dxfId="36212" priority="2693" operator="greaterThan">
      <formula>1</formula>
    </cfRule>
    <cfRule type="cellIs" dxfId="36211" priority="2694" operator="lessThan">
      <formula>0.8</formula>
    </cfRule>
  </conditionalFormatting>
  <conditionalFormatting sqref="R83">
    <cfRule type="cellIs" dxfId="36210" priority="2689" operator="lessThan">
      <formula>0.8</formula>
    </cfRule>
    <cfRule type="cellIs" dxfId="36209" priority="2690" operator="greaterThan">
      <formula>1</formula>
    </cfRule>
  </conditionalFormatting>
  <conditionalFormatting sqref="R83">
    <cfRule type="cellIs" dxfId="36208" priority="2687" operator="greaterThan">
      <formula>1</formula>
    </cfRule>
    <cfRule type="cellIs" dxfId="36207" priority="2688" operator="lessThan">
      <formula>0.8</formula>
    </cfRule>
  </conditionalFormatting>
  <conditionalFormatting sqref="P83">
    <cfRule type="cellIs" dxfId="36206" priority="2686" operator="greaterThan">
      <formula>0</formula>
    </cfRule>
  </conditionalFormatting>
  <conditionalFormatting sqref="Q83">
    <cfRule type="cellIs" dxfId="36205" priority="2691" operator="lessThan">
      <formula>0</formula>
    </cfRule>
  </conditionalFormatting>
  <conditionalFormatting sqref="Q83">
    <cfRule type="cellIs" dxfId="36204" priority="2685" operator="lessThan">
      <formula>0</formula>
    </cfRule>
  </conditionalFormatting>
  <conditionalFormatting sqref="R83">
    <cfRule type="cellIs" dxfId="36203" priority="2683" operator="lessThan">
      <formula>0.8</formula>
    </cfRule>
    <cfRule type="cellIs" dxfId="36202" priority="2684" operator="greaterThan">
      <formula>1</formula>
    </cfRule>
  </conditionalFormatting>
  <conditionalFormatting sqref="R83">
    <cfRule type="cellIs" dxfId="36201" priority="2681" operator="greaterThan">
      <formula>1</formula>
    </cfRule>
    <cfRule type="cellIs" dxfId="36200" priority="2682" operator="lessThan">
      <formula>0.8</formula>
    </cfRule>
  </conditionalFormatting>
  <conditionalFormatting sqref="P83">
    <cfRule type="cellIs" dxfId="36199" priority="2680" operator="greaterThan">
      <formula>0</formula>
    </cfRule>
  </conditionalFormatting>
  <conditionalFormatting sqref="P83">
    <cfRule type="cellIs" dxfId="36198" priority="2674" operator="greaterThan">
      <formula>0</formula>
    </cfRule>
  </conditionalFormatting>
  <conditionalFormatting sqref="Q83">
    <cfRule type="cellIs" dxfId="36197" priority="2679" operator="lessThan">
      <formula>0</formula>
    </cfRule>
  </conditionalFormatting>
  <conditionalFormatting sqref="R83">
    <cfRule type="cellIs" dxfId="36196" priority="2677" operator="lessThan">
      <formula>0.8</formula>
    </cfRule>
    <cfRule type="cellIs" dxfId="36195" priority="2678" operator="greaterThan">
      <formula>1</formula>
    </cfRule>
  </conditionalFormatting>
  <conditionalFormatting sqref="R83">
    <cfRule type="cellIs" dxfId="36194" priority="2675" operator="greaterThan">
      <formula>1</formula>
    </cfRule>
    <cfRule type="cellIs" dxfId="36193" priority="2676" operator="lessThan">
      <formula>0.8</formula>
    </cfRule>
  </conditionalFormatting>
  <conditionalFormatting sqref="P83">
    <cfRule type="cellIs" dxfId="36192" priority="2668" operator="greaterThan">
      <formula>0</formula>
    </cfRule>
  </conditionalFormatting>
  <conditionalFormatting sqref="Q83">
    <cfRule type="cellIs" dxfId="36191" priority="2673" operator="lessThan">
      <formula>0</formula>
    </cfRule>
  </conditionalFormatting>
  <conditionalFormatting sqref="R83">
    <cfRule type="cellIs" dxfId="36190" priority="2671" operator="lessThan">
      <formula>0.8</formula>
    </cfRule>
    <cfRule type="cellIs" dxfId="36189" priority="2672" operator="greaterThan">
      <formula>1</formula>
    </cfRule>
  </conditionalFormatting>
  <conditionalFormatting sqref="R83">
    <cfRule type="cellIs" dxfId="36188" priority="2669" operator="greaterThan">
      <formula>1</formula>
    </cfRule>
    <cfRule type="cellIs" dxfId="36187" priority="2670" operator="lessThan">
      <formula>0.8</formula>
    </cfRule>
  </conditionalFormatting>
  <conditionalFormatting sqref="R83">
    <cfRule type="cellIs" dxfId="36186" priority="2665" operator="lessThan">
      <formula>0.8</formula>
    </cfRule>
    <cfRule type="cellIs" dxfId="36185" priority="2666" operator="greaterThan">
      <formula>1</formula>
    </cfRule>
  </conditionalFormatting>
  <conditionalFormatting sqref="R83">
    <cfRule type="cellIs" dxfId="36184" priority="2663" operator="greaterThan">
      <formula>1</formula>
    </cfRule>
    <cfRule type="cellIs" dxfId="36183" priority="2664" operator="lessThan">
      <formula>0.8</formula>
    </cfRule>
  </conditionalFormatting>
  <conditionalFormatting sqref="P83">
    <cfRule type="cellIs" dxfId="36182" priority="2662" operator="greaterThan">
      <formula>0</formula>
    </cfRule>
  </conditionalFormatting>
  <conditionalFormatting sqref="Q83">
    <cfRule type="cellIs" dxfId="36181" priority="2667" operator="lessThan">
      <formula>0</formula>
    </cfRule>
  </conditionalFormatting>
  <conditionalFormatting sqref="P83">
    <cfRule type="cellIs" dxfId="36180" priority="2656" operator="greaterThan">
      <formula>0</formula>
    </cfRule>
  </conditionalFormatting>
  <conditionalFormatting sqref="Q83">
    <cfRule type="cellIs" dxfId="36179" priority="2661" operator="lessThan">
      <formula>0</formula>
    </cfRule>
  </conditionalFormatting>
  <conditionalFormatting sqref="R83">
    <cfRule type="cellIs" dxfId="36178" priority="2659" operator="lessThan">
      <formula>0.8</formula>
    </cfRule>
    <cfRule type="cellIs" dxfId="36177" priority="2660" operator="greaterThan">
      <formula>1</formula>
    </cfRule>
  </conditionalFormatting>
  <conditionalFormatting sqref="R83">
    <cfRule type="cellIs" dxfId="36176" priority="2657" operator="greaterThan">
      <formula>1</formula>
    </cfRule>
    <cfRule type="cellIs" dxfId="36175" priority="2658" operator="lessThan">
      <formula>0.8</formula>
    </cfRule>
  </conditionalFormatting>
  <conditionalFormatting sqref="R83">
    <cfRule type="cellIs" dxfId="36174" priority="2653" operator="lessThan">
      <formula>0.8</formula>
    </cfRule>
    <cfRule type="cellIs" dxfId="36173" priority="2654" operator="greaterThan">
      <formula>1</formula>
    </cfRule>
  </conditionalFormatting>
  <conditionalFormatting sqref="R83">
    <cfRule type="cellIs" dxfId="36172" priority="2651" operator="greaterThan">
      <formula>1</formula>
    </cfRule>
    <cfRule type="cellIs" dxfId="36171" priority="2652" operator="lessThan">
      <formula>0.8</formula>
    </cfRule>
  </conditionalFormatting>
  <conditionalFormatting sqref="P83">
    <cfRule type="cellIs" dxfId="36170" priority="2650" operator="greaterThan">
      <formula>0</formula>
    </cfRule>
  </conditionalFormatting>
  <conditionalFormatting sqref="Q83">
    <cfRule type="cellIs" dxfId="36169" priority="2655" operator="lessThan">
      <formula>0</formula>
    </cfRule>
  </conditionalFormatting>
  <conditionalFormatting sqref="R83">
    <cfRule type="cellIs" dxfId="36168" priority="2647" operator="lessThan">
      <formula>0.8</formula>
    </cfRule>
    <cfRule type="cellIs" dxfId="36167" priority="2648" operator="greaterThan">
      <formula>1</formula>
    </cfRule>
  </conditionalFormatting>
  <conditionalFormatting sqref="R83">
    <cfRule type="cellIs" dxfId="36166" priority="2645" operator="greaterThan">
      <formula>1</formula>
    </cfRule>
    <cfRule type="cellIs" dxfId="36165" priority="2646" operator="lessThan">
      <formula>0.8</formula>
    </cfRule>
  </conditionalFormatting>
  <conditionalFormatting sqref="P83">
    <cfRule type="cellIs" dxfId="36164" priority="2644" operator="greaterThan">
      <formula>0</formula>
    </cfRule>
  </conditionalFormatting>
  <conditionalFormatting sqref="Q83">
    <cfRule type="cellIs" dxfId="36163" priority="2649" operator="lessThan">
      <formula>0</formula>
    </cfRule>
  </conditionalFormatting>
  <conditionalFormatting sqref="Q83">
    <cfRule type="cellIs" dxfId="36162" priority="2643" operator="lessThan">
      <formula>0</formula>
    </cfRule>
  </conditionalFormatting>
  <conditionalFormatting sqref="R83">
    <cfRule type="cellIs" dxfId="36161" priority="2641" operator="lessThan">
      <formula>0.8</formula>
    </cfRule>
    <cfRule type="cellIs" dxfId="36160" priority="2642" operator="greaterThan">
      <formula>1</formula>
    </cfRule>
  </conditionalFormatting>
  <conditionalFormatting sqref="R83">
    <cfRule type="cellIs" dxfId="36159" priority="2639" operator="greaterThan">
      <formula>1</formula>
    </cfRule>
    <cfRule type="cellIs" dxfId="36158" priority="2640" operator="lessThan">
      <formula>0.8</formula>
    </cfRule>
  </conditionalFormatting>
  <conditionalFormatting sqref="P83">
    <cfRule type="cellIs" dxfId="36157" priority="2638" operator="greaterThan">
      <formula>0</formula>
    </cfRule>
  </conditionalFormatting>
  <conditionalFormatting sqref="Q83">
    <cfRule type="cellIs" dxfId="36156" priority="2632" operator="lessThan">
      <formula>0</formula>
    </cfRule>
  </conditionalFormatting>
  <conditionalFormatting sqref="R83">
    <cfRule type="cellIs" dxfId="36155" priority="2636" operator="lessThan">
      <formula>0.8</formula>
    </cfRule>
    <cfRule type="cellIs" dxfId="36154" priority="2637" operator="greaterThan">
      <formula>1</formula>
    </cfRule>
  </conditionalFormatting>
  <conditionalFormatting sqref="R83">
    <cfRule type="cellIs" dxfId="36153" priority="2634" operator="greaterThan">
      <formula>1</formula>
    </cfRule>
    <cfRule type="cellIs" dxfId="36152" priority="2635" operator="lessThan">
      <formula>0.8</formula>
    </cfRule>
  </conditionalFormatting>
  <conditionalFormatting sqref="P83">
    <cfRule type="cellIs" dxfId="36151" priority="2633" operator="greaterThan">
      <formula>0</formula>
    </cfRule>
  </conditionalFormatting>
  <conditionalFormatting sqref="Q83">
    <cfRule type="cellIs" dxfId="36150" priority="2631" operator="lessThan">
      <formula>0</formula>
    </cfRule>
  </conditionalFormatting>
  <conditionalFormatting sqref="R83">
    <cfRule type="cellIs" dxfId="36149" priority="2629" operator="lessThan">
      <formula>0.8</formula>
    </cfRule>
    <cfRule type="cellIs" dxfId="36148" priority="2630" operator="greaterThan">
      <formula>1</formula>
    </cfRule>
  </conditionalFormatting>
  <conditionalFormatting sqref="R83">
    <cfRule type="cellIs" dxfId="36147" priority="2627" operator="greaterThan">
      <formula>1</formula>
    </cfRule>
    <cfRule type="cellIs" dxfId="36146" priority="2628" operator="lessThan">
      <formula>0.8</formula>
    </cfRule>
  </conditionalFormatting>
  <conditionalFormatting sqref="P83">
    <cfRule type="cellIs" dxfId="36145" priority="2626" operator="greaterThan">
      <formula>0</formula>
    </cfRule>
  </conditionalFormatting>
  <conditionalFormatting sqref="Q83">
    <cfRule type="cellIs" dxfId="36144" priority="2625" operator="lessThan">
      <formula>0</formula>
    </cfRule>
  </conditionalFormatting>
  <conditionalFormatting sqref="R83">
    <cfRule type="cellIs" dxfId="36143" priority="2623" operator="lessThan">
      <formula>0.8</formula>
    </cfRule>
    <cfRule type="cellIs" dxfId="36142" priority="2624" operator="greaterThan">
      <formula>1</formula>
    </cfRule>
  </conditionalFormatting>
  <conditionalFormatting sqref="R83">
    <cfRule type="cellIs" dxfId="36141" priority="2621" operator="greaterThan">
      <formula>1</formula>
    </cfRule>
    <cfRule type="cellIs" dxfId="36140" priority="2622" operator="lessThan">
      <formula>0.8</formula>
    </cfRule>
  </conditionalFormatting>
  <conditionalFormatting sqref="P83">
    <cfRule type="cellIs" dxfId="36139" priority="2620" operator="greaterThan">
      <formula>0</formula>
    </cfRule>
  </conditionalFormatting>
  <conditionalFormatting sqref="Q83">
    <cfRule type="cellIs" dxfId="36138" priority="2619" operator="lessThan">
      <formula>0</formula>
    </cfRule>
  </conditionalFormatting>
  <conditionalFormatting sqref="R83">
    <cfRule type="cellIs" dxfId="36137" priority="2617" operator="lessThan">
      <formula>0.8</formula>
    </cfRule>
    <cfRule type="cellIs" dxfId="36136" priority="2618" operator="greaterThan">
      <formula>1</formula>
    </cfRule>
  </conditionalFormatting>
  <conditionalFormatting sqref="R83">
    <cfRule type="cellIs" dxfId="36135" priority="2615" operator="greaterThan">
      <formula>1</formula>
    </cfRule>
    <cfRule type="cellIs" dxfId="36134" priority="2616" operator="lessThan">
      <formula>0.8</formula>
    </cfRule>
  </conditionalFormatting>
  <conditionalFormatting sqref="P83">
    <cfRule type="cellIs" dxfId="36133" priority="2614" operator="greaterThan">
      <formula>0</formula>
    </cfRule>
  </conditionalFormatting>
  <conditionalFormatting sqref="Q83">
    <cfRule type="cellIs" dxfId="36132" priority="2613" operator="lessThan">
      <formula>0</formula>
    </cfRule>
  </conditionalFormatting>
  <conditionalFormatting sqref="R83">
    <cfRule type="cellIs" dxfId="36131" priority="2611" operator="lessThan">
      <formula>0.8</formula>
    </cfRule>
    <cfRule type="cellIs" dxfId="36130" priority="2612" operator="greaterThan">
      <formula>1</formula>
    </cfRule>
  </conditionalFormatting>
  <conditionalFormatting sqref="R83">
    <cfRule type="cellIs" dxfId="36129" priority="2609" operator="greaterThan">
      <formula>1</formula>
    </cfRule>
    <cfRule type="cellIs" dxfId="36128" priority="2610" operator="lessThan">
      <formula>0.8</formula>
    </cfRule>
  </conditionalFormatting>
  <conditionalFormatting sqref="P83">
    <cfRule type="cellIs" dxfId="36127" priority="2608" operator="greaterThan">
      <formula>0</formula>
    </cfRule>
  </conditionalFormatting>
  <conditionalFormatting sqref="Q83">
    <cfRule type="cellIs" dxfId="36126" priority="2607" operator="lessThan">
      <formula>0</formula>
    </cfRule>
  </conditionalFormatting>
  <conditionalFormatting sqref="R83">
    <cfRule type="cellIs" dxfId="36125" priority="2605" operator="lessThan">
      <formula>0.8</formula>
    </cfRule>
    <cfRule type="cellIs" dxfId="36124" priority="2606" operator="greaterThan">
      <formula>1</formula>
    </cfRule>
  </conditionalFormatting>
  <conditionalFormatting sqref="R83">
    <cfRule type="cellIs" dxfId="36123" priority="2603" operator="greaterThan">
      <formula>1</formula>
    </cfRule>
    <cfRule type="cellIs" dxfId="36122" priority="2604" operator="lessThan">
      <formula>0.8</formula>
    </cfRule>
  </conditionalFormatting>
  <conditionalFormatting sqref="P83">
    <cfRule type="cellIs" dxfId="36121" priority="2602" operator="greaterThan">
      <formula>0</formula>
    </cfRule>
  </conditionalFormatting>
  <conditionalFormatting sqref="P83">
    <cfRule type="cellIs" dxfId="36120" priority="2596" operator="greaterThan">
      <formula>0</formula>
    </cfRule>
  </conditionalFormatting>
  <conditionalFormatting sqref="Q83">
    <cfRule type="cellIs" dxfId="36119" priority="2601" operator="lessThan">
      <formula>0</formula>
    </cfRule>
  </conditionalFormatting>
  <conditionalFormatting sqref="R83">
    <cfRule type="cellIs" dxfId="36118" priority="2599" operator="lessThan">
      <formula>0.8</formula>
    </cfRule>
    <cfRule type="cellIs" dxfId="36117" priority="2600" operator="greaterThan">
      <formula>1</formula>
    </cfRule>
  </conditionalFormatting>
  <conditionalFormatting sqref="R83">
    <cfRule type="cellIs" dxfId="36116" priority="2597" operator="greaterThan">
      <formula>1</formula>
    </cfRule>
    <cfRule type="cellIs" dxfId="36115" priority="2598" operator="lessThan">
      <formula>0.8</formula>
    </cfRule>
  </conditionalFormatting>
  <conditionalFormatting sqref="P83">
    <cfRule type="cellIs" dxfId="36114" priority="2590" operator="greaterThan">
      <formula>0</formula>
    </cfRule>
  </conditionalFormatting>
  <conditionalFormatting sqref="Q83">
    <cfRule type="cellIs" dxfId="36113" priority="2595" operator="lessThan">
      <formula>0</formula>
    </cfRule>
  </conditionalFormatting>
  <conditionalFormatting sqref="R83">
    <cfRule type="cellIs" dxfId="36112" priority="2593" operator="lessThan">
      <formula>0.8</formula>
    </cfRule>
    <cfRule type="cellIs" dxfId="36111" priority="2594" operator="greaterThan">
      <formula>1</formula>
    </cfRule>
  </conditionalFormatting>
  <conditionalFormatting sqref="R83">
    <cfRule type="cellIs" dxfId="36110" priority="2591" operator="greaterThan">
      <formula>1</formula>
    </cfRule>
    <cfRule type="cellIs" dxfId="36109" priority="2592" operator="lessThan">
      <formula>0.8</formula>
    </cfRule>
  </conditionalFormatting>
  <conditionalFormatting sqref="R83">
    <cfRule type="cellIs" dxfId="36108" priority="2587" operator="lessThan">
      <formula>0.8</formula>
    </cfRule>
    <cfRule type="cellIs" dxfId="36107" priority="2588" operator="greaterThan">
      <formula>1</formula>
    </cfRule>
  </conditionalFormatting>
  <conditionalFormatting sqref="R83">
    <cfRule type="cellIs" dxfId="36106" priority="2585" operator="greaterThan">
      <formula>1</formula>
    </cfRule>
    <cfRule type="cellIs" dxfId="36105" priority="2586" operator="lessThan">
      <formula>0.8</formula>
    </cfRule>
  </conditionalFormatting>
  <conditionalFormatting sqref="P83">
    <cfRule type="cellIs" dxfId="36104" priority="2584" operator="greaterThan">
      <formula>0</formula>
    </cfRule>
  </conditionalFormatting>
  <conditionalFormatting sqref="Q83">
    <cfRule type="cellIs" dxfId="36103" priority="2589" operator="lessThan">
      <formula>0</formula>
    </cfRule>
  </conditionalFormatting>
  <conditionalFormatting sqref="P123 P125:P126 P128:P130">
    <cfRule type="cellIs" dxfId="36102" priority="2578" operator="greaterThan">
      <formula>0</formula>
    </cfRule>
  </conditionalFormatting>
  <conditionalFormatting sqref="Q123 Q125:Q126 Q128:Q130">
    <cfRule type="cellIs" dxfId="36101" priority="2583" operator="lessThan">
      <formula>0</formula>
    </cfRule>
  </conditionalFormatting>
  <conditionalFormatting sqref="R123 R125:R126 R128:R130">
    <cfRule type="cellIs" dxfId="36100" priority="2581" operator="lessThan">
      <formula>0.8</formula>
    </cfRule>
    <cfRule type="cellIs" dxfId="36099" priority="2582" operator="greaterThan">
      <formula>1</formula>
    </cfRule>
  </conditionalFormatting>
  <conditionalFormatting sqref="R123 R125:R126 R128:R130">
    <cfRule type="cellIs" dxfId="36098" priority="2579" operator="greaterThan">
      <formula>1</formula>
    </cfRule>
    <cfRule type="cellIs" dxfId="36097" priority="2580" operator="lessThan">
      <formula>0.8</formula>
    </cfRule>
  </conditionalFormatting>
  <conditionalFormatting sqref="Q123 Q125:Q126 Q128:Q130">
    <cfRule type="cellIs" dxfId="36096" priority="2577" operator="lessThan">
      <formula>0</formula>
    </cfRule>
  </conditionalFormatting>
  <conditionalFormatting sqref="R123 R125:R126 R128:R130">
    <cfRule type="cellIs" dxfId="36095" priority="2575" operator="lessThan">
      <formula>0.8</formula>
    </cfRule>
    <cfRule type="cellIs" dxfId="36094" priority="2576" operator="greaterThan">
      <formula>1</formula>
    </cfRule>
  </conditionalFormatting>
  <conditionalFormatting sqref="R123 R125:R126 R128:R130">
    <cfRule type="cellIs" dxfId="36093" priority="2573" operator="greaterThan">
      <formula>1</formula>
    </cfRule>
    <cfRule type="cellIs" dxfId="36092" priority="2574" operator="lessThan">
      <formula>0.8</formula>
    </cfRule>
  </conditionalFormatting>
  <conditionalFormatting sqref="P123 P125:P126 P128:P130">
    <cfRule type="cellIs" dxfId="36091" priority="2572" operator="greaterThan">
      <formula>0</formula>
    </cfRule>
  </conditionalFormatting>
  <conditionalFormatting sqref="Q31">
    <cfRule type="cellIs" dxfId="36090" priority="2571" operator="lessThan">
      <formula>0</formula>
    </cfRule>
  </conditionalFormatting>
  <conditionalFormatting sqref="R31">
    <cfRule type="cellIs" dxfId="36089" priority="2569" operator="lessThan">
      <formula>0.8</formula>
    </cfRule>
    <cfRule type="cellIs" dxfId="36088" priority="2570" operator="greaterThan">
      <formula>1</formula>
    </cfRule>
  </conditionalFormatting>
  <conditionalFormatting sqref="R31">
    <cfRule type="cellIs" dxfId="36087" priority="2567" operator="greaterThan">
      <formula>1</formula>
    </cfRule>
    <cfRule type="cellIs" dxfId="36086" priority="2568" operator="lessThan">
      <formula>0.8</formula>
    </cfRule>
  </conditionalFormatting>
  <conditionalFormatting sqref="P31">
    <cfRule type="cellIs" dxfId="36085" priority="2566" operator="greaterThan">
      <formula>0</formula>
    </cfRule>
  </conditionalFormatting>
  <conditionalFormatting sqref="Q31">
    <cfRule type="cellIs" dxfId="36084" priority="2565" operator="lessThan">
      <formula>0</formula>
    </cfRule>
  </conditionalFormatting>
  <conditionalFormatting sqref="R31">
    <cfRule type="cellIs" dxfId="36083" priority="2563" operator="lessThan">
      <formula>0.8</formula>
    </cfRule>
    <cfRule type="cellIs" dxfId="36082" priority="2564" operator="greaterThan">
      <formula>1</formula>
    </cfRule>
  </conditionalFormatting>
  <conditionalFormatting sqref="R31">
    <cfRule type="cellIs" dxfId="36081" priority="2561" operator="greaterThan">
      <formula>1</formula>
    </cfRule>
    <cfRule type="cellIs" dxfId="36080" priority="2562" operator="lessThan">
      <formula>0.8</formula>
    </cfRule>
  </conditionalFormatting>
  <conditionalFormatting sqref="P31">
    <cfRule type="cellIs" dxfId="36079" priority="2560" operator="greaterThan">
      <formula>0</formula>
    </cfRule>
  </conditionalFormatting>
  <conditionalFormatting sqref="Q31">
    <cfRule type="cellIs" dxfId="36078" priority="2559" operator="lessThan">
      <formula>0</formula>
    </cfRule>
  </conditionalFormatting>
  <conditionalFormatting sqref="R31">
    <cfRule type="cellIs" dxfId="36077" priority="2557" operator="lessThan">
      <formula>0.8</formula>
    </cfRule>
    <cfRule type="cellIs" dxfId="36076" priority="2558" operator="greaterThan">
      <formula>1</formula>
    </cfRule>
  </conditionalFormatting>
  <conditionalFormatting sqref="R31">
    <cfRule type="cellIs" dxfId="36075" priority="2555" operator="greaterThan">
      <formula>1</formula>
    </cfRule>
    <cfRule type="cellIs" dxfId="36074" priority="2556" operator="lessThan">
      <formula>0.8</formula>
    </cfRule>
  </conditionalFormatting>
  <conditionalFormatting sqref="P31">
    <cfRule type="cellIs" dxfId="36073" priority="2554" operator="greaterThan">
      <formula>0</formula>
    </cfRule>
  </conditionalFormatting>
  <conditionalFormatting sqref="Q31">
    <cfRule type="cellIs" dxfId="36072" priority="2553" operator="lessThan">
      <formula>0</formula>
    </cfRule>
  </conditionalFormatting>
  <conditionalFormatting sqref="R31">
    <cfRule type="cellIs" dxfId="36071" priority="2551" operator="lessThan">
      <formula>0.8</formula>
    </cfRule>
    <cfRule type="cellIs" dxfId="36070" priority="2552" operator="greaterThan">
      <formula>1</formula>
    </cfRule>
  </conditionalFormatting>
  <conditionalFormatting sqref="R31">
    <cfRule type="cellIs" dxfId="36069" priority="2549" operator="greaterThan">
      <formula>1</formula>
    </cfRule>
    <cfRule type="cellIs" dxfId="36068" priority="2550" operator="lessThan">
      <formula>0.8</formula>
    </cfRule>
  </conditionalFormatting>
  <conditionalFormatting sqref="P31">
    <cfRule type="cellIs" dxfId="36067" priority="2548" operator="greaterThan">
      <formula>0</formula>
    </cfRule>
  </conditionalFormatting>
  <conditionalFormatting sqref="P31">
    <cfRule type="cellIs" dxfId="36066" priority="2542" operator="greaterThan">
      <formula>0</formula>
    </cfRule>
  </conditionalFormatting>
  <conditionalFormatting sqref="Q31">
    <cfRule type="cellIs" dxfId="36065" priority="2547" operator="lessThan">
      <formula>0</formula>
    </cfRule>
  </conditionalFormatting>
  <conditionalFormatting sqref="R31">
    <cfRule type="cellIs" dxfId="36064" priority="2545" operator="lessThan">
      <formula>0.8</formula>
    </cfRule>
    <cfRule type="cellIs" dxfId="36063" priority="2546" operator="greaterThan">
      <formula>1</formula>
    </cfRule>
  </conditionalFormatting>
  <conditionalFormatting sqref="R31">
    <cfRule type="cellIs" dxfId="36062" priority="2543" operator="greaterThan">
      <formula>1</formula>
    </cfRule>
    <cfRule type="cellIs" dxfId="36061" priority="2544" operator="lessThan">
      <formula>0.8</formula>
    </cfRule>
  </conditionalFormatting>
  <conditionalFormatting sqref="P31">
    <cfRule type="cellIs" dxfId="36060" priority="2536" operator="greaterThan">
      <formula>0</formula>
    </cfRule>
  </conditionalFormatting>
  <conditionalFormatting sqref="Q31">
    <cfRule type="cellIs" dxfId="36059" priority="2541" operator="lessThan">
      <formula>0</formula>
    </cfRule>
  </conditionalFormatting>
  <conditionalFormatting sqref="R31">
    <cfRule type="cellIs" dxfId="36058" priority="2539" operator="lessThan">
      <formula>0.8</formula>
    </cfRule>
    <cfRule type="cellIs" dxfId="36057" priority="2540" operator="greaterThan">
      <formula>1</formula>
    </cfRule>
  </conditionalFormatting>
  <conditionalFormatting sqref="R31">
    <cfRule type="cellIs" dxfId="36056" priority="2537" operator="greaterThan">
      <formula>1</formula>
    </cfRule>
    <cfRule type="cellIs" dxfId="36055" priority="2538" operator="lessThan">
      <formula>0.8</formula>
    </cfRule>
  </conditionalFormatting>
  <conditionalFormatting sqref="R31">
    <cfRule type="cellIs" dxfId="36054" priority="2533" operator="lessThan">
      <formula>0.8</formula>
    </cfRule>
    <cfRule type="cellIs" dxfId="36053" priority="2534" operator="greaterThan">
      <formula>1</formula>
    </cfRule>
  </conditionalFormatting>
  <conditionalFormatting sqref="R31">
    <cfRule type="cellIs" dxfId="36052" priority="2531" operator="greaterThan">
      <formula>1</formula>
    </cfRule>
    <cfRule type="cellIs" dxfId="36051" priority="2532" operator="lessThan">
      <formula>0.8</formula>
    </cfRule>
  </conditionalFormatting>
  <conditionalFormatting sqref="P31">
    <cfRule type="cellIs" dxfId="36050" priority="2530" operator="greaterThan">
      <formula>0</formula>
    </cfRule>
  </conditionalFormatting>
  <conditionalFormatting sqref="Q31">
    <cfRule type="cellIs" dxfId="36049" priority="2535" operator="lessThan">
      <formula>0</formula>
    </cfRule>
  </conditionalFormatting>
  <conditionalFormatting sqref="Q31">
    <cfRule type="cellIs" dxfId="36048" priority="2529" operator="lessThan">
      <formula>0</formula>
    </cfRule>
  </conditionalFormatting>
  <conditionalFormatting sqref="R31">
    <cfRule type="cellIs" dxfId="36047" priority="2527" operator="lessThan">
      <formula>0.8</formula>
    </cfRule>
    <cfRule type="cellIs" dxfId="36046" priority="2528" operator="greaterThan">
      <formula>1</formula>
    </cfRule>
  </conditionalFormatting>
  <conditionalFormatting sqref="R31">
    <cfRule type="cellIs" dxfId="36045" priority="2525" operator="greaterThan">
      <formula>1</formula>
    </cfRule>
    <cfRule type="cellIs" dxfId="36044" priority="2526" operator="lessThan">
      <formula>0.8</formula>
    </cfRule>
  </conditionalFormatting>
  <conditionalFormatting sqref="P31">
    <cfRule type="cellIs" dxfId="36043" priority="2524" operator="greaterThan">
      <formula>0</formula>
    </cfRule>
  </conditionalFormatting>
  <conditionalFormatting sqref="P31">
    <cfRule type="cellIs" dxfId="36042" priority="2518" operator="greaterThan">
      <formula>0</formula>
    </cfRule>
  </conditionalFormatting>
  <conditionalFormatting sqref="Q31">
    <cfRule type="cellIs" dxfId="36041" priority="2523" operator="lessThan">
      <formula>0</formula>
    </cfRule>
  </conditionalFormatting>
  <conditionalFormatting sqref="R31">
    <cfRule type="cellIs" dxfId="36040" priority="2521" operator="lessThan">
      <formula>0.8</formula>
    </cfRule>
    <cfRule type="cellIs" dxfId="36039" priority="2522" operator="greaterThan">
      <formula>1</formula>
    </cfRule>
  </conditionalFormatting>
  <conditionalFormatting sqref="R31">
    <cfRule type="cellIs" dxfId="36038" priority="2519" operator="greaterThan">
      <formula>1</formula>
    </cfRule>
    <cfRule type="cellIs" dxfId="36037" priority="2520" operator="lessThan">
      <formula>0.8</formula>
    </cfRule>
  </conditionalFormatting>
  <conditionalFormatting sqref="P31">
    <cfRule type="cellIs" dxfId="36036" priority="2512" operator="greaterThan">
      <formula>0</formula>
    </cfRule>
  </conditionalFormatting>
  <conditionalFormatting sqref="Q31">
    <cfRule type="cellIs" dxfId="36035" priority="2517" operator="lessThan">
      <formula>0</formula>
    </cfRule>
  </conditionalFormatting>
  <conditionalFormatting sqref="R31">
    <cfRule type="cellIs" dxfId="36034" priority="2515" operator="lessThan">
      <formula>0.8</formula>
    </cfRule>
    <cfRule type="cellIs" dxfId="36033" priority="2516" operator="greaterThan">
      <formula>1</formula>
    </cfRule>
  </conditionalFormatting>
  <conditionalFormatting sqref="R31">
    <cfRule type="cellIs" dxfId="36032" priority="2513" operator="greaterThan">
      <formula>1</formula>
    </cfRule>
    <cfRule type="cellIs" dxfId="36031" priority="2514" operator="lessThan">
      <formula>0.8</formula>
    </cfRule>
  </conditionalFormatting>
  <conditionalFormatting sqref="R31">
    <cfRule type="cellIs" dxfId="36030" priority="2509" operator="lessThan">
      <formula>0.8</formula>
    </cfRule>
    <cfRule type="cellIs" dxfId="36029" priority="2510" operator="greaterThan">
      <formula>1</formula>
    </cfRule>
  </conditionalFormatting>
  <conditionalFormatting sqref="R31">
    <cfRule type="cellIs" dxfId="36028" priority="2507" operator="greaterThan">
      <formula>1</formula>
    </cfRule>
    <cfRule type="cellIs" dxfId="36027" priority="2508" operator="lessThan">
      <formula>0.8</formula>
    </cfRule>
  </conditionalFormatting>
  <conditionalFormatting sqref="P31">
    <cfRule type="cellIs" dxfId="36026" priority="2506" operator="greaterThan">
      <formula>0</formula>
    </cfRule>
  </conditionalFormatting>
  <conditionalFormatting sqref="Q31">
    <cfRule type="cellIs" dxfId="36025" priority="2511" operator="lessThan">
      <formula>0</formula>
    </cfRule>
  </conditionalFormatting>
  <conditionalFormatting sqref="P31">
    <cfRule type="cellIs" dxfId="36024" priority="2500" operator="greaterThan">
      <formula>0</formula>
    </cfRule>
  </conditionalFormatting>
  <conditionalFormatting sqref="Q31">
    <cfRule type="cellIs" dxfId="36023" priority="2505" operator="lessThan">
      <formula>0</formula>
    </cfRule>
  </conditionalFormatting>
  <conditionalFormatting sqref="R31">
    <cfRule type="cellIs" dxfId="36022" priority="2503" operator="lessThan">
      <formula>0.8</formula>
    </cfRule>
    <cfRule type="cellIs" dxfId="36021" priority="2504" operator="greaterThan">
      <formula>1</formula>
    </cfRule>
  </conditionalFormatting>
  <conditionalFormatting sqref="R31">
    <cfRule type="cellIs" dxfId="36020" priority="2501" operator="greaterThan">
      <formula>1</formula>
    </cfRule>
    <cfRule type="cellIs" dxfId="36019" priority="2502" operator="lessThan">
      <formula>0.8</formula>
    </cfRule>
  </conditionalFormatting>
  <conditionalFormatting sqref="R31">
    <cfRule type="cellIs" dxfId="36018" priority="2497" operator="lessThan">
      <formula>0.8</formula>
    </cfRule>
    <cfRule type="cellIs" dxfId="36017" priority="2498" operator="greaterThan">
      <formula>1</formula>
    </cfRule>
  </conditionalFormatting>
  <conditionalFormatting sqref="R31">
    <cfRule type="cellIs" dxfId="36016" priority="2495" operator="greaterThan">
      <formula>1</formula>
    </cfRule>
    <cfRule type="cellIs" dxfId="36015" priority="2496" operator="lessThan">
      <formula>0.8</formula>
    </cfRule>
  </conditionalFormatting>
  <conditionalFormatting sqref="P31">
    <cfRule type="cellIs" dxfId="36014" priority="2494" operator="greaterThan">
      <formula>0</formula>
    </cfRule>
  </conditionalFormatting>
  <conditionalFormatting sqref="Q31">
    <cfRule type="cellIs" dxfId="36013" priority="2499" operator="lessThan">
      <formula>0</formula>
    </cfRule>
  </conditionalFormatting>
  <conditionalFormatting sqref="R31">
    <cfRule type="cellIs" dxfId="36012" priority="2491" operator="lessThan">
      <formula>0.8</formula>
    </cfRule>
    <cfRule type="cellIs" dxfId="36011" priority="2492" operator="greaterThan">
      <formula>1</formula>
    </cfRule>
  </conditionalFormatting>
  <conditionalFormatting sqref="R31">
    <cfRule type="cellIs" dxfId="36010" priority="2489" operator="greaterThan">
      <formula>1</formula>
    </cfRule>
    <cfRule type="cellIs" dxfId="36009" priority="2490" operator="lessThan">
      <formula>0.8</formula>
    </cfRule>
  </conditionalFormatting>
  <conditionalFormatting sqref="P31">
    <cfRule type="cellIs" dxfId="36008" priority="2488" operator="greaterThan">
      <formula>0</formula>
    </cfRule>
  </conditionalFormatting>
  <conditionalFormatting sqref="Q31">
    <cfRule type="cellIs" dxfId="36007" priority="2493" operator="lessThan">
      <formula>0</formula>
    </cfRule>
  </conditionalFormatting>
  <conditionalFormatting sqref="Q31">
    <cfRule type="cellIs" dxfId="36006" priority="2487" operator="lessThan">
      <formula>0</formula>
    </cfRule>
  </conditionalFormatting>
  <conditionalFormatting sqref="R31">
    <cfRule type="cellIs" dxfId="36005" priority="2485" operator="lessThan">
      <formula>0.8</formula>
    </cfRule>
    <cfRule type="cellIs" dxfId="36004" priority="2486" operator="greaterThan">
      <formula>1</formula>
    </cfRule>
  </conditionalFormatting>
  <conditionalFormatting sqref="R31">
    <cfRule type="cellIs" dxfId="36003" priority="2483" operator="greaterThan">
      <formula>1</formula>
    </cfRule>
    <cfRule type="cellIs" dxfId="36002" priority="2484" operator="lessThan">
      <formula>0.8</formula>
    </cfRule>
  </conditionalFormatting>
  <conditionalFormatting sqref="P31">
    <cfRule type="cellIs" dxfId="36001" priority="2482" operator="greaterThan">
      <formula>0</formula>
    </cfRule>
  </conditionalFormatting>
  <conditionalFormatting sqref="Q31">
    <cfRule type="cellIs" dxfId="36000" priority="2476" operator="lessThan">
      <formula>0</formula>
    </cfRule>
  </conditionalFormatting>
  <conditionalFormatting sqref="R31">
    <cfRule type="cellIs" dxfId="35999" priority="2480" operator="lessThan">
      <formula>0.8</formula>
    </cfRule>
    <cfRule type="cellIs" dxfId="35998" priority="2481" operator="greaterThan">
      <formula>1</formula>
    </cfRule>
  </conditionalFormatting>
  <conditionalFormatting sqref="R31">
    <cfRule type="cellIs" dxfId="35997" priority="2478" operator="greaterThan">
      <formula>1</formula>
    </cfRule>
    <cfRule type="cellIs" dxfId="35996" priority="2479" operator="lessThan">
      <formula>0.8</formula>
    </cfRule>
  </conditionalFormatting>
  <conditionalFormatting sqref="P31">
    <cfRule type="cellIs" dxfId="35995" priority="2477" operator="greaterThan">
      <formula>0</formula>
    </cfRule>
  </conditionalFormatting>
  <conditionalFormatting sqref="Q31">
    <cfRule type="cellIs" dxfId="35994" priority="2475" operator="lessThan">
      <formula>0</formula>
    </cfRule>
  </conditionalFormatting>
  <conditionalFormatting sqref="R31">
    <cfRule type="cellIs" dxfId="35993" priority="2473" operator="lessThan">
      <formula>0.8</formula>
    </cfRule>
    <cfRule type="cellIs" dxfId="35992" priority="2474" operator="greaterThan">
      <formula>1</formula>
    </cfRule>
  </conditionalFormatting>
  <conditionalFormatting sqref="R31">
    <cfRule type="cellIs" dxfId="35991" priority="2471" operator="greaterThan">
      <formula>1</formula>
    </cfRule>
    <cfRule type="cellIs" dxfId="35990" priority="2472" operator="lessThan">
      <formula>0.8</formula>
    </cfRule>
  </conditionalFormatting>
  <conditionalFormatting sqref="P31">
    <cfRule type="cellIs" dxfId="35989" priority="2470" operator="greaterThan">
      <formula>0</formula>
    </cfRule>
  </conditionalFormatting>
  <conditionalFormatting sqref="Q31">
    <cfRule type="cellIs" dxfId="35988" priority="2469" operator="lessThan">
      <formula>0</formula>
    </cfRule>
  </conditionalFormatting>
  <conditionalFormatting sqref="R31">
    <cfRule type="cellIs" dxfId="35987" priority="2467" operator="lessThan">
      <formula>0.8</formula>
    </cfRule>
    <cfRule type="cellIs" dxfId="35986" priority="2468" operator="greaterThan">
      <formula>1</formula>
    </cfRule>
  </conditionalFormatting>
  <conditionalFormatting sqref="R31">
    <cfRule type="cellIs" dxfId="35985" priority="2465" operator="greaterThan">
      <formula>1</formula>
    </cfRule>
    <cfRule type="cellIs" dxfId="35984" priority="2466" operator="lessThan">
      <formula>0.8</formula>
    </cfRule>
  </conditionalFormatting>
  <conditionalFormatting sqref="P31">
    <cfRule type="cellIs" dxfId="35983" priority="2464" operator="greaterThan">
      <formula>0</formula>
    </cfRule>
  </conditionalFormatting>
  <conditionalFormatting sqref="Q31">
    <cfRule type="cellIs" dxfId="35982" priority="2463" operator="lessThan">
      <formula>0</formula>
    </cfRule>
  </conditionalFormatting>
  <conditionalFormatting sqref="R31">
    <cfRule type="cellIs" dxfId="35981" priority="2461" operator="lessThan">
      <formula>0.8</formula>
    </cfRule>
    <cfRule type="cellIs" dxfId="35980" priority="2462" operator="greaterThan">
      <formula>1</formula>
    </cfRule>
  </conditionalFormatting>
  <conditionalFormatting sqref="R31">
    <cfRule type="cellIs" dxfId="35979" priority="2459" operator="greaterThan">
      <formula>1</formula>
    </cfRule>
    <cfRule type="cellIs" dxfId="35978" priority="2460" operator="lessThan">
      <formula>0.8</formula>
    </cfRule>
  </conditionalFormatting>
  <conditionalFormatting sqref="P31">
    <cfRule type="cellIs" dxfId="35977" priority="2458" operator="greaterThan">
      <formula>0</formula>
    </cfRule>
  </conditionalFormatting>
  <conditionalFormatting sqref="Q31">
    <cfRule type="cellIs" dxfId="35976" priority="2457" operator="lessThan">
      <formula>0</formula>
    </cfRule>
  </conditionalFormatting>
  <conditionalFormatting sqref="R31">
    <cfRule type="cellIs" dxfId="35975" priority="2455" operator="lessThan">
      <formula>0.8</formula>
    </cfRule>
    <cfRule type="cellIs" dxfId="35974" priority="2456" operator="greaterThan">
      <formula>1</formula>
    </cfRule>
  </conditionalFormatting>
  <conditionalFormatting sqref="R31">
    <cfRule type="cellIs" dxfId="35973" priority="2453" operator="greaterThan">
      <formula>1</formula>
    </cfRule>
    <cfRule type="cellIs" dxfId="35972" priority="2454" operator="lessThan">
      <formula>0.8</formula>
    </cfRule>
  </conditionalFormatting>
  <conditionalFormatting sqref="P31">
    <cfRule type="cellIs" dxfId="35971" priority="2452" operator="greaterThan">
      <formula>0</formula>
    </cfRule>
  </conditionalFormatting>
  <conditionalFormatting sqref="Q31">
    <cfRule type="cellIs" dxfId="35970" priority="2451" operator="lessThan">
      <formula>0</formula>
    </cfRule>
  </conditionalFormatting>
  <conditionalFormatting sqref="R31">
    <cfRule type="cellIs" dxfId="35969" priority="2449" operator="lessThan">
      <formula>0.8</formula>
    </cfRule>
    <cfRule type="cellIs" dxfId="35968" priority="2450" operator="greaterThan">
      <formula>1</formula>
    </cfRule>
  </conditionalFormatting>
  <conditionalFormatting sqref="R31">
    <cfRule type="cellIs" dxfId="35967" priority="2447" operator="greaterThan">
      <formula>1</formula>
    </cfRule>
    <cfRule type="cellIs" dxfId="35966" priority="2448" operator="lessThan">
      <formula>0.8</formula>
    </cfRule>
  </conditionalFormatting>
  <conditionalFormatting sqref="P31">
    <cfRule type="cellIs" dxfId="35965" priority="2446" operator="greaterThan">
      <formula>0</formula>
    </cfRule>
  </conditionalFormatting>
  <conditionalFormatting sqref="P31">
    <cfRule type="cellIs" dxfId="35964" priority="2440" operator="greaterThan">
      <formula>0</formula>
    </cfRule>
  </conditionalFormatting>
  <conditionalFormatting sqref="Q31">
    <cfRule type="cellIs" dxfId="35963" priority="2445" operator="lessThan">
      <formula>0</formula>
    </cfRule>
  </conditionalFormatting>
  <conditionalFormatting sqref="R31">
    <cfRule type="cellIs" dxfId="35962" priority="2443" operator="lessThan">
      <formula>0.8</formula>
    </cfRule>
    <cfRule type="cellIs" dxfId="35961" priority="2444" operator="greaterThan">
      <formula>1</formula>
    </cfRule>
  </conditionalFormatting>
  <conditionalFormatting sqref="R31">
    <cfRule type="cellIs" dxfId="35960" priority="2441" operator="greaterThan">
      <formula>1</formula>
    </cfRule>
    <cfRule type="cellIs" dxfId="35959" priority="2442" operator="lessThan">
      <formula>0.8</formula>
    </cfRule>
  </conditionalFormatting>
  <conditionalFormatting sqref="P31">
    <cfRule type="cellIs" dxfId="35958" priority="2434" operator="greaterThan">
      <formula>0</formula>
    </cfRule>
  </conditionalFormatting>
  <conditionalFormatting sqref="Q31">
    <cfRule type="cellIs" dxfId="35957" priority="2439" operator="lessThan">
      <formula>0</formula>
    </cfRule>
  </conditionalFormatting>
  <conditionalFormatting sqref="R31">
    <cfRule type="cellIs" dxfId="35956" priority="2437" operator="lessThan">
      <formula>0.8</formula>
    </cfRule>
    <cfRule type="cellIs" dxfId="35955" priority="2438" operator="greaterThan">
      <formula>1</formula>
    </cfRule>
  </conditionalFormatting>
  <conditionalFormatting sqref="R31">
    <cfRule type="cellIs" dxfId="35954" priority="2435" operator="greaterThan">
      <formula>1</formula>
    </cfRule>
    <cfRule type="cellIs" dxfId="35953" priority="2436" operator="lessThan">
      <formula>0.8</formula>
    </cfRule>
  </conditionalFormatting>
  <conditionalFormatting sqref="R31">
    <cfRule type="cellIs" dxfId="35952" priority="2431" operator="lessThan">
      <formula>0.8</formula>
    </cfRule>
    <cfRule type="cellIs" dxfId="35951" priority="2432" operator="greaterThan">
      <formula>1</formula>
    </cfRule>
  </conditionalFormatting>
  <conditionalFormatting sqref="R31">
    <cfRule type="cellIs" dxfId="35950" priority="2429" operator="greaterThan">
      <formula>1</formula>
    </cfRule>
    <cfRule type="cellIs" dxfId="35949" priority="2430" operator="lessThan">
      <formula>0.8</formula>
    </cfRule>
  </conditionalFormatting>
  <conditionalFormatting sqref="P31">
    <cfRule type="cellIs" dxfId="35948" priority="2428" operator="greaterThan">
      <formula>0</formula>
    </cfRule>
  </conditionalFormatting>
  <conditionalFormatting sqref="Q31">
    <cfRule type="cellIs" dxfId="35947" priority="2433" operator="lessThan">
      <formula>0</formula>
    </cfRule>
  </conditionalFormatting>
  <conditionalFormatting sqref="Q31">
    <cfRule type="cellIs" dxfId="35946" priority="2427" operator="lessThan">
      <formula>0</formula>
    </cfRule>
  </conditionalFormatting>
  <conditionalFormatting sqref="R31">
    <cfRule type="cellIs" dxfId="35945" priority="2425" operator="lessThan">
      <formula>0.8</formula>
    </cfRule>
    <cfRule type="cellIs" dxfId="35944" priority="2426" operator="greaterThan">
      <formula>1</formula>
    </cfRule>
  </conditionalFormatting>
  <conditionalFormatting sqref="R31">
    <cfRule type="cellIs" dxfId="35943" priority="2423" operator="greaterThan">
      <formula>1</formula>
    </cfRule>
    <cfRule type="cellIs" dxfId="35942" priority="2424" operator="lessThan">
      <formula>0.8</formula>
    </cfRule>
  </conditionalFormatting>
  <conditionalFormatting sqref="P31">
    <cfRule type="cellIs" dxfId="35941" priority="2422" operator="greaterThan">
      <formula>0</formula>
    </cfRule>
  </conditionalFormatting>
  <conditionalFormatting sqref="Q31">
    <cfRule type="cellIs" dxfId="35940" priority="2421" operator="lessThan">
      <formula>0</formula>
    </cfRule>
  </conditionalFormatting>
  <conditionalFormatting sqref="R31">
    <cfRule type="cellIs" dxfId="35939" priority="2419" operator="lessThan">
      <formula>0.8</formula>
    </cfRule>
    <cfRule type="cellIs" dxfId="35938" priority="2420" operator="greaterThan">
      <formula>1</formula>
    </cfRule>
  </conditionalFormatting>
  <conditionalFormatting sqref="R31">
    <cfRule type="cellIs" dxfId="35937" priority="2417" operator="greaterThan">
      <formula>1</formula>
    </cfRule>
    <cfRule type="cellIs" dxfId="35936" priority="2418" operator="lessThan">
      <formula>0.8</formula>
    </cfRule>
  </conditionalFormatting>
  <conditionalFormatting sqref="P31">
    <cfRule type="cellIs" dxfId="35935" priority="2416" operator="greaterThan">
      <formula>0</formula>
    </cfRule>
  </conditionalFormatting>
  <conditionalFormatting sqref="Q31">
    <cfRule type="cellIs" dxfId="35934" priority="2415" operator="lessThan">
      <formula>0</formula>
    </cfRule>
  </conditionalFormatting>
  <conditionalFormatting sqref="R31">
    <cfRule type="cellIs" dxfId="35933" priority="2413" operator="lessThan">
      <formula>0.8</formula>
    </cfRule>
    <cfRule type="cellIs" dxfId="35932" priority="2414" operator="greaterThan">
      <formula>1</formula>
    </cfRule>
  </conditionalFormatting>
  <conditionalFormatting sqref="R31">
    <cfRule type="cellIs" dxfId="35931" priority="2411" operator="greaterThan">
      <formula>1</formula>
    </cfRule>
    <cfRule type="cellIs" dxfId="35930" priority="2412" operator="lessThan">
      <formula>0.8</formula>
    </cfRule>
  </conditionalFormatting>
  <conditionalFormatting sqref="P31">
    <cfRule type="cellIs" dxfId="35929" priority="2410" operator="greaterThan">
      <formula>0</formula>
    </cfRule>
  </conditionalFormatting>
  <conditionalFormatting sqref="Q31">
    <cfRule type="cellIs" dxfId="35928" priority="2409" operator="lessThan">
      <formula>0</formula>
    </cfRule>
  </conditionalFormatting>
  <conditionalFormatting sqref="R31">
    <cfRule type="cellIs" dxfId="35927" priority="2407" operator="lessThan">
      <formula>0.8</formula>
    </cfRule>
    <cfRule type="cellIs" dxfId="35926" priority="2408" operator="greaterThan">
      <formula>1</formula>
    </cfRule>
  </conditionalFormatting>
  <conditionalFormatting sqref="R31">
    <cfRule type="cellIs" dxfId="35925" priority="2405" operator="greaterThan">
      <formula>1</formula>
    </cfRule>
    <cfRule type="cellIs" dxfId="35924" priority="2406" operator="lessThan">
      <formula>0.8</formula>
    </cfRule>
  </conditionalFormatting>
  <conditionalFormatting sqref="P31">
    <cfRule type="cellIs" dxfId="35923" priority="2404" operator="greaterThan">
      <formula>0</formula>
    </cfRule>
  </conditionalFormatting>
  <conditionalFormatting sqref="P31">
    <cfRule type="cellIs" dxfId="35922" priority="2398" operator="greaterThan">
      <formula>0</formula>
    </cfRule>
  </conditionalFormatting>
  <conditionalFormatting sqref="Q31">
    <cfRule type="cellIs" dxfId="35921" priority="2403" operator="lessThan">
      <formula>0</formula>
    </cfRule>
  </conditionalFormatting>
  <conditionalFormatting sqref="R31">
    <cfRule type="cellIs" dxfId="35920" priority="2401" operator="lessThan">
      <formula>0.8</formula>
    </cfRule>
    <cfRule type="cellIs" dxfId="35919" priority="2402" operator="greaterThan">
      <formula>1</formula>
    </cfRule>
  </conditionalFormatting>
  <conditionalFormatting sqref="R31">
    <cfRule type="cellIs" dxfId="35918" priority="2399" operator="greaterThan">
      <formula>1</formula>
    </cfRule>
    <cfRule type="cellIs" dxfId="35917" priority="2400" operator="lessThan">
      <formula>0.8</formula>
    </cfRule>
  </conditionalFormatting>
  <conditionalFormatting sqref="P31">
    <cfRule type="cellIs" dxfId="35916" priority="2392" operator="greaterThan">
      <formula>0</formula>
    </cfRule>
  </conditionalFormatting>
  <conditionalFormatting sqref="Q31">
    <cfRule type="cellIs" dxfId="35915" priority="2397" operator="lessThan">
      <formula>0</formula>
    </cfRule>
  </conditionalFormatting>
  <conditionalFormatting sqref="R31">
    <cfRule type="cellIs" dxfId="35914" priority="2395" operator="lessThan">
      <formula>0.8</formula>
    </cfRule>
    <cfRule type="cellIs" dxfId="35913" priority="2396" operator="greaterThan">
      <formula>1</formula>
    </cfRule>
  </conditionalFormatting>
  <conditionalFormatting sqref="R31">
    <cfRule type="cellIs" dxfId="35912" priority="2393" operator="greaterThan">
      <formula>1</formula>
    </cfRule>
    <cfRule type="cellIs" dxfId="35911" priority="2394" operator="lessThan">
      <formula>0.8</formula>
    </cfRule>
  </conditionalFormatting>
  <conditionalFormatting sqref="R31">
    <cfRule type="cellIs" dxfId="35910" priority="2389" operator="lessThan">
      <formula>0.8</formula>
    </cfRule>
    <cfRule type="cellIs" dxfId="35909" priority="2390" operator="greaterThan">
      <formula>1</formula>
    </cfRule>
  </conditionalFormatting>
  <conditionalFormatting sqref="R31">
    <cfRule type="cellIs" dxfId="35908" priority="2387" operator="greaterThan">
      <formula>1</formula>
    </cfRule>
    <cfRule type="cellIs" dxfId="35907" priority="2388" operator="lessThan">
      <formula>0.8</formula>
    </cfRule>
  </conditionalFormatting>
  <conditionalFormatting sqref="P31">
    <cfRule type="cellIs" dxfId="35906" priority="2386" operator="greaterThan">
      <formula>0</formula>
    </cfRule>
  </conditionalFormatting>
  <conditionalFormatting sqref="Q31">
    <cfRule type="cellIs" dxfId="35905" priority="2391" operator="lessThan">
      <formula>0</formula>
    </cfRule>
  </conditionalFormatting>
  <conditionalFormatting sqref="Q31">
    <cfRule type="cellIs" dxfId="35904" priority="2385" operator="lessThan">
      <formula>0</formula>
    </cfRule>
  </conditionalFormatting>
  <conditionalFormatting sqref="R31">
    <cfRule type="cellIs" dxfId="35903" priority="2383" operator="lessThan">
      <formula>0.8</formula>
    </cfRule>
    <cfRule type="cellIs" dxfId="35902" priority="2384" operator="greaterThan">
      <formula>1</formula>
    </cfRule>
  </conditionalFormatting>
  <conditionalFormatting sqref="R31">
    <cfRule type="cellIs" dxfId="35901" priority="2381" operator="greaterThan">
      <formula>1</formula>
    </cfRule>
    <cfRule type="cellIs" dxfId="35900" priority="2382" operator="lessThan">
      <formula>0.8</formula>
    </cfRule>
  </conditionalFormatting>
  <conditionalFormatting sqref="P31">
    <cfRule type="cellIs" dxfId="35899" priority="2380" operator="greaterThan">
      <formula>0</formula>
    </cfRule>
  </conditionalFormatting>
  <conditionalFormatting sqref="P31">
    <cfRule type="cellIs" dxfId="35898" priority="2374" operator="greaterThan">
      <formula>0</formula>
    </cfRule>
  </conditionalFormatting>
  <conditionalFormatting sqref="Q31">
    <cfRule type="cellIs" dxfId="35897" priority="2379" operator="lessThan">
      <formula>0</formula>
    </cfRule>
  </conditionalFormatting>
  <conditionalFormatting sqref="R31">
    <cfRule type="cellIs" dxfId="35896" priority="2377" operator="lessThan">
      <formula>0.8</formula>
    </cfRule>
    <cfRule type="cellIs" dxfId="35895" priority="2378" operator="greaterThan">
      <formula>1</formula>
    </cfRule>
  </conditionalFormatting>
  <conditionalFormatting sqref="R31">
    <cfRule type="cellIs" dxfId="35894" priority="2375" operator="greaterThan">
      <formula>1</formula>
    </cfRule>
    <cfRule type="cellIs" dxfId="35893" priority="2376" operator="lessThan">
      <formula>0.8</formula>
    </cfRule>
  </conditionalFormatting>
  <conditionalFormatting sqref="P31">
    <cfRule type="cellIs" dxfId="35892" priority="2368" operator="greaterThan">
      <formula>0</formula>
    </cfRule>
  </conditionalFormatting>
  <conditionalFormatting sqref="Q31">
    <cfRule type="cellIs" dxfId="35891" priority="2373" operator="lessThan">
      <formula>0</formula>
    </cfRule>
  </conditionalFormatting>
  <conditionalFormatting sqref="R31">
    <cfRule type="cellIs" dxfId="35890" priority="2371" operator="lessThan">
      <formula>0.8</formula>
    </cfRule>
    <cfRule type="cellIs" dxfId="35889" priority="2372" operator="greaterThan">
      <formula>1</formula>
    </cfRule>
  </conditionalFormatting>
  <conditionalFormatting sqref="R31">
    <cfRule type="cellIs" dxfId="35888" priority="2369" operator="greaterThan">
      <formula>1</formula>
    </cfRule>
    <cfRule type="cellIs" dxfId="35887" priority="2370" operator="lessThan">
      <formula>0.8</formula>
    </cfRule>
  </conditionalFormatting>
  <conditionalFormatting sqref="R31">
    <cfRule type="cellIs" dxfId="35886" priority="2365" operator="lessThan">
      <formula>0.8</formula>
    </cfRule>
    <cfRule type="cellIs" dxfId="35885" priority="2366" operator="greaterThan">
      <formula>1</formula>
    </cfRule>
  </conditionalFormatting>
  <conditionalFormatting sqref="R31">
    <cfRule type="cellIs" dxfId="35884" priority="2363" operator="greaterThan">
      <formula>1</formula>
    </cfRule>
    <cfRule type="cellIs" dxfId="35883" priority="2364" operator="lessThan">
      <formula>0.8</formula>
    </cfRule>
  </conditionalFormatting>
  <conditionalFormatting sqref="P31">
    <cfRule type="cellIs" dxfId="35882" priority="2362" operator="greaterThan">
      <formula>0</formula>
    </cfRule>
  </conditionalFormatting>
  <conditionalFormatting sqref="Q31">
    <cfRule type="cellIs" dxfId="35881" priority="2367" operator="lessThan">
      <formula>0</formula>
    </cfRule>
  </conditionalFormatting>
  <conditionalFormatting sqref="P31">
    <cfRule type="cellIs" dxfId="35880" priority="2356" operator="greaterThan">
      <formula>0</formula>
    </cfRule>
  </conditionalFormatting>
  <conditionalFormatting sqref="Q31">
    <cfRule type="cellIs" dxfId="35879" priority="2361" operator="lessThan">
      <formula>0</formula>
    </cfRule>
  </conditionalFormatting>
  <conditionalFormatting sqref="R31">
    <cfRule type="cellIs" dxfId="35878" priority="2359" operator="lessThan">
      <formula>0.8</formula>
    </cfRule>
    <cfRule type="cellIs" dxfId="35877" priority="2360" operator="greaterThan">
      <formula>1</formula>
    </cfRule>
  </conditionalFormatting>
  <conditionalFormatting sqref="R31">
    <cfRule type="cellIs" dxfId="35876" priority="2357" operator="greaterThan">
      <formula>1</formula>
    </cfRule>
    <cfRule type="cellIs" dxfId="35875" priority="2358" operator="lessThan">
      <formula>0.8</formula>
    </cfRule>
  </conditionalFormatting>
  <conditionalFormatting sqref="R31">
    <cfRule type="cellIs" dxfId="35874" priority="2353" operator="lessThan">
      <formula>0.8</formula>
    </cfRule>
    <cfRule type="cellIs" dxfId="35873" priority="2354" operator="greaterThan">
      <formula>1</formula>
    </cfRule>
  </conditionalFormatting>
  <conditionalFormatting sqref="R31">
    <cfRule type="cellIs" dxfId="35872" priority="2351" operator="greaterThan">
      <formula>1</formula>
    </cfRule>
    <cfRule type="cellIs" dxfId="35871" priority="2352" operator="lessThan">
      <formula>0.8</formula>
    </cfRule>
  </conditionalFormatting>
  <conditionalFormatting sqref="P31">
    <cfRule type="cellIs" dxfId="35870" priority="2350" operator="greaterThan">
      <formula>0</formula>
    </cfRule>
  </conditionalFormatting>
  <conditionalFormatting sqref="Q31">
    <cfRule type="cellIs" dxfId="35869" priority="2355" operator="lessThan">
      <formula>0</formula>
    </cfRule>
  </conditionalFormatting>
  <conditionalFormatting sqref="R31">
    <cfRule type="cellIs" dxfId="35868" priority="2347" operator="lessThan">
      <formula>0.8</formula>
    </cfRule>
    <cfRule type="cellIs" dxfId="35867" priority="2348" operator="greaterThan">
      <formula>1</formula>
    </cfRule>
  </conditionalFormatting>
  <conditionalFormatting sqref="R31">
    <cfRule type="cellIs" dxfId="35866" priority="2345" operator="greaterThan">
      <formula>1</formula>
    </cfRule>
    <cfRule type="cellIs" dxfId="35865" priority="2346" operator="lessThan">
      <formula>0.8</formula>
    </cfRule>
  </conditionalFormatting>
  <conditionalFormatting sqref="P31">
    <cfRule type="cellIs" dxfId="35864" priority="2344" operator="greaterThan">
      <formula>0</formula>
    </cfRule>
  </conditionalFormatting>
  <conditionalFormatting sqref="Q31">
    <cfRule type="cellIs" dxfId="35863" priority="2349" operator="lessThan">
      <formula>0</formula>
    </cfRule>
  </conditionalFormatting>
  <conditionalFormatting sqref="Q31">
    <cfRule type="cellIs" dxfId="35862" priority="2343" operator="lessThan">
      <formula>0</formula>
    </cfRule>
  </conditionalFormatting>
  <conditionalFormatting sqref="R31">
    <cfRule type="cellIs" dxfId="35861" priority="2341" operator="lessThan">
      <formula>0.8</formula>
    </cfRule>
    <cfRule type="cellIs" dxfId="35860" priority="2342" operator="greaterThan">
      <formula>1</formula>
    </cfRule>
  </conditionalFormatting>
  <conditionalFormatting sqref="R31">
    <cfRule type="cellIs" dxfId="35859" priority="2339" operator="greaterThan">
      <formula>1</formula>
    </cfRule>
    <cfRule type="cellIs" dxfId="35858" priority="2340" operator="lessThan">
      <formula>0.8</formula>
    </cfRule>
  </conditionalFormatting>
  <conditionalFormatting sqref="P31">
    <cfRule type="cellIs" dxfId="35857" priority="2338" operator="greaterThan">
      <formula>0</formula>
    </cfRule>
  </conditionalFormatting>
  <conditionalFormatting sqref="Q31">
    <cfRule type="cellIs" dxfId="35856" priority="2332" operator="lessThan">
      <formula>0</formula>
    </cfRule>
  </conditionalFormatting>
  <conditionalFormatting sqref="R31">
    <cfRule type="cellIs" dxfId="35855" priority="2336" operator="lessThan">
      <formula>0.8</formula>
    </cfRule>
    <cfRule type="cellIs" dxfId="35854" priority="2337" operator="greaterThan">
      <formula>1</formula>
    </cfRule>
  </conditionalFormatting>
  <conditionalFormatting sqref="R31">
    <cfRule type="cellIs" dxfId="35853" priority="2334" operator="greaterThan">
      <formula>1</formula>
    </cfRule>
    <cfRule type="cellIs" dxfId="35852" priority="2335" operator="lessThan">
      <formula>0.8</formula>
    </cfRule>
  </conditionalFormatting>
  <conditionalFormatting sqref="P31">
    <cfRule type="cellIs" dxfId="35851" priority="2333" operator="greaterThan">
      <formula>0</formula>
    </cfRule>
  </conditionalFormatting>
  <conditionalFormatting sqref="Q31">
    <cfRule type="cellIs" dxfId="35850" priority="2331" operator="lessThan">
      <formula>0</formula>
    </cfRule>
  </conditionalFormatting>
  <conditionalFormatting sqref="R31">
    <cfRule type="cellIs" dxfId="35849" priority="2329" operator="lessThan">
      <formula>0.8</formula>
    </cfRule>
    <cfRule type="cellIs" dxfId="35848" priority="2330" operator="greaterThan">
      <formula>1</formula>
    </cfRule>
  </conditionalFormatting>
  <conditionalFormatting sqref="R31">
    <cfRule type="cellIs" dxfId="35847" priority="2327" operator="greaterThan">
      <formula>1</formula>
    </cfRule>
    <cfRule type="cellIs" dxfId="35846" priority="2328" operator="lessThan">
      <formula>0.8</formula>
    </cfRule>
  </conditionalFormatting>
  <conditionalFormatting sqref="P31">
    <cfRule type="cellIs" dxfId="35845" priority="2326" operator="greaterThan">
      <formula>0</formula>
    </cfRule>
  </conditionalFormatting>
  <conditionalFormatting sqref="Q31">
    <cfRule type="cellIs" dxfId="35844" priority="2325" operator="lessThan">
      <formula>0</formula>
    </cfRule>
  </conditionalFormatting>
  <conditionalFormatting sqref="R31">
    <cfRule type="cellIs" dxfId="35843" priority="2323" operator="lessThan">
      <formula>0.8</formula>
    </cfRule>
    <cfRule type="cellIs" dxfId="35842" priority="2324" operator="greaterThan">
      <formula>1</formula>
    </cfRule>
  </conditionalFormatting>
  <conditionalFormatting sqref="R31">
    <cfRule type="cellIs" dxfId="35841" priority="2321" operator="greaterThan">
      <formula>1</formula>
    </cfRule>
    <cfRule type="cellIs" dxfId="35840" priority="2322" operator="lessThan">
      <formula>0.8</formula>
    </cfRule>
  </conditionalFormatting>
  <conditionalFormatting sqref="P31">
    <cfRule type="cellIs" dxfId="35839" priority="2320" operator="greaterThan">
      <formula>0</formula>
    </cfRule>
  </conditionalFormatting>
  <conditionalFormatting sqref="Q31">
    <cfRule type="cellIs" dxfId="35838" priority="2319" operator="lessThan">
      <formula>0</formula>
    </cfRule>
  </conditionalFormatting>
  <conditionalFormatting sqref="R31">
    <cfRule type="cellIs" dxfId="35837" priority="2317" operator="lessThan">
      <formula>0.8</formula>
    </cfRule>
    <cfRule type="cellIs" dxfId="35836" priority="2318" operator="greaterThan">
      <formula>1</formula>
    </cfRule>
  </conditionalFormatting>
  <conditionalFormatting sqref="R31">
    <cfRule type="cellIs" dxfId="35835" priority="2315" operator="greaterThan">
      <formula>1</formula>
    </cfRule>
    <cfRule type="cellIs" dxfId="35834" priority="2316" operator="lessThan">
      <formula>0.8</formula>
    </cfRule>
  </conditionalFormatting>
  <conditionalFormatting sqref="P31">
    <cfRule type="cellIs" dxfId="35833" priority="2314" operator="greaterThan">
      <formula>0</formula>
    </cfRule>
  </conditionalFormatting>
  <conditionalFormatting sqref="Q31">
    <cfRule type="cellIs" dxfId="35832" priority="2313" operator="lessThan">
      <formula>0</formula>
    </cfRule>
  </conditionalFormatting>
  <conditionalFormatting sqref="R31">
    <cfRule type="cellIs" dxfId="35831" priority="2311" operator="lessThan">
      <formula>0.8</formula>
    </cfRule>
    <cfRule type="cellIs" dxfId="35830" priority="2312" operator="greaterThan">
      <formula>1</formula>
    </cfRule>
  </conditionalFormatting>
  <conditionalFormatting sqref="R31">
    <cfRule type="cellIs" dxfId="35829" priority="2309" operator="greaterThan">
      <formula>1</formula>
    </cfRule>
    <cfRule type="cellIs" dxfId="35828" priority="2310" operator="lessThan">
      <formula>0.8</formula>
    </cfRule>
  </conditionalFormatting>
  <conditionalFormatting sqref="P31">
    <cfRule type="cellIs" dxfId="35827" priority="2308" operator="greaterThan">
      <formula>0</formula>
    </cfRule>
  </conditionalFormatting>
  <conditionalFormatting sqref="Q31">
    <cfRule type="cellIs" dxfId="35826" priority="2307" operator="lessThan">
      <formula>0</formula>
    </cfRule>
  </conditionalFormatting>
  <conditionalFormatting sqref="R31">
    <cfRule type="cellIs" dxfId="35825" priority="2305" operator="lessThan">
      <formula>0.8</formula>
    </cfRule>
    <cfRule type="cellIs" dxfId="35824" priority="2306" operator="greaterThan">
      <formula>1</formula>
    </cfRule>
  </conditionalFormatting>
  <conditionalFormatting sqref="R31">
    <cfRule type="cellIs" dxfId="35823" priority="2303" operator="greaterThan">
      <formula>1</formula>
    </cfRule>
    <cfRule type="cellIs" dxfId="35822" priority="2304" operator="lessThan">
      <formula>0.8</formula>
    </cfRule>
  </conditionalFormatting>
  <conditionalFormatting sqref="P31">
    <cfRule type="cellIs" dxfId="35821" priority="2302" operator="greaterThan">
      <formula>0</formula>
    </cfRule>
  </conditionalFormatting>
  <conditionalFormatting sqref="P31">
    <cfRule type="cellIs" dxfId="35820" priority="2296" operator="greaterThan">
      <formula>0</formula>
    </cfRule>
  </conditionalFormatting>
  <conditionalFormatting sqref="Q31">
    <cfRule type="cellIs" dxfId="35819" priority="2301" operator="lessThan">
      <formula>0</formula>
    </cfRule>
  </conditionalFormatting>
  <conditionalFormatting sqref="R31">
    <cfRule type="cellIs" dxfId="35818" priority="2299" operator="lessThan">
      <formula>0.8</formula>
    </cfRule>
    <cfRule type="cellIs" dxfId="35817" priority="2300" operator="greaterThan">
      <formula>1</formula>
    </cfRule>
  </conditionalFormatting>
  <conditionalFormatting sqref="R31">
    <cfRule type="cellIs" dxfId="35816" priority="2297" operator="greaterThan">
      <formula>1</formula>
    </cfRule>
    <cfRule type="cellIs" dxfId="35815" priority="2298" operator="lessThan">
      <formula>0.8</formula>
    </cfRule>
  </conditionalFormatting>
  <conditionalFormatting sqref="P31">
    <cfRule type="cellIs" dxfId="35814" priority="2290" operator="greaterThan">
      <formula>0</formula>
    </cfRule>
  </conditionalFormatting>
  <conditionalFormatting sqref="Q31">
    <cfRule type="cellIs" dxfId="35813" priority="2295" operator="lessThan">
      <formula>0</formula>
    </cfRule>
  </conditionalFormatting>
  <conditionalFormatting sqref="R31">
    <cfRule type="cellIs" dxfId="35812" priority="2293" operator="lessThan">
      <formula>0.8</formula>
    </cfRule>
    <cfRule type="cellIs" dxfId="35811" priority="2294" operator="greaterThan">
      <formula>1</formula>
    </cfRule>
  </conditionalFormatting>
  <conditionalFormatting sqref="R31">
    <cfRule type="cellIs" dxfId="35810" priority="2291" operator="greaterThan">
      <formula>1</formula>
    </cfRule>
    <cfRule type="cellIs" dxfId="35809" priority="2292" operator="lessThan">
      <formula>0.8</formula>
    </cfRule>
  </conditionalFormatting>
  <conditionalFormatting sqref="R31">
    <cfRule type="cellIs" dxfId="35808" priority="2287" operator="lessThan">
      <formula>0.8</formula>
    </cfRule>
    <cfRule type="cellIs" dxfId="35807" priority="2288" operator="greaterThan">
      <formula>1</formula>
    </cfRule>
  </conditionalFormatting>
  <conditionalFormatting sqref="R31">
    <cfRule type="cellIs" dxfId="35806" priority="2285" operator="greaterThan">
      <formula>1</formula>
    </cfRule>
    <cfRule type="cellIs" dxfId="35805" priority="2286" operator="lessThan">
      <formula>0.8</formula>
    </cfRule>
  </conditionalFormatting>
  <conditionalFormatting sqref="P31">
    <cfRule type="cellIs" dxfId="35804" priority="2284" operator="greaterThan">
      <formula>0</formula>
    </cfRule>
  </conditionalFormatting>
  <conditionalFormatting sqref="Q31">
    <cfRule type="cellIs" dxfId="35803" priority="2289" operator="lessThan">
      <formula>0</formula>
    </cfRule>
  </conditionalFormatting>
  <conditionalFormatting sqref="P79">
    <cfRule type="cellIs" dxfId="35802" priority="2278" operator="greaterThan">
      <formula>0</formula>
    </cfRule>
  </conditionalFormatting>
  <conditionalFormatting sqref="Q79">
    <cfRule type="cellIs" dxfId="35801" priority="2283" operator="lessThan">
      <formula>0</formula>
    </cfRule>
  </conditionalFormatting>
  <conditionalFormatting sqref="R79">
    <cfRule type="cellIs" dxfId="35800" priority="2281" operator="lessThan">
      <formula>0.8</formula>
    </cfRule>
    <cfRule type="cellIs" dxfId="35799" priority="2282" operator="greaterThan">
      <formula>1</formula>
    </cfRule>
  </conditionalFormatting>
  <conditionalFormatting sqref="R79">
    <cfRule type="cellIs" dxfId="35798" priority="2279" operator="greaterThan">
      <formula>1</formula>
    </cfRule>
    <cfRule type="cellIs" dxfId="35797" priority="2280" operator="lessThan">
      <formula>0.8</formula>
    </cfRule>
  </conditionalFormatting>
  <conditionalFormatting sqref="Q79">
    <cfRule type="cellIs" dxfId="35796" priority="2277" operator="lessThan">
      <formula>0</formula>
    </cfRule>
  </conditionalFormatting>
  <conditionalFormatting sqref="R79">
    <cfRule type="cellIs" dxfId="35795" priority="2275" operator="lessThan">
      <formula>0.8</formula>
    </cfRule>
    <cfRule type="cellIs" dxfId="35794" priority="2276" operator="greaterThan">
      <formula>1</formula>
    </cfRule>
  </conditionalFormatting>
  <conditionalFormatting sqref="R79">
    <cfRule type="cellIs" dxfId="35793" priority="2273" operator="greaterThan">
      <formula>1</formula>
    </cfRule>
    <cfRule type="cellIs" dxfId="35792" priority="2274" operator="lessThan">
      <formula>0.8</formula>
    </cfRule>
  </conditionalFormatting>
  <conditionalFormatting sqref="P79">
    <cfRule type="cellIs" dxfId="35791" priority="2272" operator="greaterThan">
      <formula>0</formula>
    </cfRule>
  </conditionalFormatting>
  <conditionalFormatting sqref="P79">
    <cfRule type="cellIs" dxfId="35790" priority="2266" operator="greaterThan">
      <formula>0</formula>
    </cfRule>
  </conditionalFormatting>
  <conditionalFormatting sqref="Q79">
    <cfRule type="cellIs" dxfId="35789" priority="2271" operator="lessThan">
      <formula>0</formula>
    </cfRule>
  </conditionalFormatting>
  <conditionalFormatting sqref="R79">
    <cfRule type="cellIs" dxfId="35788" priority="2269" operator="lessThan">
      <formula>0.8</formula>
    </cfRule>
    <cfRule type="cellIs" dxfId="35787" priority="2270" operator="greaterThan">
      <formula>1</formula>
    </cfRule>
  </conditionalFormatting>
  <conditionalFormatting sqref="R79">
    <cfRule type="cellIs" dxfId="35786" priority="2267" operator="greaterThan">
      <formula>1</formula>
    </cfRule>
    <cfRule type="cellIs" dxfId="35785" priority="2268" operator="lessThan">
      <formula>0.8</formula>
    </cfRule>
  </conditionalFormatting>
  <conditionalFormatting sqref="Q79">
    <cfRule type="cellIs" dxfId="35784" priority="2260" operator="lessThan">
      <formula>0</formula>
    </cfRule>
  </conditionalFormatting>
  <conditionalFormatting sqref="P79">
    <cfRule type="cellIs" dxfId="35783" priority="2261" operator="greaterThan">
      <formula>0</formula>
    </cfRule>
  </conditionalFormatting>
  <conditionalFormatting sqref="R79">
    <cfRule type="cellIs" dxfId="35782" priority="2264" operator="lessThan">
      <formula>0.8</formula>
    </cfRule>
    <cfRule type="cellIs" dxfId="35781" priority="2265" operator="greaterThan">
      <formula>1</formula>
    </cfRule>
  </conditionalFormatting>
  <conditionalFormatting sqref="R79">
    <cfRule type="cellIs" dxfId="35780" priority="2262" operator="greaterThan">
      <formula>1</formula>
    </cfRule>
    <cfRule type="cellIs" dxfId="35779" priority="2263" operator="lessThan">
      <formula>0.8</formula>
    </cfRule>
  </conditionalFormatting>
  <conditionalFormatting sqref="Q79">
    <cfRule type="cellIs" dxfId="35778" priority="2254" operator="lessThan">
      <formula>0</formula>
    </cfRule>
  </conditionalFormatting>
  <conditionalFormatting sqref="R79">
    <cfRule type="cellIs" dxfId="35777" priority="2258" operator="lessThan">
      <formula>0.8</formula>
    </cfRule>
    <cfRule type="cellIs" dxfId="35776" priority="2259" operator="greaterThan">
      <formula>1</formula>
    </cfRule>
  </conditionalFormatting>
  <conditionalFormatting sqref="R79">
    <cfRule type="cellIs" dxfId="35775" priority="2256" operator="greaterThan">
      <formula>1</formula>
    </cfRule>
    <cfRule type="cellIs" dxfId="35774" priority="2257" operator="lessThan">
      <formula>0.8</formula>
    </cfRule>
  </conditionalFormatting>
  <conditionalFormatting sqref="P79">
    <cfRule type="cellIs" dxfId="35773" priority="2255" operator="greaterThan">
      <formula>0</formula>
    </cfRule>
  </conditionalFormatting>
  <conditionalFormatting sqref="Q79">
    <cfRule type="cellIs" dxfId="35772" priority="2253" operator="lessThan">
      <formula>0</formula>
    </cfRule>
  </conditionalFormatting>
  <conditionalFormatting sqref="R79">
    <cfRule type="cellIs" dxfId="35771" priority="2251" operator="lessThan">
      <formula>0.8</formula>
    </cfRule>
    <cfRule type="cellIs" dxfId="35770" priority="2252" operator="greaterThan">
      <formula>1</formula>
    </cfRule>
  </conditionalFormatting>
  <conditionalFormatting sqref="R79">
    <cfRule type="cellIs" dxfId="35769" priority="2249" operator="greaterThan">
      <formula>1</formula>
    </cfRule>
    <cfRule type="cellIs" dxfId="35768" priority="2250" operator="lessThan">
      <formula>0.8</formula>
    </cfRule>
  </conditionalFormatting>
  <conditionalFormatting sqref="P79">
    <cfRule type="cellIs" dxfId="35767" priority="2248" operator="greaterThan">
      <formula>0</formula>
    </cfRule>
  </conditionalFormatting>
  <conditionalFormatting sqref="Q79">
    <cfRule type="cellIs" dxfId="35766" priority="2247" operator="lessThan">
      <formula>0</formula>
    </cfRule>
  </conditionalFormatting>
  <conditionalFormatting sqref="R79">
    <cfRule type="cellIs" dxfId="35765" priority="2245" operator="lessThan">
      <formula>0.8</formula>
    </cfRule>
    <cfRule type="cellIs" dxfId="35764" priority="2246" operator="greaterThan">
      <formula>1</formula>
    </cfRule>
  </conditionalFormatting>
  <conditionalFormatting sqref="R79">
    <cfRule type="cellIs" dxfId="35763" priority="2243" operator="greaterThan">
      <formula>1</formula>
    </cfRule>
    <cfRule type="cellIs" dxfId="35762" priority="2244" operator="lessThan">
      <formula>0.8</formula>
    </cfRule>
  </conditionalFormatting>
  <conditionalFormatting sqref="P79">
    <cfRule type="cellIs" dxfId="35761" priority="2242" operator="greaterThan">
      <formula>0</formula>
    </cfRule>
  </conditionalFormatting>
  <conditionalFormatting sqref="P79">
    <cfRule type="cellIs" dxfId="35760" priority="2236" operator="greaterThan">
      <formula>0</formula>
    </cfRule>
  </conditionalFormatting>
  <conditionalFormatting sqref="Q79">
    <cfRule type="cellIs" dxfId="35759" priority="2241" operator="lessThan">
      <formula>0</formula>
    </cfRule>
  </conditionalFormatting>
  <conditionalFormatting sqref="R79">
    <cfRule type="cellIs" dxfId="35758" priority="2239" operator="lessThan">
      <formula>0.8</formula>
    </cfRule>
    <cfRule type="cellIs" dxfId="35757" priority="2240" operator="greaterThan">
      <formula>1</formula>
    </cfRule>
  </conditionalFormatting>
  <conditionalFormatting sqref="R79">
    <cfRule type="cellIs" dxfId="35756" priority="2237" operator="greaterThan">
      <formula>1</formula>
    </cfRule>
    <cfRule type="cellIs" dxfId="35755" priority="2238" operator="lessThan">
      <formula>0.8</formula>
    </cfRule>
  </conditionalFormatting>
  <conditionalFormatting sqref="P71:P78">
    <cfRule type="cellIs" dxfId="35754" priority="2230" operator="greaterThan">
      <formula>0</formula>
    </cfRule>
  </conditionalFormatting>
  <conditionalFormatting sqref="Q71:Q78">
    <cfRule type="cellIs" dxfId="35753" priority="2235" operator="lessThan">
      <formula>0</formula>
    </cfRule>
  </conditionalFormatting>
  <conditionalFormatting sqref="R71:R78">
    <cfRule type="cellIs" dxfId="35752" priority="2233" operator="lessThan">
      <formula>0.8</formula>
    </cfRule>
    <cfRule type="cellIs" dxfId="35751" priority="2234" operator="greaterThan">
      <formula>1</formula>
    </cfRule>
  </conditionalFormatting>
  <conditionalFormatting sqref="R71:R78">
    <cfRule type="cellIs" dxfId="35750" priority="2231" operator="greaterThan">
      <formula>1</formula>
    </cfRule>
    <cfRule type="cellIs" dxfId="35749" priority="2232" operator="lessThan">
      <formula>0.8</formula>
    </cfRule>
  </conditionalFormatting>
  <conditionalFormatting sqref="Q148:Q153">
    <cfRule type="cellIs" dxfId="35748" priority="2229" operator="lessThan">
      <formula>0</formula>
    </cfRule>
  </conditionalFormatting>
  <conditionalFormatting sqref="R148:R153">
    <cfRule type="cellIs" dxfId="35747" priority="2227" operator="lessThan">
      <formula>0.8</formula>
    </cfRule>
    <cfRule type="cellIs" dxfId="35746" priority="2228" operator="greaterThan">
      <formula>1</formula>
    </cfRule>
  </conditionalFormatting>
  <conditionalFormatting sqref="R148:R153">
    <cfRule type="cellIs" dxfId="35745" priority="2225" operator="greaterThan">
      <formula>1</formula>
    </cfRule>
    <cfRule type="cellIs" dxfId="35744" priority="2226" operator="lessThan">
      <formula>0.8</formula>
    </cfRule>
  </conditionalFormatting>
  <conditionalFormatting sqref="P148:P153">
    <cfRule type="cellIs" dxfId="35743" priority="2224" operator="greaterThan">
      <formula>0</formula>
    </cfRule>
  </conditionalFormatting>
  <conditionalFormatting sqref="Q148:Q153">
    <cfRule type="cellIs" dxfId="35742" priority="2223" operator="lessThan">
      <formula>0</formula>
    </cfRule>
  </conditionalFormatting>
  <conditionalFormatting sqref="R148:R153">
    <cfRule type="cellIs" dxfId="35741" priority="2221" operator="lessThan">
      <formula>0.8</formula>
    </cfRule>
    <cfRule type="cellIs" dxfId="35740" priority="2222" operator="greaterThan">
      <formula>1</formula>
    </cfRule>
  </conditionalFormatting>
  <conditionalFormatting sqref="R148:R153">
    <cfRule type="cellIs" dxfId="35739" priority="2219" operator="greaterThan">
      <formula>1</formula>
    </cfRule>
    <cfRule type="cellIs" dxfId="35738" priority="2220" operator="lessThan">
      <formula>0.8</formula>
    </cfRule>
  </conditionalFormatting>
  <conditionalFormatting sqref="P148:P153">
    <cfRule type="cellIs" dxfId="35737" priority="2218" operator="greaterThan">
      <formula>0</formula>
    </cfRule>
  </conditionalFormatting>
  <conditionalFormatting sqref="Q148:Q153">
    <cfRule type="cellIs" dxfId="35736" priority="2217" operator="lessThan">
      <formula>0</formula>
    </cfRule>
  </conditionalFormatting>
  <conditionalFormatting sqref="R148:R153">
    <cfRule type="cellIs" dxfId="35735" priority="2215" operator="lessThan">
      <formula>0.8</formula>
    </cfRule>
    <cfRule type="cellIs" dxfId="35734" priority="2216" operator="greaterThan">
      <formula>1</formula>
    </cfRule>
  </conditionalFormatting>
  <conditionalFormatting sqref="R148:R153">
    <cfRule type="cellIs" dxfId="35733" priority="2213" operator="greaterThan">
      <formula>1</formula>
    </cfRule>
    <cfRule type="cellIs" dxfId="35732" priority="2214" operator="lessThan">
      <formula>0.8</formula>
    </cfRule>
  </conditionalFormatting>
  <conditionalFormatting sqref="P148:P153">
    <cfRule type="cellIs" dxfId="35731" priority="2212" operator="greaterThan">
      <formula>0</formula>
    </cfRule>
  </conditionalFormatting>
  <conditionalFormatting sqref="Q148:Q153">
    <cfRule type="cellIs" dxfId="35730" priority="2211" operator="lessThan">
      <formula>0</formula>
    </cfRule>
  </conditionalFormatting>
  <conditionalFormatting sqref="R148:R153">
    <cfRule type="cellIs" dxfId="35729" priority="2209" operator="lessThan">
      <formula>0.8</formula>
    </cfRule>
    <cfRule type="cellIs" dxfId="35728" priority="2210" operator="greaterThan">
      <formula>1</formula>
    </cfRule>
  </conditionalFormatting>
  <conditionalFormatting sqref="R148:R153">
    <cfRule type="cellIs" dxfId="35727" priority="2207" operator="greaterThan">
      <formula>1</formula>
    </cfRule>
    <cfRule type="cellIs" dxfId="35726" priority="2208" operator="lessThan">
      <formula>0.8</formula>
    </cfRule>
  </conditionalFormatting>
  <conditionalFormatting sqref="P148:P153">
    <cfRule type="cellIs" dxfId="35725" priority="2206" operator="greaterThan">
      <formula>0</formula>
    </cfRule>
  </conditionalFormatting>
  <conditionalFormatting sqref="P148:P153">
    <cfRule type="cellIs" dxfId="35724" priority="2200" operator="greaterThan">
      <formula>0</formula>
    </cfRule>
  </conditionalFormatting>
  <conditionalFormatting sqref="Q148:Q153">
    <cfRule type="cellIs" dxfId="35723" priority="2205" operator="lessThan">
      <formula>0</formula>
    </cfRule>
  </conditionalFormatting>
  <conditionalFormatting sqref="R148:R153">
    <cfRule type="cellIs" dxfId="35722" priority="2203" operator="lessThan">
      <formula>0.8</formula>
    </cfRule>
    <cfRule type="cellIs" dxfId="35721" priority="2204" operator="greaterThan">
      <formula>1</formula>
    </cfRule>
  </conditionalFormatting>
  <conditionalFormatting sqref="R148:R153">
    <cfRule type="cellIs" dxfId="35720" priority="2201" operator="greaterThan">
      <formula>1</formula>
    </cfRule>
    <cfRule type="cellIs" dxfId="35719" priority="2202" operator="lessThan">
      <formula>0.8</formula>
    </cfRule>
  </conditionalFormatting>
  <conditionalFormatting sqref="P148:P153">
    <cfRule type="cellIs" dxfId="35718" priority="2194" operator="greaterThan">
      <formula>0</formula>
    </cfRule>
  </conditionalFormatting>
  <conditionalFormatting sqref="Q148:Q153">
    <cfRule type="cellIs" dxfId="35717" priority="2199" operator="lessThan">
      <formula>0</formula>
    </cfRule>
  </conditionalFormatting>
  <conditionalFormatting sqref="R148:R153">
    <cfRule type="cellIs" dxfId="35716" priority="2197" operator="lessThan">
      <formula>0.8</formula>
    </cfRule>
    <cfRule type="cellIs" dxfId="35715" priority="2198" operator="greaterThan">
      <formula>1</formula>
    </cfRule>
  </conditionalFormatting>
  <conditionalFormatting sqref="R148:R153">
    <cfRule type="cellIs" dxfId="35714" priority="2195" operator="greaterThan">
      <formula>1</formula>
    </cfRule>
    <cfRule type="cellIs" dxfId="35713" priority="2196" operator="lessThan">
      <formula>0.8</formula>
    </cfRule>
  </conditionalFormatting>
  <conditionalFormatting sqref="R148:R153">
    <cfRule type="cellIs" dxfId="35712" priority="2191" operator="lessThan">
      <formula>0.8</formula>
    </cfRule>
    <cfRule type="cellIs" dxfId="35711" priority="2192" operator="greaterThan">
      <formula>1</formula>
    </cfRule>
  </conditionalFormatting>
  <conditionalFormatting sqref="R148:R153">
    <cfRule type="cellIs" dxfId="35710" priority="2189" operator="greaterThan">
      <formula>1</formula>
    </cfRule>
    <cfRule type="cellIs" dxfId="35709" priority="2190" operator="lessThan">
      <formula>0.8</formula>
    </cfRule>
  </conditionalFormatting>
  <conditionalFormatting sqref="P148:P153">
    <cfRule type="cellIs" dxfId="35708" priority="2188" operator="greaterThan">
      <formula>0</formula>
    </cfRule>
  </conditionalFormatting>
  <conditionalFormatting sqref="Q148:Q153">
    <cfRule type="cellIs" dxfId="35707" priority="2193" operator="lessThan">
      <formula>0</formula>
    </cfRule>
  </conditionalFormatting>
  <conditionalFormatting sqref="Q148:Q153">
    <cfRule type="cellIs" dxfId="35706" priority="2187" operator="lessThan">
      <formula>0</formula>
    </cfRule>
  </conditionalFormatting>
  <conditionalFormatting sqref="R148:R153">
    <cfRule type="cellIs" dxfId="35705" priority="2185" operator="lessThan">
      <formula>0.8</formula>
    </cfRule>
    <cfRule type="cellIs" dxfId="35704" priority="2186" operator="greaterThan">
      <formula>1</formula>
    </cfRule>
  </conditionalFormatting>
  <conditionalFormatting sqref="R148:R153">
    <cfRule type="cellIs" dxfId="35703" priority="2183" operator="greaterThan">
      <formula>1</formula>
    </cfRule>
    <cfRule type="cellIs" dxfId="35702" priority="2184" operator="lessThan">
      <formula>0.8</formula>
    </cfRule>
  </conditionalFormatting>
  <conditionalFormatting sqref="P148:P153">
    <cfRule type="cellIs" dxfId="35701" priority="2182" operator="greaterThan">
      <formula>0</formula>
    </cfRule>
  </conditionalFormatting>
  <conditionalFormatting sqref="P148:P153">
    <cfRule type="cellIs" dxfId="35700" priority="2176" operator="greaterThan">
      <formula>0</formula>
    </cfRule>
  </conditionalFormatting>
  <conditionalFormatting sqref="Q148:Q153">
    <cfRule type="cellIs" dxfId="35699" priority="2181" operator="lessThan">
      <formula>0</formula>
    </cfRule>
  </conditionalFormatting>
  <conditionalFormatting sqref="R148:R153">
    <cfRule type="cellIs" dxfId="35698" priority="2179" operator="lessThan">
      <formula>0.8</formula>
    </cfRule>
    <cfRule type="cellIs" dxfId="35697" priority="2180" operator="greaterThan">
      <formula>1</formula>
    </cfRule>
  </conditionalFormatting>
  <conditionalFormatting sqref="R148:R153">
    <cfRule type="cellIs" dxfId="35696" priority="2177" operator="greaterThan">
      <formula>1</formula>
    </cfRule>
    <cfRule type="cellIs" dxfId="35695" priority="2178" operator="lessThan">
      <formula>0.8</formula>
    </cfRule>
  </conditionalFormatting>
  <conditionalFormatting sqref="P148:P153">
    <cfRule type="cellIs" dxfId="35694" priority="2170" operator="greaterThan">
      <formula>0</formula>
    </cfRule>
  </conditionalFormatting>
  <conditionalFormatting sqref="Q148:Q153">
    <cfRule type="cellIs" dxfId="35693" priority="2175" operator="lessThan">
      <formula>0</formula>
    </cfRule>
  </conditionalFormatting>
  <conditionalFormatting sqref="R148:R153">
    <cfRule type="cellIs" dxfId="35692" priority="2173" operator="lessThan">
      <formula>0.8</formula>
    </cfRule>
    <cfRule type="cellIs" dxfId="35691" priority="2174" operator="greaterThan">
      <formula>1</formula>
    </cfRule>
  </conditionalFormatting>
  <conditionalFormatting sqref="R148:R153">
    <cfRule type="cellIs" dxfId="35690" priority="2171" operator="greaterThan">
      <formula>1</formula>
    </cfRule>
    <cfRule type="cellIs" dxfId="35689" priority="2172" operator="lessThan">
      <formula>0.8</formula>
    </cfRule>
  </conditionalFormatting>
  <conditionalFormatting sqref="R148:R153">
    <cfRule type="cellIs" dxfId="35688" priority="2167" operator="lessThan">
      <formula>0.8</formula>
    </cfRule>
    <cfRule type="cellIs" dxfId="35687" priority="2168" operator="greaterThan">
      <formula>1</formula>
    </cfRule>
  </conditionalFormatting>
  <conditionalFormatting sqref="R148:R153">
    <cfRule type="cellIs" dxfId="35686" priority="2165" operator="greaterThan">
      <formula>1</formula>
    </cfRule>
    <cfRule type="cellIs" dxfId="35685" priority="2166" operator="lessThan">
      <formula>0.8</formula>
    </cfRule>
  </conditionalFormatting>
  <conditionalFormatting sqref="P148:P153">
    <cfRule type="cellIs" dxfId="35684" priority="2164" operator="greaterThan">
      <formula>0</formula>
    </cfRule>
  </conditionalFormatting>
  <conditionalFormatting sqref="Q148:Q153">
    <cfRule type="cellIs" dxfId="35683" priority="2169" operator="lessThan">
      <formula>0</formula>
    </cfRule>
  </conditionalFormatting>
  <conditionalFormatting sqref="P148:P153">
    <cfRule type="cellIs" dxfId="35682" priority="2158" operator="greaterThan">
      <formula>0</formula>
    </cfRule>
  </conditionalFormatting>
  <conditionalFormatting sqref="Q148:Q153">
    <cfRule type="cellIs" dxfId="35681" priority="2163" operator="lessThan">
      <formula>0</formula>
    </cfRule>
  </conditionalFormatting>
  <conditionalFormatting sqref="R148:R153">
    <cfRule type="cellIs" dxfId="35680" priority="2161" operator="lessThan">
      <formula>0.8</formula>
    </cfRule>
    <cfRule type="cellIs" dxfId="35679" priority="2162" operator="greaterThan">
      <formula>1</formula>
    </cfRule>
  </conditionalFormatting>
  <conditionalFormatting sqref="R148:R153">
    <cfRule type="cellIs" dxfId="35678" priority="2159" operator="greaterThan">
      <formula>1</formula>
    </cfRule>
    <cfRule type="cellIs" dxfId="35677" priority="2160" operator="lessThan">
      <formula>0.8</formula>
    </cfRule>
  </conditionalFormatting>
  <conditionalFormatting sqref="R148:R153">
    <cfRule type="cellIs" dxfId="35676" priority="2155" operator="lessThan">
      <formula>0.8</formula>
    </cfRule>
    <cfRule type="cellIs" dxfId="35675" priority="2156" operator="greaterThan">
      <formula>1</formula>
    </cfRule>
  </conditionalFormatting>
  <conditionalFormatting sqref="R148:R153">
    <cfRule type="cellIs" dxfId="35674" priority="2153" operator="greaterThan">
      <formula>1</formula>
    </cfRule>
    <cfRule type="cellIs" dxfId="35673" priority="2154" operator="lessThan">
      <formula>0.8</formula>
    </cfRule>
  </conditionalFormatting>
  <conditionalFormatting sqref="P148:P153">
    <cfRule type="cellIs" dxfId="35672" priority="2152" operator="greaterThan">
      <formula>0</formula>
    </cfRule>
  </conditionalFormatting>
  <conditionalFormatting sqref="Q148:Q153">
    <cfRule type="cellIs" dxfId="35671" priority="2157" operator="lessThan">
      <formula>0</formula>
    </cfRule>
  </conditionalFormatting>
  <conditionalFormatting sqref="R148:R153">
    <cfRule type="cellIs" dxfId="35670" priority="2149" operator="lessThan">
      <formula>0.8</formula>
    </cfRule>
    <cfRule type="cellIs" dxfId="35669" priority="2150" operator="greaterThan">
      <formula>1</formula>
    </cfRule>
  </conditionalFormatting>
  <conditionalFormatting sqref="R148:R153">
    <cfRule type="cellIs" dxfId="35668" priority="2147" operator="greaterThan">
      <formula>1</formula>
    </cfRule>
    <cfRule type="cellIs" dxfId="35667" priority="2148" operator="lessThan">
      <formula>0.8</formula>
    </cfRule>
  </conditionalFormatting>
  <conditionalFormatting sqref="P148:P153">
    <cfRule type="cellIs" dxfId="35666" priority="2146" operator="greaterThan">
      <formula>0</formula>
    </cfRule>
  </conditionalFormatting>
  <conditionalFormatting sqref="Q148:Q153">
    <cfRule type="cellIs" dxfId="35665" priority="2151" operator="lessThan">
      <formula>0</formula>
    </cfRule>
  </conditionalFormatting>
  <conditionalFormatting sqref="Q148:Q153">
    <cfRule type="cellIs" dxfId="35664" priority="2145" operator="lessThan">
      <formula>0</formula>
    </cfRule>
  </conditionalFormatting>
  <conditionalFormatting sqref="R148:R153">
    <cfRule type="cellIs" dxfId="35663" priority="2143" operator="lessThan">
      <formula>0.8</formula>
    </cfRule>
    <cfRule type="cellIs" dxfId="35662" priority="2144" operator="greaterThan">
      <formula>1</formula>
    </cfRule>
  </conditionalFormatting>
  <conditionalFormatting sqref="R148:R153">
    <cfRule type="cellIs" dxfId="35661" priority="2141" operator="greaterThan">
      <formula>1</formula>
    </cfRule>
    <cfRule type="cellIs" dxfId="35660" priority="2142" operator="lessThan">
      <formula>0.8</formula>
    </cfRule>
  </conditionalFormatting>
  <conditionalFormatting sqref="P148:P153">
    <cfRule type="cellIs" dxfId="35659" priority="2140" operator="greaterThan">
      <formula>0</formula>
    </cfRule>
  </conditionalFormatting>
  <conditionalFormatting sqref="Q148:Q153">
    <cfRule type="cellIs" dxfId="35658" priority="2134" operator="lessThan">
      <formula>0</formula>
    </cfRule>
  </conditionalFormatting>
  <conditionalFormatting sqref="R148:R153">
    <cfRule type="cellIs" dxfId="35657" priority="2138" operator="lessThan">
      <formula>0.8</formula>
    </cfRule>
    <cfRule type="cellIs" dxfId="35656" priority="2139" operator="greaterThan">
      <formula>1</formula>
    </cfRule>
  </conditionalFormatting>
  <conditionalFormatting sqref="R148:R153">
    <cfRule type="cellIs" dxfId="35655" priority="2136" operator="greaterThan">
      <formula>1</formula>
    </cfRule>
    <cfRule type="cellIs" dxfId="35654" priority="2137" operator="lessThan">
      <formula>0.8</formula>
    </cfRule>
  </conditionalFormatting>
  <conditionalFormatting sqref="P148:P153">
    <cfRule type="cellIs" dxfId="35653" priority="2135" operator="greaterThan">
      <formula>0</formula>
    </cfRule>
  </conditionalFormatting>
  <conditionalFormatting sqref="Q148:Q153">
    <cfRule type="cellIs" dxfId="35652" priority="2133" operator="lessThan">
      <formula>0</formula>
    </cfRule>
  </conditionalFormatting>
  <conditionalFormatting sqref="R148:R153">
    <cfRule type="cellIs" dxfId="35651" priority="2131" operator="lessThan">
      <formula>0.8</formula>
    </cfRule>
    <cfRule type="cellIs" dxfId="35650" priority="2132" operator="greaterThan">
      <formula>1</formula>
    </cfRule>
  </conditionalFormatting>
  <conditionalFormatting sqref="R148:R153">
    <cfRule type="cellIs" dxfId="35649" priority="2129" operator="greaterThan">
      <formula>1</formula>
    </cfRule>
    <cfRule type="cellIs" dxfId="35648" priority="2130" operator="lessThan">
      <formula>0.8</formula>
    </cfRule>
  </conditionalFormatting>
  <conditionalFormatting sqref="P148:P153">
    <cfRule type="cellIs" dxfId="35647" priority="2128" operator="greaterThan">
      <formula>0</formula>
    </cfRule>
  </conditionalFormatting>
  <conditionalFormatting sqref="Q148:Q153">
    <cfRule type="cellIs" dxfId="35646" priority="2127" operator="lessThan">
      <formula>0</formula>
    </cfRule>
  </conditionalFormatting>
  <conditionalFormatting sqref="R148:R153">
    <cfRule type="cellIs" dxfId="35645" priority="2125" operator="lessThan">
      <formula>0.8</formula>
    </cfRule>
    <cfRule type="cellIs" dxfId="35644" priority="2126" operator="greaterThan">
      <formula>1</formula>
    </cfRule>
  </conditionalFormatting>
  <conditionalFormatting sqref="R148:R153">
    <cfRule type="cellIs" dxfId="35643" priority="2123" operator="greaterThan">
      <formula>1</formula>
    </cfRule>
    <cfRule type="cellIs" dxfId="35642" priority="2124" operator="lessThan">
      <formula>0.8</formula>
    </cfRule>
  </conditionalFormatting>
  <conditionalFormatting sqref="P148:P153">
    <cfRule type="cellIs" dxfId="35641" priority="2122" operator="greaterThan">
      <formula>0</formula>
    </cfRule>
  </conditionalFormatting>
  <conditionalFormatting sqref="Q148:Q153">
    <cfRule type="cellIs" dxfId="35640" priority="2121" operator="lessThan">
      <formula>0</formula>
    </cfRule>
  </conditionalFormatting>
  <conditionalFormatting sqref="R148:R153">
    <cfRule type="cellIs" dxfId="35639" priority="2119" operator="lessThan">
      <formula>0.8</formula>
    </cfRule>
    <cfRule type="cellIs" dxfId="35638" priority="2120" operator="greaterThan">
      <formula>1</formula>
    </cfRule>
  </conditionalFormatting>
  <conditionalFormatting sqref="R148:R153">
    <cfRule type="cellIs" dxfId="35637" priority="2117" operator="greaterThan">
      <formula>1</formula>
    </cfRule>
    <cfRule type="cellIs" dxfId="35636" priority="2118" operator="lessThan">
      <formula>0.8</formula>
    </cfRule>
  </conditionalFormatting>
  <conditionalFormatting sqref="P148:P153">
    <cfRule type="cellIs" dxfId="35635" priority="2116" operator="greaterThan">
      <formula>0</formula>
    </cfRule>
  </conditionalFormatting>
  <conditionalFormatting sqref="Q148:Q153">
    <cfRule type="cellIs" dxfId="35634" priority="2115" operator="lessThan">
      <formula>0</formula>
    </cfRule>
  </conditionalFormatting>
  <conditionalFormatting sqref="R148:R153">
    <cfRule type="cellIs" dxfId="35633" priority="2113" operator="lessThan">
      <formula>0.8</formula>
    </cfRule>
    <cfRule type="cellIs" dxfId="35632" priority="2114" operator="greaterThan">
      <formula>1</formula>
    </cfRule>
  </conditionalFormatting>
  <conditionalFormatting sqref="R148:R153">
    <cfRule type="cellIs" dxfId="35631" priority="2111" operator="greaterThan">
      <formula>1</formula>
    </cfRule>
    <cfRule type="cellIs" dxfId="35630" priority="2112" operator="lessThan">
      <formula>0.8</formula>
    </cfRule>
  </conditionalFormatting>
  <conditionalFormatting sqref="P148:P153">
    <cfRule type="cellIs" dxfId="35629" priority="2110" operator="greaterThan">
      <formula>0</formula>
    </cfRule>
  </conditionalFormatting>
  <conditionalFormatting sqref="Q148:Q153">
    <cfRule type="cellIs" dxfId="35628" priority="2109" operator="lessThan">
      <formula>0</formula>
    </cfRule>
  </conditionalFormatting>
  <conditionalFormatting sqref="R148:R153">
    <cfRule type="cellIs" dxfId="35627" priority="2107" operator="lessThan">
      <formula>0.8</formula>
    </cfRule>
    <cfRule type="cellIs" dxfId="35626" priority="2108" operator="greaterThan">
      <formula>1</formula>
    </cfRule>
  </conditionalFormatting>
  <conditionalFormatting sqref="R148:R153">
    <cfRule type="cellIs" dxfId="35625" priority="2105" operator="greaterThan">
      <formula>1</formula>
    </cfRule>
    <cfRule type="cellIs" dxfId="35624" priority="2106" operator="lessThan">
      <formula>0.8</formula>
    </cfRule>
  </conditionalFormatting>
  <conditionalFormatting sqref="P148:P153">
    <cfRule type="cellIs" dxfId="35623" priority="2104" operator="greaterThan">
      <formula>0</formula>
    </cfRule>
  </conditionalFormatting>
  <conditionalFormatting sqref="P148:P153">
    <cfRule type="cellIs" dxfId="35622" priority="2098" operator="greaterThan">
      <formula>0</formula>
    </cfRule>
  </conditionalFormatting>
  <conditionalFormatting sqref="Q148:Q153">
    <cfRule type="cellIs" dxfId="35621" priority="2103" operator="lessThan">
      <formula>0</formula>
    </cfRule>
  </conditionalFormatting>
  <conditionalFormatting sqref="R148:R153">
    <cfRule type="cellIs" dxfId="35620" priority="2101" operator="lessThan">
      <formula>0.8</formula>
    </cfRule>
    <cfRule type="cellIs" dxfId="35619" priority="2102" operator="greaterThan">
      <formula>1</formula>
    </cfRule>
  </conditionalFormatting>
  <conditionalFormatting sqref="R148:R153">
    <cfRule type="cellIs" dxfId="35618" priority="2099" operator="greaterThan">
      <formula>1</formula>
    </cfRule>
    <cfRule type="cellIs" dxfId="35617" priority="2100" operator="lessThan">
      <formula>0.8</formula>
    </cfRule>
  </conditionalFormatting>
  <conditionalFormatting sqref="P148:P153">
    <cfRule type="cellIs" dxfId="35616" priority="2092" operator="greaterThan">
      <formula>0</formula>
    </cfRule>
  </conditionalFormatting>
  <conditionalFormatting sqref="Q148:Q153">
    <cfRule type="cellIs" dxfId="35615" priority="2097" operator="lessThan">
      <formula>0</formula>
    </cfRule>
  </conditionalFormatting>
  <conditionalFormatting sqref="R148:R153">
    <cfRule type="cellIs" dxfId="35614" priority="2095" operator="lessThan">
      <formula>0.8</formula>
    </cfRule>
    <cfRule type="cellIs" dxfId="35613" priority="2096" operator="greaterThan">
      <formula>1</formula>
    </cfRule>
  </conditionalFormatting>
  <conditionalFormatting sqref="R148:R153">
    <cfRule type="cellIs" dxfId="35612" priority="2093" operator="greaterThan">
      <formula>1</formula>
    </cfRule>
    <cfRule type="cellIs" dxfId="35611" priority="2094" operator="lessThan">
      <formula>0.8</formula>
    </cfRule>
  </conditionalFormatting>
  <conditionalFormatting sqref="R148:R153">
    <cfRule type="cellIs" dxfId="35610" priority="2089" operator="lessThan">
      <formula>0.8</formula>
    </cfRule>
    <cfRule type="cellIs" dxfId="35609" priority="2090" operator="greaterThan">
      <formula>1</formula>
    </cfRule>
  </conditionalFormatting>
  <conditionalFormatting sqref="R148:R153">
    <cfRule type="cellIs" dxfId="35608" priority="2087" operator="greaterThan">
      <formula>1</formula>
    </cfRule>
    <cfRule type="cellIs" dxfId="35607" priority="2088" operator="lessThan">
      <formula>0.8</formula>
    </cfRule>
  </conditionalFormatting>
  <conditionalFormatting sqref="P148:P153">
    <cfRule type="cellIs" dxfId="35606" priority="2086" operator="greaterThan">
      <formula>0</formula>
    </cfRule>
  </conditionalFormatting>
  <conditionalFormatting sqref="Q148:Q153">
    <cfRule type="cellIs" dxfId="35605" priority="2091" operator="lessThan">
      <formula>0</formula>
    </cfRule>
  </conditionalFormatting>
  <conditionalFormatting sqref="Q148:Q153">
    <cfRule type="cellIs" dxfId="35604" priority="2080" operator="lessThan">
      <formula>0</formula>
    </cfRule>
  </conditionalFormatting>
  <conditionalFormatting sqref="P148:P153">
    <cfRule type="cellIs" dxfId="35603" priority="2081" operator="greaterThan">
      <formula>0</formula>
    </cfRule>
  </conditionalFormatting>
  <conditionalFormatting sqref="R148:R153">
    <cfRule type="cellIs" dxfId="35602" priority="2084" operator="lessThan">
      <formula>0.8</formula>
    </cfRule>
    <cfRule type="cellIs" dxfId="35601" priority="2085" operator="greaterThan">
      <formula>1</formula>
    </cfRule>
  </conditionalFormatting>
  <conditionalFormatting sqref="R148:R153">
    <cfRule type="cellIs" dxfId="35600" priority="2082" operator="greaterThan">
      <formula>1</formula>
    </cfRule>
    <cfRule type="cellIs" dxfId="35599" priority="2083" operator="lessThan">
      <formula>0.8</formula>
    </cfRule>
  </conditionalFormatting>
  <conditionalFormatting sqref="Q148:Q153">
    <cfRule type="cellIs" dxfId="35598" priority="2074" operator="lessThan">
      <formula>0</formula>
    </cfRule>
  </conditionalFormatting>
  <conditionalFormatting sqref="R148:R153">
    <cfRule type="cellIs" dxfId="35597" priority="2078" operator="lessThan">
      <formula>0.8</formula>
    </cfRule>
    <cfRule type="cellIs" dxfId="35596" priority="2079" operator="greaterThan">
      <formula>1</formula>
    </cfRule>
  </conditionalFormatting>
  <conditionalFormatting sqref="R148:R153">
    <cfRule type="cellIs" dxfId="35595" priority="2076" operator="greaterThan">
      <formula>1</formula>
    </cfRule>
    <cfRule type="cellIs" dxfId="35594" priority="2077" operator="lessThan">
      <formula>0.8</formula>
    </cfRule>
  </conditionalFormatting>
  <conditionalFormatting sqref="P148:P153">
    <cfRule type="cellIs" dxfId="35593" priority="2075" operator="greaterThan">
      <formula>0</formula>
    </cfRule>
  </conditionalFormatting>
  <conditionalFormatting sqref="Q148:Q153">
    <cfRule type="cellIs" dxfId="35592" priority="2073" operator="lessThan">
      <formula>0</formula>
    </cfRule>
  </conditionalFormatting>
  <conditionalFormatting sqref="R148:R153">
    <cfRule type="cellIs" dxfId="35591" priority="2071" operator="lessThan">
      <formula>0.8</formula>
    </cfRule>
    <cfRule type="cellIs" dxfId="35590" priority="2072" operator="greaterThan">
      <formula>1</formula>
    </cfRule>
  </conditionalFormatting>
  <conditionalFormatting sqref="R148:R153">
    <cfRule type="cellIs" dxfId="35589" priority="2069" operator="greaterThan">
      <formula>1</formula>
    </cfRule>
    <cfRule type="cellIs" dxfId="35588" priority="2070" operator="lessThan">
      <formula>0.8</formula>
    </cfRule>
  </conditionalFormatting>
  <conditionalFormatting sqref="P148:P153">
    <cfRule type="cellIs" dxfId="35587" priority="2068" operator="greaterThan">
      <formula>0</formula>
    </cfRule>
  </conditionalFormatting>
  <conditionalFormatting sqref="Q148:Q153">
    <cfRule type="cellIs" dxfId="35586" priority="2067" operator="lessThan">
      <formula>0</formula>
    </cfRule>
  </conditionalFormatting>
  <conditionalFormatting sqref="R148:R153">
    <cfRule type="cellIs" dxfId="35585" priority="2065" operator="lessThan">
      <formula>0.8</formula>
    </cfRule>
    <cfRule type="cellIs" dxfId="35584" priority="2066" operator="greaterThan">
      <formula>1</formula>
    </cfRule>
  </conditionalFormatting>
  <conditionalFormatting sqref="R148:R153">
    <cfRule type="cellIs" dxfId="35583" priority="2063" operator="greaterThan">
      <formula>1</formula>
    </cfRule>
    <cfRule type="cellIs" dxfId="35582" priority="2064" operator="lessThan">
      <formula>0.8</formula>
    </cfRule>
  </conditionalFormatting>
  <conditionalFormatting sqref="P148:P153">
    <cfRule type="cellIs" dxfId="35581" priority="2062" operator="greaterThan">
      <formula>0</formula>
    </cfRule>
  </conditionalFormatting>
  <conditionalFormatting sqref="Q148:Q153">
    <cfRule type="cellIs" dxfId="35580" priority="2061" operator="lessThan">
      <formula>0</formula>
    </cfRule>
  </conditionalFormatting>
  <conditionalFormatting sqref="R148:R153">
    <cfRule type="cellIs" dxfId="35579" priority="2059" operator="lessThan">
      <formula>0.8</formula>
    </cfRule>
    <cfRule type="cellIs" dxfId="35578" priority="2060" operator="greaterThan">
      <formula>1</formula>
    </cfRule>
  </conditionalFormatting>
  <conditionalFormatting sqref="R148:R153">
    <cfRule type="cellIs" dxfId="35577" priority="2057" operator="greaterThan">
      <formula>1</formula>
    </cfRule>
    <cfRule type="cellIs" dxfId="35576" priority="2058" operator="lessThan">
      <formula>0.8</formula>
    </cfRule>
  </conditionalFormatting>
  <conditionalFormatting sqref="P148:P153">
    <cfRule type="cellIs" dxfId="35575" priority="2056" operator="greaterThan">
      <formula>0</formula>
    </cfRule>
  </conditionalFormatting>
  <conditionalFormatting sqref="Q148:Q153">
    <cfRule type="cellIs" dxfId="35574" priority="2055" operator="lessThan">
      <formula>0</formula>
    </cfRule>
  </conditionalFormatting>
  <conditionalFormatting sqref="R148:R153">
    <cfRule type="cellIs" dxfId="35573" priority="2053" operator="lessThan">
      <formula>0.8</formula>
    </cfRule>
    <cfRule type="cellIs" dxfId="35572" priority="2054" operator="greaterThan">
      <formula>1</formula>
    </cfRule>
  </conditionalFormatting>
  <conditionalFormatting sqref="R148:R153">
    <cfRule type="cellIs" dxfId="35571" priority="2051" operator="greaterThan">
      <formula>1</formula>
    </cfRule>
    <cfRule type="cellIs" dxfId="35570" priority="2052" operator="lessThan">
      <formula>0.8</formula>
    </cfRule>
  </conditionalFormatting>
  <conditionalFormatting sqref="P148:P153">
    <cfRule type="cellIs" dxfId="35569" priority="2050" operator="greaterThan">
      <formula>0</formula>
    </cfRule>
  </conditionalFormatting>
  <conditionalFormatting sqref="Q124 Q131 Q127">
    <cfRule type="cellIs" dxfId="35568" priority="2044" operator="lessThan">
      <formula>0</formula>
    </cfRule>
  </conditionalFormatting>
  <conditionalFormatting sqref="P124 P131 P127">
    <cfRule type="cellIs" dxfId="35567" priority="2045" operator="greaterThan">
      <formula>0</formula>
    </cfRule>
  </conditionalFormatting>
  <conditionalFormatting sqref="R124 R131 R127">
    <cfRule type="cellIs" dxfId="35566" priority="2048" operator="lessThan">
      <formula>0.8</formula>
    </cfRule>
    <cfRule type="cellIs" dxfId="35565" priority="2049" operator="greaterThan">
      <formula>1</formula>
    </cfRule>
  </conditionalFormatting>
  <conditionalFormatting sqref="R124 R131 R127">
    <cfRule type="cellIs" dxfId="35564" priority="2046" operator="greaterThan">
      <formula>1</formula>
    </cfRule>
    <cfRule type="cellIs" dxfId="35563" priority="2047" operator="lessThan">
      <formula>0.8</formula>
    </cfRule>
  </conditionalFormatting>
  <conditionalFormatting sqref="Q124 Q131 Q127">
    <cfRule type="cellIs" dxfId="35562" priority="2038" operator="lessThan">
      <formula>0</formula>
    </cfRule>
  </conditionalFormatting>
  <conditionalFormatting sqref="R124 R131 R127">
    <cfRule type="cellIs" dxfId="35561" priority="2042" operator="lessThan">
      <formula>0.8</formula>
    </cfRule>
    <cfRule type="cellIs" dxfId="35560" priority="2043" operator="greaterThan">
      <formula>1</formula>
    </cfRule>
  </conditionalFormatting>
  <conditionalFormatting sqref="R124 R131 R127">
    <cfRule type="cellIs" dxfId="35559" priority="2040" operator="greaterThan">
      <formula>1</formula>
    </cfRule>
    <cfRule type="cellIs" dxfId="35558" priority="2041" operator="lessThan">
      <formula>0.8</formula>
    </cfRule>
  </conditionalFormatting>
  <conditionalFormatting sqref="P124 P131 P127">
    <cfRule type="cellIs" dxfId="35557" priority="2039" operator="greaterThan">
      <formula>0</formula>
    </cfRule>
  </conditionalFormatting>
  <conditionalFormatting sqref="Q124 Q131 Q127">
    <cfRule type="cellIs" dxfId="35556" priority="2037" operator="lessThan">
      <formula>0</formula>
    </cfRule>
  </conditionalFormatting>
  <conditionalFormatting sqref="R124 R131 R127">
    <cfRule type="cellIs" dxfId="35555" priority="2035" operator="lessThan">
      <formula>0.8</formula>
    </cfRule>
    <cfRule type="cellIs" dxfId="35554" priority="2036" operator="greaterThan">
      <formula>1</formula>
    </cfRule>
  </conditionalFormatting>
  <conditionalFormatting sqref="R124 R131 R127">
    <cfRule type="cellIs" dxfId="35553" priority="2033" operator="greaterThan">
      <formula>1</formula>
    </cfRule>
    <cfRule type="cellIs" dxfId="35552" priority="2034" operator="lessThan">
      <formula>0.8</formula>
    </cfRule>
  </conditionalFormatting>
  <conditionalFormatting sqref="P124 P131 P127">
    <cfRule type="cellIs" dxfId="35551" priority="2032" operator="greaterThan">
      <formula>0</formula>
    </cfRule>
  </conditionalFormatting>
  <conditionalFormatting sqref="Q124 Q131 Q127">
    <cfRule type="cellIs" dxfId="35550" priority="2031" operator="lessThan">
      <formula>0</formula>
    </cfRule>
  </conditionalFormatting>
  <conditionalFormatting sqref="R124 R131 R127">
    <cfRule type="cellIs" dxfId="35549" priority="2029" operator="lessThan">
      <formula>0.8</formula>
    </cfRule>
    <cfRule type="cellIs" dxfId="35548" priority="2030" operator="greaterThan">
      <formula>1</formula>
    </cfRule>
  </conditionalFormatting>
  <conditionalFormatting sqref="R124 R131 R127">
    <cfRule type="cellIs" dxfId="35547" priority="2027" operator="greaterThan">
      <formula>1</formula>
    </cfRule>
    <cfRule type="cellIs" dxfId="35546" priority="2028" operator="lessThan">
      <formula>0.8</formula>
    </cfRule>
  </conditionalFormatting>
  <conditionalFormatting sqref="P124 P131 P127">
    <cfRule type="cellIs" dxfId="35545" priority="2026" operator="greaterThan">
      <formula>0</formula>
    </cfRule>
  </conditionalFormatting>
  <conditionalFormatting sqref="Q124 Q131 Q127">
    <cfRule type="cellIs" dxfId="35544" priority="2025" operator="lessThan">
      <formula>0</formula>
    </cfRule>
  </conditionalFormatting>
  <conditionalFormatting sqref="R124 R131 R127">
    <cfRule type="cellIs" dxfId="35543" priority="2023" operator="lessThan">
      <formula>0.8</formula>
    </cfRule>
    <cfRule type="cellIs" dxfId="35542" priority="2024" operator="greaterThan">
      <formula>1</formula>
    </cfRule>
  </conditionalFormatting>
  <conditionalFormatting sqref="R124 R131 R127">
    <cfRule type="cellIs" dxfId="35541" priority="2021" operator="greaterThan">
      <formula>1</formula>
    </cfRule>
    <cfRule type="cellIs" dxfId="35540" priority="2022" operator="lessThan">
      <formula>0.8</formula>
    </cfRule>
  </conditionalFormatting>
  <conditionalFormatting sqref="P124 P131 P127">
    <cfRule type="cellIs" dxfId="35539" priority="2020" operator="greaterThan">
      <formula>0</formula>
    </cfRule>
  </conditionalFormatting>
  <conditionalFormatting sqref="Q124 Q131 Q127">
    <cfRule type="cellIs" dxfId="35538" priority="2019" operator="lessThan">
      <formula>0</formula>
    </cfRule>
  </conditionalFormatting>
  <conditionalFormatting sqref="R124 R131 R127">
    <cfRule type="cellIs" dxfId="35537" priority="2017" operator="lessThan">
      <formula>0.8</formula>
    </cfRule>
    <cfRule type="cellIs" dxfId="35536" priority="2018" operator="greaterThan">
      <formula>1</formula>
    </cfRule>
  </conditionalFormatting>
  <conditionalFormatting sqref="R124 R131 R127">
    <cfRule type="cellIs" dxfId="35535" priority="2015" operator="greaterThan">
      <formula>1</formula>
    </cfRule>
    <cfRule type="cellIs" dxfId="35534" priority="2016" operator="lessThan">
      <formula>0.8</formula>
    </cfRule>
  </conditionalFormatting>
  <conditionalFormatting sqref="P124 P131 P127">
    <cfRule type="cellIs" dxfId="35533" priority="2014" operator="greaterThan">
      <formula>0</formula>
    </cfRule>
  </conditionalFormatting>
  <conditionalFormatting sqref="Q124 Q131 Q127">
    <cfRule type="cellIs" dxfId="35532" priority="2013" operator="lessThan">
      <formula>0</formula>
    </cfRule>
  </conditionalFormatting>
  <conditionalFormatting sqref="R124 R131 R127">
    <cfRule type="cellIs" dxfId="35531" priority="2011" operator="lessThan">
      <formula>0.8</formula>
    </cfRule>
    <cfRule type="cellIs" dxfId="35530" priority="2012" operator="greaterThan">
      <formula>1</formula>
    </cfRule>
  </conditionalFormatting>
  <conditionalFormatting sqref="R124 R131 R127">
    <cfRule type="cellIs" dxfId="35529" priority="2009" operator="greaterThan">
      <formula>1</formula>
    </cfRule>
    <cfRule type="cellIs" dxfId="35528" priority="2010" operator="lessThan">
      <formula>0.8</formula>
    </cfRule>
  </conditionalFormatting>
  <conditionalFormatting sqref="P124 P131 P127">
    <cfRule type="cellIs" dxfId="35527" priority="2008" operator="greaterThan">
      <formula>0</formula>
    </cfRule>
  </conditionalFormatting>
  <conditionalFormatting sqref="Q124 Q131 Q127">
    <cfRule type="cellIs" dxfId="35526" priority="2007" operator="lessThan">
      <formula>0</formula>
    </cfRule>
  </conditionalFormatting>
  <conditionalFormatting sqref="R124 R131 R127">
    <cfRule type="cellIs" dxfId="35525" priority="2005" operator="lessThan">
      <formula>0.8</formula>
    </cfRule>
    <cfRule type="cellIs" dxfId="35524" priority="2006" operator="greaterThan">
      <formula>1</formula>
    </cfRule>
  </conditionalFormatting>
  <conditionalFormatting sqref="R124 R131 R127">
    <cfRule type="cellIs" dxfId="35523" priority="2003" operator="greaterThan">
      <formula>1</formula>
    </cfRule>
    <cfRule type="cellIs" dxfId="35522" priority="2004" operator="lessThan">
      <formula>0.8</formula>
    </cfRule>
  </conditionalFormatting>
  <conditionalFormatting sqref="P124 P131 P127">
    <cfRule type="cellIs" dxfId="35521" priority="2002" operator="greaterThan">
      <formula>0</formula>
    </cfRule>
  </conditionalFormatting>
  <conditionalFormatting sqref="Q124 Q131 Q127">
    <cfRule type="cellIs" dxfId="35520" priority="2001" operator="lessThan">
      <formula>0</formula>
    </cfRule>
  </conditionalFormatting>
  <conditionalFormatting sqref="R124 R131 R127">
    <cfRule type="cellIs" dxfId="35519" priority="1999" operator="lessThan">
      <formula>0.8</formula>
    </cfRule>
    <cfRule type="cellIs" dxfId="35518" priority="2000" operator="greaterThan">
      <formula>1</formula>
    </cfRule>
  </conditionalFormatting>
  <conditionalFormatting sqref="R124 R131 R127">
    <cfRule type="cellIs" dxfId="35517" priority="1997" operator="greaterThan">
      <formula>1</formula>
    </cfRule>
    <cfRule type="cellIs" dxfId="35516" priority="1998" operator="lessThan">
      <formula>0.8</formula>
    </cfRule>
  </conditionalFormatting>
  <conditionalFormatting sqref="P124 P131 P127">
    <cfRule type="cellIs" dxfId="35515" priority="1996" operator="greaterThan">
      <formula>0</formula>
    </cfRule>
  </conditionalFormatting>
  <conditionalFormatting sqref="P124 P131 P127">
    <cfRule type="cellIs" dxfId="35514" priority="1990" operator="greaterThan">
      <formula>0</formula>
    </cfRule>
  </conditionalFormatting>
  <conditionalFormatting sqref="Q124 Q131 Q127">
    <cfRule type="cellIs" dxfId="35513" priority="1995" operator="lessThan">
      <formula>0</formula>
    </cfRule>
  </conditionalFormatting>
  <conditionalFormatting sqref="R124 R131 R127">
    <cfRule type="cellIs" dxfId="35512" priority="1993" operator="lessThan">
      <formula>0.8</formula>
    </cfRule>
    <cfRule type="cellIs" dxfId="35511" priority="1994" operator="greaterThan">
      <formula>1</formula>
    </cfRule>
  </conditionalFormatting>
  <conditionalFormatting sqref="R124 R131 R127">
    <cfRule type="cellIs" dxfId="35510" priority="1991" operator="greaterThan">
      <formula>1</formula>
    </cfRule>
    <cfRule type="cellIs" dxfId="35509" priority="1992" operator="lessThan">
      <formula>0.8</formula>
    </cfRule>
  </conditionalFormatting>
  <conditionalFormatting sqref="P124 P131 P127">
    <cfRule type="cellIs" dxfId="35508" priority="1984" operator="greaterThan">
      <formula>0</formula>
    </cfRule>
  </conditionalFormatting>
  <conditionalFormatting sqref="Q124 Q131 Q127">
    <cfRule type="cellIs" dxfId="35507" priority="1989" operator="lessThan">
      <formula>0</formula>
    </cfRule>
  </conditionalFormatting>
  <conditionalFormatting sqref="R124 R131 R127">
    <cfRule type="cellIs" dxfId="35506" priority="1987" operator="lessThan">
      <formula>0.8</formula>
    </cfRule>
    <cfRule type="cellIs" dxfId="35505" priority="1988" operator="greaterThan">
      <formula>1</formula>
    </cfRule>
  </conditionalFormatting>
  <conditionalFormatting sqref="R124 R131 R127">
    <cfRule type="cellIs" dxfId="35504" priority="1985" operator="greaterThan">
      <formula>1</formula>
    </cfRule>
    <cfRule type="cellIs" dxfId="35503" priority="1986" operator="lessThan">
      <formula>0.8</formula>
    </cfRule>
  </conditionalFormatting>
  <conditionalFormatting sqref="R124 R131 R127">
    <cfRule type="cellIs" dxfId="35502" priority="1981" operator="lessThan">
      <formula>0.8</formula>
    </cfRule>
    <cfRule type="cellIs" dxfId="35501" priority="1982" operator="greaterThan">
      <formula>1</formula>
    </cfRule>
  </conditionalFormatting>
  <conditionalFormatting sqref="R124 R131 R127">
    <cfRule type="cellIs" dxfId="35500" priority="1979" operator="greaterThan">
      <formula>1</formula>
    </cfRule>
    <cfRule type="cellIs" dxfId="35499" priority="1980" operator="lessThan">
      <formula>0.8</formula>
    </cfRule>
  </conditionalFormatting>
  <conditionalFormatting sqref="P124 P131 P127">
    <cfRule type="cellIs" dxfId="35498" priority="1978" operator="greaterThan">
      <formula>0</formula>
    </cfRule>
  </conditionalFormatting>
  <conditionalFormatting sqref="Q124 Q131 Q127">
    <cfRule type="cellIs" dxfId="35497" priority="1983" operator="lessThan">
      <formula>0</formula>
    </cfRule>
  </conditionalFormatting>
  <conditionalFormatting sqref="Q124 Q131 Q127">
    <cfRule type="cellIs" dxfId="35496" priority="1977" operator="lessThan">
      <formula>0</formula>
    </cfRule>
  </conditionalFormatting>
  <conditionalFormatting sqref="R124 R131 R127">
    <cfRule type="cellIs" dxfId="35495" priority="1975" operator="lessThan">
      <formula>0.8</formula>
    </cfRule>
    <cfRule type="cellIs" dxfId="35494" priority="1976" operator="greaterThan">
      <formula>1</formula>
    </cfRule>
  </conditionalFormatting>
  <conditionalFormatting sqref="R124 R131 R127">
    <cfRule type="cellIs" dxfId="35493" priority="1973" operator="greaterThan">
      <formula>1</formula>
    </cfRule>
    <cfRule type="cellIs" dxfId="35492" priority="1974" operator="lessThan">
      <formula>0.8</formula>
    </cfRule>
  </conditionalFormatting>
  <conditionalFormatting sqref="P124 P131 P127">
    <cfRule type="cellIs" dxfId="35491" priority="1972" operator="greaterThan">
      <formula>0</formula>
    </cfRule>
  </conditionalFormatting>
  <conditionalFormatting sqref="P124 P131 P127">
    <cfRule type="cellIs" dxfId="35490" priority="1966" operator="greaterThan">
      <formula>0</formula>
    </cfRule>
  </conditionalFormatting>
  <conditionalFormatting sqref="Q124 Q131 Q127">
    <cfRule type="cellIs" dxfId="35489" priority="1971" operator="lessThan">
      <formula>0</formula>
    </cfRule>
  </conditionalFormatting>
  <conditionalFormatting sqref="R124 R131 R127">
    <cfRule type="cellIs" dxfId="35488" priority="1969" operator="lessThan">
      <formula>0.8</formula>
    </cfRule>
    <cfRule type="cellIs" dxfId="35487" priority="1970" operator="greaterThan">
      <formula>1</formula>
    </cfRule>
  </conditionalFormatting>
  <conditionalFormatting sqref="R124 R131 R127">
    <cfRule type="cellIs" dxfId="35486" priority="1967" operator="greaterThan">
      <formula>1</formula>
    </cfRule>
    <cfRule type="cellIs" dxfId="35485" priority="1968" operator="lessThan">
      <formula>0.8</formula>
    </cfRule>
  </conditionalFormatting>
  <conditionalFormatting sqref="P124 P131 P127">
    <cfRule type="cellIs" dxfId="35484" priority="1960" operator="greaterThan">
      <formula>0</formula>
    </cfRule>
  </conditionalFormatting>
  <conditionalFormatting sqref="Q124 Q131 Q127">
    <cfRule type="cellIs" dxfId="35483" priority="1965" operator="lessThan">
      <formula>0</formula>
    </cfRule>
  </conditionalFormatting>
  <conditionalFormatting sqref="R124 R131 R127">
    <cfRule type="cellIs" dxfId="35482" priority="1963" operator="lessThan">
      <formula>0.8</formula>
    </cfRule>
    <cfRule type="cellIs" dxfId="35481" priority="1964" operator="greaterThan">
      <formula>1</formula>
    </cfRule>
  </conditionalFormatting>
  <conditionalFormatting sqref="R124 R131 R127">
    <cfRule type="cellIs" dxfId="35480" priority="1961" operator="greaterThan">
      <formula>1</formula>
    </cfRule>
    <cfRule type="cellIs" dxfId="35479" priority="1962" operator="lessThan">
      <formula>0.8</formula>
    </cfRule>
  </conditionalFormatting>
  <conditionalFormatting sqref="R124 R131 R127">
    <cfRule type="cellIs" dxfId="35478" priority="1957" operator="lessThan">
      <formula>0.8</formula>
    </cfRule>
    <cfRule type="cellIs" dxfId="35477" priority="1958" operator="greaterThan">
      <formula>1</formula>
    </cfRule>
  </conditionalFormatting>
  <conditionalFormatting sqref="R124 R131 R127">
    <cfRule type="cellIs" dxfId="35476" priority="1955" operator="greaterThan">
      <formula>1</formula>
    </cfRule>
    <cfRule type="cellIs" dxfId="35475" priority="1956" operator="lessThan">
      <formula>0.8</formula>
    </cfRule>
  </conditionalFormatting>
  <conditionalFormatting sqref="P124 P131 P127">
    <cfRule type="cellIs" dxfId="35474" priority="1954" operator="greaterThan">
      <formula>0</formula>
    </cfRule>
  </conditionalFormatting>
  <conditionalFormatting sqref="Q124 Q131 Q127">
    <cfRule type="cellIs" dxfId="35473" priority="1959" operator="lessThan">
      <formula>0</formula>
    </cfRule>
  </conditionalFormatting>
  <conditionalFormatting sqref="P124 P131 P127">
    <cfRule type="cellIs" dxfId="35472" priority="1948" operator="greaterThan">
      <formula>0</formula>
    </cfRule>
  </conditionalFormatting>
  <conditionalFormatting sqref="Q124 Q131 Q127">
    <cfRule type="cellIs" dxfId="35471" priority="1953" operator="lessThan">
      <formula>0</formula>
    </cfRule>
  </conditionalFormatting>
  <conditionalFormatting sqref="R124 R131 R127">
    <cfRule type="cellIs" dxfId="35470" priority="1951" operator="lessThan">
      <formula>0.8</formula>
    </cfRule>
    <cfRule type="cellIs" dxfId="35469" priority="1952" operator="greaterThan">
      <formula>1</formula>
    </cfRule>
  </conditionalFormatting>
  <conditionalFormatting sqref="R124 R131 R127">
    <cfRule type="cellIs" dxfId="35468" priority="1949" operator="greaterThan">
      <formula>1</formula>
    </cfRule>
    <cfRule type="cellIs" dxfId="35467" priority="1950" operator="lessThan">
      <formula>0.8</formula>
    </cfRule>
  </conditionalFormatting>
  <conditionalFormatting sqref="R124 R131 R127">
    <cfRule type="cellIs" dxfId="35466" priority="1945" operator="lessThan">
      <formula>0.8</formula>
    </cfRule>
    <cfRule type="cellIs" dxfId="35465" priority="1946" operator="greaterThan">
      <formula>1</formula>
    </cfRule>
  </conditionalFormatting>
  <conditionalFormatting sqref="R124 R131 R127">
    <cfRule type="cellIs" dxfId="35464" priority="1943" operator="greaterThan">
      <formula>1</formula>
    </cfRule>
    <cfRule type="cellIs" dxfId="35463" priority="1944" operator="lessThan">
      <formula>0.8</formula>
    </cfRule>
  </conditionalFormatting>
  <conditionalFormatting sqref="P124 P131 P127">
    <cfRule type="cellIs" dxfId="35462" priority="1942" operator="greaterThan">
      <formula>0</formula>
    </cfRule>
  </conditionalFormatting>
  <conditionalFormatting sqref="Q124 Q131 Q127">
    <cfRule type="cellIs" dxfId="35461" priority="1947" operator="lessThan">
      <formula>0</formula>
    </cfRule>
  </conditionalFormatting>
  <conditionalFormatting sqref="R124 R131 R127">
    <cfRule type="cellIs" dxfId="35460" priority="1939" operator="lessThan">
      <formula>0.8</formula>
    </cfRule>
    <cfRule type="cellIs" dxfId="35459" priority="1940" operator="greaterThan">
      <formula>1</formula>
    </cfRule>
  </conditionalFormatting>
  <conditionalFormatting sqref="R124 R131 R127">
    <cfRule type="cellIs" dxfId="35458" priority="1937" operator="greaterThan">
      <formula>1</formula>
    </cfRule>
    <cfRule type="cellIs" dxfId="35457" priority="1938" operator="lessThan">
      <formula>0.8</formula>
    </cfRule>
  </conditionalFormatting>
  <conditionalFormatting sqref="P124 P131 P127">
    <cfRule type="cellIs" dxfId="35456" priority="1936" operator="greaterThan">
      <formula>0</formula>
    </cfRule>
  </conditionalFormatting>
  <conditionalFormatting sqref="Q124 Q131 Q127">
    <cfRule type="cellIs" dxfId="35455" priority="1941" operator="lessThan">
      <formula>0</formula>
    </cfRule>
  </conditionalFormatting>
  <conditionalFormatting sqref="Q124 Q131 Q127">
    <cfRule type="cellIs" dxfId="35454" priority="1935" operator="lessThan">
      <formula>0</formula>
    </cfRule>
  </conditionalFormatting>
  <conditionalFormatting sqref="R124 R131 R127">
    <cfRule type="cellIs" dxfId="35453" priority="1933" operator="lessThan">
      <formula>0.8</formula>
    </cfRule>
    <cfRule type="cellIs" dxfId="35452" priority="1934" operator="greaterThan">
      <formula>1</formula>
    </cfRule>
  </conditionalFormatting>
  <conditionalFormatting sqref="R124 R131 R127">
    <cfRule type="cellIs" dxfId="35451" priority="1931" operator="greaterThan">
      <formula>1</formula>
    </cfRule>
    <cfRule type="cellIs" dxfId="35450" priority="1932" operator="lessThan">
      <formula>0.8</formula>
    </cfRule>
  </conditionalFormatting>
  <conditionalFormatting sqref="P124 P131 P127">
    <cfRule type="cellIs" dxfId="35449" priority="1930" operator="greaterThan">
      <formula>0</formula>
    </cfRule>
  </conditionalFormatting>
  <conditionalFormatting sqref="Q124 Q131 Q127">
    <cfRule type="cellIs" dxfId="35448" priority="1924" operator="lessThan">
      <formula>0</formula>
    </cfRule>
  </conditionalFormatting>
  <conditionalFormatting sqref="R124 R131 R127">
    <cfRule type="cellIs" dxfId="35447" priority="1928" operator="lessThan">
      <formula>0.8</formula>
    </cfRule>
    <cfRule type="cellIs" dxfId="35446" priority="1929" operator="greaterThan">
      <formula>1</formula>
    </cfRule>
  </conditionalFormatting>
  <conditionalFormatting sqref="R124 R131 R127">
    <cfRule type="cellIs" dxfId="35445" priority="1926" operator="greaterThan">
      <formula>1</formula>
    </cfRule>
    <cfRule type="cellIs" dxfId="35444" priority="1927" operator="lessThan">
      <formula>0.8</formula>
    </cfRule>
  </conditionalFormatting>
  <conditionalFormatting sqref="P124 P131 P127">
    <cfRule type="cellIs" dxfId="35443" priority="1925" operator="greaterThan">
      <formula>0</formula>
    </cfRule>
  </conditionalFormatting>
  <conditionalFormatting sqref="Q124 Q131 Q127">
    <cfRule type="cellIs" dxfId="35442" priority="1923" operator="lessThan">
      <formula>0</formula>
    </cfRule>
  </conditionalFormatting>
  <conditionalFormatting sqref="R124 R131 R127">
    <cfRule type="cellIs" dxfId="35441" priority="1921" operator="lessThan">
      <formula>0.8</formula>
    </cfRule>
    <cfRule type="cellIs" dxfId="35440" priority="1922" operator="greaterThan">
      <formula>1</formula>
    </cfRule>
  </conditionalFormatting>
  <conditionalFormatting sqref="R124 R131 R127">
    <cfRule type="cellIs" dxfId="35439" priority="1919" operator="greaterThan">
      <formula>1</formula>
    </cfRule>
    <cfRule type="cellIs" dxfId="35438" priority="1920" operator="lessThan">
      <formula>0.8</formula>
    </cfRule>
  </conditionalFormatting>
  <conditionalFormatting sqref="P124 P131 P127">
    <cfRule type="cellIs" dxfId="35437" priority="1918" operator="greaterThan">
      <formula>0</formula>
    </cfRule>
  </conditionalFormatting>
  <conditionalFormatting sqref="Q124 Q131 Q127">
    <cfRule type="cellIs" dxfId="35436" priority="1917" operator="lessThan">
      <formula>0</formula>
    </cfRule>
  </conditionalFormatting>
  <conditionalFormatting sqref="R124 R131 R127">
    <cfRule type="cellIs" dxfId="35435" priority="1915" operator="lessThan">
      <formula>0.8</formula>
    </cfRule>
    <cfRule type="cellIs" dxfId="35434" priority="1916" operator="greaterThan">
      <formula>1</formula>
    </cfRule>
  </conditionalFormatting>
  <conditionalFormatting sqref="R124 R131 R127">
    <cfRule type="cellIs" dxfId="35433" priority="1913" operator="greaterThan">
      <formula>1</formula>
    </cfRule>
    <cfRule type="cellIs" dxfId="35432" priority="1914" operator="lessThan">
      <formula>0.8</formula>
    </cfRule>
  </conditionalFormatting>
  <conditionalFormatting sqref="P124 P131 P127">
    <cfRule type="cellIs" dxfId="35431" priority="1912" operator="greaterThan">
      <formula>0</formula>
    </cfRule>
  </conditionalFormatting>
  <conditionalFormatting sqref="Q124 Q131 Q127">
    <cfRule type="cellIs" dxfId="35430" priority="1911" operator="lessThan">
      <formula>0</formula>
    </cfRule>
  </conditionalFormatting>
  <conditionalFormatting sqref="R124 R131 R127">
    <cfRule type="cellIs" dxfId="35429" priority="1909" operator="lessThan">
      <formula>0.8</formula>
    </cfRule>
    <cfRule type="cellIs" dxfId="35428" priority="1910" operator="greaterThan">
      <formula>1</formula>
    </cfRule>
  </conditionalFormatting>
  <conditionalFormatting sqref="R124 R131 R127">
    <cfRule type="cellIs" dxfId="35427" priority="1907" operator="greaterThan">
      <formula>1</formula>
    </cfRule>
    <cfRule type="cellIs" dxfId="35426" priority="1908" operator="lessThan">
      <formula>0.8</formula>
    </cfRule>
  </conditionalFormatting>
  <conditionalFormatting sqref="P124 P131 P127">
    <cfRule type="cellIs" dxfId="35425" priority="1906" operator="greaterThan">
      <formula>0</formula>
    </cfRule>
  </conditionalFormatting>
  <conditionalFormatting sqref="Q124 Q131 Q127">
    <cfRule type="cellIs" dxfId="35424" priority="1905" operator="lessThan">
      <formula>0</formula>
    </cfRule>
  </conditionalFormatting>
  <conditionalFormatting sqref="R124 R131 R127">
    <cfRule type="cellIs" dxfId="35423" priority="1903" operator="lessThan">
      <formula>0.8</formula>
    </cfRule>
    <cfRule type="cellIs" dxfId="35422" priority="1904" operator="greaterThan">
      <formula>1</formula>
    </cfRule>
  </conditionalFormatting>
  <conditionalFormatting sqref="R124 R131 R127">
    <cfRule type="cellIs" dxfId="35421" priority="1901" operator="greaterThan">
      <formula>1</formula>
    </cfRule>
    <cfRule type="cellIs" dxfId="35420" priority="1902" operator="lessThan">
      <formula>0.8</formula>
    </cfRule>
  </conditionalFormatting>
  <conditionalFormatting sqref="P124 P131 P127">
    <cfRule type="cellIs" dxfId="35419" priority="1900" operator="greaterThan">
      <formula>0</formula>
    </cfRule>
  </conditionalFormatting>
  <conditionalFormatting sqref="Q124 Q131 Q127">
    <cfRule type="cellIs" dxfId="35418" priority="1899" operator="lessThan">
      <formula>0</formula>
    </cfRule>
  </conditionalFormatting>
  <conditionalFormatting sqref="R124 R131 R127">
    <cfRule type="cellIs" dxfId="35417" priority="1897" operator="lessThan">
      <formula>0.8</formula>
    </cfRule>
    <cfRule type="cellIs" dxfId="35416" priority="1898" operator="greaterThan">
      <formula>1</formula>
    </cfRule>
  </conditionalFormatting>
  <conditionalFormatting sqref="R124 R131 R127">
    <cfRule type="cellIs" dxfId="35415" priority="1895" operator="greaterThan">
      <formula>1</formula>
    </cfRule>
    <cfRule type="cellIs" dxfId="35414" priority="1896" operator="lessThan">
      <formula>0.8</formula>
    </cfRule>
  </conditionalFormatting>
  <conditionalFormatting sqref="P124 P131 P127">
    <cfRule type="cellIs" dxfId="35413" priority="1894" operator="greaterThan">
      <formula>0</formula>
    </cfRule>
  </conditionalFormatting>
  <conditionalFormatting sqref="P124 P131 P127">
    <cfRule type="cellIs" dxfId="35412" priority="1888" operator="greaterThan">
      <formula>0</formula>
    </cfRule>
  </conditionalFormatting>
  <conditionalFormatting sqref="Q124 Q131 Q127">
    <cfRule type="cellIs" dxfId="35411" priority="1893" operator="lessThan">
      <formula>0</formula>
    </cfRule>
  </conditionalFormatting>
  <conditionalFormatting sqref="R124 R131 R127">
    <cfRule type="cellIs" dxfId="35410" priority="1891" operator="lessThan">
      <formula>0.8</formula>
    </cfRule>
    <cfRule type="cellIs" dxfId="35409" priority="1892" operator="greaterThan">
      <formula>1</formula>
    </cfRule>
  </conditionalFormatting>
  <conditionalFormatting sqref="R124 R131 R127">
    <cfRule type="cellIs" dxfId="35408" priority="1889" operator="greaterThan">
      <formula>1</formula>
    </cfRule>
    <cfRule type="cellIs" dxfId="35407" priority="1890" operator="lessThan">
      <formula>0.8</formula>
    </cfRule>
  </conditionalFormatting>
  <conditionalFormatting sqref="P124 P131 P127">
    <cfRule type="cellIs" dxfId="35406" priority="1882" operator="greaterThan">
      <formula>0</formula>
    </cfRule>
  </conditionalFormatting>
  <conditionalFormatting sqref="Q124 Q131 Q127">
    <cfRule type="cellIs" dxfId="35405" priority="1887" operator="lessThan">
      <formula>0</formula>
    </cfRule>
  </conditionalFormatting>
  <conditionalFormatting sqref="R124 R131 R127">
    <cfRule type="cellIs" dxfId="35404" priority="1885" operator="lessThan">
      <formula>0.8</formula>
    </cfRule>
    <cfRule type="cellIs" dxfId="35403" priority="1886" operator="greaterThan">
      <formula>1</formula>
    </cfRule>
  </conditionalFormatting>
  <conditionalFormatting sqref="R124 R131 R127">
    <cfRule type="cellIs" dxfId="35402" priority="1883" operator="greaterThan">
      <formula>1</formula>
    </cfRule>
    <cfRule type="cellIs" dxfId="35401" priority="1884" operator="lessThan">
      <formula>0.8</formula>
    </cfRule>
  </conditionalFormatting>
  <conditionalFormatting sqref="R124 R131 R127">
    <cfRule type="cellIs" dxfId="35400" priority="1879" operator="lessThan">
      <formula>0.8</formula>
    </cfRule>
    <cfRule type="cellIs" dxfId="35399" priority="1880" operator="greaterThan">
      <formula>1</formula>
    </cfRule>
  </conditionalFormatting>
  <conditionalFormatting sqref="R124 R131 R127">
    <cfRule type="cellIs" dxfId="35398" priority="1877" operator="greaterThan">
      <formula>1</formula>
    </cfRule>
    <cfRule type="cellIs" dxfId="35397" priority="1878" operator="lessThan">
      <formula>0.8</formula>
    </cfRule>
  </conditionalFormatting>
  <conditionalFormatting sqref="P124 P131 P127">
    <cfRule type="cellIs" dxfId="35396" priority="1876" operator="greaterThan">
      <formula>0</formula>
    </cfRule>
  </conditionalFormatting>
  <conditionalFormatting sqref="Q124 Q131 Q127">
    <cfRule type="cellIs" dxfId="35395" priority="1881" operator="lessThan">
      <formula>0</formula>
    </cfRule>
  </conditionalFormatting>
  <conditionalFormatting sqref="Q5:Q14">
    <cfRule type="cellIs" dxfId="35394" priority="1875" operator="lessThan">
      <formula>0</formula>
    </cfRule>
  </conditionalFormatting>
  <conditionalFormatting sqref="R5:R14">
    <cfRule type="cellIs" dxfId="35393" priority="1873" operator="lessThan">
      <formula>0.8</formula>
    </cfRule>
    <cfRule type="cellIs" dxfId="35392" priority="1874" operator="greaterThan">
      <formula>1</formula>
    </cfRule>
  </conditionalFormatting>
  <conditionalFormatting sqref="R5:R14">
    <cfRule type="cellIs" dxfId="35391" priority="1871" operator="greaterThan">
      <formula>1</formula>
    </cfRule>
    <cfRule type="cellIs" dxfId="35390" priority="1872" operator="lessThan">
      <formula>0.8</formula>
    </cfRule>
  </conditionalFormatting>
  <conditionalFormatting sqref="P5:P14">
    <cfRule type="cellIs" dxfId="35389" priority="1870" operator="greaterThan">
      <formula>0</formula>
    </cfRule>
  </conditionalFormatting>
  <conditionalFormatting sqref="Q83">
    <cfRule type="cellIs" dxfId="35388" priority="1869" operator="lessThan">
      <formula>0</formula>
    </cfRule>
  </conditionalFormatting>
  <conditionalFormatting sqref="R83">
    <cfRule type="cellIs" dxfId="35387" priority="1867" operator="lessThan">
      <formula>0.8</formula>
    </cfRule>
    <cfRule type="cellIs" dxfId="35386" priority="1868" operator="greaterThan">
      <formula>1</formula>
    </cfRule>
  </conditionalFormatting>
  <conditionalFormatting sqref="R83">
    <cfRule type="cellIs" dxfId="35385" priority="1865" operator="greaterThan">
      <formula>1</formula>
    </cfRule>
    <cfRule type="cellIs" dxfId="35384" priority="1866" operator="lessThan">
      <formula>0.8</formula>
    </cfRule>
  </conditionalFormatting>
  <conditionalFormatting sqref="P83">
    <cfRule type="cellIs" dxfId="35383" priority="1864" operator="greaterThan">
      <formula>0</formula>
    </cfRule>
  </conditionalFormatting>
  <conditionalFormatting sqref="Q83">
    <cfRule type="cellIs" dxfId="35382" priority="1863" operator="lessThan">
      <formula>0</formula>
    </cfRule>
  </conditionalFormatting>
  <conditionalFormatting sqref="R83">
    <cfRule type="cellIs" dxfId="35381" priority="1861" operator="lessThan">
      <formula>0.8</formula>
    </cfRule>
    <cfRule type="cellIs" dxfId="35380" priority="1862" operator="greaterThan">
      <formula>1</formula>
    </cfRule>
  </conditionalFormatting>
  <conditionalFormatting sqref="R83">
    <cfRule type="cellIs" dxfId="35379" priority="1859" operator="greaterThan">
      <formula>1</formula>
    </cfRule>
    <cfRule type="cellIs" dxfId="35378" priority="1860" operator="lessThan">
      <formula>0.8</formula>
    </cfRule>
  </conditionalFormatting>
  <conditionalFormatting sqref="P83">
    <cfRule type="cellIs" dxfId="35377" priority="1858" operator="greaterThan">
      <formula>0</formula>
    </cfRule>
  </conditionalFormatting>
  <conditionalFormatting sqref="Q83">
    <cfRule type="cellIs" dxfId="35376" priority="1857" operator="lessThan">
      <formula>0</formula>
    </cfRule>
  </conditionalFormatting>
  <conditionalFormatting sqref="R83">
    <cfRule type="cellIs" dxfId="35375" priority="1855" operator="lessThan">
      <formula>0.8</formula>
    </cfRule>
    <cfRule type="cellIs" dxfId="35374" priority="1856" operator="greaterThan">
      <formula>1</formula>
    </cfRule>
  </conditionalFormatting>
  <conditionalFormatting sqref="R83">
    <cfRule type="cellIs" dxfId="35373" priority="1853" operator="greaterThan">
      <formula>1</formula>
    </cfRule>
    <cfRule type="cellIs" dxfId="35372" priority="1854" operator="lessThan">
      <formula>0.8</formula>
    </cfRule>
  </conditionalFormatting>
  <conditionalFormatting sqref="P83">
    <cfRule type="cellIs" dxfId="35371" priority="1852" operator="greaterThan">
      <formula>0</formula>
    </cfRule>
  </conditionalFormatting>
  <conditionalFormatting sqref="Q83">
    <cfRule type="cellIs" dxfId="35370" priority="1851" operator="lessThan">
      <formula>0</formula>
    </cfRule>
  </conditionalFormatting>
  <conditionalFormatting sqref="R83">
    <cfRule type="cellIs" dxfId="35369" priority="1849" operator="lessThan">
      <formula>0.8</formula>
    </cfRule>
    <cfRule type="cellIs" dxfId="35368" priority="1850" operator="greaterThan">
      <formula>1</formula>
    </cfRule>
  </conditionalFormatting>
  <conditionalFormatting sqref="R83">
    <cfRule type="cellIs" dxfId="35367" priority="1847" operator="greaterThan">
      <formula>1</formula>
    </cfRule>
    <cfRule type="cellIs" dxfId="35366" priority="1848" operator="lessThan">
      <formula>0.8</formula>
    </cfRule>
  </conditionalFormatting>
  <conditionalFormatting sqref="P83">
    <cfRule type="cellIs" dxfId="35365" priority="1846" operator="greaterThan">
      <formula>0</formula>
    </cfRule>
  </conditionalFormatting>
  <conditionalFormatting sqref="P83">
    <cfRule type="cellIs" dxfId="35364" priority="1840" operator="greaterThan">
      <formula>0</formula>
    </cfRule>
  </conditionalFormatting>
  <conditionalFormatting sqref="Q83">
    <cfRule type="cellIs" dxfId="35363" priority="1845" operator="lessThan">
      <formula>0</formula>
    </cfRule>
  </conditionalFormatting>
  <conditionalFormatting sqref="R83">
    <cfRule type="cellIs" dxfId="35362" priority="1843" operator="lessThan">
      <formula>0.8</formula>
    </cfRule>
    <cfRule type="cellIs" dxfId="35361" priority="1844" operator="greaterThan">
      <formula>1</formula>
    </cfRule>
  </conditionalFormatting>
  <conditionalFormatting sqref="R83">
    <cfRule type="cellIs" dxfId="35360" priority="1841" operator="greaterThan">
      <formula>1</formula>
    </cfRule>
    <cfRule type="cellIs" dxfId="35359" priority="1842" operator="lessThan">
      <formula>0.8</formula>
    </cfRule>
  </conditionalFormatting>
  <conditionalFormatting sqref="P83">
    <cfRule type="cellIs" dxfId="35358" priority="1834" operator="greaterThan">
      <formula>0</formula>
    </cfRule>
  </conditionalFormatting>
  <conditionalFormatting sqref="Q83">
    <cfRule type="cellIs" dxfId="35357" priority="1839" operator="lessThan">
      <formula>0</formula>
    </cfRule>
  </conditionalFormatting>
  <conditionalFormatting sqref="R83">
    <cfRule type="cellIs" dxfId="35356" priority="1837" operator="lessThan">
      <formula>0.8</formula>
    </cfRule>
    <cfRule type="cellIs" dxfId="35355" priority="1838" operator="greaterThan">
      <formula>1</formula>
    </cfRule>
  </conditionalFormatting>
  <conditionalFormatting sqref="R83">
    <cfRule type="cellIs" dxfId="35354" priority="1835" operator="greaterThan">
      <formula>1</formula>
    </cfRule>
    <cfRule type="cellIs" dxfId="35353" priority="1836" operator="lessThan">
      <formula>0.8</formula>
    </cfRule>
  </conditionalFormatting>
  <conditionalFormatting sqref="R83">
    <cfRule type="cellIs" dxfId="35352" priority="1831" operator="lessThan">
      <formula>0.8</formula>
    </cfRule>
    <cfRule type="cellIs" dxfId="35351" priority="1832" operator="greaterThan">
      <formula>1</formula>
    </cfRule>
  </conditionalFormatting>
  <conditionalFormatting sqref="R83">
    <cfRule type="cellIs" dxfId="35350" priority="1829" operator="greaterThan">
      <formula>1</formula>
    </cfRule>
    <cfRule type="cellIs" dxfId="35349" priority="1830" operator="lessThan">
      <formula>0.8</formula>
    </cfRule>
  </conditionalFormatting>
  <conditionalFormatting sqref="P83">
    <cfRule type="cellIs" dxfId="35348" priority="1828" operator="greaterThan">
      <formula>0</formula>
    </cfRule>
  </conditionalFormatting>
  <conditionalFormatting sqref="Q83">
    <cfRule type="cellIs" dxfId="35347" priority="1833" operator="lessThan">
      <formula>0</formula>
    </cfRule>
  </conditionalFormatting>
  <conditionalFormatting sqref="Q83">
    <cfRule type="cellIs" dxfId="35346" priority="1827" operator="lessThan">
      <formula>0</formula>
    </cfRule>
  </conditionalFormatting>
  <conditionalFormatting sqref="R83">
    <cfRule type="cellIs" dxfId="35345" priority="1825" operator="lessThan">
      <formula>0.8</formula>
    </cfRule>
    <cfRule type="cellIs" dxfId="35344" priority="1826" operator="greaterThan">
      <formula>1</formula>
    </cfRule>
  </conditionalFormatting>
  <conditionalFormatting sqref="R83">
    <cfRule type="cellIs" dxfId="35343" priority="1823" operator="greaterThan">
      <formula>1</formula>
    </cfRule>
    <cfRule type="cellIs" dxfId="35342" priority="1824" operator="lessThan">
      <formula>0.8</formula>
    </cfRule>
  </conditionalFormatting>
  <conditionalFormatting sqref="P83">
    <cfRule type="cellIs" dxfId="35341" priority="1822" operator="greaterThan">
      <formula>0</formula>
    </cfRule>
  </conditionalFormatting>
  <conditionalFormatting sqref="P83">
    <cfRule type="cellIs" dxfId="35340" priority="1816" operator="greaterThan">
      <formula>0</formula>
    </cfRule>
  </conditionalFormatting>
  <conditionalFormatting sqref="Q83">
    <cfRule type="cellIs" dxfId="35339" priority="1821" operator="lessThan">
      <formula>0</formula>
    </cfRule>
  </conditionalFormatting>
  <conditionalFormatting sqref="R83">
    <cfRule type="cellIs" dxfId="35338" priority="1819" operator="lessThan">
      <formula>0.8</formula>
    </cfRule>
    <cfRule type="cellIs" dxfId="35337" priority="1820" operator="greaterThan">
      <formula>1</formula>
    </cfRule>
  </conditionalFormatting>
  <conditionalFormatting sqref="R83">
    <cfRule type="cellIs" dxfId="35336" priority="1817" operator="greaterThan">
      <formula>1</formula>
    </cfRule>
    <cfRule type="cellIs" dxfId="35335" priority="1818" operator="lessThan">
      <formula>0.8</formula>
    </cfRule>
  </conditionalFormatting>
  <conditionalFormatting sqref="P83">
    <cfRule type="cellIs" dxfId="35334" priority="1810" operator="greaterThan">
      <formula>0</formula>
    </cfRule>
  </conditionalFormatting>
  <conditionalFormatting sqref="Q83">
    <cfRule type="cellIs" dxfId="35333" priority="1815" operator="lessThan">
      <formula>0</formula>
    </cfRule>
  </conditionalFormatting>
  <conditionalFormatting sqref="R83">
    <cfRule type="cellIs" dxfId="35332" priority="1813" operator="lessThan">
      <formula>0.8</formula>
    </cfRule>
    <cfRule type="cellIs" dxfId="35331" priority="1814" operator="greaterThan">
      <formula>1</formula>
    </cfRule>
  </conditionalFormatting>
  <conditionalFormatting sqref="R83">
    <cfRule type="cellIs" dxfId="35330" priority="1811" operator="greaterThan">
      <formula>1</formula>
    </cfRule>
    <cfRule type="cellIs" dxfId="35329" priority="1812" operator="lessThan">
      <formula>0.8</formula>
    </cfRule>
  </conditionalFormatting>
  <conditionalFormatting sqref="R83">
    <cfRule type="cellIs" dxfId="35328" priority="1807" operator="lessThan">
      <formula>0.8</formula>
    </cfRule>
    <cfRule type="cellIs" dxfId="35327" priority="1808" operator="greaterThan">
      <formula>1</formula>
    </cfRule>
  </conditionalFormatting>
  <conditionalFormatting sqref="R83">
    <cfRule type="cellIs" dxfId="35326" priority="1805" operator="greaterThan">
      <formula>1</formula>
    </cfRule>
    <cfRule type="cellIs" dxfId="35325" priority="1806" operator="lessThan">
      <formula>0.8</formula>
    </cfRule>
  </conditionalFormatting>
  <conditionalFormatting sqref="P83">
    <cfRule type="cellIs" dxfId="35324" priority="1804" operator="greaterThan">
      <formula>0</formula>
    </cfRule>
  </conditionalFormatting>
  <conditionalFormatting sqref="Q83">
    <cfRule type="cellIs" dxfId="35323" priority="1809" operator="lessThan">
      <formula>0</formula>
    </cfRule>
  </conditionalFormatting>
  <conditionalFormatting sqref="P83">
    <cfRule type="cellIs" dxfId="35322" priority="1798" operator="greaterThan">
      <formula>0</formula>
    </cfRule>
  </conditionalFormatting>
  <conditionalFormatting sqref="Q83">
    <cfRule type="cellIs" dxfId="35321" priority="1803" operator="lessThan">
      <formula>0</formula>
    </cfRule>
  </conditionalFormatting>
  <conditionalFormatting sqref="R83">
    <cfRule type="cellIs" dxfId="35320" priority="1801" operator="lessThan">
      <formula>0.8</formula>
    </cfRule>
    <cfRule type="cellIs" dxfId="35319" priority="1802" operator="greaterThan">
      <formula>1</formula>
    </cfRule>
  </conditionalFormatting>
  <conditionalFormatting sqref="R83">
    <cfRule type="cellIs" dxfId="35318" priority="1799" operator="greaterThan">
      <formula>1</formula>
    </cfRule>
    <cfRule type="cellIs" dxfId="35317" priority="1800" operator="lessThan">
      <formula>0.8</formula>
    </cfRule>
  </conditionalFormatting>
  <conditionalFormatting sqref="R83">
    <cfRule type="cellIs" dxfId="35316" priority="1795" operator="lessThan">
      <formula>0.8</formula>
    </cfRule>
    <cfRule type="cellIs" dxfId="35315" priority="1796" operator="greaterThan">
      <formula>1</formula>
    </cfRule>
  </conditionalFormatting>
  <conditionalFormatting sqref="R83">
    <cfRule type="cellIs" dxfId="35314" priority="1793" operator="greaterThan">
      <formula>1</formula>
    </cfRule>
    <cfRule type="cellIs" dxfId="35313" priority="1794" operator="lessThan">
      <formula>0.8</formula>
    </cfRule>
  </conditionalFormatting>
  <conditionalFormatting sqref="P83">
    <cfRule type="cellIs" dxfId="35312" priority="1792" operator="greaterThan">
      <formula>0</formula>
    </cfRule>
  </conditionalFormatting>
  <conditionalFormatting sqref="Q83">
    <cfRule type="cellIs" dxfId="35311" priority="1797" operator="lessThan">
      <formula>0</formula>
    </cfRule>
  </conditionalFormatting>
  <conditionalFormatting sqref="R83">
    <cfRule type="cellIs" dxfId="35310" priority="1789" operator="lessThan">
      <formula>0.8</formula>
    </cfRule>
    <cfRule type="cellIs" dxfId="35309" priority="1790" operator="greaterThan">
      <formula>1</formula>
    </cfRule>
  </conditionalFormatting>
  <conditionalFormatting sqref="R83">
    <cfRule type="cellIs" dxfId="35308" priority="1787" operator="greaterThan">
      <formula>1</formula>
    </cfRule>
    <cfRule type="cellIs" dxfId="35307" priority="1788" operator="lessThan">
      <formula>0.8</formula>
    </cfRule>
  </conditionalFormatting>
  <conditionalFormatting sqref="P83">
    <cfRule type="cellIs" dxfId="35306" priority="1786" operator="greaterThan">
      <formula>0</formula>
    </cfRule>
  </conditionalFormatting>
  <conditionalFormatting sqref="Q83">
    <cfRule type="cellIs" dxfId="35305" priority="1791" operator="lessThan">
      <formula>0</formula>
    </cfRule>
  </conditionalFormatting>
  <conditionalFormatting sqref="Q83">
    <cfRule type="cellIs" dxfId="35304" priority="1785" operator="lessThan">
      <formula>0</formula>
    </cfRule>
  </conditionalFormatting>
  <conditionalFormatting sqref="R83">
    <cfRule type="cellIs" dxfId="35303" priority="1783" operator="lessThan">
      <formula>0.8</formula>
    </cfRule>
    <cfRule type="cellIs" dxfId="35302" priority="1784" operator="greaterThan">
      <formula>1</formula>
    </cfRule>
  </conditionalFormatting>
  <conditionalFormatting sqref="R83">
    <cfRule type="cellIs" dxfId="35301" priority="1781" operator="greaterThan">
      <formula>1</formula>
    </cfRule>
    <cfRule type="cellIs" dxfId="35300" priority="1782" operator="lessThan">
      <formula>0.8</formula>
    </cfRule>
  </conditionalFormatting>
  <conditionalFormatting sqref="P83">
    <cfRule type="cellIs" dxfId="35299" priority="1780" operator="greaterThan">
      <formula>0</formula>
    </cfRule>
  </conditionalFormatting>
  <conditionalFormatting sqref="Q83">
    <cfRule type="cellIs" dxfId="35298" priority="1774" operator="lessThan">
      <formula>0</formula>
    </cfRule>
  </conditionalFormatting>
  <conditionalFormatting sqref="R83">
    <cfRule type="cellIs" dxfId="35297" priority="1778" operator="lessThan">
      <formula>0.8</formula>
    </cfRule>
    <cfRule type="cellIs" dxfId="35296" priority="1779" operator="greaterThan">
      <formula>1</formula>
    </cfRule>
  </conditionalFormatting>
  <conditionalFormatting sqref="R83">
    <cfRule type="cellIs" dxfId="35295" priority="1776" operator="greaterThan">
      <formula>1</formula>
    </cfRule>
    <cfRule type="cellIs" dxfId="35294" priority="1777" operator="lessThan">
      <formula>0.8</formula>
    </cfRule>
  </conditionalFormatting>
  <conditionalFormatting sqref="P83">
    <cfRule type="cellIs" dxfId="35293" priority="1775" operator="greaterThan">
      <formula>0</formula>
    </cfRule>
  </conditionalFormatting>
  <conditionalFormatting sqref="Q83">
    <cfRule type="cellIs" dxfId="35292" priority="1773" operator="lessThan">
      <formula>0</formula>
    </cfRule>
  </conditionalFormatting>
  <conditionalFormatting sqref="R83">
    <cfRule type="cellIs" dxfId="35291" priority="1771" operator="lessThan">
      <formula>0.8</formula>
    </cfRule>
    <cfRule type="cellIs" dxfId="35290" priority="1772" operator="greaterThan">
      <formula>1</formula>
    </cfRule>
  </conditionalFormatting>
  <conditionalFormatting sqref="R83">
    <cfRule type="cellIs" dxfId="35289" priority="1769" operator="greaterThan">
      <formula>1</formula>
    </cfRule>
    <cfRule type="cellIs" dxfId="35288" priority="1770" operator="lessThan">
      <formula>0.8</formula>
    </cfRule>
  </conditionalFormatting>
  <conditionalFormatting sqref="P83">
    <cfRule type="cellIs" dxfId="35287" priority="1768" operator="greaterThan">
      <formula>0</formula>
    </cfRule>
  </conditionalFormatting>
  <conditionalFormatting sqref="Q83">
    <cfRule type="cellIs" dxfId="35286" priority="1767" operator="lessThan">
      <formula>0</formula>
    </cfRule>
  </conditionalFormatting>
  <conditionalFormatting sqref="R83">
    <cfRule type="cellIs" dxfId="35285" priority="1765" operator="lessThan">
      <formula>0.8</formula>
    </cfRule>
    <cfRule type="cellIs" dxfId="35284" priority="1766" operator="greaterThan">
      <formula>1</formula>
    </cfRule>
  </conditionalFormatting>
  <conditionalFormatting sqref="R83">
    <cfRule type="cellIs" dxfId="35283" priority="1763" operator="greaterThan">
      <formula>1</formula>
    </cfRule>
    <cfRule type="cellIs" dxfId="35282" priority="1764" operator="lessThan">
      <formula>0.8</formula>
    </cfRule>
  </conditionalFormatting>
  <conditionalFormatting sqref="P83">
    <cfRule type="cellIs" dxfId="35281" priority="1762" operator="greaterThan">
      <formula>0</formula>
    </cfRule>
  </conditionalFormatting>
  <conditionalFormatting sqref="Q83">
    <cfRule type="cellIs" dxfId="35280" priority="1761" operator="lessThan">
      <formula>0</formula>
    </cfRule>
  </conditionalFormatting>
  <conditionalFormatting sqref="R83">
    <cfRule type="cellIs" dxfId="35279" priority="1759" operator="lessThan">
      <formula>0.8</formula>
    </cfRule>
    <cfRule type="cellIs" dxfId="35278" priority="1760" operator="greaterThan">
      <formula>1</formula>
    </cfRule>
  </conditionalFormatting>
  <conditionalFormatting sqref="R83">
    <cfRule type="cellIs" dxfId="35277" priority="1757" operator="greaterThan">
      <formula>1</formula>
    </cfRule>
    <cfRule type="cellIs" dxfId="35276" priority="1758" operator="lessThan">
      <formula>0.8</formula>
    </cfRule>
  </conditionalFormatting>
  <conditionalFormatting sqref="P83">
    <cfRule type="cellIs" dxfId="35275" priority="1756" operator="greaterThan">
      <formula>0</formula>
    </cfRule>
  </conditionalFormatting>
  <conditionalFormatting sqref="Q83">
    <cfRule type="cellIs" dxfId="35274" priority="1755" operator="lessThan">
      <formula>0</formula>
    </cfRule>
  </conditionalFormatting>
  <conditionalFormatting sqref="R83">
    <cfRule type="cellIs" dxfId="35273" priority="1753" operator="lessThan">
      <formula>0.8</formula>
    </cfRule>
    <cfRule type="cellIs" dxfId="35272" priority="1754" operator="greaterThan">
      <formula>1</formula>
    </cfRule>
  </conditionalFormatting>
  <conditionalFormatting sqref="R83">
    <cfRule type="cellIs" dxfId="35271" priority="1751" operator="greaterThan">
      <formula>1</formula>
    </cfRule>
    <cfRule type="cellIs" dxfId="35270" priority="1752" operator="lessThan">
      <formula>0.8</formula>
    </cfRule>
  </conditionalFormatting>
  <conditionalFormatting sqref="P83">
    <cfRule type="cellIs" dxfId="35269" priority="1750" operator="greaterThan">
      <formula>0</formula>
    </cfRule>
  </conditionalFormatting>
  <conditionalFormatting sqref="Q83">
    <cfRule type="cellIs" dxfId="35268" priority="1749" operator="lessThan">
      <formula>0</formula>
    </cfRule>
  </conditionalFormatting>
  <conditionalFormatting sqref="R83">
    <cfRule type="cellIs" dxfId="35267" priority="1747" operator="lessThan">
      <formula>0.8</formula>
    </cfRule>
    <cfRule type="cellIs" dxfId="35266" priority="1748" operator="greaterThan">
      <formula>1</formula>
    </cfRule>
  </conditionalFormatting>
  <conditionalFormatting sqref="R83">
    <cfRule type="cellIs" dxfId="35265" priority="1745" operator="greaterThan">
      <formula>1</formula>
    </cfRule>
    <cfRule type="cellIs" dxfId="35264" priority="1746" operator="lessThan">
      <formula>0.8</formula>
    </cfRule>
  </conditionalFormatting>
  <conditionalFormatting sqref="P83">
    <cfRule type="cellIs" dxfId="35263" priority="1744" operator="greaterThan">
      <formula>0</formula>
    </cfRule>
  </conditionalFormatting>
  <conditionalFormatting sqref="P83">
    <cfRule type="cellIs" dxfId="35262" priority="1738" operator="greaterThan">
      <formula>0</formula>
    </cfRule>
  </conditionalFormatting>
  <conditionalFormatting sqref="Q83">
    <cfRule type="cellIs" dxfId="35261" priority="1743" operator="lessThan">
      <formula>0</formula>
    </cfRule>
  </conditionalFormatting>
  <conditionalFormatting sqref="R83">
    <cfRule type="cellIs" dxfId="35260" priority="1741" operator="lessThan">
      <formula>0.8</formula>
    </cfRule>
    <cfRule type="cellIs" dxfId="35259" priority="1742" operator="greaterThan">
      <formula>1</formula>
    </cfRule>
  </conditionalFormatting>
  <conditionalFormatting sqref="R83">
    <cfRule type="cellIs" dxfId="35258" priority="1739" operator="greaterThan">
      <formula>1</formula>
    </cfRule>
    <cfRule type="cellIs" dxfId="35257" priority="1740" operator="lessThan">
      <formula>0.8</formula>
    </cfRule>
  </conditionalFormatting>
  <conditionalFormatting sqref="P83">
    <cfRule type="cellIs" dxfId="35256" priority="1732" operator="greaterThan">
      <formula>0</formula>
    </cfRule>
  </conditionalFormatting>
  <conditionalFormatting sqref="Q83">
    <cfRule type="cellIs" dxfId="35255" priority="1737" operator="lessThan">
      <formula>0</formula>
    </cfRule>
  </conditionalFormatting>
  <conditionalFormatting sqref="R83">
    <cfRule type="cellIs" dxfId="35254" priority="1735" operator="lessThan">
      <formula>0.8</formula>
    </cfRule>
    <cfRule type="cellIs" dxfId="35253" priority="1736" operator="greaterThan">
      <formula>1</formula>
    </cfRule>
  </conditionalFormatting>
  <conditionalFormatting sqref="R83">
    <cfRule type="cellIs" dxfId="35252" priority="1733" operator="greaterThan">
      <formula>1</formula>
    </cfRule>
    <cfRule type="cellIs" dxfId="35251" priority="1734" operator="lessThan">
      <formula>0.8</formula>
    </cfRule>
  </conditionalFormatting>
  <conditionalFormatting sqref="R83">
    <cfRule type="cellIs" dxfId="35250" priority="1729" operator="lessThan">
      <formula>0.8</formula>
    </cfRule>
    <cfRule type="cellIs" dxfId="35249" priority="1730" operator="greaterThan">
      <formula>1</formula>
    </cfRule>
  </conditionalFormatting>
  <conditionalFormatting sqref="R83">
    <cfRule type="cellIs" dxfId="35248" priority="1727" operator="greaterThan">
      <formula>1</formula>
    </cfRule>
    <cfRule type="cellIs" dxfId="35247" priority="1728" operator="lessThan">
      <formula>0.8</formula>
    </cfRule>
  </conditionalFormatting>
  <conditionalFormatting sqref="P83">
    <cfRule type="cellIs" dxfId="35246" priority="1726" operator="greaterThan">
      <formula>0</formula>
    </cfRule>
  </conditionalFormatting>
  <conditionalFormatting sqref="Q83">
    <cfRule type="cellIs" dxfId="35245" priority="1731" operator="lessThan">
      <formula>0</formula>
    </cfRule>
  </conditionalFormatting>
  <conditionalFormatting sqref="Q83">
    <cfRule type="cellIs" dxfId="35244" priority="1720" operator="lessThan">
      <formula>0</formula>
    </cfRule>
  </conditionalFormatting>
  <conditionalFormatting sqref="P83">
    <cfRule type="cellIs" dxfId="35243" priority="1721" operator="greaterThan">
      <formula>0</formula>
    </cfRule>
  </conditionalFormatting>
  <conditionalFormatting sqref="R83">
    <cfRule type="cellIs" dxfId="35242" priority="1724" operator="lessThan">
      <formula>0.8</formula>
    </cfRule>
    <cfRule type="cellIs" dxfId="35241" priority="1725" operator="greaterThan">
      <formula>1</formula>
    </cfRule>
  </conditionalFormatting>
  <conditionalFormatting sqref="R83">
    <cfRule type="cellIs" dxfId="35240" priority="1722" operator="greaterThan">
      <formula>1</formula>
    </cfRule>
    <cfRule type="cellIs" dxfId="35239" priority="1723" operator="lessThan">
      <formula>0.8</formula>
    </cfRule>
  </conditionalFormatting>
  <conditionalFormatting sqref="Q83">
    <cfRule type="cellIs" dxfId="35238" priority="1714" operator="lessThan">
      <formula>0</formula>
    </cfRule>
  </conditionalFormatting>
  <conditionalFormatting sqref="R83">
    <cfRule type="cellIs" dxfId="35237" priority="1718" operator="lessThan">
      <formula>0.8</formula>
    </cfRule>
    <cfRule type="cellIs" dxfId="35236" priority="1719" operator="greaterThan">
      <formula>1</formula>
    </cfRule>
  </conditionalFormatting>
  <conditionalFormatting sqref="R83">
    <cfRule type="cellIs" dxfId="35235" priority="1716" operator="greaterThan">
      <formula>1</formula>
    </cfRule>
    <cfRule type="cellIs" dxfId="35234" priority="1717" operator="lessThan">
      <formula>0.8</formula>
    </cfRule>
  </conditionalFormatting>
  <conditionalFormatting sqref="P83">
    <cfRule type="cellIs" dxfId="35233" priority="1715" operator="greaterThan">
      <formula>0</formula>
    </cfRule>
  </conditionalFormatting>
  <conditionalFormatting sqref="Q83">
    <cfRule type="cellIs" dxfId="35232" priority="1713" operator="lessThan">
      <formula>0</formula>
    </cfRule>
  </conditionalFormatting>
  <conditionalFormatting sqref="R83">
    <cfRule type="cellIs" dxfId="35231" priority="1711" operator="lessThan">
      <formula>0.8</formula>
    </cfRule>
    <cfRule type="cellIs" dxfId="35230" priority="1712" operator="greaterThan">
      <formula>1</formula>
    </cfRule>
  </conditionalFormatting>
  <conditionalFormatting sqref="R83">
    <cfRule type="cellIs" dxfId="35229" priority="1709" operator="greaterThan">
      <formula>1</formula>
    </cfRule>
    <cfRule type="cellIs" dxfId="35228" priority="1710" operator="lessThan">
      <formula>0.8</formula>
    </cfRule>
  </conditionalFormatting>
  <conditionalFormatting sqref="P83">
    <cfRule type="cellIs" dxfId="35227" priority="1708" operator="greaterThan">
      <formula>0</formula>
    </cfRule>
  </conditionalFormatting>
  <conditionalFormatting sqref="Q83">
    <cfRule type="cellIs" dxfId="35226" priority="1707" operator="lessThan">
      <formula>0</formula>
    </cfRule>
  </conditionalFormatting>
  <conditionalFormatting sqref="R83">
    <cfRule type="cellIs" dxfId="35225" priority="1705" operator="lessThan">
      <formula>0.8</formula>
    </cfRule>
    <cfRule type="cellIs" dxfId="35224" priority="1706" operator="greaterThan">
      <formula>1</formula>
    </cfRule>
  </conditionalFormatting>
  <conditionalFormatting sqref="R83">
    <cfRule type="cellIs" dxfId="35223" priority="1703" operator="greaterThan">
      <formula>1</formula>
    </cfRule>
    <cfRule type="cellIs" dxfId="35222" priority="1704" operator="lessThan">
      <formula>0.8</formula>
    </cfRule>
  </conditionalFormatting>
  <conditionalFormatting sqref="P83">
    <cfRule type="cellIs" dxfId="35221" priority="1702" operator="greaterThan">
      <formula>0</formula>
    </cfRule>
  </conditionalFormatting>
  <conditionalFormatting sqref="Q83">
    <cfRule type="cellIs" dxfId="35220" priority="1701" operator="lessThan">
      <formula>0</formula>
    </cfRule>
  </conditionalFormatting>
  <conditionalFormatting sqref="R83">
    <cfRule type="cellIs" dxfId="35219" priority="1699" operator="lessThan">
      <formula>0.8</formula>
    </cfRule>
    <cfRule type="cellIs" dxfId="35218" priority="1700" operator="greaterThan">
      <formula>1</formula>
    </cfRule>
  </conditionalFormatting>
  <conditionalFormatting sqref="R83">
    <cfRule type="cellIs" dxfId="35217" priority="1697" operator="greaterThan">
      <formula>1</formula>
    </cfRule>
    <cfRule type="cellIs" dxfId="35216" priority="1698" operator="lessThan">
      <formula>0.8</formula>
    </cfRule>
  </conditionalFormatting>
  <conditionalFormatting sqref="P83">
    <cfRule type="cellIs" dxfId="35215" priority="1696" operator="greaterThan">
      <formula>0</formula>
    </cfRule>
  </conditionalFormatting>
  <conditionalFormatting sqref="Q32:Q39">
    <cfRule type="cellIs" dxfId="35214" priority="1690" operator="lessThan">
      <formula>0</formula>
    </cfRule>
  </conditionalFormatting>
  <conditionalFormatting sqref="P32:P39">
    <cfRule type="cellIs" dxfId="35213" priority="1691" operator="greaterThan">
      <formula>0</formula>
    </cfRule>
  </conditionalFormatting>
  <conditionalFormatting sqref="R32:R39">
    <cfRule type="cellIs" dxfId="35212" priority="1694" operator="lessThan">
      <formula>0.8</formula>
    </cfRule>
    <cfRule type="cellIs" dxfId="35211" priority="1695" operator="greaterThan">
      <formula>1</formula>
    </cfRule>
  </conditionalFormatting>
  <conditionalFormatting sqref="R32:R39">
    <cfRule type="cellIs" dxfId="35210" priority="1692" operator="greaterThan">
      <formula>1</formula>
    </cfRule>
    <cfRule type="cellIs" dxfId="35209" priority="1693" operator="lessThan">
      <formula>0.8</formula>
    </cfRule>
  </conditionalFormatting>
  <conditionalFormatting sqref="Q32:Q39">
    <cfRule type="cellIs" dxfId="35208" priority="1684" operator="lessThan">
      <formula>0</formula>
    </cfRule>
  </conditionalFormatting>
  <conditionalFormatting sqref="R32:R39">
    <cfRule type="cellIs" dxfId="35207" priority="1688" operator="lessThan">
      <formula>0.8</formula>
    </cfRule>
    <cfRule type="cellIs" dxfId="35206" priority="1689" operator="greaterThan">
      <formula>1</formula>
    </cfRule>
  </conditionalFormatting>
  <conditionalFormatting sqref="R32:R39">
    <cfRule type="cellIs" dxfId="35205" priority="1686" operator="greaterThan">
      <formula>1</formula>
    </cfRule>
    <cfRule type="cellIs" dxfId="35204" priority="1687" operator="lessThan">
      <formula>0.8</formula>
    </cfRule>
  </conditionalFormatting>
  <conditionalFormatting sqref="P32:P39">
    <cfRule type="cellIs" dxfId="35203" priority="1685" operator="greaterThan">
      <formula>0</formula>
    </cfRule>
  </conditionalFormatting>
  <conditionalFormatting sqref="Q32:Q39">
    <cfRule type="cellIs" dxfId="35202" priority="1683" operator="lessThan">
      <formula>0</formula>
    </cfRule>
  </conditionalFormatting>
  <conditionalFormatting sqref="R32:R39">
    <cfRule type="cellIs" dxfId="35201" priority="1681" operator="lessThan">
      <formula>0.8</formula>
    </cfRule>
    <cfRule type="cellIs" dxfId="35200" priority="1682" operator="greaterThan">
      <formula>1</formula>
    </cfRule>
  </conditionalFormatting>
  <conditionalFormatting sqref="R32:R39">
    <cfRule type="cellIs" dxfId="35199" priority="1679" operator="greaterThan">
      <formula>1</formula>
    </cfRule>
    <cfRule type="cellIs" dxfId="35198" priority="1680" operator="lessThan">
      <formula>0.8</formula>
    </cfRule>
  </conditionalFormatting>
  <conditionalFormatting sqref="P32:P39">
    <cfRule type="cellIs" dxfId="35197" priority="1678" operator="greaterThan">
      <formula>0</formula>
    </cfRule>
  </conditionalFormatting>
  <conditionalFormatting sqref="Q32:Q39">
    <cfRule type="cellIs" dxfId="35196" priority="1677" operator="lessThan">
      <formula>0</formula>
    </cfRule>
  </conditionalFormatting>
  <conditionalFormatting sqref="R32:R39">
    <cfRule type="cellIs" dxfId="35195" priority="1675" operator="lessThan">
      <formula>0.8</formula>
    </cfRule>
    <cfRule type="cellIs" dxfId="35194" priority="1676" operator="greaterThan">
      <formula>1</formula>
    </cfRule>
  </conditionalFormatting>
  <conditionalFormatting sqref="R32:R39">
    <cfRule type="cellIs" dxfId="35193" priority="1673" operator="greaterThan">
      <formula>1</formula>
    </cfRule>
    <cfRule type="cellIs" dxfId="35192" priority="1674" operator="lessThan">
      <formula>0.8</formula>
    </cfRule>
  </conditionalFormatting>
  <conditionalFormatting sqref="P32:P39">
    <cfRule type="cellIs" dxfId="35191" priority="1672" operator="greaterThan">
      <formula>0</formula>
    </cfRule>
  </conditionalFormatting>
  <conditionalFormatting sqref="Q32:Q39">
    <cfRule type="cellIs" dxfId="35190" priority="1666" operator="lessThan">
      <formula>0</formula>
    </cfRule>
  </conditionalFormatting>
  <conditionalFormatting sqref="R32:R39">
    <cfRule type="cellIs" dxfId="35189" priority="1670" operator="lessThan">
      <formula>0.8</formula>
    </cfRule>
    <cfRule type="cellIs" dxfId="35188" priority="1671" operator="greaterThan">
      <formula>1</formula>
    </cfRule>
  </conditionalFormatting>
  <conditionalFormatting sqref="R32:R39">
    <cfRule type="cellIs" dxfId="35187" priority="1668" operator="greaterThan">
      <formula>1</formula>
    </cfRule>
    <cfRule type="cellIs" dxfId="35186" priority="1669" operator="lessThan">
      <formula>0.8</formula>
    </cfRule>
  </conditionalFormatting>
  <conditionalFormatting sqref="P32:P39">
    <cfRule type="cellIs" dxfId="35185" priority="1667" operator="greaterThan">
      <formula>0</formula>
    </cfRule>
  </conditionalFormatting>
  <conditionalFormatting sqref="Q32:Q39">
    <cfRule type="cellIs" dxfId="35184" priority="1665" operator="lessThan">
      <formula>0</formula>
    </cfRule>
  </conditionalFormatting>
  <conditionalFormatting sqref="R32:R39">
    <cfRule type="cellIs" dxfId="35183" priority="1663" operator="lessThan">
      <formula>0.8</formula>
    </cfRule>
    <cfRule type="cellIs" dxfId="35182" priority="1664" operator="greaterThan">
      <formula>1</formula>
    </cfRule>
  </conditionalFormatting>
  <conditionalFormatting sqref="R32:R39">
    <cfRule type="cellIs" dxfId="35181" priority="1661" operator="greaterThan">
      <formula>1</formula>
    </cfRule>
    <cfRule type="cellIs" dxfId="35180" priority="1662" operator="lessThan">
      <formula>0.8</formula>
    </cfRule>
  </conditionalFormatting>
  <conditionalFormatting sqref="P32:P39">
    <cfRule type="cellIs" dxfId="35179" priority="1660" operator="greaterThan">
      <formula>0</formula>
    </cfRule>
  </conditionalFormatting>
  <conditionalFormatting sqref="Q32:Q39">
    <cfRule type="cellIs" dxfId="35178" priority="1659" operator="lessThan">
      <formula>0</formula>
    </cfRule>
  </conditionalFormatting>
  <conditionalFormatting sqref="R32:R39">
    <cfRule type="cellIs" dxfId="35177" priority="1657" operator="lessThan">
      <formula>0.8</formula>
    </cfRule>
    <cfRule type="cellIs" dxfId="35176" priority="1658" operator="greaterThan">
      <formula>1</formula>
    </cfRule>
  </conditionalFormatting>
  <conditionalFormatting sqref="R32:R39">
    <cfRule type="cellIs" dxfId="35175" priority="1655" operator="greaterThan">
      <formula>1</formula>
    </cfRule>
    <cfRule type="cellIs" dxfId="35174" priority="1656" operator="lessThan">
      <formula>0.8</formula>
    </cfRule>
  </conditionalFormatting>
  <conditionalFormatting sqref="P32:P39">
    <cfRule type="cellIs" dxfId="35173" priority="1654" operator="greaterThan">
      <formula>0</formula>
    </cfRule>
  </conditionalFormatting>
  <conditionalFormatting sqref="Q32:Q39">
    <cfRule type="cellIs" dxfId="35172" priority="1653" operator="lessThan">
      <formula>0</formula>
    </cfRule>
  </conditionalFormatting>
  <conditionalFormatting sqref="R32:R39">
    <cfRule type="cellIs" dxfId="35171" priority="1651" operator="lessThan">
      <formula>0.8</formula>
    </cfRule>
    <cfRule type="cellIs" dxfId="35170" priority="1652" operator="greaterThan">
      <formula>1</formula>
    </cfRule>
  </conditionalFormatting>
  <conditionalFormatting sqref="R32:R39">
    <cfRule type="cellIs" dxfId="35169" priority="1649" operator="greaterThan">
      <formula>1</formula>
    </cfRule>
    <cfRule type="cellIs" dxfId="35168" priority="1650" operator="lessThan">
      <formula>0.8</formula>
    </cfRule>
  </conditionalFormatting>
  <conditionalFormatting sqref="P32:P39">
    <cfRule type="cellIs" dxfId="35167" priority="1648" operator="greaterThan">
      <formula>0</formula>
    </cfRule>
  </conditionalFormatting>
  <conditionalFormatting sqref="Q32:Q39">
    <cfRule type="cellIs" dxfId="35166" priority="1647" operator="lessThan">
      <formula>0</formula>
    </cfRule>
  </conditionalFormatting>
  <conditionalFormatting sqref="R32:R39">
    <cfRule type="cellIs" dxfId="35165" priority="1645" operator="lessThan">
      <formula>0.8</formula>
    </cfRule>
    <cfRule type="cellIs" dxfId="35164" priority="1646" operator="greaterThan">
      <formula>1</formula>
    </cfRule>
  </conditionalFormatting>
  <conditionalFormatting sqref="R32:R39">
    <cfRule type="cellIs" dxfId="35163" priority="1643" operator="greaterThan">
      <formula>1</formula>
    </cfRule>
    <cfRule type="cellIs" dxfId="35162" priority="1644" operator="lessThan">
      <formula>0.8</formula>
    </cfRule>
  </conditionalFormatting>
  <conditionalFormatting sqref="P32:P39">
    <cfRule type="cellIs" dxfId="35161" priority="1642" operator="greaterThan">
      <formula>0</formula>
    </cfRule>
  </conditionalFormatting>
  <conditionalFormatting sqref="Q32:Q39">
    <cfRule type="cellIs" dxfId="35160" priority="1641" operator="lessThan">
      <formula>0</formula>
    </cfRule>
  </conditionalFormatting>
  <conditionalFormatting sqref="R32:R39">
    <cfRule type="cellIs" dxfId="35159" priority="1639" operator="lessThan">
      <formula>0.8</formula>
    </cfRule>
    <cfRule type="cellIs" dxfId="35158" priority="1640" operator="greaterThan">
      <formula>1</formula>
    </cfRule>
  </conditionalFormatting>
  <conditionalFormatting sqref="R32:R39">
    <cfRule type="cellIs" dxfId="35157" priority="1637" operator="greaterThan">
      <formula>1</formula>
    </cfRule>
    <cfRule type="cellIs" dxfId="35156" priority="1638" operator="lessThan">
      <formula>0.8</formula>
    </cfRule>
  </conditionalFormatting>
  <conditionalFormatting sqref="P32:P39">
    <cfRule type="cellIs" dxfId="35155" priority="1636" operator="greaterThan">
      <formula>0</formula>
    </cfRule>
  </conditionalFormatting>
  <conditionalFormatting sqref="P32:P39">
    <cfRule type="cellIs" dxfId="35154" priority="1630" operator="greaterThan">
      <formula>0</formula>
    </cfRule>
  </conditionalFormatting>
  <conditionalFormatting sqref="Q32:Q39">
    <cfRule type="cellIs" dxfId="35153" priority="1635" operator="lessThan">
      <formula>0</formula>
    </cfRule>
  </conditionalFormatting>
  <conditionalFormatting sqref="R32:R39">
    <cfRule type="cellIs" dxfId="35152" priority="1633" operator="lessThan">
      <formula>0.8</formula>
    </cfRule>
    <cfRule type="cellIs" dxfId="35151" priority="1634" operator="greaterThan">
      <formula>1</formula>
    </cfRule>
  </conditionalFormatting>
  <conditionalFormatting sqref="R32:R39">
    <cfRule type="cellIs" dxfId="35150" priority="1631" operator="greaterThan">
      <formula>1</formula>
    </cfRule>
    <cfRule type="cellIs" dxfId="35149" priority="1632" operator="lessThan">
      <formula>0.8</formula>
    </cfRule>
  </conditionalFormatting>
  <conditionalFormatting sqref="P32:P39">
    <cfRule type="cellIs" dxfId="35148" priority="1624" operator="greaterThan">
      <formula>0</formula>
    </cfRule>
  </conditionalFormatting>
  <conditionalFormatting sqref="Q32:Q39">
    <cfRule type="cellIs" dxfId="35147" priority="1629" operator="lessThan">
      <formula>0</formula>
    </cfRule>
  </conditionalFormatting>
  <conditionalFormatting sqref="R32:R39">
    <cfRule type="cellIs" dxfId="35146" priority="1627" operator="lessThan">
      <formula>0.8</formula>
    </cfRule>
    <cfRule type="cellIs" dxfId="35145" priority="1628" operator="greaterThan">
      <formula>1</formula>
    </cfRule>
  </conditionalFormatting>
  <conditionalFormatting sqref="R32:R39">
    <cfRule type="cellIs" dxfId="35144" priority="1625" operator="greaterThan">
      <formula>1</formula>
    </cfRule>
    <cfRule type="cellIs" dxfId="35143" priority="1626" operator="lessThan">
      <formula>0.8</formula>
    </cfRule>
  </conditionalFormatting>
  <conditionalFormatting sqref="R32:R39">
    <cfRule type="cellIs" dxfId="35142" priority="1621" operator="lessThan">
      <formula>0.8</formula>
    </cfRule>
    <cfRule type="cellIs" dxfId="35141" priority="1622" operator="greaterThan">
      <formula>1</formula>
    </cfRule>
  </conditionalFormatting>
  <conditionalFormatting sqref="R32:R39">
    <cfRule type="cellIs" dxfId="35140" priority="1619" operator="greaterThan">
      <formula>1</formula>
    </cfRule>
    <cfRule type="cellIs" dxfId="35139" priority="1620" operator="lessThan">
      <formula>0.8</formula>
    </cfRule>
  </conditionalFormatting>
  <conditionalFormatting sqref="P32:P39">
    <cfRule type="cellIs" dxfId="35138" priority="1618" operator="greaterThan">
      <formula>0</formula>
    </cfRule>
  </conditionalFormatting>
  <conditionalFormatting sqref="Q32:Q39">
    <cfRule type="cellIs" dxfId="35137" priority="1623" operator="lessThan">
      <formula>0</formula>
    </cfRule>
  </conditionalFormatting>
  <conditionalFormatting sqref="Q32:Q39">
    <cfRule type="cellIs" dxfId="35136" priority="1612" operator="lessThan">
      <formula>0</formula>
    </cfRule>
  </conditionalFormatting>
  <conditionalFormatting sqref="P32:P39">
    <cfRule type="cellIs" dxfId="35135" priority="1613" operator="greaterThan">
      <formula>0</formula>
    </cfRule>
  </conditionalFormatting>
  <conditionalFormatting sqref="R32:R39">
    <cfRule type="cellIs" dxfId="35134" priority="1616" operator="lessThan">
      <formula>0.8</formula>
    </cfRule>
    <cfRule type="cellIs" dxfId="35133" priority="1617" operator="greaterThan">
      <formula>1</formula>
    </cfRule>
  </conditionalFormatting>
  <conditionalFormatting sqref="R32:R39">
    <cfRule type="cellIs" dxfId="35132" priority="1614" operator="greaterThan">
      <formula>1</formula>
    </cfRule>
    <cfRule type="cellIs" dxfId="35131" priority="1615" operator="lessThan">
      <formula>0.8</formula>
    </cfRule>
  </conditionalFormatting>
  <conditionalFormatting sqref="Q32:Q39">
    <cfRule type="cellIs" dxfId="35130" priority="1606" operator="lessThan">
      <formula>0</formula>
    </cfRule>
  </conditionalFormatting>
  <conditionalFormatting sqref="R32:R39">
    <cfRule type="cellIs" dxfId="35129" priority="1610" operator="lessThan">
      <formula>0.8</formula>
    </cfRule>
    <cfRule type="cellIs" dxfId="35128" priority="1611" operator="greaterThan">
      <formula>1</formula>
    </cfRule>
  </conditionalFormatting>
  <conditionalFormatting sqref="R32:R39">
    <cfRule type="cellIs" dxfId="35127" priority="1608" operator="greaterThan">
      <formula>1</formula>
    </cfRule>
    <cfRule type="cellIs" dxfId="35126" priority="1609" operator="lessThan">
      <formula>0.8</formula>
    </cfRule>
  </conditionalFormatting>
  <conditionalFormatting sqref="P32:P39">
    <cfRule type="cellIs" dxfId="35125" priority="1607" operator="greaterThan">
      <formula>0</formula>
    </cfRule>
  </conditionalFormatting>
  <conditionalFormatting sqref="Q32:Q39">
    <cfRule type="cellIs" dxfId="35124" priority="1605" operator="lessThan">
      <formula>0</formula>
    </cfRule>
  </conditionalFormatting>
  <conditionalFormatting sqref="R32:R39">
    <cfRule type="cellIs" dxfId="35123" priority="1603" operator="lessThan">
      <formula>0.8</formula>
    </cfRule>
    <cfRule type="cellIs" dxfId="35122" priority="1604" operator="greaterThan">
      <formula>1</formula>
    </cfRule>
  </conditionalFormatting>
  <conditionalFormatting sqref="R32:R39">
    <cfRule type="cellIs" dxfId="35121" priority="1601" operator="greaterThan">
      <formula>1</formula>
    </cfRule>
    <cfRule type="cellIs" dxfId="35120" priority="1602" operator="lessThan">
      <formula>0.8</formula>
    </cfRule>
  </conditionalFormatting>
  <conditionalFormatting sqref="P32:P39">
    <cfRule type="cellIs" dxfId="35119" priority="1600" operator="greaterThan">
      <formula>0</formula>
    </cfRule>
  </conditionalFormatting>
  <conditionalFormatting sqref="Q32:Q39">
    <cfRule type="cellIs" dxfId="35118" priority="1599" operator="lessThan">
      <formula>0</formula>
    </cfRule>
  </conditionalFormatting>
  <conditionalFormatting sqref="R32:R39">
    <cfRule type="cellIs" dxfId="35117" priority="1597" operator="lessThan">
      <formula>0.8</formula>
    </cfRule>
    <cfRule type="cellIs" dxfId="35116" priority="1598" operator="greaterThan">
      <formula>1</formula>
    </cfRule>
  </conditionalFormatting>
  <conditionalFormatting sqref="R32:R39">
    <cfRule type="cellIs" dxfId="35115" priority="1595" operator="greaterThan">
      <formula>1</formula>
    </cfRule>
    <cfRule type="cellIs" dxfId="35114" priority="1596" operator="lessThan">
      <formula>0.8</formula>
    </cfRule>
  </conditionalFormatting>
  <conditionalFormatting sqref="P32:P39">
    <cfRule type="cellIs" dxfId="35113" priority="1594" operator="greaterThan">
      <formula>0</formula>
    </cfRule>
  </conditionalFormatting>
  <conditionalFormatting sqref="Q32:Q39">
    <cfRule type="cellIs" dxfId="35112" priority="1588" operator="lessThan">
      <formula>0</formula>
    </cfRule>
  </conditionalFormatting>
  <conditionalFormatting sqref="P32:P39">
    <cfRule type="cellIs" dxfId="35111" priority="1589" operator="greaterThan">
      <formula>0</formula>
    </cfRule>
  </conditionalFormatting>
  <conditionalFormatting sqref="R32:R39">
    <cfRule type="cellIs" dxfId="35110" priority="1592" operator="lessThan">
      <formula>0.8</formula>
    </cfRule>
    <cfRule type="cellIs" dxfId="35109" priority="1593" operator="greaterThan">
      <formula>1</formula>
    </cfRule>
  </conditionalFormatting>
  <conditionalFormatting sqref="R32:R39">
    <cfRule type="cellIs" dxfId="35108" priority="1590" operator="greaterThan">
      <formula>1</formula>
    </cfRule>
    <cfRule type="cellIs" dxfId="35107" priority="1591" operator="lessThan">
      <formula>0.8</formula>
    </cfRule>
  </conditionalFormatting>
  <conditionalFormatting sqref="Q32:Q39">
    <cfRule type="cellIs" dxfId="35106" priority="1582" operator="lessThan">
      <formula>0</formula>
    </cfRule>
  </conditionalFormatting>
  <conditionalFormatting sqref="R32:R39">
    <cfRule type="cellIs" dxfId="35105" priority="1586" operator="lessThan">
      <formula>0.8</formula>
    </cfRule>
    <cfRule type="cellIs" dxfId="35104" priority="1587" operator="greaterThan">
      <formula>1</formula>
    </cfRule>
  </conditionalFormatting>
  <conditionalFormatting sqref="R32:R39">
    <cfRule type="cellIs" dxfId="35103" priority="1584" operator="greaterThan">
      <formula>1</formula>
    </cfRule>
    <cfRule type="cellIs" dxfId="35102" priority="1585" operator="lessThan">
      <formula>0.8</formula>
    </cfRule>
  </conditionalFormatting>
  <conditionalFormatting sqref="P32:P39">
    <cfRule type="cellIs" dxfId="35101" priority="1583" operator="greaterThan">
      <formula>0</formula>
    </cfRule>
  </conditionalFormatting>
  <conditionalFormatting sqref="Q32:Q39">
    <cfRule type="cellIs" dxfId="35100" priority="1581" operator="lessThan">
      <formula>0</formula>
    </cfRule>
  </conditionalFormatting>
  <conditionalFormatting sqref="R32:R39">
    <cfRule type="cellIs" dxfId="35099" priority="1579" operator="lessThan">
      <formula>0.8</formula>
    </cfRule>
    <cfRule type="cellIs" dxfId="35098" priority="1580" operator="greaterThan">
      <formula>1</formula>
    </cfRule>
  </conditionalFormatting>
  <conditionalFormatting sqref="R32:R39">
    <cfRule type="cellIs" dxfId="35097" priority="1577" operator="greaterThan">
      <formula>1</formula>
    </cfRule>
    <cfRule type="cellIs" dxfId="35096" priority="1578" operator="lessThan">
      <formula>0.8</formula>
    </cfRule>
  </conditionalFormatting>
  <conditionalFormatting sqref="P32:P39">
    <cfRule type="cellIs" dxfId="35095" priority="1576" operator="greaterThan">
      <formula>0</formula>
    </cfRule>
  </conditionalFormatting>
  <conditionalFormatting sqref="Q32:Q39">
    <cfRule type="cellIs" dxfId="35094" priority="1575" operator="lessThan">
      <formula>0</formula>
    </cfRule>
  </conditionalFormatting>
  <conditionalFormatting sqref="R32:R39">
    <cfRule type="cellIs" dxfId="35093" priority="1573" operator="lessThan">
      <formula>0.8</formula>
    </cfRule>
    <cfRule type="cellIs" dxfId="35092" priority="1574" operator="greaterThan">
      <formula>1</formula>
    </cfRule>
  </conditionalFormatting>
  <conditionalFormatting sqref="R32:R39">
    <cfRule type="cellIs" dxfId="35091" priority="1571" operator="greaterThan">
      <formula>1</formula>
    </cfRule>
    <cfRule type="cellIs" dxfId="35090" priority="1572" operator="lessThan">
      <formula>0.8</formula>
    </cfRule>
  </conditionalFormatting>
  <conditionalFormatting sqref="P32:P39">
    <cfRule type="cellIs" dxfId="35089" priority="1570" operator="greaterThan">
      <formula>0</formula>
    </cfRule>
  </conditionalFormatting>
  <conditionalFormatting sqref="Q19:Q25">
    <cfRule type="cellIs" dxfId="35088" priority="1569" operator="lessThan">
      <formula>0</formula>
    </cfRule>
  </conditionalFormatting>
  <conditionalFormatting sqref="R19:R25">
    <cfRule type="cellIs" dxfId="35087" priority="1567" operator="lessThan">
      <formula>0.8</formula>
    </cfRule>
    <cfRule type="cellIs" dxfId="35086" priority="1568" operator="greaterThan">
      <formula>1</formula>
    </cfRule>
  </conditionalFormatting>
  <conditionalFormatting sqref="R19:R25">
    <cfRule type="cellIs" dxfId="35085" priority="1565" operator="greaterThan">
      <formula>1</formula>
    </cfRule>
    <cfRule type="cellIs" dxfId="35084" priority="1566" operator="lessThan">
      <formula>0.8</formula>
    </cfRule>
  </conditionalFormatting>
  <conditionalFormatting sqref="P19:P25">
    <cfRule type="cellIs" dxfId="35083" priority="1564" operator="greaterThan">
      <formula>0</formula>
    </cfRule>
  </conditionalFormatting>
  <conditionalFormatting sqref="R19:R25">
    <cfRule type="cellIs" dxfId="35082" priority="1561" operator="lessThan">
      <formula>0.8</formula>
    </cfRule>
    <cfRule type="cellIs" dxfId="35081" priority="1562" operator="greaterThan">
      <formula>1</formula>
    </cfRule>
  </conditionalFormatting>
  <conditionalFormatting sqref="R19:R25">
    <cfRule type="cellIs" dxfId="35080" priority="1559" operator="greaterThan">
      <formula>1</formula>
    </cfRule>
    <cfRule type="cellIs" dxfId="35079" priority="1560" operator="lessThan">
      <formula>0.8</formula>
    </cfRule>
  </conditionalFormatting>
  <conditionalFormatting sqref="P19:P25">
    <cfRule type="cellIs" dxfId="35078" priority="1558" operator="greaterThan">
      <formula>0</formula>
    </cfRule>
  </conditionalFormatting>
  <conditionalFormatting sqref="Q19:Q25">
    <cfRule type="cellIs" dxfId="35077" priority="1563" operator="lessThan">
      <formula>0</formula>
    </cfRule>
  </conditionalFormatting>
  <conditionalFormatting sqref="R19:R25">
    <cfRule type="cellIs" dxfId="35076" priority="1555" operator="lessThan">
      <formula>0.8</formula>
    </cfRule>
    <cfRule type="cellIs" dxfId="35075" priority="1556" operator="greaterThan">
      <formula>1</formula>
    </cfRule>
  </conditionalFormatting>
  <conditionalFormatting sqref="R19:R25">
    <cfRule type="cellIs" dxfId="35074" priority="1553" operator="greaterThan">
      <formula>1</formula>
    </cfRule>
    <cfRule type="cellIs" dxfId="35073" priority="1554" operator="lessThan">
      <formula>0.8</formula>
    </cfRule>
  </conditionalFormatting>
  <conditionalFormatting sqref="P19:P25">
    <cfRule type="cellIs" dxfId="35072" priority="1552" operator="greaterThan">
      <formula>0</formula>
    </cfRule>
  </conditionalFormatting>
  <conditionalFormatting sqref="Q19:Q25">
    <cfRule type="cellIs" dxfId="35071" priority="1557" operator="lessThan">
      <formula>0</formula>
    </cfRule>
  </conditionalFormatting>
  <conditionalFormatting sqref="Q19:Q25">
    <cfRule type="cellIs" dxfId="35070" priority="1551" operator="lessThan">
      <formula>0</formula>
    </cfRule>
  </conditionalFormatting>
  <conditionalFormatting sqref="R19:R25">
    <cfRule type="cellIs" dxfId="35069" priority="1549" operator="lessThan">
      <formula>0.8</formula>
    </cfRule>
    <cfRule type="cellIs" dxfId="35068" priority="1550" operator="greaterThan">
      <formula>1</formula>
    </cfRule>
  </conditionalFormatting>
  <conditionalFormatting sqref="R19:R25">
    <cfRule type="cellIs" dxfId="35067" priority="1547" operator="greaterThan">
      <formula>1</formula>
    </cfRule>
    <cfRule type="cellIs" dxfId="35066" priority="1548" operator="lessThan">
      <formula>0.8</formula>
    </cfRule>
  </conditionalFormatting>
  <conditionalFormatting sqref="P19:P25">
    <cfRule type="cellIs" dxfId="35065" priority="1546" operator="greaterThan">
      <formula>0</formula>
    </cfRule>
  </conditionalFormatting>
  <conditionalFormatting sqref="Q135:Q136 Q139 Q142">
    <cfRule type="cellIs" dxfId="35064" priority="1545" operator="lessThan">
      <formula>0</formula>
    </cfRule>
  </conditionalFormatting>
  <conditionalFormatting sqref="R135:R136 R139 R142">
    <cfRule type="cellIs" dxfId="35063" priority="1543" operator="lessThan">
      <formula>0.8</formula>
    </cfRule>
    <cfRule type="cellIs" dxfId="35062" priority="1544" operator="greaterThan">
      <formula>1</formula>
    </cfRule>
  </conditionalFormatting>
  <conditionalFormatting sqref="R135:R136 R139 R142">
    <cfRule type="cellIs" dxfId="35061" priority="1541" operator="greaterThan">
      <formula>1</formula>
    </cfRule>
    <cfRule type="cellIs" dxfId="35060" priority="1542" operator="lessThan">
      <formula>0.8</formula>
    </cfRule>
  </conditionalFormatting>
  <conditionalFormatting sqref="P135:P136 P139 P142">
    <cfRule type="cellIs" dxfId="35059" priority="1540" operator="greaterThan">
      <formula>0</formula>
    </cfRule>
  </conditionalFormatting>
  <conditionalFormatting sqref="P135:P136 P139 P142">
    <cfRule type="cellIs" dxfId="35058" priority="1534" operator="greaterThan">
      <formula>0</formula>
    </cfRule>
  </conditionalFormatting>
  <conditionalFormatting sqref="Q135:Q136 Q139 Q142">
    <cfRule type="cellIs" dxfId="35057" priority="1539" operator="lessThan">
      <formula>0</formula>
    </cfRule>
  </conditionalFormatting>
  <conditionalFormatting sqref="R135:R136 R139 R142">
    <cfRule type="cellIs" dxfId="35056" priority="1537" operator="lessThan">
      <formula>0.8</formula>
    </cfRule>
    <cfRule type="cellIs" dxfId="35055" priority="1538" operator="greaterThan">
      <formula>1</formula>
    </cfRule>
  </conditionalFormatting>
  <conditionalFormatting sqref="R135:R136 R139 R142">
    <cfRule type="cellIs" dxfId="35054" priority="1535" operator="greaterThan">
      <formula>1</formula>
    </cfRule>
    <cfRule type="cellIs" dxfId="35053" priority="1536" operator="lessThan">
      <formula>0.8</formula>
    </cfRule>
  </conditionalFormatting>
  <conditionalFormatting sqref="P19:P25">
    <cfRule type="cellIs" dxfId="35052" priority="1528" operator="greaterThan">
      <formula>0</formula>
    </cfRule>
  </conditionalFormatting>
  <conditionalFormatting sqref="Q19:Q25">
    <cfRule type="cellIs" dxfId="35051" priority="1533" operator="lessThan">
      <formula>0</formula>
    </cfRule>
  </conditionalFormatting>
  <conditionalFormatting sqref="R19:R25">
    <cfRule type="cellIs" dxfId="35050" priority="1531" operator="lessThan">
      <formula>0.8</formula>
    </cfRule>
    <cfRule type="cellIs" dxfId="35049" priority="1532" operator="greaterThan">
      <formula>1</formula>
    </cfRule>
  </conditionalFormatting>
  <conditionalFormatting sqref="R19:R25">
    <cfRule type="cellIs" dxfId="35048" priority="1529" operator="greaterThan">
      <formula>1</formula>
    </cfRule>
    <cfRule type="cellIs" dxfId="35047" priority="1530" operator="lessThan">
      <formula>0.8</formula>
    </cfRule>
  </conditionalFormatting>
  <conditionalFormatting sqref="Q19:Q25">
    <cfRule type="cellIs" dxfId="35046" priority="1527" operator="lessThan">
      <formula>0</formula>
    </cfRule>
  </conditionalFormatting>
  <conditionalFormatting sqref="R19:R25">
    <cfRule type="cellIs" dxfId="35045" priority="1525" operator="lessThan">
      <formula>0.8</formula>
    </cfRule>
    <cfRule type="cellIs" dxfId="35044" priority="1526" operator="greaterThan">
      <formula>1</formula>
    </cfRule>
  </conditionalFormatting>
  <conditionalFormatting sqref="R19:R25">
    <cfRule type="cellIs" dxfId="35043" priority="1523" operator="greaterThan">
      <formula>1</formula>
    </cfRule>
    <cfRule type="cellIs" dxfId="35042" priority="1524" operator="lessThan">
      <formula>0.8</formula>
    </cfRule>
  </conditionalFormatting>
  <conditionalFormatting sqref="P19:P25">
    <cfRule type="cellIs" dxfId="35041" priority="1522" operator="greaterThan">
      <formula>0</formula>
    </cfRule>
  </conditionalFormatting>
  <conditionalFormatting sqref="Q19:Q25">
    <cfRule type="cellIs" dxfId="35040" priority="1521" operator="lessThan">
      <formula>0</formula>
    </cfRule>
  </conditionalFormatting>
  <conditionalFormatting sqref="R19:R25">
    <cfRule type="cellIs" dxfId="35039" priority="1519" operator="lessThan">
      <formula>0.8</formula>
    </cfRule>
    <cfRule type="cellIs" dxfId="35038" priority="1520" operator="greaterThan">
      <formula>1</formula>
    </cfRule>
  </conditionalFormatting>
  <conditionalFormatting sqref="R19:R25">
    <cfRule type="cellIs" dxfId="35037" priority="1517" operator="greaterThan">
      <formula>1</formula>
    </cfRule>
    <cfRule type="cellIs" dxfId="35036" priority="1518" operator="lessThan">
      <formula>0.8</formula>
    </cfRule>
  </conditionalFormatting>
  <conditionalFormatting sqref="P19:P25">
    <cfRule type="cellIs" dxfId="35035" priority="1516" operator="greaterThan">
      <formula>0</formula>
    </cfRule>
  </conditionalFormatting>
  <conditionalFormatting sqref="Q19:Q25">
    <cfRule type="cellIs" dxfId="35034" priority="1515" operator="lessThan">
      <formula>0</formula>
    </cfRule>
  </conditionalFormatting>
  <conditionalFormatting sqref="R19:R25">
    <cfRule type="cellIs" dxfId="35033" priority="1513" operator="lessThan">
      <formula>0.8</formula>
    </cfRule>
    <cfRule type="cellIs" dxfId="35032" priority="1514" operator="greaterThan">
      <formula>1</formula>
    </cfRule>
  </conditionalFormatting>
  <conditionalFormatting sqref="R19:R25">
    <cfRule type="cellIs" dxfId="35031" priority="1511" operator="greaterThan">
      <formula>1</formula>
    </cfRule>
    <cfRule type="cellIs" dxfId="35030" priority="1512" operator="lessThan">
      <formula>0.8</formula>
    </cfRule>
  </conditionalFormatting>
  <conditionalFormatting sqref="P19:P25">
    <cfRule type="cellIs" dxfId="35029" priority="1510" operator="greaterThan">
      <formula>0</formula>
    </cfRule>
  </conditionalFormatting>
  <conditionalFormatting sqref="R19:R25">
    <cfRule type="cellIs" dxfId="35028" priority="1507" operator="lessThan">
      <formula>0.8</formula>
    </cfRule>
    <cfRule type="cellIs" dxfId="35027" priority="1508" operator="greaterThan">
      <formula>1</formula>
    </cfRule>
  </conditionalFormatting>
  <conditionalFormatting sqref="R19:R25">
    <cfRule type="cellIs" dxfId="35026" priority="1505" operator="greaterThan">
      <formula>1</formula>
    </cfRule>
    <cfRule type="cellIs" dxfId="35025" priority="1506" operator="lessThan">
      <formula>0.8</formula>
    </cfRule>
  </conditionalFormatting>
  <conditionalFormatting sqref="P19:P25">
    <cfRule type="cellIs" dxfId="35024" priority="1504" operator="greaterThan">
      <formula>0</formula>
    </cfRule>
  </conditionalFormatting>
  <conditionalFormatting sqref="Q19:Q25">
    <cfRule type="cellIs" dxfId="35023" priority="1509" operator="lessThan">
      <formula>0</formula>
    </cfRule>
  </conditionalFormatting>
  <conditionalFormatting sqref="Q19:Q25">
    <cfRule type="cellIs" dxfId="35022" priority="1503" operator="lessThan">
      <formula>0</formula>
    </cfRule>
  </conditionalFormatting>
  <conditionalFormatting sqref="R19:R25">
    <cfRule type="cellIs" dxfId="35021" priority="1501" operator="lessThan">
      <formula>0.8</formula>
    </cfRule>
    <cfRule type="cellIs" dxfId="35020" priority="1502" operator="greaterThan">
      <formula>1</formula>
    </cfRule>
  </conditionalFormatting>
  <conditionalFormatting sqref="R19:R25">
    <cfRule type="cellIs" dxfId="35019" priority="1499" operator="greaterThan">
      <formula>1</formula>
    </cfRule>
    <cfRule type="cellIs" dxfId="35018" priority="1500" operator="lessThan">
      <formula>0.8</formula>
    </cfRule>
  </conditionalFormatting>
  <conditionalFormatting sqref="P19:P25">
    <cfRule type="cellIs" dxfId="35017" priority="1498" operator="greaterThan">
      <formula>0</formula>
    </cfRule>
  </conditionalFormatting>
  <conditionalFormatting sqref="P19:P25">
    <cfRule type="cellIs" dxfId="35016" priority="1492" operator="greaterThan">
      <formula>0</formula>
    </cfRule>
  </conditionalFormatting>
  <conditionalFormatting sqref="Q19:Q25">
    <cfRule type="cellIs" dxfId="35015" priority="1497" operator="lessThan">
      <formula>0</formula>
    </cfRule>
  </conditionalFormatting>
  <conditionalFormatting sqref="R19:R25">
    <cfRule type="cellIs" dxfId="35014" priority="1495" operator="lessThan">
      <formula>0.8</formula>
    </cfRule>
    <cfRule type="cellIs" dxfId="35013" priority="1496" operator="greaterThan">
      <formula>1</formula>
    </cfRule>
  </conditionalFormatting>
  <conditionalFormatting sqref="R19:R25">
    <cfRule type="cellIs" dxfId="35012" priority="1493" operator="greaterThan">
      <formula>1</formula>
    </cfRule>
    <cfRule type="cellIs" dxfId="35011" priority="1494" operator="lessThan">
      <formula>0.8</formula>
    </cfRule>
  </conditionalFormatting>
  <conditionalFormatting sqref="P19:P25">
    <cfRule type="cellIs" dxfId="35010" priority="1486" operator="greaterThan">
      <formula>0</formula>
    </cfRule>
  </conditionalFormatting>
  <conditionalFormatting sqref="Q19:Q25">
    <cfRule type="cellIs" dxfId="35009" priority="1491" operator="lessThan">
      <formula>0</formula>
    </cfRule>
  </conditionalFormatting>
  <conditionalFormatting sqref="R19:R25">
    <cfRule type="cellIs" dxfId="35008" priority="1489" operator="lessThan">
      <formula>0.8</formula>
    </cfRule>
    <cfRule type="cellIs" dxfId="35007" priority="1490" operator="greaterThan">
      <formula>1</formula>
    </cfRule>
  </conditionalFormatting>
  <conditionalFormatting sqref="R19:R25">
    <cfRule type="cellIs" dxfId="35006" priority="1487" operator="greaterThan">
      <formula>1</formula>
    </cfRule>
    <cfRule type="cellIs" dxfId="35005" priority="1488" operator="lessThan">
      <formula>0.8</formula>
    </cfRule>
  </conditionalFormatting>
  <conditionalFormatting sqref="Q19:Q25">
    <cfRule type="cellIs" dxfId="35004" priority="1485" operator="lessThan">
      <formula>0</formula>
    </cfRule>
  </conditionalFormatting>
  <conditionalFormatting sqref="R19:R25">
    <cfRule type="cellIs" dxfId="35003" priority="1483" operator="lessThan">
      <formula>0.8</formula>
    </cfRule>
    <cfRule type="cellIs" dxfId="35002" priority="1484" operator="greaterThan">
      <formula>1</formula>
    </cfRule>
  </conditionalFormatting>
  <conditionalFormatting sqref="R19:R25">
    <cfRule type="cellIs" dxfId="35001" priority="1481" operator="greaterThan">
      <formula>1</formula>
    </cfRule>
    <cfRule type="cellIs" dxfId="35000" priority="1482" operator="lessThan">
      <formula>0.8</formula>
    </cfRule>
  </conditionalFormatting>
  <conditionalFormatting sqref="P19:P25">
    <cfRule type="cellIs" dxfId="34999" priority="1480" operator="greaterThan">
      <formula>0</formula>
    </cfRule>
  </conditionalFormatting>
  <conditionalFormatting sqref="Q19:Q25">
    <cfRule type="cellIs" dxfId="34998" priority="1479" operator="lessThan">
      <formula>0</formula>
    </cfRule>
  </conditionalFormatting>
  <conditionalFormatting sqref="R19:R25">
    <cfRule type="cellIs" dxfId="34997" priority="1477" operator="lessThan">
      <formula>0.8</formula>
    </cfRule>
    <cfRule type="cellIs" dxfId="34996" priority="1478" operator="greaterThan">
      <formula>1</formula>
    </cfRule>
  </conditionalFormatting>
  <conditionalFormatting sqref="R19:R25">
    <cfRule type="cellIs" dxfId="34995" priority="1475" operator="greaterThan">
      <formula>1</formula>
    </cfRule>
    <cfRule type="cellIs" dxfId="34994" priority="1476" operator="lessThan">
      <formula>0.8</formula>
    </cfRule>
  </conditionalFormatting>
  <conditionalFormatting sqref="P19:P25">
    <cfRule type="cellIs" dxfId="34993" priority="1474" operator="greaterThan">
      <formula>0</formula>
    </cfRule>
  </conditionalFormatting>
  <conditionalFormatting sqref="P19:P25">
    <cfRule type="cellIs" dxfId="34992" priority="1468" operator="greaterThan">
      <formula>0</formula>
    </cfRule>
  </conditionalFormatting>
  <conditionalFormatting sqref="Q19:Q25">
    <cfRule type="cellIs" dxfId="34991" priority="1473" operator="lessThan">
      <formula>0</formula>
    </cfRule>
  </conditionalFormatting>
  <conditionalFormatting sqref="R19:R25">
    <cfRule type="cellIs" dxfId="34990" priority="1471" operator="lessThan">
      <formula>0.8</formula>
    </cfRule>
    <cfRule type="cellIs" dxfId="34989" priority="1472" operator="greaterThan">
      <formula>1</formula>
    </cfRule>
  </conditionalFormatting>
  <conditionalFormatting sqref="R19:R25">
    <cfRule type="cellIs" dxfId="34988" priority="1469" operator="greaterThan">
      <formula>1</formula>
    </cfRule>
    <cfRule type="cellIs" dxfId="34987" priority="1470" operator="lessThan">
      <formula>0.8</formula>
    </cfRule>
  </conditionalFormatting>
  <conditionalFormatting sqref="Q19:Q25">
    <cfRule type="cellIs" dxfId="34986" priority="1467" operator="lessThan">
      <formula>0</formula>
    </cfRule>
  </conditionalFormatting>
  <conditionalFormatting sqref="R19:R25">
    <cfRule type="cellIs" dxfId="34985" priority="1465" operator="lessThan">
      <formula>0.8</formula>
    </cfRule>
    <cfRule type="cellIs" dxfId="34984" priority="1466" operator="greaterThan">
      <formula>1</formula>
    </cfRule>
  </conditionalFormatting>
  <conditionalFormatting sqref="R19:R25">
    <cfRule type="cellIs" dxfId="34983" priority="1463" operator="greaterThan">
      <formula>1</formula>
    </cfRule>
    <cfRule type="cellIs" dxfId="34982" priority="1464" operator="lessThan">
      <formula>0.8</formula>
    </cfRule>
  </conditionalFormatting>
  <conditionalFormatting sqref="P19:P25">
    <cfRule type="cellIs" dxfId="34981" priority="1462" operator="greaterThan">
      <formula>0</formula>
    </cfRule>
  </conditionalFormatting>
  <conditionalFormatting sqref="Q19:Q25">
    <cfRule type="cellIs" dxfId="34980" priority="1461" operator="lessThan">
      <formula>0</formula>
    </cfRule>
  </conditionalFormatting>
  <conditionalFormatting sqref="R19:R25">
    <cfRule type="cellIs" dxfId="34979" priority="1459" operator="lessThan">
      <formula>0.8</formula>
    </cfRule>
    <cfRule type="cellIs" dxfId="34978" priority="1460" operator="greaterThan">
      <formula>1</formula>
    </cfRule>
  </conditionalFormatting>
  <conditionalFormatting sqref="R19:R25">
    <cfRule type="cellIs" dxfId="34977" priority="1457" operator="greaterThan">
      <formula>1</formula>
    </cfRule>
    <cfRule type="cellIs" dxfId="34976" priority="1458" operator="lessThan">
      <formula>0.8</formula>
    </cfRule>
  </conditionalFormatting>
  <conditionalFormatting sqref="P19:P25">
    <cfRule type="cellIs" dxfId="34975" priority="1456" operator="greaterThan">
      <formula>0</formula>
    </cfRule>
  </conditionalFormatting>
  <conditionalFormatting sqref="Q19:Q25">
    <cfRule type="cellIs" dxfId="34974" priority="1455" operator="lessThan">
      <formula>0</formula>
    </cfRule>
  </conditionalFormatting>
  <conditionalFormatting sqref="R19:R25">
    <cfRule type="cellIs" dxfId="34973" priority="1453" operator="lessThan">
      <formula>0.8</formula>
    </cfRule>
    <cfRule type="cellIs" dxfId="34972" priority="1454" operator="greaterThan">
      <formula>1</formula>
    </cfRule>
  </conditionalFormatting>
  <conditionalFormatting sqref="R19:R25">
    <cfRule type="cellIs" dxfId="34971" priority="1451" operator="greaterThan">
      <formula>1</formula>
    </cfRule>
    <cfRule type="cellIs" dxfId="34970" priority="1452" operator="lessThan">
      <formula>0.8</formula>
    </cfRule>
  </conditionalFormatting>
  <conditionalFormatting sqref="P19:P25">
    <cfRule type="cellIs" dxfId="34969" priority="1450" operator="greaterThan">
      <formula>0</formula>
    </cfRule>
  </conditionalFormatting>
  <conditionalFormatting sqref="R19:R25">
    <cfRule type="cellIs" dxfId="34968" priority="1447" operator="lessThan">
      <formula>0.8</formula>
    </cfRule>
    <cfRule type="cellIs" dxfId="34967" priority="1448" operator="greaterThan">
      <formula>1</formula>
    </cfRule>
  </conditionalFormatting>
  <conditionalFormatting sqref="R19:R25">
    <cfRule type="cellIs" dxfId="34966" priority="1445" operator="greaterThan">
      <formula>1</formula>
    </cfRule>
    <cfRule type="cellIs" dxfId="34965" priority="1446" operator="lessThan">
      <formula>0.8</formula>
    </cfRule>
  </conditionalFormatting>
  <conditionalFormatting sqref="P19:P25">
    <cfRule type="cellIs" dxfId="34964" priority="1444" operator="greaterThan">
      <formula>0</formula>
    </cfRule>
  </conditionalFormatting>
  <conditionalFormatting sqref="Q19:Q25">
    <cfRule type="cellIs" dxfId="34963" priority="1449" operator="lessThan">
      <formula>0</formula>
    </cfRule>
  </conditionalFormatting>
  <conditionalFormatting sqref="Q40">
    <cfRule type="cellIs" dxfId="34962" priority="1443" operator="lessThan">
      <formula>0</formula>
    </cfRule>
  </conditionalFormatting>
  <conditionalFormatting sqref="R40">
    <cfRule type="cellIs" dxfId="34961" priority="1441" operator="lessThan">
      <formula>0.8</formula>
    </cfRule>
    <cfRule type="cellIs" dxfId="34960" priority="1442" operator="greaterThan">
      <formula>1</formula>
    </cfRule>
  </conditionalFormatting>
  <conditionalFormatting sqref="R40">
    <cfRule type="cellIs" dxfId="34959" priority="1439" operator="greaterThan">
      <formula>1</formula>
    </cfRule>
    <cfRule type="cellIs" dxfId="34958" priority="1440" operator="lessThan">
      <formula>0.8</formula>
    </cfRule>
  </conditionalFormatting>
  <conditionalFormatting sqref="P40">
    <cfRule type="cellIs" dxfId="34957" priority="1438" operator="greaterThan">
      <formula>0</formula>
    </cfRule>
  </conditionalFormatting>
  <conditionalFormatting sqref="P40">
    <cfRule type="cellIs" dxfId="34956" priority="1432" operator="greaterThan">
      <formula>0</formula>
    </cfRule>
  </conditionalFormatting>
  <conditionalFormatting sqref="Q40">
    <cfRule type="cellIs" dxfId="34955" priority="1437" operator="lessThan">
      <formula>0</formula>
    </cfRule>
  </conditionalFormatting>
  <conditionalFormatting sqref="R40">
    <cfRule type="cellIs" dxfId="34954" priority="1435" operator="lessThan">
      <formula>0.8</formula>
    </cfRule>
    <cfRule type="cellIs" dxfId="34953" priority="1436" operator="greaterThan">
      <formula>1</formula>
    </cfRule>
  </conditionalFormatting>
  <conditionalFormatting sqref="R40">
    <cfRule type="cellIs" dxfId="34952" priority="1433" operator="greaterThan">
      <formula>1</formula>
    </cfRule>
    <cfRule type="cellIs" dxfId="34951" priority="1434" operator="lessThan">
      <formula>0.8</formula>
    </cfRule>
  </conditionalFormatting>
  <conditionalFormatting sqref="P40">
    <cfRule type="cellIs" dxfId="34950" priority="1426" operator="greaterThan">
      <formula>0</formula>
    </cfRule>
  </conditionalFormatting>
  <conditionalFormatting sqref="Q40">
    <cfRule type="cellIs" dxfId="34949" priority="1431" operator="lessThan">
      <formula>0</formula>
    </cfRule>
  </conditionalFormatting>
  <conditionalFormatting sqref="R40">
    <cfRule type="cellIs" dxfId="34948" priority="1429" operator="lessThan">
      <formula>0.8</formula>
    </cfRule>
    <cfRule type="cellIs" dxfId="34947" priority="1430" operator="greaterThan">
      <formula>1</formula>
    </cfRule>
  </conditionalFormatting>
  <conditionalFormatting sqref="R40">
    <cfRule type="cellIs" dxfId="34946" priority="1427" operator="greaterThan">
      <formula>1</formula>
    </cfRule>
    <cfRule type="cellIs" dxfId="34945" priority="1428" operator="lessThan">
      <formula>0.8</formula>
    </cfRule>
  </conditionalFormatting>
  <conditionalFormatting sqref="Q40">
    <cfRule type="cellIs" dxfId="34944" priority="1425" operator="lessThan">
      <formula>0</formula>
    </cfRule>
  </conditionalFormatting>
  <conditionalFormatting sqref="R40">
    <cfRule type="cellIs" dxfId="34943" priority="1423" operator="lessThan">
      <formula>0.8</formula>
    </cfRule>
    <cfRule type="cellIs" dxfId="34942" priority="1424" operator="greaterThan">
      <formula>1</formula>
    </cfRule>
  </conditionalFormatting>
  <conditionalFormatting sqref="R40">
    <cfRule type="cellIs" dxfId="34941" priority="1421" operator="greaterThan">
      <formula>1</formula>
    </cfRule>
    <cfRule type="cellIs" dxfId="34940" priority="1422" operator="lessThan">
      <formula>0.8</formula>
    </cfRule>
  </conditionalFormatting>
  <conditionalFormatting sqref="P40">
    <cfRule type="cellIs" dxfId="34939" priority="1420" operator="greaterThan">
      <formula>0</formula>
    </cfRule>
  </conditionalFormatting>
  <conditionalFormatting sqref="P40">
    <cfRule type="cellIs" dxfId="34938" priority="1414" operator="greaterThan">
      <formula>0</formula>
    </cfRule>
  </conditionalFormatting>
  <conditionalFormatting sqref="Q40">
    <cfRule type="cellIs" dxfId="34937" priority="1419" operator="lessThan">
      <formula>0</formula>
    </cfRule>
  </conditionalFormatting>
  <conditionalFormatting sqref="R40">
    <cfRule type="cellIs" dxfId="34936" priority="1417" operator="lessThan">
      <formula>0.8</formula>
    </cfRule>
    <cfRule type="cellIs" dxfId="34935" priority="1418" operator="greaterThan">
      <formula>1</formula>
    </cfRule>
  </conditionalFormatting>
  <conditionalFormatting sqref="R40">
    <cfRule type="cellIs" dxfId="34934" priority="1415" operator="greaterThan">
      <formula>1</formula>
    </cfRule>
    <cfRule type="cellIs" dxfId="34933" priority="1416" operator="lessThan">
      <formula>0.8</formula>
    </cfRule>
  </conditionalFormatting>
  <conditionalFormatting sqref="P40">
    <cfRule type="cellIs" dxfId="34932" priority="1408" operator="greaterThan">
      <formula>0</formula>
    </cfRule>
  </conditionalFormatting>
  <conditionalFormatting sqref="Q40">
    <cfRule type="cellIs" dxfId="34931" priority="1413" operator="lessThan">
      <formula>0</formula>
    </cfRule>
  </conditionalFormatting>
  <conditionalFormatting sqref="R40">
    <cfRule type="cellIs" dxfId="34930" priority="1411" operator="lessThan">
      <formula>0.8</formula>
    </cfRule>
    <cfRule type="cellIs" dxfId="34929" priority="1412" operator="greaterThan">
      <formula>1</formula>
    </cfRule>
  </conditionalFormatting>
  <conditionalFormatting sqref="R40">
    <cfRule type="cellIs" dxfId="34928" priority="1409" operator="greaterThan">
      <formula>1</formula>
    </cfRule>
    <cfRule type="cellIs" dxfId="34927" priority="1410" operator="lessThan">
      <formula>0.8</formula>
    </cfRule>
  </conditionalFormatting>
  <conditionalFormatting sqref="P40">
    <cfRule type="cellIs" dxfId="34926" priority="1402" operator="greaterThan">
      <formula>0</formula>
    </cfRule>
  </conditionalFormatting>
  <conditionalFormatting sqref="Q40">
    <cfRule type="cellIs" dxfId="34925" priority="1407" operator="lessThan">
      <formula>0</formula>
    </cfRule>
  </conditionalFormatting>
  <conditionalFormatting sqref="R40">
    <cfRule type="cellIs" dxfId="34924" priority="1405" operator="lessThan">
      <formula>0.8</formula>
    </cfRule>
    <cfRule type="cellIs" dxfId="34923" priority="1406" operator="greaterThan">
      <formula>1</formula>
    </cfRule>
  </conditionalFormatting>
  <conditionalFormatting sqref="R40">
    <cfRule type="cellIs" dxfId="34922" priority="1403" operator="greaterThan">
      <formula>1</formula>
    </cfRule>
    <cfRule type="cellIs" dxfId="34921" priority="1404" operator="lessThan">
      <formula>0.8</formula>
    </cfRule>
  </conditionalFormatting>
  <conditionalFormatting sqref="Q40">
    <cfRule type="cellIs" dxfId="34920" priority="1396" operator="lessThan">
      <formula>0</formula>
    </cfRule>
  </conditionalFormatting>
  <conditionalFormatting sqref="P40">
    <cfRule type="cellIs" dxfId="34919" priority="1397" operator="greaterThan">
      <formula>0</formula>
    </cfRule>
  </conditionalFormatting>
  <conditionalFormatting sqref="R40">
    <cfRule type="cellIs" dxfId="34918" priority="1400" operator="lessThan">
      <formula>0.8</formula>
    </cfRule>
    <cfRule type="cellIs" dxfId="34917" priority="1401" operator="greaterThan">
      <formula>1</formula>
    </cfRule>
  </conditionalFormatting>
  <conditionalFormatting sqref="R40">
    <cfRule type="cellIs" dxfId="34916" priority="1398" operator="greaterThan">
      <formula>1</formula>
    </cfRule>
    <cfRule type="cellIs" dxfId="34915" priority="1399" operator="lessThan">
      <formula>0.8</formula>
    </cfRule>
  </conditionalFormatting>
  <conditionalFormatting sqref="Q40">
    <cfRule type="cellIs" dxfId="34914" priority="1390" operator="lessThan">
      <formula>0</formula>
    </cfRule>
  </conditionalFormatting>
  <conditionalFormatting sqref="R40">
    <cfRule type="cellIs" dxfId="34913" priority="1394" operator="lessThan">
      <formula>0.8</formula>
    </cfRule>
    <cfRule type="cellIs" dxfId="34912" priority="1395" operator="greaterThan">
      <formula>1</formula>
    </cfRule>
  </conditionalFormatting>
  <conditionalFormatting sqref="R40">
    <cfRule type="cellIs" dxfId="34911" priority="1392" operator="greaterThan">
      <formula>1</formula>
    </cfRule>
    <cfRule type="cellIs" dxfId="34910" priority="1393" operator="lessThan">
      <formula>0.8</formula>
    </cfRule>
  </conditionalFormatting>
  <conditionalFormatting sqref="P40">
    <cfRule type="cellIs" dxfId="34909" priority="1391" operator="greaterThan">
      <formula>0</formula>
    </cfRule>
  </conditionalFormatting>
  <conditionalFormatting sqref="Q40">
    <cfRule type="cellIs" dxfId="34908" priority="1389" operator="lessThan">
      <formula>0</formula>
    </cfRule>
  </conditionalFormatting>
  <conditionalFormatting sqref="R40">
    <cfRule type="cellIs" dxfId="34907" priority="1387" operator="lessThan">
      <formula>0.8</formula>
    </cfRule>
    <cfRule type="cellIs" dxfId="34906" priority="1388" operator="greaterThan">
      <formula>1</formula>
    </cfRule>
  </conditionalFormatting>
  <conditionalFormatting sqref="R40">
    <cfRule type="cellIs" dxfId="34905" priority="1385" operator="greaterThan">
      <formula>1</formula>
    </cfRule>
    <cfRule type="cellIs" dxfId="34904" priority="1386" operator="lessThan">
      <formula>0.8</formula>
    </cfRule>
  </conditionalFormatting>
  <conditionalFormatting sqref="P40">
    <cfRule type="cellIs" dxfId="34903" priority="1384" operator="greaterThan">
      <formula>0</formula>
    </cfRule>
  </conditionalFormatting>
  <conditionalFormatting sqref="Q40">
    <cfRule type="cellIs" dxfId="34902" priority="1383" operator="lessThan">
      <formula>0</formula>
    </cfRule>
  </conditionalFormatting>
  <conditionalFormatting sqref="R40">
    <cfRule type="cellIs" dxfId="34901" priority="1381" operator="lessThan">
      <formula>0.8</formula>
    </cfRule>
    <cfRule type="cellIs" dxfId="34900" priority="1382" operator="greaterThan">
      <formula>1</formula>
    </cfRule>
  </conditionalFormatting>
  <conditionalFormatting sqref="R40">
    <cfRule type="cellIs" dxfId="34899" priority="1379" operator="greaterThan">
      <formula>1</formula>
    </cfRule>
    <cfRule type="cellIs" dxfId="34898" priority="1380" operator="lessThan">
      <formula>0.8</formula>
    </cfRule>
  </conditionalFormatting>
  <conditionalFormatting sqref="P40">
    <cfRule type="cellIs" dxfId="34897" priority="1378" operator="greaterThan">
      <formula>0</formula>
    </cfRule>
  </conditionalFormatting>
  <conditionalFormatting sqref="Q32:Q39">
    <cfRule type="cellIs" dxfId="34896" priority="1377" operator="lessThan">
      <formula>0</formula>
    </cfRule>
  </conditionalFormatting>
  <conditionalFormatting sqref="R32:R39">
    <cfRule type="cellIs" dxfId="34895" priority="1375" operator="lessThan">
      <formula>0.8</formula>
    </cfRule>
    <cfRule type="cellIs" dxfId="34894" priority="1376" operator="greaterThan">
      <formula>1</formula>
    </cfRule>
  </conditionalFormatting>
  <conditionalFormatting sqref="R32:R39">
    <cfRule type="cellIs" dxfId="34893" priority="1373" operator="greaterThan">
      <formula>1</formula>
    </cfRule>
    <cfRule type="cellIs" dxfId="34892" priority="1374" operator="lessThan">
      <formula>0.8</formula>
    </cfRule>
  </conditionalFormatting>
  <conditionalFormatting sqref="P32:P39">
    <cfRule type="cellIs" dxfId="34891" priority="1372" operator="greaterThan">
      <formula>0</formula>
    </cfRule>
  </conditionalFormatting>
  <conditionalFormatting sqref="Q32:Q39">
    <cfRule type="cellIs" dxfId="34890" priority="1371" operator="lessThan">
      <formula>0</formula>
    </cfRule>
  </conditionalFormatting>
  <conditionalFormatting sqref="R32:R39">
    <cfRule type="cellIs" dxfId="34889" priority="1369" operator="lessThan">
      <formula>0.8</formula>
    </cfRule>
    <cfRule type="cellIs" dxfId="34888" priority="1370" operator="greaterThan">
      <formula>1</formula>
    </cfRule>
  </conditionalFormatting>
  <conditionalFormatting sqref="R32:R39">
    <cfRule type="cellIs" dxfId="34887" priority="1367" operator="greaterThan">
      <formula>1</formula>
    </cfRule>
    <cfRule type="cellIs" dxfId="34886" priority="1368" operator="lessThan">
      <formula>0.8</formula>
    </cfRule>
  </conditionalFormatting>
  <conditionalFormatting sqref="P32:P39">
    <cfRule type="cellIs" dxfId="34885" priority="1366" operator="greaterThan">
      <formula>0</formula>
    </cfRule>
  </conditionalFormatting>
  <conditionalFormatting sqref="Q32:Q39">
    <cfRule type="cellIs" dxfId="34884" priority="1365" operator="lessThan">
      <formula>0</formula>
    </cfRule>
  </conditionalFormatting>
  <conditionalFormatting sqref="R32:R39">
    <cfRule type="cellIs" dxfId="34883" priority="1363" operator="lessThan">
      <formula>0.8</formula>
    </cfRule>
    <cfRule type="cellIs" dxfId="34882" priority="1364" operator="greaterThan">
      <formula>1</formula>
    </cfRule>
  </conditionalFormatting>
  <conditionalFormatting sqref="R32:R39">
    <cfRule type="cellIs" dxfId="34881" priority="1361" operator="greaterThan">
      <formula>1</formula>
    </cfRule>
    <cfRule type="cellIs" dxfId="34880" priority="1362" operator="lessThan">
      <formula>0.8</formula>
    </cfRule>
  </conditionalFormatting>
  <conditionalFormatting sqref="P32:P39">
    <cfRule type="cellIs" dxfId="34879" priority="1360" operator="greaterThan">
      <formula>0</formula>
    </cfRule>
  </conditionalFormatting>
  <conditionalFormatting sqref="Q32:Q39">
    <cfRule type="cellIs" dxfId="34878" priority="1359" operator="lessThan">
      <formula>0</formula>
    </cfRule>
  </conditionalFormatting>
  <conditionalFormatting sqref="R32:R39">
    <cfRule type="cellIs" dxfId="34877" priority="1357" operator="lessThan">
      <formula>0.8</formula>
    </cfRule>
    <cfRule type="cellIs" dxfId="34876" priority="1358" operator="greaterThan">
      <formula>1</formula>
    </cfRule>
  </conditionalFormatting>
  <conditionalFormatting sqref="R32:R39">
    <cfRule type="cellIs" dxfId="34875" priority="1355" operator="greaterThan">
      <formula>1</formula>
    </cfRule>
    <cfRule type="cellIs" dxfId="34874" priority="1356" operator="lessThan">
      <formula>0.8</formula>
    </cfRule>
  </conditionalFormatting>
  <conditionalFormatting sqref="P32:P39">
    <cfRule type="cellIs" dxfId="34873" priority="1354" operator="greaterThan">
      <formula>0</formula>
    </cfRule>
  </conditionalFormatting>
  <conditionalFormatting sqref="P32:P39">
    <cfRule type="cellIs" dxfId="34872" priority="1348" operator="greaterThan">
      <formula>0</formula>
    </cfRule>
  </conditionalFormatting>
  <conditionalFormatting sqref="Q32:Q39">
    <cfRule type="cellIs" dxfId="34871" priority="1353" operator="lessThan">
      <formula>0</formula>
    </cfRule>
  </conditionalFormatting>
  <conditionalFormatting sqref="R32:R39">
    <cfRule type="cellIs" dxfId="34870" priority="1351" operator="lessThan">
      <formula>0.8</formula>
    </cfRule>
    <cfRule type="cellIs" dxfId="34869" priority="1352" operator="greaterThan">
      <formula>1</formula>
    </cfRule>
  </conditionalFormatting>
  <conditionalFormatting sqref="R32:R39">
    <cfRule type="cellIs" dxfId="34868" priority="1349" operator="greaterThan">
      <formula>1</formula>
    </cfRule>
    <cfRule type="cellIs" dxfId="34867" priority="1350" operator="lessThan">
      <formula>0.8</formula>
    </cfRule>
  </conditionalFormatting>
  <conditionalFormatting sqref="P32:P39">
    <cfRule type="cellIs" dxfId="34866" priority="1342" operator="greaterThan">
      <formula>0</formula>
    </cfRule>
  </conditionalFormatting>
  <conditionalFormatting sqref="Q32:Q39">
    <cfRule type="cellIs" dxfId="34865" priority="1347" operator="lessThan">
      <formula>0</formula>
    </cfRule>
  </conditionalFormatting>
  <conditionalFormatting sqref="R32:R39">
    <cfRule type="cellIs" dxfId="34864" priority="1345" operator="lessThan">
      <formula>0.8</formula>
    </cfRule>
    <cfRule type="cellIs" dxfId="34863" priority="1346" operator="greaterThan">
      <formula>1</formula>
    </cfRule>
  </conditionalFormatting>
  <conditionalFormatting sqref="R32:R39">
    <cfRule type="cellIs" dxfId="34862" priority="1343" operator="greaterThan">
      <formula>1</formula>
    </cfRule>
    <cfRule type="cellIs" dxfId="34861" priority="1344" operator="lessThan">
      <formula>0.8</formula>
    </cfRule>
  </conditionalFormatting>
  <conditionalFormatting sqref="R32:R39">
    <cfRule type="cellIs" dxfId="34860" priority="1339" operator="lessThan">
      <formula>0.8</formula>
    </cfRule>
    <cfRule type="cellIs" dxfId="34859" priority="1340" operator="greaterThan">
      <formula>1</formula>
    </cfRule>
  </conditionalFormatting>
  <conditionalFormatting sqref="R32:R39">
    <cfRule type="cellIs" dxfId="34858" priority="1337" operator="greaterThan">
      <formula>1</formula>
    </cfRule>
    <cfRule type="cellIs" dxfId="34857" priority="1338" operator="lessThan">
      <formula>0.8</formula>
    </cfRule>
  </conditionalFormatting>
  <conditionalFormatting sqref="P32:P39">
    <cfRule type="cellIs" dxfId="34856" priority="1336" operator="greaterThan">
      <formula>0</formula>
    </cfRule>
  </conditionalFormatting>
  <conditionalFormatting sqref="Q32:Q39">
    <cfRule type="cellIs" dxfId="34855" priority="1341" operator="lessThan">
      <formula>0</formula>
    </cfRule>
  </conditionalFormatting>
  <conditionalFormatting sqref="Q32:Q39">
    <cfRule type="cellIs" dxfId="34854" priority="1335" operator="lessThan">
      <formula>0</formula>
    </cfRule>
  </conditionalFormatting>
  <conditionalFormatting sqref="R32:R39">
    <cfRule type="cellIs" dxfId="34853" priority="1333" operator="lessThan">
      <formula>0.8</formula>
    </cfRule>
    <cfRule type="cellIs" dxfId="34852" priority="1334" operator="greaterThan">
      <formula>1</formula>
    </cfRule>
  </conditionalFormatting>
  <conditionalFormatting sqref="R32:R39">
    <cfRule type="cellIs" dxfId="34851" priority="1331" operator="greaterThan">
      <formula>1</formula>
    </cfRule>
    <cfRule type="cellIs" dxfId="34850" priority="1332" operator="lessThan">
      <formula>0.8</formula>
    </cfRule>
  </conditionalFormatting>
  <conditionalFormatting sqref="P32:P39">
    <cfRule type="cellIs" dxfId="34849" priority="1330" operator="greaterThan">
      <formula>0</formula>
    </cfRule>
  </conditionalFormatting>
  <conditionalFormatting sqref="P32:P39">
    <cfRule type="cellIs" dxfId="34848" priority="1324" operator="greaterThan">
      <formula>0</formula>
    </cfRule>
  </conditionalFormatting>
  <conditionalFormatting sqref="Q32:Q39">
    <cfRule type="cellIs" dxfId="34847" priority="1329" operator="lessThan">
      <formula>0</formula>
    </cfRule>
  </conditionalFormatting>
  <conditionalFormatting sqref="R32:R39">
    <cfRule type="cellIs" dxfId="34846" priority="1327" operator="lessThan">
      <formula>0.8</formula>
    </cfRule>
    <cfRule type="cellIs" dxfId="34845" priority="1328" operator="greaterThan">
      <formula>1</formula>
    </cfRule>
  </conditionalFormatting>
  <conditionalFormatting sqref="R32:R39">
    <cfRule type="cellIs" dxfId="34844" priority="1325" operator="greaterThan">
      <formula>1</formula>
    </cfRule>
    <cfRule type="cellIs" dxfId="34843" priority="1326" operator="lessThan">
      <formula>0.8</formula>
    </cfRule>
  </conditionalFormatting>
  <conditionalFormatting sqref="P32:P39">
    <cfRule type="cellIs" dxfId="34842" priority="1318" operator="greaterThan">
      <formula>0</formula>
    </cfRule>
  </conditionalFormatting>
  <conditionalFormatting sqref="Q32:Q39">
    <cfRule type="cellIs" dxfId="34841" priority="1323" operator="lessThan">
      <formula>0</formula>
    </cfRule>
  </conditionalFormatting>
  <conditionalFormatting sqref="R32:R39">
    <cfRule type="cellIs" dxfId="34840" priority="1321" operator="lessThan">
      <formula>0.8</formula>
    </cfRule>
    <cfRule type="cellIs" dxfId="34839" priority="1322" operator="greaterThan">
      <formula>1</formula>
    </cfRule>
  </conditionalFormatting>
  <conditionalFormatting sqref="R32:R39">
    <cfRule type="cellIs" dxfId="34838" priority="1319" operator="greaterThan">
      <formula>1</formula>
    </cfRule>
    <cfRule type="cellIs" dxfId="34837" priority="1320" operator="lessThan">
      <formula>0.8</formula>
    </cfRule>
  </conditionalFormatting>
  <conditionalFormatting sqref="R32:R39">
    <cfRule type="cellIs" dxfId="34836" priority="1315" operator="lessThan">
      <formula>0.8</formula>
    </cfRule>
    <cfRule type="cellIs" dxfId="34835" priority="1316" operator="greaterThan">
      <formula>1</formula>
    </cfRule>
  </conditionalFormatting>
  <conditionalFormatting sqref="R32:R39">
    <cfRule type="cellIs" dxfId="34834" priority="1313" operator="greaterThan">
      <formula>1</formula>
    </cfRule>
    <cfRule type="cellIs" dxfId="34833" priority="1314" operator="lessThan">
      <formula>0.8</formula>
    </cfRule>
  </conditionalFormatting>
  <conditionalFormatting sqref="P32:P39">
    <cfRule type="cellIs" dxfId="34832" priority="1312" operator="greaterThan">
      <formula>0</formula>
    </cfRule>
  </conditionalFormatting>
  <conditionalFormatting sqref="Q32:Q39">
    <cfRule type="cellIs" dxfId="34831" priority="1317" operator="lessThan">
      <formula>0</formula>
    </cfRule>
  </conditionalFormatting>
  <conditionalFormatting sqref="P32:P39">
    <cfRule type="cellIs" dxfId="34830" priority="1306" operator="greaterThan">
      <formula>0</formula>
    </cfRule>
  </conditionalFormatting>
  <conditionalFormatting sqref="Q32:Q39">
    <cfRule type="cellIs" dxfId="34829" priority="1311" operator="lessThan">
      <formula>0</formula>
    </cfRule>
  </conditionalFormatting>
  <conditionalFormatting sqref="R32:R39">
    <cfRule type="cellIs" dxfId="34828" priority="1309" operator="lessThan">
      <formula>0.8</formula>
    </cfRule>
    <cfRule type="cellIs" dxfId="34827" priority="1310" operator="greaterThan">
      <formula>1</formula>
    </cfRule>
  </conditionalFormatting>
  <conditionalFormatting sqref="R32:R39">
    <cfRule type="cellIs" dxfId="34826" priority="1307" operator="greaterThan">
      <formula>1</formula>
    </cfRule>
    <cfRule type="cellIs" dxfId="34825" priority="1308" operator="lessThan">
      <formula>0.8</formula>
    </cfRule>
  </conditionalFormatting>
  <conditionalFormatting sqref="R32:R39">
    <cfRule type="cellIs" dxfId="34824" priority="1303" operator="lessThan">
      <formula>0.8</formula>
    </cfRule>
    <cfRule type="cellIs" dxfId="34823" priority="1304" operator="greaterThan">
      <formula>1</formula>
    </cfRule>
  </conditionalFormatting>
  <conditionalFormatting sqref="R32:R39">
    <cfRule type="cellIs" dxfId="34822" priority="1301" operator="greaterThan">
      <formula>1</formula>
    </cfRule>
    <cfRule type="cellIs" dxfId="34821" priority="1302" operator="lessThan">
      <formula>0.8</formula>
    </cfRule>
  </conditionalFormatting>
  <conditionalFormatting sqref="P32:P39">
    <cfRule type="cellIs" dxfId="34820" priority="1300" operator="greaterThan">
      <formula>0</formula>
    </cfRule>
  </conditionalFormatting>
  <conditionalFormatting sqref="Q32:Q39">
    <cfRule type="cellIs" dxfId="34819" priority="1305" operator="lessThan">
      <formula>0</formula>
    </cfRule>
  </conditionalFormatting>
  <conditionalFormatting sqref="R32:R39">
    <cfRule type="cellIs" dxfId="34818" priority="1297" operator="lessThan">
      <formula>0.8</formula>
    </cfRule>
    <cfRule type="cellIs" dxfId="34817" priority="1298" operator="greaterThan">
      <formula>1</formula>
    </cfRule>
  </conditionalFormatting>
  <conditionalFormatting sqref="R32:R39">
    <cfRule type="cellIs" dxfId="34816" priority="1295" operator="greaterThan">
      <formula>1</formula>
    </cfRule>
    <cfRule type="cellIs" dxfId="34815" priority="1296" operator="lessThan">
      <formula>0.8</formula>
    </cfRule>
  </conditionalFormatting>
  <conditionalFormatting sqref="P32:P39">
    <cfRule type="cellIs" dxfId="34814" priority="1294" operator="greaterThan">
      <formula>0</formula>
    </cfRule>
  </conditionalFormatting>
  <conditionalFormatting sqref="Q32:Q39">
    <cfRule type="cellIs" dxfId="34813" priority="1299" operator="lessThan">
      <formula>0</formula>
    </cfRule>
  </conditionalFormatting>
  <conditionalFormatting sqref="Q32:Q39">
    <cfRule type="cellIs" dxfId="34812" priority="1293" operator="lessThan">
      <formula>0</formula>
    </cfRule>
  </conditionalFormatting>
  <conditionalFormatting sqref="R32:R39">
    <cfRule type="cellIs" dxfId="34811" priority="1291" operator="lessThan">
      <formula>0.8</formula>
    </cfRule>
    <cfRule type="cellIs" dxfId="34810" priority="1292" operator="greaterThan">
      <formula>1</formula>
    </cfRule>
  </conditionalFormatting>
  <conditionalFormatting sqref="R32:R39">
    <cfRule type="cellIs" dxfId="34809" priority="1289" operator="greaterThan">
      <formula>1</formula>
    </cfRule>
    <cfRule type="cellIs" dxfId="34808" priority="1290" operator="lessThan">
      <formula>0.8</formula>
    </cfRule>
  </conditionalFormatting>
  <conditionalFormatting sqref="P32:P39">
    <cfRule type="cellIs" dxfId="34807" priority="1288" operator="greaterThan">
      <formula>0</formula>
    </cfRule>
  </conditionalFormatting>
  <conditionalFormatting sqref="Q32:Q39">
    <cfRule type="cellIs" dxfId="34806" priority="1282" operator="lessThan">
      <formula>0</formula>
    </cfRule>
  </conditionalFormatting>
  <conditionalFormatting sqref="R32:R39">
    <cfRule type="cellIs" dxfId="34805" priority="1286" operator="lessThan">
      <formula>0.8</formula>
    </cfRule>
    <cfRule type="cellIs" dxfId="34804" priority="1287" operator="greaterThan">
      <formula>1</formula>
    </cfRule>
  </conditionalFormatting>
  <conditionalFormatting sqref="R32:R39">
    <cfRule type="cellIs" dxfId="34803" priority="1284" operator="greaterThan">
      <formula>1</formula>
    </cfRule>
    <cfRule type="cellIs" dxfId="34802" priority="1285" operator="lessThan">
      <formula>0.8</formula>
    </cfRule>
  </conditionalFormatting>
  <conditionalFormatting sqref="P32:P39">
    <cfRule type="cellIs" dxfId="34801" priority="1283" operator="greaterThan">
      <formula>0</formula>
    </cfRule>
  </conditionalFormatting>
  <conditionalFormatting sqref="Q32:Q39">
    <cfRule type="cellIs" dxfId="34800" priority="1281" operator="lessThan">
      <formula>0</formula>
    </cfRule>
  </conditionalFormatting>
  <conditionalFormatting sqref="R32:R39">
    <cfRule type="cellIs" dxfId="34799" priority="1279" operator="lessThan">
      <formula>0.8</formula>
    </cfRule>
    <cfRule type="cellIs" dxfId="34798" priority="1280" operator="greaterThan">
      <formula>1</formula>
    </cfRule>
  </conditionalFormatting>
  <conditionalFormatting sqref="R32:R39">
    <cfRule type="cellIs" dxfId="34797" priority="1277" operator="greaterThan">
      <formula>1</formula>
    </cfRule>
    <cfRule type="cellIs" dxfId="34796" priority="1278" operator="lessThan">
      <formula>0.8</formula>
    </cfRule>
  </conditionalFormatting>
  <conditionalFormatting sqref="P32:P39">
    <cfRule type="cellIs" dxfId="34795" priority="1276" operator="greaterThan">
      <formula>0</formula>
    </cfRule>
  </conditionalFormatting>
  <conditionalFormatting sqref="Q32:Q39">
    <cfRule type="cellIs" dxfId="34794" priority="1275" operator="lessThan">
      <formula>0</formula>
    </cfRule>
  </conditionalFormatting>
  <conditionalFormatting sqref="R32:R39">
    <cfRule type="cellIs" dxfId="34793" priority="1273" operator="lessThan">
      <formula>0.8</formula>
    </cfRule>
    <cfRule type="cellIs" dxfId="34792" priority="1274" operator="greaterThan">
      <formula>1</formula>
    </cfRule>
  </conditionalFormatting>
  <conditionalFormatting sqref="R32:R39">
    <cfRule type="cellIs" dxfId="34791" priority="1271" operator="greaterThan">
      <formula>1</formula>
    </cfRule>
    <cfRule type="cellIs" dxfId="34790" priority="1272" operator="lessThan">
      <formula>0.8</formula>
    </cfRule>
  </conditionalFormatting>
  <conditionalFormatting sqref="P32:P39">
    <cfRule type="cellIs" dxfId="34789" priority="1270" operator="greaterThan">
      <formula>0</formula>
    </cfRule>
  </conditionalFormatting>
  <conditionalFormatting sqref="Q32:Q39">
    <cfRule type="cellIs" dxfId="34788" priority="1269" operator="lessThan">
      <formula>0</formula>
    </cfRule>
  </conditionalFormatting>
  <conditionalFormatting sqref="R32:R39">
    <cfRule type="cellIs" dxfId="34787" priority="1267" operator="lessThan">
      <formula>0.8</formula>
    </cfRule>
    <cfRule type="cellIs" dxfId="34786" priority="1268" operator="greaterThan">
      <formula>1</formula>
    </cfRule>
  </conditionalFormatting>
  <conditionalFormatting sqref="R32:R39">
    <cfRule type="cellIs" dxfId="34785" priority="1265" operator="greaterThan">
      <formula>1</formula>
    </cfRule>
    <cfRule type="cellIs" dxfId="34784" priority="1266" operator="lessThan">
      <formula>0.8</formula>
    </cfRule>
  </conditionalFormatting>
  <conditionalFormatting sqref="P32:P39">
    <cfRule type="cellIs" dxfId="34783" priority="1264" operator="greaterThan">
      <formula>0</formula>
    </cfRule>
  </conditionalFormatting>
  <conditionalFormatting sqref="Q32:Q39">
    <cfRule type="cellIs" dxfId="34782" priority="1263" operator="lessThan">
      <formula>0</formula>
    </cfRule>
  </conditionalFormatting>
  <conditionalFormatting sqref="R32:R39">
    <cfRule type="cellIs" dxfId="34781" priority="1261" operator="lessThan">
      <formula>0.8</formula>
    </cfRule>
    <cfRule type="cellIs" dxfId="34780" priority="1262" operator="greaterThan">
      <formula>1</formula>
    </cfRule>
  </conditionalFormatting>
  <conditionalFormatting sqref="R32:R39">
    <cfRule type="cellIs" dxfId="34779" priority="1259" operator="greaterThan">
      <formula>1</formula>
    </cfRule>
    <cfRule type="cellIs" dxfId="34778" priority="1260" operator="lessThan">
      <formula>0.8</formula>
    </cfRule>
  </conditionalFormatting>
  <conditionalFormatting sqref="P32:P39">
    <cfRule type="cellIs" dxfId="34777" priority="1258" operator="greaterThan">
      <formula>0</formula>
    </cfRule>
  </conditionalFormatting>
  <conditionalFormatting sqref="Q32:Q39">
    <cfRule type="cellIs" dxfId="34776" priority="1257" operator="lessThan">
      <formula>0</formula>
    </cfRule>
  </conditionalFormatting>
  <conditionalFormatting sqref="R32:R39">
    <cfRule type="cellIs" dxfId="34775" priority="1255" operator="lessThan">
      <formula>0.8</formula>
    </cfRule>
    <cfRule type="cellIs" dxfId="34774" priority="1256" operator="greaterThan">
      <formula>1</formula>
    </cfRule>
  </conditionalFormatting>
  <conditionalFormatting sqref="R32:R39">
    <cfRule type="cellIs" dxfId="34773" priority="1253" operator="greaterThan">
      <formula>1</formula>
    </cfRule>
    <cfRule type="cellIs" dxfId="34772" priority="1254" operator="lessThan">
      <formula>0.8</formula>
    </cfRule>
  </conditionalFormatting>
  <conditionalFormatting sqref="P32:P39">
    <cfRule type="cellIs" dxfId="34771" priority="1252" operator="greaterThan">
      <formula>0</formula>
    </cfRule>
  </conditionalFormatting>
  <conditionalFormatting sqref="P32:P39">
    <cfRule type="cellIs" dxfId="34770" priority="1246" operator="greaterThan">
      <formula>0</formula>
    </cfRule>
  </conditionalFormatting>
  <conditionalFormatting sqref="Q32:Q39">
    <cfRule type="cellIs" dxfId="34769" priority="1251" operator="lessThan">
      <formula>0</formula>
    </cfRule>
  </conditionalFormatting>
  <conditionalFormatting sqref="R32:R39">
    <cfRule type="cellIs" dxfId="34768" priority="1249" operator="lessThan">
      <formula>0.8</formula>
    </cfRule>
    <cfRule type="cellIs" dxfId="34767" priority="1250" operator="greaterThan">
      <formula>1</formula>
    </cfRule>
  </conditionalFormatting>
  <conditionalFormatting sqref="R32:R39">
    <cfRule type="cellIs" dxfId="34766" priority="1247" operator="greaterThan">
      <formula>1</formula>
    </cfRule>
    <cfRule type="cellIs" dxfId="34765" priority="1248" operator="lessThan">
      <formula>0.8</formula>
    </cfRule>
  </conditionalFormatting>
  <conditionalFormatting sqref="P32:P39">
    <cfRule type="cellIs" dxfId="34764" priority="1240" operator="greaterThan">
      <formula>0</formula>
    </cfRule>
  </conditionalFormatting>
  <conditionalFormatting sqref="Q32:Q39">
    <cfRule type="cellIs" dxfId="34763" priority="1245" operator="lessThan">
      <formula>0</formula>
    </cfRule>
  </conditionalFormatting>
  <conditionalFormatting sqref="R32:R39">
    <cfRule type="cellIs" dxfId="34762" priority="1243" operator="lessThan">
      <formula>0.8</formula>
    </cfRule>
    <cfRule type="cellIs" dxfId="34761" priority="1244" operator="greaterThan">
      <formula>1</formula>
    </cfRule>
  </conditionalFormatting>
  <conditionalFormatting sqref="R32:R39">
    <cfRule type="cellIs" dxfId="34760" priority="1241" operator="greaterThan">
      <formula>1</formula>
    </cfRule>
    <cfRule type="cellIs" dxfId="34759" priority="1242" operator="lessThan">
      <formula>0.8</formula>
    </cfRule>
  </conditionalFormatting>
  <conditionalFormatting sqref="R32:R39">
    <cfRule type="cellIs" dxfId="34758" priority="1237" operator="lessThan">
      <formula>0.8</formula>
    </cfRule>
    <cfRule type="cellIs" dxfId="34757" priority="1238" operator="greaterThan">
      <formula>1</formula>
    </cfRule>
  </conditionalFormatting>
  <conditionalFormatting sqref="R32:R39">
    <cfRule type="cellIs" dxfId="34756" priority="1235" operator="greaterThan">
      <formula>1</formula>
    </cfRule>
    <cfRule type="cellIs" dxfId="34755" priority="1236" operator="lessThan">
      <formula>0.8</formula>
    </cfRule>
  </conditionalFormatting>
  <conditionalFormatting sqref="P32:P39">
    <cfRule type="cellIs" dxfId="34754" priority="1234" operator="greaterThan">
      <formula>0</formula>
    </cfRule>
  </conditionalFormatting>
  <conditionalFormatting sqref="Q32:Q39">
    <cfRule type="cellIs" dxfId="34753" priority="1239" operator="lessThan">
      <formula>0</formula>
    </cfRule>
  </conditionalFormatting>
  <conditionalFormatting sqref="Q32:Q39">
    <cfRule type="cellIs" dxfId="34752" priority="1228" operator="lessThan">
      <formula>0</formula>
    </cfRule>
  </conditionalFormatting>
  <conditionalFormatting sqref="P32:P39">
    <cfRule type="cellIs" dxfId="34751" priority="1229" operator="greaterThan">
      <formula>0</formula>
    </cfRule>
  </conditionalFormatting>
  <conditionalFormatting sqref="R32:R39">
    <cfRule type="cellIs" dxfId="34750" priority="1232" operator="lessThan">
      <formula>0.8</formula>
    </cfRule>
    <cfRule type="cellIs" dxfId="34749" priority="1233" operator="greaterThan">
      <formula>1</formula>
    </cfRule>
  </conditionalFormatting>
  <conditionalFormatting sqref="R32:R39">
    <cfRule type="cellIs" dxfId="34748" priority="1230" operator="greaterThan">
      <formula>1</formula>
    </cfRule>
    <cfRule type="cellIs" dxfId="34747" priority="1231" operator="lessThan">
      <formula>0.8</formula>
    </cfRule>
  </conditionalFormatting>
  <conditionalFormatting sqref="Q32:Q39">
    <cfRule type="cellIs" dxfId="34746" priority="1222" operator="lessThan">
      <formula>0</formula>
    </cfRule>
  </conditionalFormatting>
  <conditionalFormatting sqref="R32:R39">
    <cfRule type="cellIs" dxfId="34745" priority="1226" operator="lessThan">
      <formula>0.8</formula>
    </cfRule>
    <cfRule type="cellIs" dxfId="34744" priority="1227" operator="greaterThan">
      <formula>1</formula>
    </cfRule>
  </conditionalFormatting>
  <conditionalFormatting sqref="R32:R39">
    <cfRule type="cellIs" dxfId="34743" priority="1224" operator="greaterThan">
      <formula>1</formula>
    </cfRule>
    <cfRule type="cellIs" dxfId="34742" priority="1225" operator="lessThan">
      <formula>0.8</formula>
    </cfRule>
  </conditionalFormatting>
  <conditionalFormatting sqref="P32:P39">
    <cfRule type="cellIs" dxfId="34741" priority="1223" operator="greaterThan">
      <formula>0</formula>
    </cfRule>
  </conditionalFormatting>
  <conditionalFormatting sqref="Q32:Q39">
    <cfRule type="cellIs" dxfId="34740" priority="1221" operator="lessThan">
      <formula>0</formula>
    </cfRule>
  </conditionalFormatting>
  <conditionalFormatting sqref="R32:R39">
    <cfRule type="cellIs" dxfId="34739" priority="1219" operator="lessThan">
      <formula>0.8</formula>
    </cfRule>
    <cfRule type="cellIs" dxfId="34738" priority="1220" operator="greaterThan">
      <formula>1</formula>
    </cfRule>
  </conditionalFormatting>
  <conditionalFormatting sqref="R32:R39">
    <cfRule type="cellIs" dxfId="34737" priority="1217" operator="greaterThan">
      <formula>1</formula>
    </cfRule>
    <cfRule type="cellIs" dxfId="34736" priority="1218" operator="lessThan">
      <formula>0.8</formula>
    </cfRule>
  </conditionalFormatting>
  <conditionalFormatting sqref="P32:P39">
    <cfRule type="cellIs" dxfId="34735" priority="1216" operator="greaterThan">
      <formula>0</formula>
    </cfRule>
  </conditionalFormatting>
  <conditionalFormatting sqref="Q32:Q39">
    <cfRule type="cellIs" dxfId="34734" priority="1215" operator="lessThan">
      <formula>0</formula>
    </cfRule>
  </conditionalFormatting>
  <conditionalFormatting sqref="R32:R39">
    <cfRule type="cellIs" dxfId="34733" priority="1213" operator="lessThan">
      <formula>0.8</formula>
    </cfRule>
    <cfRule type="cellIs" dxfId="34732" priority="1214" operator="greaterThan">
      <formula>1</formula>
    </cfRule>
  </conditionalFormatting>
  <conditionalFormatting sqref="R32:R39">
    <cfRule type="cellIs" dxfId="34731" priority="1211" operator="greaterThan">
      <formula>1</formula>
    </cfRule>
    <cfRule type="cellIs" dxfId="34730" priority="1212" operator="lessThan">
      <formula>0.8</formula>
    </cfRule>
  </conditionalFormatting>
  <conditionalFormatting sqref="P32:P39">
    <cfRule type="cellIs" dxfId="34729" priority="1210" operator="greaterThan">
      <formula>0</formula>
    </cfRule>
  </conditionalFormatting>
  <conditionalFormatting sqref="Q32:Q39">
    <cfRule type="cellIs" dxfId="34728" priority="1209" operator="lessThan">
      <formula>0</formula>
    </cfRule>
  </conditionalFormatting>
  <conditionalFormatting sqref="R32:R39">
    <cfRule type="cellIs" dxfId="34727" priority="1207" operator="lessThan">
      <formula>0.8</formula>
    </cfRule>
    <cfRule type="cellIs" dxfId="34726" priority="1208" operator="greaterThan">
      <formula>1</formula>
    </cfRule>
  </conditionalFormatting>
  <conditionalFormatting sqref="R32:R39">
    <cfRule type="cellIs" dxfId="34725" priority="1205" operator="greaterThan">
      <formula>1</formula>
    </cfRule>
    <cfRule type="cellIs" dxfId="34724" priority="1206" operator="lessThan">
      <formula>0.8</formula>
    </cfRule>
  </conditionalFormatting>
  <conditionalFormatting sqref="P32:P39">
    <cfRule type="cellIs" dxfId="34723" priority="1204" operator="greaterThan">
      <formula>0</formula>
    </cfRule>
  </conditionalFormatting>
  <conditionalFormatting sqref="Q32:Q39">
    <cfRule type="cellIs" dxfId="34722" priority="1203" operator="lessThan">
      <formula>0</formula>
    </cfRule>
  </conditionalFormatting>
  <conditionalFormatting sqref="R32:R39">
    <cfRule type="cellIs" dxfId="34721" priority="1201" operator="lessThan">
      <formula>0.8</formula>
    </cfRule>
    <cfRule type="cellIs" dxfId="34720" priority="1202" operator="greaterThan">
      <formula>1</formula>
    </cfRule>
  </conditionalFormatting>
  <conditionalFormatting sqref="R32:R39">
    <cfRule type="cellIs" dxfId="34719" priority="1199" operator="greaterThan">
      <formula>1</formula>
    </cfRule>
    <cfRule type="cellIs" dxfId="34718" priority="1200" operator="lessThan">
      <formula>0.8</formula>
    </cfRule>
  </conditionalFormatting>
  <conditionalFormatting sqref="P32:P39">
    <cfRule type="cellIs" dxfId="34717" priority="1198" operator="greaterThan">
      <formula>0</formula>
    </cfRule>
  </conditionalFormatting>
  <conditionalFormatting sqref="Q96:Q105">
    <cfRule type="cellIs" dxfId="34716" priority="1192" operator="lessThan">
      <formula>0</formula>
    </cfRule>
  </conditionalFormatting>
  <conditionalFormatting sqref="P96:P105">
    <cfRule type="cellIs" dxfId="34715" priority="1193" operator="greaterThan">
      <formula>0</formula>
    </cfRule>
  </conditionalFormatting>
  <conditionalFormatting sqref="R96:R105">
    <cfRule type="cellIs" dxfId="34714" priority="1196" operator="lessThan">
      <formula>0.8</formula>
    </cfRule>
    <cfRule type="cellIs" dxfId="34713" priority="1197" operator="greaterThan">
      <formula>1</formula>
    </cfRule>
  </conditionalFormatting>
  <conditionalFormatting sqref="R96:R105">
    <cfRule type="cellIs" dxfId="34712" priority="1194" operator="greaterThan">
      <formula>1</formula>
    </cfRule>
    <cfRule type="cellIs" dxfId="34711" priority="1195" operator="lessThan">
      <formula>0.8</formula>
    </cfRule>
  </conditionalFormatting>
  <conditionalFormatting sqref="Q96:Q105">
    <cfRule type="cellIs" dxfId="34710" priority="1186" operator="lessThan">
      <formula>0</formula>
    </cfRule>
  </conditionalFormatting>
  <conditionalFormatting sqref="R96:R105">
    <cfRule type="cellIs" dxfId="34709" priority="1190" operator="lessThan">
      <formula>0.8</formula>
    </cfRule>
    <cfRule type="cellIs" dxfId="34708" priority="1191" operator="greaterThan">
      <formula>1</formula>
    </cfRule>
  </conditionalFormatting>
  <conditionalFormatting sqref="R96:R105">
    <cfRule type="cellIs" dxfId="34707" priority="1188" operator="greaterThan">
      <formula>1</formula>
    </cfRule>
    <cfRule type="cellIs" dxfId="34706" priority="1189" operator="lessThan">
      <formula>0.8</formula>
    </cfRule>
  </conditionalFormatting>
  <conditionalFormatting sqref="P96:P105">
    <cfRule type="cellIs" dxfId="34705" priority="1187" operator="greaterThan">
      <formula>0</formula>
    </cfRule>
  </conditionalFormatting>
  <conditionalFormatting sqref="Q96:Q105">
    <cfRule type="cellIs" dxfId="34704" priority="1185" operator="lessThan">
      <formula>0</formula>
    </cfRule>
  </conditionalFormatting>
  <conditionalFormatting sqref="R96:R105">
    <cfRule type="cellIs" dxfId="34703" priority="1183" operator="lessThan">
      <formula>0.8</formula>
    </cfRule>
    <cfRule type="cellIs" dxfId="34702" priority="1184" operator="greaterThan">
      <formula>1</formula>
    </cfRule>
  </conditionalFormatting>
  <conditionalFormatting sqref="R96:R105">
    <cfRule type="cellIs" dxfId="34701" priority="1181" operator="greaterThan">
      <formula>1</formula>
    </cfRule>
    <cfRule type="cellIs" dxfId="34700" priority="1182" operator="lessThan">
      <formula>0.8</formula>
    </cfRule>
  </conditionalFormatting>
  <conditionalFormatting sqref="P96:P105">
    <cfRule type="cellIs" dxfId="34699" priority="1180" operator="greaterThan">
      <formula>0</formula>
    </cfRule>
  </conditionalFormatting>
  <conditionalFormatting sqref="Q96:Q105">
    <cfRule type="cellIs" dxfId="34698" priority="1179" operator="lessThan">
      <formula>0</formula>
    </cfRule>
  </conditionalFormatting>
  <conditionalFormatting sqref="R96:R105">
    <cfRule type="cellIs" dxfId="34697" priority="1177" operator="lessThan">
      <formula>0.8</formula>
    </cfRule>
    <cfRule type="cellIs" dxfId="34696" priority="1178" operator="greaterThan">
      <formula>1</formula>
    </cfRule>
  </conditionalFormatting>
  <conditionalFormatting sqref="R96:R105">
    <cfRule type="cellIs" dxfId="34695" priority="1175" operator="greaterThan">
      <formula>1</formula>
    </cfRule>
    <cfRule type="cellIs" dxfId="34694" priority="1176" operator="lessThan">
      <formula>0.8</formula>
    </cfRule>
  </conditionalFormatting>
  <conditionalFormatting sqref="P96:P105">
    <cfRule type="cellIs" dxfId="34693" priority="1174" operator="greaterThan">
      <formula>0</formula>
    </cfRule>
  </conditionalFormatting>
  <conditionalFormatting sqref="Q96:Q105">
    <cfRule type="cellIs" dxfId="34692" priority="1168" operator="lessThan">
      <formula>0</formula>
    </cfRule>
  </conditionalFormatting>
  <conditionalFormatting sqref="R96:R105">
    <cfRule type="cellIs" dxfId="34691" priority="1172" operator="lessThan">
      <formula>0.8</formula>
    </cfRule>
    <cfRule type="cellIs" dxfId="34690" priority="1173" operator="greaterThan">
      <formula>1</formula>
    </cfRule>
  </conditionalFormatting>
  <conditionalFormatting sqref="R96:R105">
    <cfRule type="cellIs" dxfId="34689" priority="1170" operator="greaterThan">
      <formula>1</formula>
    </cfRule>
    <cfRule type="cellIs" dxfId="34688" priority="1171" operator="lessThan">
      <formula>0.8</formula>
    </cfRule>
  </conditionalFormatting>
  <conditionalFormatting sqref="P96:P105">
    <cfRule type="cellIs" dxfId="34687" priority="1169" operator="greaterThan">
      <formula>0</formula>
    </cfRule>
  </conditionalFormatting>
  <conditionalFormatting sqref="Q96:Q105">
    <cfRule type="cellIs" dxfId="34686" priority="1167" operator="lessThan">
      <formula>0</formula>
    </cfRule>
  </conditionalFormatting>
  <conditionalFormatting sqref="R96:R105">
    <cfRule type="cellIs" dxfId="34685" priority="1165" operator="lessThan">
      <formula>0.8</formula>
    </cfRule>
    <cfRule type="cellIs" dxfId="34684" priority="1166" operator="greaterThan">
      <formula>1</formula>
    </cfRule>
  </conditionalFormatting>
  <conditionalFormatting sqref="R96:R105">
    <cfRule type="cellIs" dxfId="34683" priority="1163" operator="greaterThan">
      <formula>1</formula>
    </cfRule>
    <cfRule type="cellIs" dxfId="34682" priority="1164" operator="lessThan">
      <formula>0.8</formula>
    </cfRule>
  </conditionalFormatting>
  <conditionalFormatting sqref="P96:P105">
    <cfRule type="cellIs" dxfId="34681" priority="1162" operator="greaterThan">
      <formula>0</formula>
    </cfRule>
  </conditionalFormatting>
  <conditionalFormatting sqref="Q96:Q105">
    <cfRule type="cellIs" dxfId="34680" priority="1161" operator="lessThan">
      <formula>0</formula>
    </cfRule>
  </conditionalFormatting>
  <conditionalFormatting sqref="R96:R105">
    <cfRule type="cellIs" dxfId="34679" priority="1159" operator="lessThan">
      <formula>0.8</formula>
    </cfRule>
    <cfRule type="cellIs" dxfId="34678" priority="1160" operator="greaterThan">
      <formula>1</formula>
    </cfRule>
  </conditionalFormatting>
  <conditionalFormatting sqref="R96:R105">
    <cfRule type="cellIs" dxfId="34677" priority="1157" operator="greaterThan">
      <formula>1</formula>
    </cfRule>
    <cfRule type="cellIs" dxfId="34676" priority="1158" operator="lessThan">
      <formula>0.8</formula>
    </cfRule>
  </conditionalFormatting>
  <conditionalFormatting sqref="P96:P105">
    <cfRule type="cellIs" dxfId="34675" priority="1156" operator="greaterThan">
      <formula>0</formula>
    </cfRule>
  </conditionalFormatting>
  <conditionalFormatting sqref="Q96:Q105">
    <cfRule type="cellIs" dxfId="34674" priority="1155" operator="lessThan">
      <formula>0</formula>
    </cfRule>
  </conditionalFormatting>
  <conditionalFormatting sqref="R96:R105">
    <cfRule type="cellIs" dxfId="34673" priority="1153" operator="lessThan">
      <formula>0.8</formula>
    </cfRule>
    <cfRule type="cellIs" dxfId="34672" priority="1154" operator="greaterThan">
      <formula>1</formula>
    </cfRule>
  </conditionalFormatting>
  <conditionalFormatting sqref="R96:R105">
    <cfRule type="cellIs" dxfId="34671" priority="1151" operator="greaterThan">
      <formula>1</formula>
    </cfRule>
    <cfRule type="cellIs" dxfId="34670" priority="1152" operator="lessThan">
      <formula>0.8</formula>
    </cfRule>
  </conditionalFormatting>
  <conditionalFormatting sqref="P96:P105">
    <cfRule type="cellIs" dxfId="34669" priority="1150" operator="greaterThan">
      <formula>0</formula>
    </cfRule>
  </conditionalFormatting>
  <conditionalFormatting sqref="Q96:Q105">
    <cfRule type="cellIs" dxfId="34668" priority="1149" operator="lessThan">
      <formula>0</formula>
    </cfRule>
  </conditionalFormatting>
  <conditionalFormatting sqref="R96:R105">
    <cfRule type="cellIs" dxfId="34667" priority="1147" operator="lessThan">
      <formula>0.8</formula>
    </cfRule>
    <cfRule type="cellIs" dxfId="34666" priority="1148" operator="greaterThan">
      <formula>1</formula>
    </cfRule>
  </conditionalFormatting>
  <conditionalFormatting sqref="R96:R105">
    <cfRule type="cellIs" dxfId="34665" priority="1145" operator="greaterThan">
      <formula>1</formula>
    </cfRule>
    <cfRule type="cellIs" dxfId="34664" priority="1146" operator="lessThan">
      <formula>0.8</formula>
    </cfRule>
  </conditionalFormatting>
  <conditionalFormatting sqref="P96:P105">
    <cfRule type="cellIs" dxfId="34663" priority="1144" operator="greaterThan">
      <formula>0</formula>
    </cfRule>
  </conditionalFormatting>
  <conditionalFormatting sqref="Q96:Q105">
    <cfRule type="cellIs" dxfId="34662" priority="1143" operator="lessThan">
      <formula>0</formula>
    </cfRule>
  </conditionalFormatting>
  <conditionalFormatting sqref="R96:R105">
    <cfRule type="cellIs" dxfId="34661" priority="1141" operator="lessThan">
      <formula>0.8</formula>
    </cfRule>
    <cfRule type="cellIs" dxfId="34660" priority="1142" operator="greaterThan">
      <formula>1</formula>
    </cfRule>
  </conditionalFormatting>
  <conditionalFormatting sqref="R96:R105">
    <cfRule type="cellIs" dxfId="34659" priority="1139" operator="greaterThan">
      <formula>1</formula>
    </cfRule>
    <cfRule type="cellIs" dxfId="34658" priority="1140" operator="lessThan">
      <formula>0.8</formula>
    </cfRule>
  </conditionalFormatting>
  <conditionalFormatting sqref="P96:P105">
    <cfRule type="cellIs" dxfId="34657" priority="1138" operator="greaterThan">
      <formula>0</formula>
    </cfRule>
  </conditionalFormatting>
  <conditionalFormatting sqref="P96:P105">
    <cfRule type="cellIs" dxfId="34656" priority="1132" operator="greaterThan">
      <formula>0</formula>
    </cfRule>
  </conditionalFormatting>
  <conditionalFormatting sqref="Q96:Q105">
    <cfRule type="cellIs" dxfId="34655" priority="1137" operator="lessThan">
      <formula>0</formula>
    </cfRule>
  </conditionalFormatting>
  <conditionalFormatting sqref="R96:R105">
    <cfRule type="cellIs" dxfId="34654" priority="1135" operator="lessThan">
      <formula>0.8</formula>
    </cfRule>
    <cfRule type="cellIs" dxfId="34653" priority="1136" operator="greaterThan">
      <formula>1</formula>
    </cfRule>
  </conditionalFormatting>
  <conditionalFormatting sqref="R96:R105">
    <cfRule type="cellIs" dxfId="34652" priority="1133" operator="greaterThan">
      <formula>1</formula>
    </cfRule>
    <cfRule type="cellIs" dxfId="34651" priority="1134" operator="lessThan">
      <formula>0.8</formula>
    </cfRule>
  </conditionalFormatting>
  <conditionalFormatting sqref="P96:P105">
    <cfRule type="cellIs" dxfId="34650" priority="1126" operator="greaterThan">
      <formula>0</formula>
    </cfRule>
  </conditionalFormatting>
  <conditionalFormatting sqref="Q96:Q105">
    <cfRule type="cellIs" dxfId="34649" priority="1131" operator="lessThan">
      <formula>0</formula>
    </cfRule>
  </conditionalFormatting>
  <conditionalFormatting sqref="R96:R105">
    <cfRule type="cellIs" dxfId="34648" priority="1129" operator="lessThan">
      <formula>0.8</formula>
    </cfRule>
    <cfRule type="cellIs" dxfId="34647" priority="1130" operator="greaterThan">
      <formula>1</formula>
    </cfRule>
  </conditionalFormatting>
  <conditionalFormatting sqref="R96:R105">
    <cfRule type="cellIs" dxfId="34646" priority="1127" operator="greaterThan">
      <formula>1</formula>
    </cfRule>
    <cfRule type="cellIs" dxfId="34645" priority="1128" operator="lessThan">
      <formula>0.8</formula>
    </cfRule>
  </conditionalFormatting>
  <conditionalFormatting sqref="R96:R105">
    <cfRule type="cellIs" dxfId="34644" priority="1123" operator="lessThan">
      <formula>0.8</formula>
    </cfRule>
    <cfRule type="cellIs" dxfId="34643" priority="1124" operator="greaterThan">
      <formula>1</formula>
    </cfRule>
  </conditionalFormatting>
  <conditionalFormatting sqref="R96:R105">
    <cfRule type="cellIs" dxfId="34642" priority="1121" operator="greaterThan">
      <formula>1</formula>
    </cfRule>
    <cfRule type="cellIs" dxfId="34641" priority="1122" operator="lessThan">
      <formula>0.8</formula>
    </cfRule>
  </conditionalFormatting>
  <conditionalFormatting sqref="P96:P105">
    <cfRule type="cellIs" dxfId="34640" priority="1120" operator="greaterThan">
      <formula>0</formula>
    </cfRule>
  </conditionalFormatting>
  <conditionalFormatting sqref="Q96:Q105">
    <cfRule type="cellIs" dxfId="34639" priority="1125" operator="lessThan">
      <formula>0</formula>
    </cfRule>
  </conditionalFormatting>
  <conditionalFormatting sqref="Q96:Q105">
    <cfRule type="cellIs" dxfId="34638" priority="1114" operator="lessThan">
      <formula>0</formula>
    </cfRule>
  </conditionalFormatting>
  <conditionalFormatting sqref="P96:P105">
    <cfRule type="cellIs" dxfId="34637" priority="1115" operator="greaterThan">
      <formula>0</formula>
    </cfRule>
  </conditionalFormatting>
  <conditionalFormatting sqref="R96:R105">
    <cfRule type="cellIs" dxfId="34636" priority="1118" operator="lessThan">
      <formula>0.8</formula>
    </cfRule>
    <cfRule type="cellIs" dxfId="34635" priority="1119" operator="greaterThan">
      <formula>1</formula>
    </cfRule>
  </conditionalFormatting>
  <conditionalFormatting sqref="R96:R105">
    <cfRule type="cellIs" dxfId="34634" priority="1116" operator="greaterThan">
      <formula>1</formula>
    </cfRule>
    <cfRule type="cellIs" dxfId="34633" priority="1117" operator="lessThan">
      <formula>0.8</formula>
    </cfRule>
  </conditionalFormatting>
  <conditionalFormatting sqref="Q96:Q105">
    <cfRule type="cellIs" dxfId="34632" priority="1108" operator="lessThan">
      <formula>0</formula>
    </cfRule>
  </conditionalFormatting>
  <conditionalFormatting sqref="R96:R105">
    <cfRule type="cellIs" dxfId="34631" priority="1112" operator="lessThan">
      <formula>0.8</formula>
    </cfRule>
    <cfRule type="cellIs" dxfId="34630" priority="1113" operator="greaterThan">
      <formula>1</formula>
    </cfRule>
  </conditionalFormatting>
  <conditionalFormatting sqref="R96:R105">
    <cfRule type="cellIs" dxfId="34629" priority="1110" operator="greaterThan">
      <formula>1</formula>
    </cfRule>
    <cfRule type="cellIs" dxfId="34628" priority="1111" operator="lessThan">
      <formula>0.8</formula>
    </cfRule>
  </conditionalFormatting>
  <conditionalFormatting sqref="P96:P105">
    <cfRule type="cellIs" dxfId="34627" priority="1109" operator="greaterThan">
      <formula>0</formula>
    </cfRule>
  </conditionalFormatting>
  <conditionalFormatting sqref="Q96:Q105">
    <cfRule type="cellIs" dxfId="34626" priority="1107" operator="lessThan">
      <formula>0</formula>
    </cfRule>
  </conditionalFormatting>
  <conditionalFormatting sqref="R96:R105">
    <cfRule type="cellIs" dxfId="34625" priority="1105" operator="lessThan">
      <formula>0.8</formula>
    </cfRule>
    <cfRule type="cellIs" dxfId="34624" priority="1106" operator="greaterThan">
      <formula>1</formula>
    </cfRule>
  </conditionalFormatting>
  <conditionalFormatting sqref="R96:R105">
    <cfRule type="cellIs" dxfId="34623" priority="1103" operator="greaterThan">
      <formula>1</formula>
    </cfRule>
    <cfRule type="cellIs" dxfId="34622" priority="1104" operator="lessThan">
      <formula>0.8</formula>
    </cfRule>
  </conditionalFormatting>
  <conditionalFormatting sqref="P96:P105">
    <cfRule type="cellIs" dxfId="34621" priority="1102" operator="greaterThan">
      <formula>0</formula>
    </cfRule>
  </conditionalFormatting>
  <conditionalFormatting sqref="Q96:Q105">
    <cfRule type="cellIs" dxfId="34620" priority="1101" operator="lessThan">
      <formula>0</formula>
    </cfRule>
  </conditionalFormatting>
  <conditionalFormatting sqref="R96:R105">
    <cfRule type="cellIs" dxfId="34619" priority="1099" operator="lessThan">
      <formula>0.8</formula>
    </cfRule>
    <cfRule type="cellIs" dxfId="34618" priority="1100" operator="greaterThan">
      <formula>1</formula>
    </cfRule>
  </conditionalFormatting>
  <conditionalFormatting sqref="R96:R105">
    <cfRule type="cellIs" dxfId="34617" priority="1097" operator="greaterThan">
      <formula>1</formula>
    </cfRule>
    <cfRule type="cellIs" dxfId="34616" priority="1098" operator="lessThan">
      <formula>0.8</formula>
    </cfRule>
  </conditionalFormatting>
  <conditionalFormatting sqref="P96:P105">
    <cfRule type="cellIs" dxfId="34615" priority="1096" operator="greaterThan">
      <formula>0</formula>
    </cfRule>
  </conditionalFormatting>
  <conditionalFormatting sqref="Q96:Q105">
    <cfRule type="cellIs" dxfId="34614" priority="1090" operator="lessThan">
      <formula>0</formula>
    </cfRule>
  </conditionalFormatting>
  <conditionalFormatting sqref="P96:P105">
    <cfRule type="cellIs" dxfId="34613" priority="1091" operator="greaterThan">
      <formula>0</formula>
    </cfRule>
  </conditionalFormatting>
  <conditionalFormatting sqref="R96:R105">
    <cfRule type="cellIs" dxfId="34612" priority="1094" operator="lessThan">
      <formula>0.8</formula>
    </cfRule>
    <cfRule type="cellIs" dxfId="34611" priority="1095" operator="greaterThan">
      <formula>1</formula>
    </cfRule>
  </conditionalFormatting>
  <conditionalFormatting sqref="R96:R105">
    <cfRule type="cellIs" dxfId="34610" priority="1092" operator="greaterThan">
      <formula>1</formula>
    </cfRule>
    <cfRule type="cellIs" dxfId="34609" priority="1093" operator="lessThan">
      <formula>0.8</formula>
    </cfRule>
  </conditionalFormatting>
  <conditionalFormatting sqref="Q96:Q105">
    <cfRule type="cellIs" dxfId="34608" priority="1084" operator="lessThan">
      <formula>0</formula>
    </cfRule>
  </conditionalFormatting>
  <conditionalFormatting sqref="R96:R105">
    <cfRule type="cellIs" dxfId="34607" priority="1088" operator="lessThan">
      <formula>0.8</formula>
    </cfRule>
    <cfRule type="cellIs" dxfId="34606" priority="1089" operator="greaterThan">
      <formula>1</formula>
    </cfRule>
  </conditionalFormatting>
  <conditionalFormatting sqref="R96:R105">
    <cfRule type="cellIs" dxfId="34605" priority="1086" operator="greaterThan">
      <formula>1</formula>
    </cfRule>
    <cfRule type="cellIs" dxfId="34604" priority="1087" operator="lessThan">
      <formula>0.8</formula>
    </cfRule>
  </conditionalFormatting>
  <conditionalFormatting sqref="P96:P105">
    <cfRule type="cellIs" dxfId="34603" priority="1085" operator="greaterThan">
      <formula>0</formula>
    </cfRule>
  </conditionalFormatting>
  <conditionalFormatting sqref="Q96:Q105">
    <cfRule type="cellIs" dxfId="34602" priority="1083" operator="lessThan">
      <formula>0</formula>
    </cfRule>
  </conditionalFormatting>
  <conditionalFormatting sqref="R96:R105">
    <cfRule type="cellIs" dxfId="34601" priority="1081" operator="lessThan">
      <formula>0.8</formula>
    </cfRule>
    <cfRule type="cellIs" dxfId="34600" priority="1082" operator="greaterThan">
      <formula>1</formula>
    </cfRule>
  </conditionalFormatting>
  <conditionalFormatting sqref="R96:R105">
    <cfRule type="cellIs" dxfId="34599" priority="1079" operator="greaterThan">
      <formula>1</formula>
    </cfRule>
    <cfRule type="cellIs" dxfId="34598" priority="1080" operator="lessThan">
      <formula>0.8</formula>
    </cfRule>
  </conditionalFormatting>
  <conditionalFormatting sqref="P96:P105">
    <cfRule type="cellIs" dxfId="34597" priority="1078" operator="greaterThan">
      <formula>0</formula>
    </cfRule>
  </conditionalFormatting>
  <conditionalFormatting sqref="Q96:Q105">
    <cfRule type="cellIs" dxfId="34596" priority="1077" operator="lessThan">
      <formula>0</formula>
    </cfRule>
  </conditionalFormatting>
  <conditionalFormatting sqref="R96:R105">
    <cfRule type="cellIs" dxfId="34595" priority="1075" operator="lessThan">
      <formula>0.8</formula>
    </cfRule>
    <cfRule type="cellIs" dxfId="34594" priority="1076" operator="greaterThan">
      <formula>1</formula>
    </cfRule>
  </conditionalFormatting>
  <conditionalFormatting sqref="R96:R105">
    <cfRule type="cellIs" dxfId="34593" priority="1073" operator="greaterThan">
      <formula>1</formula>
    </cfRule>
    <cfRule type="cellIs" dxfId="34592" priority="1074" operator="lessThan">
      <formula>0.8</formula>
    </cfRule>
  </conditionalFormatting>
  <conditionalFormatting sqref="P96:P105">
    <cfRule type="cellIs" dxfId="34591" priority="1072" operator="greaterThan">
      <formula>0</formula>
    </cfRule>
  </conditionalFormatting>
  <conditionalFormatting sqref="P124 P131 P127">
    <cfRule type="cellIs" dxfId="34590" priority="1066" operator="greaterThan">
      <formula>0</formula>
    </cfRule>
  </conditionalFormatting>
  <conditionalFormatting sqref="Q124 Q131 Q127">
    <cfRule type="cellIs" dxfId="34589" priority="1071" operator="lessThan">
      <formula>0</formula>
    </cfRule>
  </conditionalFormatting>
  <conditionalFormatting sqref="R124 R131 R127">
    <cfRule type="cellIs" dxfId="34588" priority="1069" operator="lessThan">
      <formula>0.8</formula>
    </cfRule>
    <cfRule type="cellIs" dxfId="34587" priority="1070" operator="greaterThan">
      <formula>1</formula>
    </cfRule>
  </conditionalFormatting>
  <conditionalFormatting sqref="R124 R131 R127">
    <cfRule type="cellIs" dxfId="34586" priority="1067" operator="greaterThan">
      <formula>1</formula>
    </cfRule>
    <cfRule type="cellIs" dxfId="34585" priority="1068" operator="lessThan">
      <formula>0.8</formula>
    </cfRule>
  </conditionalFormatting>
  <conditionalFormatting sqref="Q124 Q131 Q127">
    <cfRule type="cellIs" dxfId="34584" priority="1065" operator="lessThan">
      <formula>0</formula>
    </cfRule>
  </conditionalFormatting>
  <conditionalFormatting sqref="R124 R131 R127">
    <cfRule type="cellIs" dxfId="34583" priority="1063" operator="lessThan">
      <formula>0.8</formula>
    </cfRule>
    <cfRule type="cellIs" dxfId="34582" priority="1064" operator="greaterThan">
      <formula>1</formula>
    </cfRule>
  </conditionalFormatting>
  <conditionalFormatting sqref="R124 R131 R127">
    <cfRule type="cellIs" dxfId="34581" priority="1061" operator="greaterThan">
      <formula>1</formula>
    </cfRule>
    <cfRule type="cellIs" dxfId="34580" priority="1062" operator="lessThan">
      <formula>0.8</formula>
    </cfRule>
  </conditionalFormatting>
  <conditionalFormatting sqref="P124 P131 P127">
    <cfRule type="cellIs" dxfId="34579" priority="1060" operator="greaterThan">
      <formula>0</formula>
    </cfRule>
  </conditionalFormatting>
  <conditionalFormatting sqref="Q123 Q125:Q126 Q128:Q130">
    <cfRule type="cellIs" dxfId="34578" priority="1059" operator="lessThan">
      <formula>0</formula>
    </cfRule>
  </conditionalFormatting>
  <conditionalFormatting sqref="R123 R125:R126 R128:R130">
    <cfRule type="cellIs" dxfId="34577" priority="1057" operator="lessThan">
      <formula>0.8</formula>
    </cfRule>
    <cfRule type="cellIs" dxfId="34576" priority="1058" operator="greaterThan">
      <formula>1</formula>
    </cfRule>
  </conditionalFormatting>
  <conditionalFormatting sqref="R123 R125:R126 R128:R130">
    <cfRule type="cellIs" dxfId="34575" priority="1055" operator="greaterThan">
      <formula>1</formula>
    </cfRule>
    <cfRule type="cellIs" dxfId="34574" priority="1056" operator="lessThan">
      <formula>0.8</formula>
    </cfRule>
  </conditionalFormatting>
  <conditionalFormatting sqref="P123 P125:P126 P128:P130">
    <cfRule type="cellIs" dxfId="34573" priority="1054" operator="greaterThan">
      <formula>0</formula>
    </cfRule>
  </conditionalFormatting>
  <conditionalFormatting sqref="P123 P125:P126 P128:P130">
    <cfRule type="cellIs" dxfId="34572" priority="1048" operator="greaterThan">
      <formula>0</formula>
    </cfRule>
  </conditionalFormatting>
  <conditionalFormatting sqref="Q123 Q125:Q126 Q128:Q130">
    <cfRule type="cellIs" dxfId="34571" priority="1053" operator="lessThan">
      <formula>0</formula>
    </cfRule>
  </conditionalFormatting>
  <conditionalFormatting sqref="R123 R125:R126 R128:R130">
    <cfRule type="cellIs" dxfId="34570" priority="1051" operator="lessThan">
      <formula>0.8</formula>
    </cfRule>
    <cfRule type="cellIs" dxfId="34569" priority="1052" operator="greaterThan">
      <formula>1</formula>
    </cfRule>
  </conditionalFormatting>
  <conditionalFormatting sqref="R123 R125:R126 R128:R130">
    <cfRule type="cellIs" dxfId="34568" priority="1049" operator="greaterThan">
      <formula>1</formula>
    </cfRule>
    <cfRule type="cellIs" dxfId="34567" priority="1050" operator="lessThan">
      <formula>0.8</formula>
    </cfRule>
  </conditionalFormatting>
  <conditionalFormatting sqref="P122">
    <cfRule type="cellIs" dxfId="34566" priority="1042" operator="greaterThan">
      <formula>0</formula>
    </cfRule>
  </conditionalFormatting>
  <conditionalFormatting sqref="Q122">
    <cfRule type="cellIs" dxfId="34565" priority="1047" operator="lessThan">
      <formula>0</formula>
    </cfRule>
  </conditionalFormatting>
  <conditionalFormatting sqref="R122">
    <cfRule type="cellIs" dxfId="34564" priority="1045" operator="lessThan">
      <formula>0.8</formula>
    </cfRule>
    <cfRule type="cellIs" dxfId="34563" priority="1046" operator="greaterThan">
      <formula>1</formula>
    </cfRule>
  </conditionalFormatting>
  <conditionalFormatting sqref="R122">
    <cfRule type="cellIs" dxfId="34562" priority="1043" operator="greaterThan">
      <formula>1</formula>
    </cfRule>
    <cfRule type="cellIs" dxfId="34561" priority="1044" operator="lessThan">
      <formula>0.8</formula>
    </cfRule>
  </conditionalFormatting>
  <conditionalFormatting sqref="Q109:Q116">
    <cfRule type="cellIs" dxfId="34560" priority="1041" operator="lessThan">
      <formula>0</formula>
    </cfRule>
  </conditionalFormatting>
  <conditionalFormatting sqref="R109:R116">
    <cfRule type="cellIs" dxfId="34559" priority="1039" operator="lessThan">
      <formula>0.8</formula>
    </cfRule>
    <cfRule type="cellIs" dxfId="34558" priority="1040" operator="greaterThan">
      <formula>1</formula>
    </cfRule>
  </conditionalFormatting>
  <conditionalFormatting sqref="R109:R116">
    <cfRule type="cellIs" dxfId="34557" priority="1037" operator="greaterThan">
      <formula>1</formula>
    </cfRule>
    <cfRule type="cellIs" dxfId="34556" priority="1038" operator="lessThan">
      <formula>0.8</formula>
    </cfRule>
  </conditionalFormatting>
  <conditionalFormatting sqref="P109:P116">
    <cfRule type="cellIs" dxfId="34555" priority="1036" operator="greaterThan">
      <formula>0</formula>
    </cfRule>
  </conditionalFormatting>
  <conditionalFormatting sqref="P137 P140 P143">
    <cfRule type="cellIs" dxfId="34554" priority="1035" operator="greaterThan">
      <formula>0</formula>
    </cfRule>
  </conditionalFormatting>
  <conditionalFormatting sqref="Q137 Q140 Q143">
    <cfRule type="cellIs" dxfId="34553" priority="1034" operator="lessThan">
      <formula>0</formula>
    </cfRule>
  </conditionalFormatting>
  <conditionalFormatting sqref="R137 R140 R143">
    <cfRule type="cellIs" dxfId="34552" priority="1032" operator="lessThan">
      <formula>0.8</formula>
    </cfRule>
    <cfRule type="cellIs" dxfId="34551" priority="1033" operator="greaterThan">
      <formula>1</formula>
    </cfRule>
  </conditionalFormatting>
  <conditionalFormatting sqref="R137 R140 R143">
    <cfRule type="cellIs" dxfId="34550" priority="1030" operator="greaterThan">
      <formula>1</formula>
    </cfRule>
    <cfRule type="cellIs" dxfId="34549" priority="1031" operator="lessThan">
      <formula>0.8</formula>
    </cfRule>
  </conditionalFormatting>
  <conditionalFormatting sqref="P137 P140 P143">
    <cfRule type="cellIs" dxfId="34548" priority="1029" operator="greaterThan">
      <formula>0</formula>
    </cfRule>
  </conditionalFormatting>
  <conditionalFormatting sqref="Q137 Q140 Q143">
    <cfRule type="cellIs" dxfId="34547" priority="1028" operator="lessThan">
      <formula>0</formula>
    </cfRule>
  </conditionalFormatting>
  <conditionalFormatting sqref="R137 R140 R143">
    <cfRule type="cellIs" dxfId="34546" priority="1026" operator="lessThan">
      <formula>0.8</formula>
    </cfRule>
    <cfRule type="cellIs" dxfId="34545" priority="1027" operator="greaterThan">
      <formula>1</formula>
    </cfRule>
  </conditionalFormatting>
  <conditionalFormatting sqref="R137 R140 R143">
    <cfRule type="cellIs" dxfId="34544" priority="1024" operator="greaterThan">
      <formula>1</formula>
    </cfRule>
    <cfRule type="cellIs" dxfId="34543" priority="1025" operator="lessThan">
      <formula>0.8</formula>
    </cfRule>
  </conditionalFormatting>
  <conditionalFormatting sqref="P137 P140 P143">
    <cfRule type="cellIs" dxfId="34542" priority="1023" operator="greaterThan">
      <formula>0</formula>
    </cfRule>
  </conditionalFormatting>
  <conditionalFormatting sqref="P137 P140 P143">
    <cfRule type="cellIs" dxfId="34541" priority="1017" operator="greaterThan">
      <formula>0</formula>
    </cfRule>
  </conditionalFormatting>
  <conditionalFormatting sqref="Q137 Q140 Q143">
    <cfRule type="cellIs" dxfId="34540" priority="1022" operator="lessThan">
      <formula>0</formula>
    </cfRule>
  </conditionalFormatting>
  <conditionalFormatting sqref="R137 R140 R143">
    <cfRule type="cellIs" dxfId="34539" priority="1020" operator="lessThan">
      <formula>0.8</formula>
    </cfRule>
    <cfRule type="cellIs" dxfId="34538" priority="1021" operator="greaterThan">
      <formula>1</formula>
    </cfRule>
  </conditionalFormatting>
  <conditionalFormatting sqref="R137 R140 R143">
    <cfRule type="cellIs" dxfId="34537" priority="1018" operator="greaterThan">
      <formula>1</formula>
    </cfRule>
    <cfRule type="cellIs" dxfId="34536" priority="1019" operator="lessThan">
      <formula>0.8</formula>
    </cfRule>
  </conditionalFormatting>
  <conditionalFormatting sqref="Q137 Q140 Q143">
    <cfRule type="cellIs" dxfId="34535" priority="1016" operator="lessThan">
      <formula>0</formula>
    </cfRule>
  </conditionalFormatting>
  <conditionalFormatting sqref="R137 R140 R143">
    <cfRule type="cellIs" dxfId="34534" priority="1014" operator="lessThan">
      <formula>0.8</formula>
    </cfRule>
    <cfRule type="cellIs" dxfId="34533" priority="1015" operator="greaterThan">
      <formula>1</formula>
    </cfRule>
  </conditionalFormatting>
  <conditionalFormatting sqref="R137 R140 R143">
    <cfRule type="cellIs" dxfId="34532" priority="1012" operator="greaterThan">
      <formula>1</formula>
    </cfRule>
    <cfRule type="cellIs" dxfId="34531" priority="1013" operator="lessThan">
      <formula>0.8</formula>
    </cfRule>
  </conditionalFormatting>
  <conditionalFormatting sqref="P137 P140 P143">
    <cfRule type="cellIs" dxfId="34530" priority="1011" operator="greaterThan">
      <formula>0</formula>
    </cfRule>
  </conditionalFormatting>
  <conditionalFormatting sqref="Q137 Q140 Q143">
    <cfRule type="cellIs" dxfId="34529" priority="1010" operator="lessThan">
      <formula>0</formula>
    </cfRule>
  </conditionalFormatting>
  <conditionalFormatting sqref="R137 R140 R143">
    <cfRule type="cellIs" dxfId="34528" priority="1008" operator="lessThan">
      <formula>0.8</formula>
    </cfRule>
    <cfRule type="cellIs" dxfId="34527" priority="1009" operator="greaterThan">
      <formula>1</formula>
    </cfRule>
  </conditionalFormatting>
  <conditionalFormatting sqref="R137 R140 R143">
    <cfRule type="cellIs" dxfId="34526" priority="1006" operator="greaterThan">
      <formula>1</formula>
    </cfRule>
    <cfRule type="cellIs" dxfId="34525" priority="1007" operator="lessThan">
      <formula>0.8</formula>
    </cfRule>
  </conditionalFormatting>
  <conditionalFormatting sqref="P137 P140 P143">
    <cfRule type="cellIs" dxfId="34524" priority="1005" operator="greaterThan">
      <formula>0</formula>
    </cfRule>
  </conditionalFormatting>
  <conditionalFormatting sqref="P137 P140 P143">
    <cfRule type="cellIs" dxfId="34523" priority="999" operator="greaterThan">
      <formula>0</formula>
    </cfRule>
  </conditionalFormatting>
  <conditionalFormatting sqref="Q137 Q140 Q143">
    <cfRule type="cellIs" dxfId="34522" priority="1004" operator="lessThan">
      <formula>0</formula>
    </cfRule>
  </conditionalFormatting>
  <conditionalFormatting sqref="R137 R140 R143">
    <cfRule type="cellIs" dxfId="34521" priority="1002" operator="lessThan">
      <formula>0.8</formula>
    </cfRule>
    <cfRule type="cellIs" dxfId="34520" priority="1003" operator="greaterThan">
      <formula>1</formula>
    </cfRule>
  </conditionalFormatting>
  <conditionalFormatting sqref="R137 R140 R143">
    <cfRule type="cellIs" dxfId="34519" priority="1000" operator="greaterThan">
      <formula>1</formula>
    </cfRule>
    <cfRule type="cellIs" dxfId="34518" priority="1001" operator="lessThan">
      <formula>0.8</formula>
    </cfRule>
  </conditionalFormatting>
  <conditionalFormatting sqref="Q137 Q140 Q143">
    <cfRule type="cellIs" dxfId="34517" priority="998" operator="lessThan">
      <formula>0</formula>
    </cfRule>
  </conditionalFormatting>
  <conditionalFormatting sqref="R137 R140 R143">
    <cfRule type="cellIs" dxfId="34516" priority="996" operator="lessThan">
      <formula>0.8</formula>
    </cfRule>
    <cfRule type="cellIs" dxfId="34515" priority="997" operator="greaterThan">
      <formula>1</formula>
    </cfRule>
  </conditionalFormatting>
  <conditionalFormatting sqref="R137 R140 R143">
    <cfRule type="cellIs" dxfId="34514" priority="994" operator="greaterThan">
      <formula>1</formula>
    </cfRule>
    <cfRule type="cellIs" dxfId="34513" priority="995" operator="lessThan">
      <formula>0.8</formula>
    </cfRule>
  </conditionalFormatting>
  <conditionalFormatting sqref="P137 P140 P143">
    <cfRule type="cellIs" dxfId="34512" priority="993" operator="greaterThan">
      <formula>0</formula>
    </cfRule>
  </conditionalFormatting>
  <conditionalFormatting sqref="Q137 Q140 Q143">
    <cfRule type="cellIs" dxfId="34511" priority="992" operator="lessThan">
      <formula>0</formula>
    </cfRule>
  </conditionalFormatting>
  <conditionalFormatting sqref="R137 R140 R143">
    <cfRule type="cellIs" dxfId="34510" priority="990" operator="lessThan">
      <formula>0.8</formula>
    </cfRule>
    <cfRule type="cellIs" dxfId="34509" priority="991" operator="greaterThan">
      <formula>1</formula>
    </cfRule>
  </conditionalFormatting>
  <conditionalFormatting sqref="R137 R140 R143">
    <cfRule type="cellIs" dxfId="34508" priority="988" operator="greaterThan">
      <formula>1</formula>
    </cfRule>
    <cfRule type="cellIs" dxfId="34507" priority="989" operator="lessThan">
      <formula>0.8</formula>
    </cfRule>
  </conditionalFormatting>
  <conditionalFormatting sqref="P137 P140 P143">
    <cfRule type="cellIs" dxfId="34506" priority="987" operator="greaterThan">
      <formula>0</formula>
    </cfRule>
  </conditionalFormatting>
  <conditionalFormatting sqref="P137 P140 P143">
    <cfRule type="cellIs" dxfId="34505" priority="981" operator="greaterThan">
      <formula>0</formula>
    </cfRule>
  </conditionalFormatting>
  <conditionalFormatting sqref="Q137 Q140 Q143">
    <cfRule type="cellIs" dxfId="34504" priority="986" operator="lessThan">
      <formula>0</formula>
    </cfRule>
  </conditionalFormatting>
  <conditionalFormatting sqref="R137 R140 R143">
    <cfRule type="cellIs" dxfId="34503" priority="984" operator="lessThan">
      <formula>0.8</formula>
    </cfRule>
    <cfRule type="cellIs" dxfId="34502" priority="985" operator="greaterThan">
      <formula>1</formula>
    </cfRule>
  </conditionalFormatting>
  <conditionalFormatting sqref="R137 R140 R143">
    <cfRule type="cellIs" dxfId="34501" priority="982" operator="greaterThan">
      <formula>1</formula>
    </cfRule>
    <cfRule type="cellIs" dxfId="34500" priority="983" operator="lessThan">
      <formula>0.8</formula>
    </cfRule>
  </conditionalFormatting>
  <conditionalFormatting sqref="Q137 Q140 Q143">
    <cfRule type="cellIs" dxfId="34499" priority="980" operator="lessThan">
      <formula>0</formula>
    </cfRule>
  </conditionalFormatting>
  <conditionalFormatting sqref="R137 R140 R143">
    <cfRule type="cellIs" dxfId="34498" priority="978" operator="lessThan">
      <formula>0.8</formula>
    </cfRule>
    <cfRule type="cellIs" dxfId="34497" priority="979" operator="greaterThan">
      <formula>1</formula>
    </cfRule>
  </conditionalFormatting>
  <conditionalFormatting sqref="R137 R140 R143">
    <cfRule type="cellIs" dxfId="34496" priority="976" operator="greaterThan">
      <formula>1</formula>
    </cfRule>
    <cfRule type="cellIs" dxfId="34495" priority="977" operator="lessThan">
      <formula>0.8</formula>
    </cfRule>
  </conditionalFormatting>
  <conditionalFormatting sqref="P137 P140 P143">
    <cfRule type="cellIs" dxfId="34494" priority="975" operator="greaterThan">
      <formula>0</formula>
    </cfRule>
  </conditionalFormatting>
  <conditionalFormatting sqref="P138 P144 P141">
    <cfRule type="cellIs" dxfId="34493" priority="969" operator="greaterThan">
      <formula>0</formula>
    </cfRule>
  </conditionalFormatting>
  <conditionalFormatting sqref="Q138 Q144 Q141">
    <cfRule type="cellIs" dxfId="34492" priority="974" operator="lessThan">
      <formula>0</formula>
    </cfRule>
  </conditionalFormatting>
  <conditionalFormatting sqref="R138 R144 R141">
    <cfRule type="cellIs" dxfId="34491" priority="972" operator="lessThan">
      <formula>0.8</formula>
    </cfRule>
    <cfRule type="cellIs" dxfId="34490" priority="973" operator="greaterThan">
      <formula>1</formula>
    </cfRule>
  </conditionalFormatting>
  <conditionalFormatting sqref="R138 R144 R141">
    <cfRule type="cellIs" dxfId="34489" priority="970" operator="greaterThan">
      <formula>1</formula>
    </cfRule>
    <cfRule type="cellIs" dxfId="34488" priority="971" operator="lessThan">
      <formula>0.8</formula>
    </cfRule>
  </conditionalFormatting>
  <conditionalFormatting sqref="Q138 Q144 Q141">
    <cfRule type="cellIs" dxfId="34487" priority="968" operator="lessThan">
      <formula>0</formula>
    </cfRule>
  </conditionalFormatting>
  <conditionalFormatting sqref="R138 R144 R141">
    <cfRule type="cellIs" dxfId="34486" priority="966" operator="lessThan">
      <formula>0.8</formula>
    </cfRule>
    <cfRule type="cellIs" dxfId="34485" priority="967" operator="greaterThan">
      <formula>1</formula>
    </cfRule>
  </conditionalFormatting>
  <conditionalFormatting sqref="R138 R144 R141">
    <cfRule type="cellIs" dxfId="34484" priority="964" operator="greaterThan">
      <formula>1</formula>
    </cfRule>
    <cfRule type="cellIs" dxfId="34483" priority="965" operator="lessThan">
      <formula>0.8</formula>
    </cfRule>
  </conditionalFormatting>
  <conditionalFormatting sqref="P138 P144 P141">
    <cfRule type="cellIs" dxfId="34482" priority="963" operator="greaterThan">
      <formula>0</formula>
    </cfRule>
  </conditionalFormatting>
  <conditionalFormatting sqref="Q138 Q144 Q141">
    <cfRule type="cellIs" dxfId="34481" priority="962" operator="lessThan">
      <formula>0</formula>
    </cfRule>
  </conditionalFormatting>
  <conditionalFormatting sqref="R138 R144 R141">
    <cfRule type="cellIs" dxfId="34480" priority="960" operator="lessThan">
      <formula>0.8</formula>
    </cfRule>
    <cfRule type="cellIs" dxfId="34479" priority="961" operator="greaterThan">
      <formula>1</formula>
    </cfRule>
  </conditionalFormatting>
  <conditionalFormatting sqref="R138 R144 R141">
    <cfRule type="cellIs" dxfId="34478" priority="958" operator="greaterThan">
      <formula>1</formula>
    </cfRule>
    <cfRule type="cellIs" dxfId="34477" priority="959" operator="lessThan">
      <formula>0.8</formula>
    </cfRule>
  </conditionalFormatting>
  <conditionalFormatting sqref="P138 P144 P141">
    <cfRule type="cellIs" dxfId="34476" priority="957" operator="greaterThan">
      <formula>0</formula>
    </cfRule>
  </conditionalFormatting>
  <conditionalFormatting sqref="Q138 Q144 Q141">
    <cfRule type="cellIs" dxfId="34475" priority="956" operator="lessThan">
      <formula>0</formula>
    </cfRule>
  </conditionalFormatting>
  <conditionalFormatting sqref="R138 R144 R141">
    <cfRule type="cellIs" dxfId="34474" priority="954" operator="lessThan">
      <formula>0.8</formula>
    </cfRule>
    <cfRule type="cellIs" dxfId="34473" priority="955" operator="greaterThan">
      <formula>1</formula>
    </cfRule>
  </conditionalFormatting>
  <conditionalFormatting sqref="R138 R144 R141">
    <cfRule type="cellIs" dxfId="34472" priority="952" operator="greaterThan">
      <formula>1</formula>
    </cfRule>
    <cfRule type="cellIs" dxfId="34471" priority="953" operator="lessThan">
      <formula>0.8</formula>
    </cfRule>
  </conditionalFormatting>
  <conditionalFormatting sqref="P138 P144 P141">
    <cfRule type="cellIs" dxfId="34470" priority="951" operator="greaterThan">
      <formula>0</formula>
    </cfRule>
  </conditionalFormatting>
  <conditionalFormatting sqref="Q138 Q144 Q141">
    <cfRule type="cellIs" dxfId="34469" priority="950" operator="lessThan">
      <formula>0</formula>
    </cfRule>
  </conditionalFormatting>
  <conditionalFormatting sqref="R138 R144 R141">
    <cfRule type="cellIs" dxfId="34468" priority="948" operator="lessThan">
      <formula>0.8</formula>
    </cfRule>
    <cfRule type="cellIs" dxfId="34467" priority="949" operator="greaterThan">
      <formula>1</formula>
    </cfRule>
  </conditionalFormatting>
  <conditionalFormatting sqref="R138 R144 R141">
    <cfRule type="cellIs" dxfId="34466" priority="946" operator="greaterThan">
      <formula>1</formula>
    </cfRule>
    <cfRule type="cellIs" dxfId="34465" priority="947" operator="lessThan">
      <formula>0.8</formula>
    </cfRule>
  </conditionalFormatting>
  <conditionalFormatting sqref="Q138 Q144 Q141">
    <cfRule type="cellIs" dxfId="34464" priority="945" operator="lessThan">
      <formula>0</formula>
    </cfRule>
  </conditionalFormatting>
  <conditionalFormatting sqref="R138 R144 R141">
    <cfRule type="cellIs" dxfId="34463" priority="943" operator="lessThan">
      <formula>0.8</formula>
    </cfRule>
    <cfRule type="cellIs" dxfId="34462" priority="944" operator="greaterThan">
      <formula>1</formula>
    </cfRule>
  </conditionalFormatting>
  <conditionalFormatting sqref="R138 R144 R141">
    <cfRule type="cellIs" dxfId="34461" priority="941" operator="greaterThan">
      <formula>1</formula>
    </cfRule>
    <cfRule type="cellIs" dxfId="34460" priority="942" operator="lessThan">
      <formula>0.8</formula>
    </cfRule>
  </conditionalFormatting>
  <conditionalFormatting sqref="P138 P144 P141">
    <cfRule type="cellIs" dxfId="34459" priority="940" operator="greaterThan">
      <formula>0</formula>
    </cfRule>
  </conditionalFormatting>
  <conditionalFormatting sqref="P138 P144 P141">
    <cfRule type="cellIs" dxfId="34458" priority="934" operator="greaterThan">
      <formula>0</formula>
    </cfRule>
  </conditionalFormatting>
  <conditionalFormatting sqref="Q138 Q144 Q141">
    <cfRule type="cellIs" dxfId="34457" priority="939" operator="lessThan">
      <formula>0</formula>
    </cfRule>
  </conditionalFormatting>
  <conditionalFormatting sqref="R138 R144 R141">
    <cfRule type="cellIs" dxfId="34456" priority="937" operator="lessThan">
      <formula>0.8</formula>
    </cfRule>
    <cfRule type="cellIs" dxfId="34455" priority="938" operator="greaterThan">
      <formula>1</formula>
    </cfRule>
  </conditionalFormatting>
  <conditionalFormatting sqref="R138 R144 R141">
    <cfRule type="cellIs" dxfId="34454" priority="935" operator="greaterThan">
      <formula>1</formula>
    </cfRule>
    <cfRule type="cellIs" dxfId="34453" priority="936" operator="lessThan">
      <formula>0.8</formula>
    </cfRule>
  </conditionalFormatting>
  <conditionalFormatting sqref="Q138 Q144 Q141">
    <cfRule type="cellIs" dxfId="34452" priority="933" operator="lessThan">
      <formula>0</formula>
    </cfRule>
  </conditionalFormatting>
  <conditionalFormatting sqref="R138 R144 R141">
    <cfRule type="cellIs" dxfId="34451" priority="931" operator="lessThan">
      <formula>0.8</formula>
    </cfRule>
    <cfRule type="cellIs" dxfId="34450" priority="932" operator="greaterThan">
      <formula>1</formula>
    </cfRule>
  </conditionalFormatting>
  <conditionalFormatting sqref="R138 R144 R141">
    <cfRule type="cellIs" dxfId="34449" priority="929" operator="greaterThan">
      <formula>1</formula>
    </cfRule>
    <cfRule type="cellIs" dxfId="34448" priority="930" operator="lessThan">
      <formula>0.8</formula>
    </cfRule>
  </conditionalFormatting>
  <conditionalFormatting sqref="P138 P144 P141">
    <cfRule type="cellIs" dxfId="34447" priority="928" operator="greaterThan">
      <formula>0</formula>
    </cfRule>
  </conditionalFormatting>
  <conditionalFormatting sqref="Q148:Q153">
    <cfRule type="cellIs" dxfId="34446" priority="927" operator="lessThan">
      <formula>0</formula>
    </cfRule>
  </conditionalFormatting>
  <conditionalFormatting sqref="R148:R153">
    <cfRule type="cellIs" dxfId="34445" priority="925" operator="lessThan">
      <formula>0.8</formula>
    </cfRule>
    <cfRule type="cellIs" dxfId="34444" priority="926" operator="greaterThan">
      <formula>1</formula>
    </cfRule>
  </conditionalFormatting>
  <conditionalFormatting sqref="R148:R153">
    <cfRule type="cellIs" dxfId="34443" priority="923" operator="greaterThan">
      <formula>1</formula>
    </cfRule>
    <cfRule type="cellIs" dxfId="34442" priority="924" operator="lessThan">
      <formula>0.8</formula>
    </cfRule>
  </conditionalFormatting>
  <conditionalFormatting sqref="P148:P153">
    <cfRule type="cellIs" dxfId="34441" priority="922" operator="greaterThan">
      <formula>0</formula>
    </cfRule>
  </conditionalFormatting>
  <conditionalFormatting sqref="P148:P153">
    <cfRule type="cellIs" dxfId="34440" priority="916" operator="greaterThan">
      <formula>0</formula>
    </cfRule>
  </conditionalFormatting>
  <conditionalFormatting sqref="Q148:Q153">
    <cfRule type="cellIs" dxfId="34439" priority="921" operator="lessThan">
      <formula>0</formula>
    </cfRule>
  </conditionalFormatting>
  <conditionalFormatting sqref="R148:R153">
    <cfRule type="cellIs" dxfId="34438" priority="919" operator="lessThan">
      <formula>0.8</formula>
    </cfRule>
    <cfRule type="cellIs" dxfId="34437" priority="920" operator="greaterThan">
      <formula>1</formula>
    </cfRule>
  </conditionalFormatting>
  <conditionalFormatting sqref="R148:R153">
    <cfRule type="cellIs" dxfId="34436" priority="917" operator="greaterThan">
      <formula>1</formula>
    </cfRule>
    <cfRule type="cellIs" dxfId="34435" priority="918" operator="lessThan">
      <formula>0.8</formula>
    </cfRule>
  </conditionalFormatting>
  <conditionalFormatting sqref="Q148:Q153">
    <cfRule type="cellIs" dxfId="34434" priority="915" operator="lessThan">
      <formula>0</formula>
    </cfRule>
  </conditionalFormatting>
  <conditionalFormatting sqref="R148:R153">
    <cfRule type="cellIs" dxfId="34433" priority="913" operator="lessThan">
      <formula>0.8</formula>
    </cfRule>
    <cfRule type="cellIs" dxfId="34432" priority="914" operator="greaterThan">
      <formula>1</formula>
    </cfRule>
  </conditionalFormatting>
  <conditionalFormatting sqref="R148:R153">
    <cfRule type="cellIs" dxfId="34431" priority="911" operator="greaterThan">
      <formula>1</formula>
    </cfRule>
    <cfRule type="cellIs" dxfId="34430" priority="912" operator="lessThan">
      <formula>0.8</formula>
    </cfRule>
  </conditionalFormatting>
  <conditionalFormatting sqref="P148:P153">
    <cfRule type="cellIs" dxfId="34429" priority="910" operator="greaterThan">
      <formula>0</formula>
    </cfRule>
  </conditionalFormatting>
  <conditionalFormatting sqref="Q148:Q153">
    <cfRule type="cellIs" dxfId="34428" priority="909" operator="lessThan">
      <formula>0</formula>
    </cfRule>
  </conditionalFormatting>
  <conditionalFormatting sqref="R148:R153">
    <cfRule type="cellIs" dxfId="34427" priority="907" operator="lessThan">
      <formula>0.8</formula>
    </cfRule>
    <cfRule type="cellIs" dxfId="34426" priority="908" operator="greaterThan">
      <formula>1</formula>
    </cfRule>
  </conditionalFormatting>
  <conditionalFormatting sqref="R148:R153">
    <cfRule type="cellIs" dxfId="34425" priority="905" operator="greaterThan">
      <formula>1</formula>
    </cfRule>
    <cfRule type="cellIs" dxfId="34424" priority="906" operator="lessThan">
      <formula>0.8</formula>
    </cfRule>
  </conditionalFormatting>
  <conditionalFormatting sqref="P148:P153">
    <cfRule type="cellIs" dxfId="34423" priority="904" operator="greaterThan">
      <formula>0</formula>
    </cfRule>
  </conditionalFormatting>
  <conditionalFormatting sqref="P148:P153">
    <cfRule type="cellIs" dxfId="34422" priority="898" operator="greaterThan">
      <formula>0</formula>
    </cfRule>
  </conditionalFormatting>
  <conditionalFormatting sqref="Q148:Q153">
    <cfRule type="cellIs" dxfId="34421" priority="903" operator="lessThan">
      <formula>0</formula>
    </cfRule>
  </conditionalFormatting>
  <conditionalFormatting sqref="R148:R153">
    <cfRule type="cellIs" dxfId="34420" priority="901" operator="lessThan">
      <formula>0.8</formula>
    </cfRule>
    <cfRule type="cellIs" dxfId="34419" priority="902" operator="greaterThan">
      <formula>1</formula>
    </cfRule>
  </conditionalFormatting>
  <conditionalFormatting sqref="R148:R153">
    <cfRule type="cellIs" dxfId="34418" priority="899" operator="greaterThan">
      <formula>1</formula>
    </cfRule>
    <cfRule type="cellIs" dxfId="34417" priority="900" operator="lessThan">
      <formula>0.8</formula>
    </cfRule>
  </conditionalFormatting>
  <conditionalFormatting sqref="Q148:Q153">
    <cfRule type="cellIs" dxfId="34416" priority="897" operator="lessThan">
      <formula>0</formula>
    </cfRule>
  </conditionalFormatting>
  <conditionalFormatting sqref="R148:R153">
    <cfRule type="cellIs" dxfId="34415" priority="895" operator="lessThan">
      <formula>0.8</formula>
    </cfRule>
    <cfRule type="cellIs" dxfId="34414" priority="896" operator="greaterThan">
      <formula>1</formula>
    </cfRule>
  </conditionalFormatting>
  <conditionalFormatting sqref="R148:R153">
    <cfRule type="cellIs" dxfId="34413" priority="893" operator="greaterThan">
      <formula>1</formula>
    </cfRule>
    <cfRule type="cellIs" dxfId="34412" priority="894" operator="lessThan">
      <formula>0.8</formula>
    </cfRule>
  </conditionalFormatting>
  <conditionalFormatting sqref="P148:P153">
    <cfRule type="cellIs" dxfId="34411" priority="892" operator="greaterThan">
      <formula>0</formula>
    </cfRule>
  </conditionalFormatting>
  <conditionalFormatting sqref="Q148:Q153">
    <cfRule type="cellIs" dxfId="34410" priority="886" operator="lessThan">
      <formula>0</formula>
    </cfRule>
  </conditionalFormatting>
  <conditionalFormatting sqref="P148:P153">
    <cfRule type="cellIs" dxfId="34409" priority="887" operator="greaterThan">
      <formula>0</formula>
    </cfRule>
  </conditionalFormatting>
  <conditionalFormatting sqref="R148:R153">
    <cfRule type="cellIs" dxfId="34408" priority="890" operator="lessThan">
      <formula>0.8</formula>
    </cfRule>
    <cfRule type="cellIs" dxfId="34407" priority="891" operator="greaterThan">
      <formula>1</formula>
    </cfRule>
  </conditionalFormatting>
  <conditionalFormatting sqref="R148:R153">
    <cfRule type="cellIs" dxfId="34406" priority="888" operator="greaterThan">
      <formula>1</formula>
    </cfRule>
    <cfRule type="cellIs" dxfId="34405" priority="889" operator="lessThan">
      <formula>0.8</formula>
    </cfRule>
  </conditionalFormatting>
  <conditionalFormatting sqref="Q148:Q153">
    <cfRule type="cellIs" dxfId="34404" priority="880" operator="lessThan">
      <formula>0</formula>
    </cfRule>
  </conditionalFormatting>
  <conditionalFormatting sqref="R148:R153">
    <cfRule type="cellIs" dxfId="34403" priority="884" operator="lessThan">
      <formula>0.8</formula>
    </cfRule>
    <cfRule type="cellIs" dxfId="34402" priority="885" operator="greaterThan">
      <formula>1</formula>
    </cfRule>
  </conditionalFormatting>
  <conditionalFormatting sqref="R148:R153">
    <cfRule type="cellIs" dxfId="34401" priority="882" operator="greaterThan">
      <formula>1</formula>
    </cfRule>
    <cfRule type="cellIs" dxfId="34400" priority="883" operator="lessThan">
      <formula>0.8</formula>
    </cfRule>
  </conditionalFormatting>
  <conditionalFormatting sqref="P148:P153">
    <cfRule type="cellIs" dxfId="34399" priority="881" operator="greaterThan">
      <formula>0</formula>
    </cfRule>
  </conditionalFormatting>
  <conditionalFormatting sqref="Q148:Q153">
    <cfRule type="cellIs" dxfId="34398" priority="879" operator="lessThan">
      <formula>0</formula>
    </cfRule>
  </conditionalFormatting>
  <conditionalFormatting sqref="R148:R153">
    <cfRule type="cellIs" dxfId="34397" priority="877" operator="lessThan">
      <formula>0.8</formula>
    </cfRule>
    <cfRule type="cellIs" dxfId="34396" priority="878" operator="greaterThan">
      <formula>1</formula>
    </cfRule>
  </conditionalFormatting>
  <conditionalFormatting sqref="R148:R153">
    <cfRule type="cellIs" dxfId="34395" priority="875" operator="greaterThan">
      <formula>1</formula>
    </cfRule>
    <cfRule type="cellIs" dxfId="34394" priority="876" operator="lessThan">
      <formula>0.8</formula>
    </cfRule>
  </conditionalFormatting>
  <conditionalFormatting sqref="P148:P153">
    <cfRule type="cellIs" dxfId="34393" priority="874" operator="greaterThan">
      <formula>0</formula>
    </cfRule>
  </conditionalFormatting>
  <conditionalFormatting sqref="Q148:Q153">
    <cfRule type="cellIs" dxfId="34392" priority="873" operator="lessThan">
      <formula>0</formula>
    </cfRule>
  </conditionalFormatting>
  <conditionalFormatting sqref="R148:R153">
    <cfRule type="cellIs" dxfId="34391" priority="871" operator="lessThan">
      <formula>0.8</formula>
    </cfRule>
    <cfRule type="cellIs" dxfId="34390" priority="872" operator="greaterThan">
      <formula>1</formula>
    </cfRule>
  </conditionalFormatting>
  <conditionalFormatting sqref="R148:R153">
    <cfRule type="cellIs" dxfId="34389" priority="869" operator="greaterThan">
      <formula>1</formula>
    </cfRule>
    <cfRule type="cellIs" dxfId="34388" priority="870" operator="lessThan">
      <formula>0.8</formula>
    </cfRule>
  </conditionalFormatting>
  <conditionalFormatting sqref="P148:P153">
    <cfRule type="cellIs" dxfId="34387" priority="868" operator="greaterThan">
      <formula>0</formula>
    </cfRule>
  </conditionalFormatting>
  <conditionalFormatting sqref="Q148:Q153">
    <cfRule type="cellIs" dxfId="34386" priority="867" operator="lessThan">
      <formula>0</formula>
    </cfRule>
  </conditionalFormatting>
  <conditionalFormatting sqref="R148:R153">
    <cfRule type="cellIs" dxfId="34385" priority="865" operator="lessThan">
      <formula>0.8</formula>
    </cfRule>
    <cfRule type="cellIs" dxfId="34384" priority="866" operator="greaterThan">
      <formula>1</formula>
    </cfRule>
  </conditionalFormatting>
  <conditionalFormatting sqref="R148:R153">
    <cfRule type="cellIs" dxfId="34383" priority="863" operator="greaterThan">
      <formula>1</formula>
    </cfRule>
    <cfRule type="cellIs" dxfId="34382" priority="864" operator="lessThan">
      <formula>0.8</formula>
    </cfRule>
  </conditionalFormatting>
  <conditionalFormatting sqref="P148:P153">
    <cfRule type="cellIs" dxfId="34381" priority="862" operator="greaterThan">
      <formula>0</formula>
    </cfRule>
  </conditionalFormatting>
  <conditionalFormatting sqref="Q148:Q153">
    <cfRule type="cellIs" dxfId="34380" priority="861" operator="lessThan">
      <formula>0</formula>
    </cfRule>
  </conditionalFormatting>
  <conditionalFormatting sqref="R148:R153">
    <cfRule type="cellIs" dxfId="34379" priority="859" operator="lessThan">
      <formula>0.8</formula>
    </cfRule>
    <cfRule type="cellIs" dxfId="34378" priority="860" operator="greaterThan">
      <formula>1</formula>
    </cfRule>
  </conditionalFormatting>
  <conditionalFormatting sqref="R148:R153">
    <cfRule type="cellIs" dxfId="34377" priority="857" operator="greaterThan">
      <formula>1</formula>
    </cfRule>
    <cfRule type="cellIs" dxfId="34376" priority="858" operator="lessThan">
      <formula>0.8</formula>
    </cfRule>
  </conditionalFormatting>
  <conditionalFormatting sqref="P148:P153">
    <cfRule type="cellIs" dxfId="34375" priority="856" operator="greaterThan">
      <formula>0</formula>
    </cfRule>
  </conditionalFormatting>
  <conditionalFormatting sqref="Q148:Q153">
    <cfRule type="cellIs" dxfId="34374" priority="855" operator="lessThan">
      <formula>0</formula>
    </cfRule>
  </conditionalFormatting>
  <conditionalFormatting sqref="R148:R153">
    <cfRule type="cellIs" dxfId="34373" priority="853" operator="lessThan">
      <formula>0.8</formula>
    </cfRule>
    <cfRule type="cellIs" dxfId="34372" priority="854" operator="greaterThan">
      <formula>1</formula>
    </cfRule>
  </conditionalFormatting>
  <conditionalFormatting sqref="R148:R153">
    <cfRule type="cellIs" dxfId="34371" priority="851" operator="greaterThan">
      <formula>1</formula>
    </cfRule>
    <cfRule type="cellIs" dxfId="34370" priority="852" operator="lessThan">
      <formula>0.8</formula>
    </cfRule>
  </conditionalFormatting>
  <conditionalFormatting sqref="P148:P153">
    <cfRule type="cellIs" dxfId="34369" priority="850" operator="greaterThan">
      <formula>0</formula>
    </cfRule>
  </conditionalFormatting>
  <conditionalFormatting sqref="Q148:Q153">
    <cfRule type="cellIs" dxfId="34368" priority="849" operator="lessThan">
      <formula>0</formula>
    </cfRule>
  </conditionalFormatting>
  <conditionalFormatting sqref="R148:R153">
    <cfRule type="cellIs" dxfId="34367" priority="847" operator="lessThan">
      <formula>0.8</formula>
    </cfRule>
    <cfRule type="cellIs" dxfId="34366" priority="848" operator="greaterThan">
      <formula>1</formula>
    </cfRule>
  </conditionalFormatting>
  <conditionalFormatting sqref="R148:R153">
    <cfRule type="cellIs" dxfId="34365" priority="845" operator="greaterThan">
      <formula>1</formula>
    </cfRule>
    <cfRule type="cellIs" dxfId="34364" priority="846" operator="lessThan">
      <formula>0.8</formula>
    </cfRule>
  </conditionalFormatting>
  <conditionalFormatting sqref="P148:P153">
    <cfRule type="cellIs" dxfId="34363" priority="844" operator="greaterThan">
      <formula>0</formula>
    </cfRule>
  </conditionalFormatting>
  <conditionalFormatting sqref="Q148:Q153">
    <cfRule type="cellIs" dxfId="34362" priority="843" operator="lessThan">
      <formula>0</formula>
    </cfRule>
  </conditionalFormatting>
  <conditionalFormatting sqref="R148:R153">
    <cfRule type="cellIs" dxfId="34361" priority="841" operator="lessThan">
      <formula>0.8</formula>
    </cfRule>
    <cfRule type="cellIs" dxfId="34360" priority="842" operator="greaterThan">
      <formula>1</formula>
    </cfRule>
  </conditionalFormatting>
  <conditionalFormatting sqref="R148:R153">
    <cfRule type="cellIs" dxfId="34359" priority="839" operator="greaterThan">
      <formula>1</formula>
    </cfRule>
    <cfRule type="cellIs" dxfId="34358" priority="840" operator="lessThan">
      <formula>0.8</formula>
    </cfRule>
  </conditionalFormatting>
  <conditionalFormatting sqref="P148:P153">
    <cfRule type="cellIs" dxfId="34357" priority="838" operator="greaterThan">
      <formula>0</formula>
    </cfRule>
  </conditionalFormatting>
  <conditionalFormatting sqref="P148:P153">
    <cfRule type="cellIs" dxfId="34356" priority="832" operator="greaterThan">
      <formula>0</formula>
    </cfRule>
  </conditionalFormatting>
  <conditionalFormatting sqref="Q148:Q153">
    <cfRule type="cellIs" dxfId="34355" priority="837" operator="lessThan">
      <formula>0</formula>
    </cfRule>
  </conditionalFormatting>
  <conditionalFormatting sqref="R148:R153">
    <cfRule type="cellIs" dxfId="34354" priority="835" operator="lessThan">
      <formula>0.8</formula>
    </cfRule>
    <cfRule type="cellIs" dxfId="34353" priority="836" operator="greaterThan">
      <formula>1</formula>
    </cfRule>
  </conditionalFormatting>
  <conditionalFormatting sqref="R148:R153">
    <cfRule type="cellIs" dxfId="34352" priority="833" operator="greaterThan">
      <formula>1</formula>
    </cfRule>
    <cfRule type="cellIs" dxfId="34351" priority="834" operator="lessThan">
      <formula>0.8</formula>
    </cfRule>
  </conditionalFormatting>
  <conditionalFormatting sqref="P148:P153">
    <cfRule type="cellIs" dxfId="34350" priority="826" operator="greaterThan">
      <formula>0</formula>
    </cfRule>
  </conditionalFormatting>
  <conditionalFormatting sqref="Q148:Q153">
    <cfRule type="cellIs" dxfId="34349" priority="831" operator="lessThan">
      <formula>0</formula>
    </cfRule>
  </conditionalFormatting>
  <conditionalFormatting sqref="R148:R153">
    <cfRule type="cellIs" dxfId="34348" priority="829" operator="lessThan">
      <formula>0.8</formula>
    </cfRule>
    <cfRule type="cellIs" dxfId="34347" priority="830" operator="greaterThan">
      <formula>1</formula>
    </cfRule>
  </conditionalFormatting>
  <conditionalFormatting sqref="R148:R153">
    <cfRule type="cellIs" dxfId="34346" priority="827" operator="greaterThan">
      <formula>1</formula>
    </cfRule>
    <cfRule type="cellIs" dxfId="34345" priority="828" operator="lessThan">
      <formula>0.8</formula>
    </cfRule>
  </conditionalFormatting>
  <conditionalFormatting sqref="R148:R153">
    <cfRule type="cellIs" dxfId="34344" priority="823" operator="lessThan">
      <formula>0.8</formula>
    </cfRule>
    <cfRule type="cellIs" dxfId="34343" priority="824" operator="greaterThan">
      <formula>1</formula>
    </cfRule>
  </conditionalFormatting>
  <conditionalFormatting sqref="R148:R153">
    <cfRule type="cellIs" dxfId="34342" priority="821" operator="greaterThan">
      <formula>1</formula>
    </cfRule>
    <cfRule type="cellIs" dxfId="34341" priority="822" operator="lessThan">
      <formula>0.8</formula>
    </cfRule>
  </conditionalFormatting>
  <conditionalFormatting sqref="P148:P153">
    <cfRule type="cellIs" dxfId="34340" priority="820" operator="greaterThan">
      <formula>0</formula>
    </cfRule>
  </conditionalFormatting>
  <conditionalFormatting sqref="Q148:Q153">
    <cfRule type="cellIs" dxfId="34339" priority="825" operator="lessThan">
      <formula>0</formula>
    </cfRule>
  </conditionalFormatting>
  <conditionalFormatting sqref="Q148:Q153">
    <cfRule type="cellIs" dxfId="34338" priority="819" operator="lessThan">
      <formula>0</formula>
    </cfRule>
  </conditionalFormatting>
  <conditionalFormatting sqref="R148:R153">
    <cfRule type="cellIs" dxfId="34337" priority="817" operator="lessThan">
      <formula>0.8</formula>
    </cfRule>
    <cfRule type="cellIs" dxfId="34336" priority="818" operator="greaterThan">
      <formula>1</formula>
    </cfRule>
  </conditionalFormatting>
  <conditionalFormatting sqref="R148:R153">
    <cfRule type="cellIs" dxfId="34335" priority="815" operator="greaterThan">
      <formula>1</formula>
    </cfRule>
    <cfRule type="cellIs" dxfId="34334" priority="816" operator="lessThan">
      <formula>0.8</formula>
    </cfRule>
  </conditionalFormatting>
  <conditionalFormatting sqref="P148:P153">
    <cfRule type="cellIs" dxfId="34333" priority="814" operator="greaterThan">
      <formula>0</formula>
    </cfRule>
  </conditionalFormatting>
  <conditionalFormatting sqref="P148:P153">
    <cfRule type="cellIs" dxfId="34332" priority="808" operator="greaterThan">
      <formula>0</formula>
    </cfRule>
  </conditionalFormatting>
  <conditionalFormatting sqref="Q148:Q153">
    <cfRule type="cellIs" dxfId="34331" priority="813" operator="lessThan">
      <formula>0</formula>
    </cfRule>
  </conditionalFormatting>
  <conditionalFormatting sqref="R148:R153">
    <cfRule type="cellIs" dxfId="34330" priority="811" operator="lessThan">
      <formula>0.8</formula>
    </cfRule>
    <cfRule type="cellIs" dxfId="34329" priority="812" operator="greaterThan">
      <formula>1</formula>
    </cfRule>
  </conditionalFormatting>
  <conditionalFormatting sqref="R148:R153">
    <cfRule type="cellIs" dxfId="34328" priority="809" operator="greaterThan">
      <formula>1</formula>
    </cfRule>
    <cfRule type="cellIs" dxfId="34327" priority="810" operator="lessThan">
      <formula>0.8</formula>
    </cfRule>
  </conditionalFormatting>
  <conditionalFormatting sqref="P148:P153">
    <cfRule type="cellIs" dxfId="34326" priority="802" operator="greaterThan">
      <formula>0</formula>
    </cfRule>
  </conditionalFormatting>
  <conditionalFormatting sqref="Q148:Q153">
    <cfRule type="cellIs" dxfId="34325" priority="807" operator="lessThan">
      <formula>0</formula>
    </cfRule>
  </conditionalFormatting>
  <conditionalFormatting sqref="R148:R153">
    <cfRule type="cellIs" dxfId="34324" priority="805" operator="lessThan">
      <formula>0.8</formula>
    </cfRule>
    <cfRule type="cellIs" dxfId="34323" priority="806" operator="greaterThan">
      <formula>1</formula>
    </cfRule>
  </conditionalFormatting>
  <conditionalFormatting sqref="R148:R153">
    <cfRule type="cellIs" dxfId="34322" priority="803" operator="greaterThan">
      <formula>1</formula>
    </cfRule>
    <cfRule type="cellIs" dxfId="34321" priority="804" operator="lessThan">
      <formula>0.8</formula>
    </cfRule>
  </conditionalFormatting>
  <conditionalFormatting sqref="R148:R153">
    <cfRule type="cellIs" dxfId="34320" priority="799" operator="lessThan">
      <formula>0.8</formula>
    </cfRule>
    <cfRule type="cellIs" dxfId="34319" priority="800" operator="greaterThan">
      <formula>1</formula>
    </cfRule>
  </conditionalFormatting>
  <conditionalFormatting sqref="R148:R153">
    <cfRule type="cellIs" dxfId="34318" priority="797" operator="greaterThan">
      <formula>1</formula>
    </cfRule>
    <cfRule type="cellIs" dxfId="34317" priority="798" operator="lessThan">
      <formula>0.8</formula>
    </cfRule>
  </conditionalFormatting>
  <conditionalFormatting sqref="P148:P153">
    <cfRule type="cellIs" dxfId="34316" priority="796" operator="greaterThan">
      <formula>0</formula>
    </cfRule>
  </conditionalFormatting>
  <conditionalFormatting sqref="Q148:Q153">
    <cfRule type="cellIs" dxfId="34315" priority="801" operator="lessThan">
      <formula>0</formula>
    </cfRule>
  </conditionalFormatting>
  <conditionalFormatting sqref="P148:P153">
    <cfRule type="cellIs" dxfId="34314" priority="790" operator="greaterThan">
      <formula>0</formula>
    </cfRule>
  </conditionalFormatting>
  <conditionalFormatting sqref="Q148:Q153">
    <cfRule type="cellIs" dxfId="34313" priority="795" operator="lessThan">
      <formula>0</formula>
    </cfRule>
  </conditionalFormatting>
  <conditionalFormatting sqref="R148:R153">
    <cfRule type="cellIs" dxfId="34312" priority="793" operator="lessThan">
      <formula>0.8</formula>
    </cfRule>
    <cfRule type="cellIs" dxfId="34311" priority="794" operator="greaterThan">
      <formula>1</formula>
    </cfRule>
  </conditionalFormatting>
  <conditionalFormatting sqref="R148:R153">
    <cfRule type="cellIs" dxfId="34310" priority="791" operator="greaterThan">
      <formula>1</formula>
    </cfRule>
    <cfRule type="cellIs" dxfId="34309" priority="792" operator="lessThan">
      <formula>0.8</formula>
    </cfRule>
  </conditionalFormatting>
  <conditionalFormatting sqref="R148:R153">
    <cfRule type="cellIs" dxfId="34308" priority="787" operator="lessThan">
      <formula>0.8</formula>
    </cfRule>
    <cfRule type="cellIs" dxfId="34307" priority="788" operator="greaterThan">
      <formula>1</formula>
    </cfRule>
  </conditionalFormatting>
  <conditionalFormatting sqref="R148:R153">
    <cfRule type="cellIs" dxfId="34306" priority="785" operator="greaterThan">
      <formula>1</formula>
    </cfRule>
    <cfRule type="cellIs" dxfId="34305" priority="786" operator="lessThan">
      <formula>0.8</formula>
    </cfRule>
  </conditionalFormatting>
  <conditionalFormatting sqref="P148:P153">
    <cfRule type="cellIs" dxfId="34304" priority="784" operator="greaterThan">
      <formula>0</formula>
    </cfRule>
  </conditionalFormatting>
  <conditionalFormatting sqref="Q148:Q153">
    <cfRule type="cellIs" dxfId="34303" priority="789" operator="lessThan">
      <formula>0</formula>
    </cfRule>
  </conditionalFormatting>
  <conditionalFormatting sqref="R148:R153">
    <cfRule type="cellIs" dxfId="34302" priority="781" operator="lessThan">
      <formula>0.8</formula>
    </cfRule>
    <cfRule type="cellIs" dxfId="34301" priority="782" operator="greaterThan">
      <formula>1</formula>
    </cfRule>
  </conditionalFormatting>
  <conditionalFormatting sqref="R148:R153">
    <cfRule type="cellIs" dxfId="34300" priority="779" operator="greaterThan">
      <formula>1</formula>
    </cfRule>
    <cfRule type="cellIs" dxfId="34299" priority="780" operator="lessThan">
      <formula>0.8</formula>
    </cfRule>
  </conditionalFormatting>
  <conditionalFormatting sqref="P148:P153">
    <cfRule type="cellIs" dxfId="34298" priority="778" operator="greaterThan">
      <formula>0</formula>
    </cfRule>
  </conditionalFormatting>
  <conditionalFormatting sqref="Q148:Q153">
    <cfRule type="cellIs" dxfId="34297" priority="783" operator="lessThan">
      <formula>0</formula>
    </cfRule>
  </conditionalFormatting>
  <conditionalFormatting sqref="Q148:Q153">
    <cfRule type="cellIs" dxfId="34296" priority="777" operator="lessThan">
      <formula>0</formula>
    </cfRule>
  </conditionalFormatting>
  <conditionalFormatting sqref="R148:R153">
    <cfRule type="cellIs" dxfId="34295" priority="775" operator="lessThan">
      <formula>0.8</formula>
    </cfRule>
    <cfRule type="cellIs" dxfId="34294" priority="776" operator="greaterThan">
      <formula>1</formula>
    </cfRule>
  </conditionalFormatting>
  <conditionalFormatting sqref="R148:R153">
    <cfRule type="cellIs" dxfId="34293" priority="773" operator="greaterThan">
      <formula>1</formula>
    </cfRule>
    <cfRule type="cellIs" dxfId="34292" priority="774" operator="lessThan">
      <formula>0.8</formula>
    </cfRule>
  </conditionalFormatting>
  <conditionalFormatting sqref="P148:P153">
    <cfRule type="cellIs" dxfId="34291" priority="772" operator="greaterThan">
      <formula>0</formula>
    </cfRule>
  </conditionalFormatting>
  <conditionalFormatting sqref="Q148:Q153">
    <cfRule type="cellIs" dxfId="34290" priority="766" operator="lessThan">
      <formula>0</formula>
    </cfRule>
  </conditionalFormatting>
  <conditionalFormatting sqref="R148:R153">
    <cfRule type="cellIs" dxfId="34289" priority="770" operator="lessThan">
      <formula>0.8</formula>
    </cfRule>
    <cfRule type="cellIs" dxfId="34288" priority="771" operator="greaterThan">
      <formula>1</formula>
    </cfRule>
  </conditionalFormatting>
  <conditionalFormatting sqref="R148:R153">
    <cfRule type="cellIs" dxfId="34287" priority="768" operator="greaterThan">
      <formula>1</formula>
    </cfRule>
    <cfRule type="cellIs" dxfId="34286" priority="769" operator="lessThan">
      <formula>0.8</formula>
    </cfRule>
  </conditionalFormatting>
  <conditionalFormatting sqref="P148:P153">
    <cfRule type="cellIs" dxfId="34285" priority="767" operator="greaterThan">
      <formula>0</formula>
    </cfRule>
  </conditionalFormatting>
  <conditionalFormatting sqref="Q148:Q153">
    <cfRule type="cellIs" dxfId="34284" priority="765" operator="lessThan">
      <formula>0</formula>
    </cfRule>
  </conditionalFormatting>
  <conditionalFormatting sqref="R148:R153">
    <cfRule type="cellIs" dxfId="34283" priority="763" operator="lessThan">
      <formula>0.8</formula>
    </cfRule>
    <cfRule type="cellIs" dxfId="34282" priority="764" operator="greaterThan">
      <formula>1</formula>
    </cfRule>
  </conditionalFormatting>
  <conditionalFormatting sqref="R148:R153">
    <cfRule type="cellIs" dxfId="34281" priority="761" operator="greaterThan">
      <formula>1</formula>
    </cfRule>
    <cfRule type="cellIs" dxfId="34280" priority="762" operator="lessThan">
      <formula>0.8</formula>
    </cfRule>
  </conditionalFormatting>
  <conditionalFormatting sqref="P148:P153">
    <cfRule type="cellIs" dxfId="34279" priority="760" operator="greaterThan">
      <formula>0</formula>
    </cfRule>
  </conditionalFormatting>
  <conditionalFormatting sqref="Q148:Q153">
    <cfRule type="cellIs" dxfId="34278" priority="759" operator="lessThan">
      <formula>0</formula>
    </cfRule>
  </conditionalFormatting>
  <conditionalFormatting sqref="R148:R153">
    <cfRule type="cellIs" dxfId="34277" priority="757" operator="lessThan">
      <formula>0.8</formula>
    </cfRule>
    <cfRule type="cellIs" dxfId="34276" priority="758" operator="greaterThan">
      <formula>1</formula>
    </cfRule>
  </conditionalFormatting>
  <conditionalFormatting sqref="R148:R153">
    <cfRule type="cellIs" dxfId="34275" priority="755" operator="greaterThan">
      <formula>1</formula>
    </cfRule>
    <cfRule type="cellIs" dxfId="34274" priority="756" operator="lessThan">
      <formula>0.8</formula>
    </cfRule>
  </conditionalFormatting>
  <conditionalFormatting sqref="P148:P153">
    <cfRule type="cellIs" dxfId="34273" priority="754" operator="greaterThan">
      <formula>0</formula>
    </cfRule>
  </conditionalFormatting>
  <conditionalFormatting sqref="Q148:Q153">
    <cfRule type="cellIs" dxfId="34272" priority="753" operator="lessThan">
      <formula>0</formula>
    </cfRule>
  </conditionalFormatting>
  <conditionalFormatting sqref="R148:R153">
    <cfRule type="cellIs" dxfId="34271" priority="751" operator="lessThan">
      <formula>0.8</formula>
    </cfRule>
    <cfRule type="cellIs" dxfId="34270" priority="752" operator="greaterThan">
      <formula>1</formula>
    </cfRule>
  </conditionalFormatting>
  <conditionalFormatting sqref="R148:R153">
    <cfRule type="cellIs" dxfId="34269" priority="749" operator="greaterThan">
      <formula>1</formula>
    </cfRule>
    <cfRule type="cellIs" dxfId="34268" priority="750" operator="lessThan">
      <formula>0.8</formula>
    </cfRule>
  </conditionalFormatting>
  <conditionalFormatting sqref="P148:P153">
    <cfRule type="cellIs" dxfId="34267" priority="748" operator="greaterThan">
      <formula>0</formula>
    </cfRule>
  </conditionalFormatting>
  <conditionalFormatting sqref="Q148:Q153">
    <cfRule type="cellIs" dxfId="34266" priority="747" operator="lessThan">
      <formula>0</formula>
    </cfRule>
  </conditionalFormatting>
  <conditionalFormatting sqref="R148:R153">
    <cfRule type="cellIs" dxfId="34265" priority="745" operator="lessThan">
      <formula>0.8</formula>
    </cfRule>
    <cfRule type="cellIs" dxfId="34264" priority="746" operator="greaterThan">
      <formula>1</formula>
    </cfRule>
  </conditionalFormatting>
  <conditionalFormatting sqref="R148:R153">
    <cfRule type="cellIs" dxfId="34263" priority="743" operator="greaterThan">
      <formula>1</formula>
    </cfRule>
    <cfRule type="cellIs" dxfId="34262" priority="744" operator="lessThan">
      <formula>0.8</formula>
    </cfRule>
  </conditionalFormatting>
  <conditionalFormatting sqref="P148:P153">
    <cfRule type="cellIs" dxfId="34261" priority="742" operator="greaterThan">
      <formula>0</formula>
    </cfRule>
  </conditionalFormatting>
  <conditionalFormatting sqref="Q148:Q153">
    <cfRule type="cellIs" dxfId="34260" priority="741" operator="lessThan">
      <formula>0</formula>
    </cfRule>
  </conditionalFormatting>
  <conditionalFormatting sqref="R148:R153">
    <cfRule type="cellIs" dxfId="34259" priority="739" operator="lessThan">
      <formula>0.8</formula>
    </cfRule>
    <cfRule type="cellIs" dxfId="34258" priority="740" operator="greaterThan">
      <formula>1</formula>
    </cfRule>
  </conditionalFormatting>
  <conditionalFormatting sqref="R148:R153">
    <cfRule type="cellIs" dxfId="34257" priority="737" operator="greaterThan">
      <formula>1</formula>
    </cfRule>
    <cfRule type="cellIs" dxfId="34256" priority="738" operator="lessThan">
      <formula>0.8</formula>
    </cfRule>
  </conditionalFormatting>
  <conditionalFormatting sqref="P148:P153">
    <cfRule type="cellIs" dxfId="34255" priority="736" operator="greaterThan">
      <formula>0</formula>
    </cfRule>
  </conditionalFormatting>
  <conditionalFormatting sqref="P148:P153">
    <cfRule type="cellIs" dxfId="34254" priority="730" operator="greaterThan">
      <formula>0</formula>
    </cfRule>
  </conditionalFormatting>
  <conditionalFormatting sqref="Q148:Q153">
    <cfRule type="cellIs" dxfId="34253" priority="735" operator="lessThan">
      <formula>0</formula>
    </cfRule>
  </conditionalFormatting>
  <conditionalFormatting sqref="R148:R153">
    <cfRule type="cellIs" dxfId="34252" priority="733" operator="lessThan">
      <formula>0.8</formula>
    </cfRule>
    <cfRule type="cellIs" dxfId="34251" priority="734" operator="greaterThan">
      <formula>1</formula>
    </cfRule>
  </conditionalFormatting>
  <conditionalFormatting sqref="R148:R153">
    <cfRule type="cellIs" dxfId="34250" priority="731" operator="greaterThan">
      <formula>1</formula>
    </cfRule>
    <cfRule type="cellIs" dxfId="34249" priority="732" operator="lessThan">
      <formula>0.8</formula>
    </cfRule>
  </conditionalFormatting>
  <conditionalFormatting sqref="P148:P153">
    <cfRule type="cellIs" dxfId="34248" priority="724" operator="greaterThan">
      <formula>0</formula>
    </cfRule>
  </conditionalFormatting>
  <conditionalFormatting sqref="Q148:Q153">
    <cfRule type="cellIs" dxfId="34247" priority="729" operator="lessThan">
      <formula>0</formula>
    </cfRule>
  </conditionalFormatting>
  <conditionalFormatting sqref="R148:R153">
    <cfRule type="cellIs" dxfId="34246" priority="727" operator="lessThan">
      <formula>0.8</formula>
    </cfRule>
    <cfRule type="cellIs" dxfId="34245" priority="728" operator="greaterThan">
      <formula>1</formula>
    </cfRule>
  </conditionalFormatting>
  <conditionalFormatting sqref="R148:R153">
    <cfRule type="cellIs" dxfId="34244" priority="725" operator="greaterThan">
      <formula>1</formula>
    </cfRule>
    <cfRule type="cellIs" dxfId="34243" priority="726" operator="lessThan">
      <formula>0.8</formula>
    </cfRule>
  </conditionalFormatting>
  <conditionalFormatting sqref="R148:R153">
    <cfRule type="cellIs" dxfId="34242" priority="721" operator="lessThan">
      <formula>0.8</formula>
    </cfRule>
    <cfRule type="cellIs" dxfId="34241" priority="722" operator="greaterThan">
      <formula>1</formula>
    </cfRule>
  </conditionalFormatting>
  <conditionalFormatting sqref="R148:R153">
    <cfRule type="cellIs" dxfId="34240" priority="719" operator="greaterThan">
      <formula>1</formula>
    </cfRule>
    <cfRule type="cellIs" dxfId="34239" priority="720" operator="lessThan">
      <formula>0.8</formula>
    </cfRule>
  </conditionalFormatting>
  <conditionalFormatting sqref="P148:P153">
    <cfRule type="cellIs" dxfId="34238" priority="718" operator="greaterThan">
      <formula>0</formula>
    </cfRule>
  </conditionalFormatting>
  <conditionalFormatting sqref="Q148:Q153">
    <cfRule type="cellIs" dxfId="34237" priority="723" operator="lessThan">
      <formula>0</formula>
    </cfRule>
  </conditionalFormatting>
  <conditionalFormatting sqref="P44:P51">
    <cfRule type="cellIs" dxfId="34236" priority="712" operator="greaterThan">
      <formula>0</formula>
    </cfRule>
  </conditionalFormatting>
  <conditionalFormatting sqref="Q44:Q51">
    <cfRule type="cellIs" dxfId="34235" priority="717" operator="lessThan">
      <formula>0</formula>
    </cfRule>
  </conditionalFormatting>
  <conditionalFormatting sqref="R44:R51">
    <cfRule type="cellIs" dxfId="34234" priority="715" operator="lessThan">
      <formula>0.8</formula>
    </cfRule>
    <cfRule type="cellIs" dxfId="34233" priority="716" operator="greaterThan">
      <formula>1</formula>
    </cfRule>
  </conditionalFormatting>
  <conditionalFormatting sqref="R44:R51">
    <cfRule type="cellIs" dxfId="34232" priority="713" operator="greaterThan">
      <formula>1</formula>
    </cfRule>
    <cfRule type="cellIs" dxfId="34231" priority="714" operator="lessThan">
      <formula>0.8</formula>
    </cfRule>
  </conditionalFormatting>
  <conditionalFormatting sqref="Q84:Q91">
    <cfRule type="cellIs" dxfId="34230" priority="711" operator="lessThan">
      <formula>0</formula>
    </cfRule>
  </conditionalFormatting>
  <conditionalFormatting sqref="R84:R91">
    <cfRule type="cellIs" dxfId="34229" priority="709" operator="lessThan">
      <formula>0.8</formula>
    </cfRule>
    <cfRule type="cellIs" dxfId="34228" priority="710" operator="greaterThan">
      <formula>1</formula>
    </cfRule>
  </conditionalFormatting>
  <conditionalFormatting sqref="R84:R91">
    <cfRule type="cellIs" dxfId="34227" priority="707" operator="greaterThan">
      <formula>1</formula>
    </cfRule>
    <cfRule type="cellIs" dxfId="34226" priority="708" operator="lessThan">
      <formula>0.8</formula>
    </cfRule>
  </conditionalFormatting>
  <conditionalFormatting sqref="P84:P91">
    <cfRule type="cellIs" dxfId="34225" priority="706" operator="greaterThan">
      <formula>0</formula>
    </cfRule>
  </conditionalFormatting>
  <conditionalFormatting sqref="Q84:Q91">
    <cfRule type="cellIs" dxfId="34224" priority="705" operator="lessThan">
      <formula>0</formula>
    </cfRule>
  </conditionalFormatting>
  <conditionalFormatting sqref="R84:R91">
    <cfRule type="cellIs" dxfId="34223" priority="703" operator="lessThan">
      <formula>0.8</formula>
    </cfRule>
    <cfRule type="cellIs" dxfId="34222" priority="704" operator="greaterThan">
      <formula>1</formula>
    </cfRule>
  </conditionalFormatting>
  <conditionalFormatting sqref="R84:R91">
    <cfRule type="cellIs" dxfId="34221" priority="701" operator="greaterThan">
      <formula>1</formula>
    </cfRule>
    <cfRule type="cellIs" dxfId="34220" priority="702" operator="lessThan">
      <formula>0.8</formula>
    </cfRule>
  </conditionalFormatting>
  <conditionalFormatting sqref="P84:P91">
    <cfRule type="cellIs" dxfId="34219" priority="700" operator="greaterThan">
      <formula>0</formula>
    </cfRule>
  </conditionalFormatting>
  <conditionalFormatting sqref="Q84:Q91">
    <cfRule type="cellIs" dxfId="34218" priority="699" operator="lessThan">
      <formula>0</formula>
    </cfRule>
  </conditionalFormatting>
  <conditionalFormatting sqref="R84:R91">
    <cfRule type="cellIs" dxfId="34217" priority="697" operator="lessThan">
      <formula>0.8</formula>
    </cfRule>
    <cfRule type="cellIs" dxfId="34216" priority="698" operator="greaterThan">
      <formula>1</formula>
    </cfRule>
  </conditionalFormatting>
  <conditionalFormatting sqref="R84:R91">
    <cfRule type="cellIs" dxfId="34215" priority="695" operator="greaterThan">
      <formula>1</formula>
    </cfRule>
    <cfRule type="cellIs" dxfId="34214" priority="696" operator="lessThan">
      <formula>0.8</formula>
    </cfRule>
  </conditionalFormatting>
  <conditionalFormatting sqref="P84:P91">
    <cfRule type="cellIs" dxfId="34213" priority="694" operator="greaterThan">
      <formula>0</formula>
    </cfRule>
  </conditionalFormatting>
  <conditionalFormatting sqref="Q84:Q91">
    <cfRule type="cellIs" dxfId="34212" priority="693" operator="lessThan">
      <formula>0</formula>
    </cfRule>
  </conditionalFormatting>
  <conditionalFormatting sqref="R84:R91">
    <cfRule type="cellIs" dxfId="34211" priority="691" operator="lessThan">
      <formula>0.8</formula>
    </cfRule>
    <cfRule type="cellIs" dxfId="34210" priority="692" operator="greaterThan">
      <formula>1</formula>
    </cfRule>
  </conditionalFormatting>
  <conditionalFormatting sqref="R84:R91">
    <cfRule type="cellIs" dxfId="34209" priority="689" operator="greaterThan">
      <formula>1</formula>
    </cfRule>
    <cfRule type="cellIs" dxfId="34208" priority="690" operator="lessThan">
      <formula>0.8</formula>
    </cfRule>
  </conditionalFormatting>
  <conditionalFormatting sqref="P84:P91">
    <cfRule type="cellIs" dxfId="34207" priority="688" operator="greaterThan">
      <formula>0</formula>
    </cfRule>
  </conditionalFormatting>
  <conditionalFormatting sqref="P84:P91">
    <cfRule type="cellIs" dxfId="34206" priority="682" operator="greaterThan">
      <formula>0</formula>
    </cfRule>
  </conditionalFormatting>
  <conditionalFormatting sqref="Q84:Q91">
    <cfRule type="cellIs" dxfId="34205" priority="687" operator="lessThan">
      <formula>0</formula>
    </cfRule>
  </conditionalFormatting>
  <conditionalFormatting sqref="R84:R91">
    <cfRule type="cellIs" dxfId="34204" priority="685" operator="lessThan">
      <formula>0.8</formula>
    </cfRule>
    <cfRule type="cellIs" dxfId="34203" priority="686" operator="greaterThan">
      <formula>1</formula>
    </cfRule>
  </conditionalFormatting>
  <conditionalFormatting sqref="R84:R91">
    <cfRule type="cellIs" dxfId="34202" priority="683" operator="greaterThan">
      <formula>1</formula>
    </cfRule>
    <cfRule type="cellIs" dxfId="34201" priority="684" operator="lessThan">
      <formula>0.8</formula>
    </cfRule>
  </conditionalFormatting>
  <conditionalFormatting sqref="P84:P91">
    <cfRule type="cellIs" dxfId="34200" priority="676" operator="greaterThan">
      <formula>0</formula>
    </cfRule>
  </conditionalFormatting>
  <conditionalFormatting sqref="Q84:Q91">
    <cfRule type="cellIs" dxfId="34199" priority="681" operator="lessThan">
      <formula>0</formula>
    </cfRule>
  </conditionalFormatting>
  <conditionalFormatting sqref="R84:R91">
    <cfRule type="cellIs" dxfId="34198" priority="679" operator="lessThan">
      <formula>0.8</formula>
    </cfRule>
    <cfRule type="cellIs" dxfId="34197" priority="680" operator="greaterThan">
      <formula>1</formula>
    </cfRule>
  </conditionalFormatting>
  <conditionalFormatting sqref="R84:R91">
    <cfRule type="cellIs" dxfId="34196" priority="677" operator="greaterThan">
      <formula>1</formula>
    </cfRule>
    <cfRule type="cellIs" dxfId="34195" priority="678" operator="lessThan">
      <formula>0.8</formula>
    </cfRule>
  </conditionalFormatting>
  <conditionalFormatting sqref="R84:R91">
    <cfRule type="cellIs" dxfId="34194" priority="673" operator="lessThan">
      <formula>0.8</formula>
    </cfRule>
    <cfRule type="cellIs" dxfId="34193" priority="674" operator="greaterThan">
      <formula>1</formula>
    </cfRule>
  </conditionalFormatting>
  <conditionalFormatting sqref="R84:R91">
    <cfRule type="cellIs" dxfId="34192" priority="671" operator="greaterThan">
      <formula>1</formula>
    </cfRule>
    <cfRule type="cellIs" dxfId="34191" priority="672" operator="lessThan">
      <formula>0.8</formula>
    </cfRule>
  </conditionalFormatting>
  <conditionalFormatting sqref="P84:P91">
    <cfRule type="cellIs" dxfId="34190" priority="670" operator="greaterThan">
      <formula>0</formula>
    </cfRule>
  </conditionalFormatting>
  <conditionalFormatting sqref="Q84:Q91">
    <cfRule type="cellIs" dxfId="34189" priority="675" operator="lessThan">
      <formula>0</formula>
    </cfRule>
  </conditionalFormatting>
  <conditionalFormatting sqref="Q84:Q91">
    <cfRule type="cellIs" dxfId="34188" priority="669" operator="lessThan">
      <formula>0</formula>
    </cfRule>
  </conditionalFormatting>
  <conditionalFormatting sqref="R84:R91">
    <cfRule type="cellIs" dxfId="34187" priority="667" operator="lessThan">
      <formula>0.8</formula>
    </cfRule>
    <cfRule type="cellIs" dxfId="34186" priority="668" operator="greaterThan">
      <formula>1</formula>
    </cfRule>
  </conditionalFormatting>
  <conditionalFormatting sqref="R84:R91">
    <cfRule type="cellIs" dxfId="34185" priority="665" operator="greaterThan">
      <formula>1</formula>
    </cfRule>
    <cfRule type="cellIs" dxfId="34184" priority="666" operator="lessThan">
      <formula>0.8</formula>
    </cfRule>
  </conditionalFormatting>
  <conditionalFormatting sqref="P84:P91">
    <cfRule type="cellIs" dxfId="34183" priority="664" operator="greaterThan">
      <formula>0</formula>
    </cfRule>
  </conditionalFormatting>
  <conditionalFormatting sqref="P84:P91">
    <cfRule type="cellIs" dxfId="34182" priority="658" operator="greaterThan">
      <formula>0</formula>
    </cfRule>
  </conditionalFormatting>
  <conditionalFormatting sqref="Q84:Q91">
    <cfRule type="cellIs" dxfId="34181" priority="663" operator="lessThan">
      <formula>0</formula>
    </cfRule>
  </conditionalFormatting>
  <conditionalFormatting sqref="R84:R91">
    <cfRule type="cellIs" dxfId="34180" priority="661" operator="lessThan">
      <formula>0.8</formula>
    </cfRule>
    <cfRule type="cellIs" dxfId="34179" priority="662" operator="greaterThan">
      <formula>1</formula>
    </cfRule>
  </conditionalFormatting>
  <conditionalFormatting sqref="R84:R91">
    <cfRule type="cellIs" dxfId="34178" priority="659" operator="greaterThan">
      <formula>1</formula>
    </cfRule>
    <cfRule type="cellIs" dxfId="34177" priority="660" operator="lessThan">
      <formula>0.8</formula>
    </cfRule>
  </conditionalFormatting>
  <conditionalFormatting sqref="P84:P91">
    <cfRule type="cellIs" dxfId="34176" priority="652" operator="greaterThan">
      <formula>0</formula>
    </cfRule>
  </conditionalFormatting>
  <conditionalFormatting sqref="Q84:Q91">
    <cfRule type="cellIs" dxfId="34175" priority="657" operator="lessThan">
      <formula>0</formula>
    </cfRule>
  </conditionalFormatting>
  <conditionalFormatting sqref="R84:R91">
    <cfRule type="cellIs" dxfId="34174" priority="655" operator="lessThan">
      <formula>0.8</formula>
    </cfRule>
    <cfRule type="cellIs" dxfId="34173" priority="656" operator="greaterThan">
      <formula>1</formula>
    </cfRule>
  </conditionalFormatting>
  <conditionalFormatting sqref="R84:R91">
    <cfRule type="cellIs" dxfId="34172" priority="653" operator="greaterThan">
      <formula>1</formula>
    </cfRule>
    <cfRule type="cellIs" dxfId="34171" priority="654" operator="lessThan">
      <formula>0.8</formula>
    </cfRule>
  </conditionalFormatting>
  <conditionalFormatting sqref="R84:R91">
    <cfRule type="cellIs" dxfId="34170" priority="649" operator="lessThan">
      <formula>0.8</formula>
    </cfRule>
    <cfRule type="cellIs" dxfId="34169" priority="650" operator="greaterThan">
      <formula>1</formula>
    </cfRule>
  </conditionalFormatting>
  <conditionalFormatting sqref="R84:R91">
    <cfRule type="cellIs" dxfId="34168" priority="647" operator="greaterThan">
      <formula>1</formula>
    </cfRule>
    <cfRule type="cellIs" dxfId="34167" priority="648" operator="lessThan">
      <formula>0.8</formula>
    </cfRule>
  </conditionalFormatting>
  <conditionalFormatting sqref="P84:P91">
    <cfRule type="cellIs" dxfId="34166" priority="646" operator="greaterThan">
      <formula>0</formula>
    </cfRule>
  </conditionalFormatting>
  <conditionalFormatting sqref="Q84:Q91">
    <cfRule type="cellIs" dxfId="34165" priority="651" operator="lessThan">
      <formula>0</formula>
    </cfRule>
  </conditionalFormatting>
  <conditionalFormatting sqref="P84:P91">
    <cfRule type="cellIs" dxfId="34164" priority="640" operator="greaterThan">
      <formula>0</formula>
    </cfRule>
  </conditionalFormatting>
  <conditionalFormatting sqref="Q84:Q91">
    <cfRule type="cellIs" dxfId="34163" priority="645" operator="lessThan">
      <formula>0</formula>
    </cfRule>
  </conditionalFormatting>
  <conditionalFormatting sqref="R84:R91">
    <cfRule type="cellIs" dxfId="34162" priority="643" operator="lessThan">
      <formula>0.8</formula>
    </cfRule>
    <cfRule type="cellIs" dxfId="34161" priority="644" operator="greaterThan">
      <formula>1</formula>
    </cfRule>
  </conditionalFormatting>
  <conditionalFormatting sqref="R84:R91">
    <cfRule type="cellIs" dxfId="34160" priority="641" operator="greaterThan">
      <formula>1</formula>
    </cfRule>
    <cfRule type="cellIs" dxfId="34159" priority="642" operator="lessThan">
      <formula>0.8</formula>
    </cfRule>
  </conditionalFormatting>
  <conditionalFormatting sqref="R84:R91">
    <cfRule type="cellIs" dxfId="34158" priority="637" operator="lessThan">
      <formula>0.8</formula>
    </cfRule>
    <cfRule type="cellIs" dxfId="34157" priority="638" operator="greaterThan">
      <formula>1</formula>
    </cfRule>
  </conditionalFormatting>
  <conditionalFormatting sqref="R84:R91">
    <cfRule type="cellIs" dxfId="34156" priority="635" operator="greaterThan">
      <formula>1</formula>
    </cfRule>
    <cfRule type="cellIs" dxfId="34155" priority="636" operator="lessThan">
      <formula>0.8</formula>
    </cfRule>
  </conditionalFormatting>
  <conditionalFormatting sqref="P84:P91">
    <cfRule type="cellIs" dxfId="34154" priority="634" operator="greaterThan">
      <formula>0</formula>
    </cfRule>
  </conditionalFormatting>
  <conditionalFormatting sqref="Q84:Q91">
    <cfRule type="cellIs" dxfId="34153" priority="639" operator="lessThan">
      <formula>0</formula>
    </cfRule>
  </conditionalFormatting>
  <conditionalFormatting sqref="R84:R91">
    <cfRule type="cellIs" dxfId="34152" priority="631" operator="lessThan">
      <formula>0.8</formula>
    </cfRule>
    <cfRule type="cellIs" dxfId="34151" priority="632" operator="greaterThan">
      <formula>1</formula>
    </cfRule>
  </conditionalFormatting>
  <conditionalFormatting sqref="R84:R91">
    <cfRule type="cellIs" dxfId="34150" priority="629" operator="greaterThan">
      <formula>1</formula>
    </cfRule>
    <cfRule type="cellIs" dxfId="34149" priority="630" operator="lessThan">
      <formula>0.8</formula>
    </cfRule>
  </conditionalFormatting>
  <conditionalFormatting sqref="P84:P91">
    <cfRule type="cellIs" dxfId="34148" priority="628" operator="greaterThan">
      <formula>0</formula>
    </cfRule>
  </conditionalFormatting>
  <conditionalFormatting sqref="Q84:Q91">
    <cfRule type="cellIs" dxfId="34147" priority="633" operator="lessThan">
      <formula>0</formula>
    </cfRule>
  </conditionalFormatting>
  <conditionalFormatting sqref="Q84:Q91">
    <cfRule type="cellIs" dxfId="34146" priority="627" operator="lessThan">
      <formula>0</formula>
    </cfRule>
  </conditionalFormatting>
  <conditionalFormatting sqref="R84:R91">
    <cfRule type="cellIs" dxfId="34145" priority="625" operator="lessThan">
      <formula>0.8</formula>
    </cfRule>
    <cfRule type="cellIs" dxfId="34144" priority="626" operator="greaterThan">
      <formula>1</formula>
    </cfRule>
  </conditionalFormatting>
  <conditionalFormatting sqref="R84:R91">
    <cfRule type="cellIs" dxfId="34143" priority="623" operator="greaterThan">
      <formula>1</formula>
    </cfRule>
    <cfRule type="cellIs" dxfId="34142" priority="624" operator="lessThan">
      <formula>0.8</formula>
    </cfRule>
  </conditionalFormatting>
  <conditionalFormatting sqref="P84:P91">
    <cfRule type="cellIs" dxfId="34141" priority="622" operator="greaterThan">
      <formula>0</formula>
    </cfRule>
  </conditionalFormatting>
  <conditionalFormatting sqref="Q84:Q91">
    <cfRule type="cellIs" dxfId="34140" priority="616" operator="lessThan">
      <formula>0</formula>
    </cfRule>
  </conditionalFormatting>
  <conditionalFormatting sqref="R84:R91">
    <cfRule type="cellIs" dxfId="34139" priority="620" operator="lessThan">
      <formula>0.8</formula>
    </cfRule>
    <cfRule type="cellIs" dxfId="34138" priority="621" operator="greaterThan">
      <formula>1</formula>
    </cfRule>
  </conditionalFormatting>
  <conditionalFormatting sqref="R84:R91">
    <cfRule type="cellIs" dxfId="34137" priority="618" operator="greaterThan">
      <formula>1</formula>
    </cfRule>
    <cfRule type="cellIs" dxfId="34136" priority="619" operator="lessThan">
      <formula>0.8</formula>
    </cfRule>
  </conditionalFormatting>
  <conditionalFormatting sqref="P84:P91">
    <cfRule type="cellIs" dxfId="34135" priority="617" operator="greaterThan">
      <formula>0</formula>
    </cfRule>
  </conditionalFormatting>
  <conditionalFormatting sqref="Q84:Q91">
    <cfRule type="cellIs" dxfId="34134" priority="615" operator="lessThan">
      <formula>0</formula>
    </cfRule>
  </conditionalFormatting>
  <conditionalFormatting sqref="R84:R91">
    <cfRule type="cellIs" dxfId="34133" priority="613" operator="lessThan">
      <formula>0.8</formula>
    </cfRule>
    <cfRule type="cellIs" dxfId="34132" priority="614" operator="greaterThan">
      <formula>1</formula>
    </cfRule>
  </conditionalFormatting>
  <conditionalFormatting sqref="R84:R91">
    <cfRule type="cellIs" dxfId="34131" priority="611" operator="greaterThan">
      <formula>1</formula>
    </cfRule>
    <cfRule type="cellIs" dxfId="34130" priority="612" operator="lessThan">
      <formula>0.8</formula>
    </cfRule>
  </conditionalFormatting>
  <conditionalFormatting sqref="P84:P91">
    <cfRule type="cellIs" dxfId="34129" priority="610" operator="greaterThan">
      <formula>0</formula>
    </cfRule>
  </conditionalFormatting>
  <conditionalFormatting sqref="Q84:Q91">
    <cfRule type="cellIs" dxfId="34128" priority="609" operator="lessThan">
      <formula>0</formula>
    </cfRule>
  </conditionalFormatting>
  <conditionalFormatting sqref="R84:R91">
    <cfRule type="cellIs" dxfId="34127" priority="607" operator="lessThan">
      <formula>0.8</formula>
    </cfRule>
    <cfRule type="cellIs" dxfId="34126" priority="608" operator="greaterThan">
      <formula>1</formula>
    </cfRule>
  </conditionalFormatting>
  <conditionalFormatting sqref="R84:R91">
    <cfRule type="cellIs" dxfId="34125" priority="605" operator="greaterThan">
      <formula>1</formula>
    </cfRule>
    <cfRule type="cellIs" dxfId="34124" priority="606" operator="lessThan">
      <formula>0.8</formula>
    </cfRule>
  </conditionalFormatting>
  <conditionalFormatting sqref="P84:P91">
    <cfRule type="cellIs" dxfId="34123" priority="604" operator="greaterThan">
      <formula>0</formula>
    </cfRule>
  </conditionalFormatting>
  <conditionalFormatting sqref="Q84:Q91">
    <cfRule type="cellIs" dxfId="34122" priority="603" operator="lessThan">
      <formula>0</formula>
    </cfRule>
  </conditionalFormatting>
  <conditionalFormatting sqref="R84:R91">
    <cfRule type="cellIs" dxfId="34121" priority="601" operator="lessThan">
      <formula>0.8</formula>
    </cfRule>
    <cfRule type="cellIs" dxfId="34120" priority="602" operator="greaterThan">
      <formula>1</formula>
    </cfRule>
  </conditionalFormatting>
  <conditionalFormatting sqref="R84:R91">
    <cfRule type="cellIs" dxfId="34119" priority="599" operator="greaterThan">
      <formula>1</formula>
    </cfRule>
    <cfRule type="cellIs" dxfId="34118" priority="600" operator="lessThan">
      <formula>0.8</formula>
    </cfRule>
  </conditionalFormatting>
  <conditionalFormatting sqref="P84:P91">
    <cfRule type="cellIs" dxfId="34117" priority="598" operator="greaterThan">
      <formula>0</formula>
    </cfRule>
  </conditionalFormatting>
  <conditionalFormatting sqref="Q84:Q91">
    <cfRule type="cellIs" dxfId="34116" priority="597" operator="lessThan">
      <formula>0</formula>
    </cfRule>
  </conditionalFormatting>
  <conditionalFormatting sqref="R84:R91">
    <cfRule type="cellIs" dxfId="34115" priority="595" operator="lessThan">
      <formula>0.8</formula>
    </cfRule>
    <cfRule type="cellIs" dxfId="34114" priority="596" operator="greaterThan">
      <formula>1</formula>
    </cfRule>
  </conditionalFormatting>
  <conditionalFormatting sqref="R84:R91">
    <cfRule type="cellIs" dxfId="34113" priority="593" operator="greaterThan">
      <formula>1</formula>
    </cfRule>
    <cfRule type="cellIs" dxfId="34112" priority="594" operator="lessThan">
      <formula>0.8</formula>
    </cfRule>
  </conditionalFormatting>
  <conditionalFormatting sqref="P84:P91">
    <cfRule type="cellIs" dxfId="34111" priority="592" operator="greaterThan">
      <formula>0</formula>
    </cfRule>
  </conditionalFormatting>
  <conditionalFormatting sqref="Q84:Q91">
    <cfRule type="cellIs" dxfId="34110" priority="591" operator="lessThan">
      <formula>0</formula>
    </cfRule>
  </conditionalFormatting>
  <conditionalFormatting sqref="R84:R91">
    <cfRule type="cellIs" dxfId="34109" priority="589" operator="lessThan">
      <formula>0.8</formula>
    </cfRule>
    <cfRule type="cellIs" dxfId="34108" priority="590" operator="greaterThan">
      <formula>1</formula>
    </cfRule>
  </conditionalFormatting>
  <conditionalFormatting sqref="R84:R91">
    <cfRule type="cellIs" dxfId="34107" priority="587" operator="greaterThan">
      <formula>1</formula>
    </cfRule>
    <cfRule type="cellIs" dxfId="34106" priority="588" operator="lessThan">
      <formula>0.8</formula>
    </cfRule>
  </conditionalFormatting>
  <conditionalFormatting sqref="P84:P91">
    <cfRule type="cellIs" dxfId="34105" priority="586" operator="greaterThan">
      <formula>0</formula>
    </cfRule>
  </conditionalFormatting>
  <conditionalFormatting sqref="P84:P91">
    <cfRule type="cellIs" dxfId="34104" priority="580" operator="greaterThan">
      <formula>0</formula>
    </cfRule>
  </conditionalFormatting>
  <conditionalFormatting sqref="Q84:Q91">
    <cfRule type="cellIs" dxfId="34103" priority="585" operator="lessThan">
      <formula>0</formula>
    </cfRule>
  </conditionalFormatting>
  <conditionalFormatting sqref="R84:R91">
    <cfRule type="cellIs" dxfId="34102" priority="583" operator="lessThan">
      <formula>0.8</formula>
    </cfRule>
    <cfRule type="cellIs" dxfId="34101" priority="584" operator="greaterThan">
      <formula>1</formula>
    </cfRule>
  </conditionalFormatting>
  <conditionalFormatting sqref="R84:R91">
    <cfRule type="cellIs" dxfId="34100" priority="581" operator="greaterThan">
      <formula>1</formula>
    </cfRule>
    <cfRule type="cellIs" dxfId="34099" priority="582" operator="lessThan">
      <formula>0.8</formula>
    </cfRule>
  </conditionalFormatting>
  <conditionalFormatting sqref="P84:P91">
    <cfRule type="cellIs" dxfId="34098" priority="574" operator="greaterThan">
      <formula>0</formula>
    </cfRule>
  </conditionalFormatting>
  <conditionalFormatting sqref="Q84:Q91">
    <cfRule type="cellIs" dxfId="34097" priority="579" operator="lessThan">
      <formula>0</formula>
    </cfRule>
  </conditionalFormatting>
  <conditionalFormatting sqref="R84:R91">
    <cfRule type="cellIs" dxfId="34096" priority="577" operator="lessThan">
      <formula>0.8</formula>
    </cfRule>
    <cfRule type="cellIs" dxfId="34095" priority="578" operator="greaterThan">
      <formula>1</formula>
    </cfRule>
  </conditionalFormatting>
  <conditionalFormatting sqref="R84:R91">
    <cfRule type="cellIs" dxfId="34094" priority="575" operator="greaterThan">
      <formula>1</formula>
    </cfRule>
    <cfRule type="cellIs" dxfId="34093" priority="576" operator="lessThan">
      <formula>0.8</formula>
    </cfRule>
  </conditionalFormatting>
  <conditionalFormatting sqref="R84:R91">
    <cfRule type="cellIs" dxfId="34092" priority="571" operator="lessThan">
      <formula>0.8</formula>
    </cfRule>
    <cfRule type="cellIs" dxfId="34091" priority="572" operator="greaterThan">
      <formula>1</formula>
    </cfRule>
  </conditionalFormatting>
  <conditionalFormatting sqref="R84:R91">
    <cfRule type="cellIs" dxfId="34090" priority="569" operator="greaterThan">
      <formula>1</formula>
    </cfRule>
    <cfRule type="cellIs" dxfId="34089" priority="570" operator="lessThan">
      <formula>0.8</formula>
    </cfRule>
  </conditionalFormatting>
  <conditionalFormatting sqref="P84:P91">
    <cfRule type="cellIs" dxfId="34088" priority="568" operator="greaterThan">
      <formula>0</formula>
    </cfRule>
  </conditionalFormatting>
  <conditionalFormatting sqref="Q84:Q91">
    <cfRule type="cellIs" dxfId="34087" priority="573" operator="lessThan">
      <formula>0</formula>
    </cfRule>
  </conditionalFormatting>
  <conditionalFormatting sqref="Q84:Q91">
    <cfRule type="cellIs" dxfId="34086" priority="567" operator="lessThan">
      <formula>0</formula>
    </cfRule>
  </conditionalFormatting>
  <conditionalFormatting sqref="R84:R91">
    <cfRule type="cellIs" dxfId="34085" priority="565" operator="lessThan">
      <formula>0.8</formula>
    </cfRule>
    <cfRule type="cellIs" dxfId="34084" priority="566" operator="greaterThan">
      <formula>1</formula>
    </cfRule>
  </conditionalFormatting>
  <conditionalFormatting sqref="R84:R91">
    <cfRule type="cellIs" dxfId="34083" priority="563" operator="greaterThan">
      <formula>1</formula>
    </cfRule>
    <cfRule type="cellIs" dxfId="34082" priority="564" operator="lessThan">
      <formula>0.8</formula>
    </cfRule>
  </conditionalFormatting>
  <conditionalFormatting sqref="P84:P91">
    <cfRule type="cellIs" dxfId="34081" priority="562" operator="greaterThan">
      <formula>0</formula>
    </cfRule>
  </conditionalFormatting>
  <conditionalFormatting sqref="Q84:Q91">
    <cfRule type="cellIs" dxfId="34080" priority="561" operator="lessThan">
      <formula>0</formula>
    </cfRule>
  </conditionalFormatting>
  <conditionalFormatting sqref="R84:R91">
    <cfRule type="cellIs" dxfId="34079" priority="559" operator="lessThan">
      <formula>0.8</formula>
    </cfRule>
    <cfRule type="cellIs" dxfId="34078" priority="560" operator="greaterThan">
      <formula>1</formula>
    </cfRule>
  </conditionalFormatting>
  <conditionalFormatting sqref="R84:R91">
    <cfRule type="cellIs" dxfId="34077" priority="557" operator="greaterThan">
      <formula>1</formula>
    </cfRule>
    <cfRule type="cellIs" dxfId="34076" priority="558" operator="lessThan">
      <formula>0.8</formula>
    </cfRule>
  </conditionalFormatting>
  <conditionalFormatting sqref="P84:P91">
    <cfRule type="cellIs" dxfId="34075" priority="556" operator="greaterThan">
      <formula>0</formula>
    </cfRule>
  </conditionalFormatting>
  <conditionalFormatting sqref="Q84:Q91">
    <cfRule type="cellIs" dxfId="34074" priority="555" operator="lessThan">
      <formula>0</formula>
    </cfRule>
  </conditionalFormatting>
  <conditionalFormatting sqref="R84:R91">
    <cfRule type="cellIs" dxfId="34073" priority="553" operator="lessThan">
      <formula>0.8</formula>
    </cfRule>
    <cfRule type="cellIs" dxfId="34072" priority="554" operator="greaterThan">
      <formula>1</formula>
    </cfRule>
  </conditionalFormatting>
  <conditionalFormatting sqref="R84:R91">
    <cfRule type="cellIs" dxfId="34071" priority="551" operator="greaterThan">
      <formula>1</formula>
    </cfRule>
    <cfRule type="cellIs" dxfId="34070" priority="552" operator="lessThan">
      <formula>0.8</formula>
    </cfRule>
  </conditionalFormatting>
  <conditionalFormatting sqref="P84:P91">
    <cfRule type="cellIs" dxfId="34069" priority="550" operator="greaterThan">
      <formula>0</formula>
    </cfRule>
  </conditionalFormatting>
  <conditionalFormatting sqref="Q84:Q91">
    <cfRule type="cellIs" dxfId="34068" priority="549" operator="lessThan">
      <formula>0</formula>
    </cfRule>
  </conditionalFormatting>
  <conditionalFormatting sqref="R84:R91">
    <cfRule type="cellIs" dxfId="34067" priority="547" operator="lessThan">
      <formula>0.8</formula>
    </cfRule>
    <cfRule type="cellIs" dxfId="34066" priority="548" operator="greaterThan">
      <formula>1</formula>
    </cfRule>
  </conditionalFormatting>
  <conditionalFormatting sqref="R84:R91">
    <cfRule type="cellIs" dxfId="34065" priority="545" operator="greaterThan">
      <formula>1</formula>
    </cfRule>
    <cfRule type="cellIs" dxfId="34064" priority="546" operator="lessThan">
      <formula>0.8</formula>
    </cfRule>
  </conditionalFormatting>
  <conditionalFormatting sqref="P84:P91">
    <cfRule type="cellIs" dxfId="34063" priority="544" operator="greaterThan">
      <formula>0</formula>
    </cfRule>
  </conditionalFormatting>
  <conditionalFormatting sqref="P84:P91">
    <cfRule type="cellIs" dxfId="34062" priority="538" operator="greaterThan">
      <formula>0</formula>
    </cfRule>
  </conditionalFormatting>
  <conditionalFormatting sqref="Q84:Q91">
    <cfRule type="cellIs" dxfId="34061" priority="543" operator="lessThan">
      <formula>0</formula>
    </cfRule>
  </conditionalFormatting>
  <conditionalFormatting sqref="R84:R91">
    <cfRule type="cellIs" dxfId="34060" priority="541" operator="lessThan">
      <formula>0.8</formula>
    </cfRule>
    <cfRule type="cellIs" dxfId="34059" priority="542" operator="greaterThan">
      <formula>1</formula>
    </cfRule>
  </conditionalFormatting>
  <conditionalFormatting sqref="R84:R91">
    <cfRule type="cellIs" dxfId="34058" priority="539" operator="greaterThan">
      <formula>1</formula>
    </cfRule>
    <cfRule type="cellIs" dxfId="34057" priority="540" operator="lessThan">
      <formula>0.8</formula>
    </cfRule>
  </conditionalFormatting>
  <conditionalFormatting sqref="P84:P91">
    <cfRule type="cellIs" dxfId="34056" priority="532" operator="greaterThan">
      <formula>0</formula>
    </cfRule>
  </conditionalFormatting>
  <conditionalFormatting sqref="Q84:Q91">
    <cfRule type="cellIs" dxfId="34055" priority="537" operator="lessThan">
      <formula>0</formula>
    </cfRule>
  </conditionalFormatting>
  <conditionalFormatting sqref="R84:R91">
    <cfRule type="cellIs" dxfId="34054" priority="535" operator="lessThan">
      <formula>0.8</formula>
    </cfRule>
    <cfRule type="cellIs" dxfId="34053" priority="536" operator="greaterThan">
      <formula>1</formula>
    </cfRule>
  </conditionalFormatting>
  <conditionalFormatting sqref="R84:R91">
    <cfRule type="cellIs" dxfId="34052" priority="533" operator="greaterThan">
      <formula>1</formula>
    </cfRule>
    <cfRule type="cellIs" dxfId="34051" priority="534" operator="lessThan">
      <formula>0.8</formula>
    </cfRule>
  </conditionalFormatting>
  <conditionalFormatting sqref="R84:R91">
    <cfRule type="cellIs" dxfId="34050" priority="529" operator="lessThan">
      <formula>0.8</formula>
    </cfRule>
    <cfRule type="cellIs" dxfId="34049" priority="530" operator="greaterThan">
      <formula>1</formula>
    </cfRule>
  </conditionalFormatting>
  <conditionalFormatting sqref="R84:R91">
    <cfRule type="cellIs" dxfId="34048" priority="527" operator="greaterThan">
      <formula>1</formula>
    </cfRule>
    <cfRule type="cellIs" dxfId="34047" priority="528" operator="lessThan">
      <formula>0.8</formula>
    </cfRule>
  </conditionalFormatting>
  <conditionalFormatting sqref="P84:P91">
    <cfRule type="cellIs" dxfId="34046" priority="526" operator="greaterThan">
      <formula>0</formula>
    </cfRule>
  </conditionalFormatting>
  <conditionalFormatting sqref="Q84:Q91">
    <cfRule type="cellIs" dxfId="34045" priority="531" operator="lessThan">
      <formula>0</formula>
    </cfRule>
  </conditionalFormatting>
  <conditionalFormatting sqref="Q84:Q91">
    <cfRule type="cellIs" dxfId="34044" priority="525" operator="lessThan">
      <formula>0</formula>
    </cfRule>
  </conditionalFormatting>
  <conditionalFormatting sqref="R84:R91">
    <cfRule type="cellIs" dxfId="34043" priority="523" operator="lessThan">
      <formula>0.8</formula>
    </cfRule>
    <cfRule type="cellIs" dxfId="34042" priority="524" operator="greaterThan">
      <formula>1</formula>
    </cfRule>
  </conditionalFormatting>
  <conditionalFormatting sqref="R84:R91">
    <cfRule type="cellIs" dxfId="34041" priority="521" operator="greaterThan">
      <formula>1</formula>
    </cfRule>
    <cfRule type="cellIs" dxfId="34040" priority="522" operator="lessThan">
      <formula>0.8</formula>
    </cfRule>
  </conditionalFormatting>
  <conditionalFormatting sqref="P84:P91">
    <cfRule type="cellIs" dxfId="34039" priority="520" operator="greaterThan">
      <formula>0</formula>
    </cfRule>
  </conditionalFormatting>
  <conditionalFormatting sqref="P84:P91">
    <cfRule type="cellIs" dxfId="34038" priority="514" operator="greaterThan">
      <formula>0</formula>
    </cfRule>
  </conditionalFormatting>
  <conditionalFormatting sqref="Q84:Q91">
    <cfRule type="cellIs" dxfId="34037" priority="519" operator="lessThan">
      <formula>0</formula>
    </cfRule>
  </conditionalFormatting>
  <conditionalFormatting sqref="R84:R91">
    <cfRule type="cellIs" dxfId="34036" priority="517" operator="lessThan">
      <formula>0.8</formula>
    </cfRule>
    <cfRule type="cellIs" dxfId="34035" priority="518" operator="greaterThan">
      <formula>1</formula>
    </cfRule>
  </conditionalFormatting>
  <conditionalFormatting sqref="R84:R91">
    <cfRule type="cellIs" dxfId="34034" priority="515" operator="greaterThan">
      <formula>1</formula>
    </cfRule>
    <cfRule type="cellIs" dxfId="34033" priority="516" operator="lessThan">
      <formula>0.8</formula>
    </cfRule>
  </conditionalFormatting>
  <conditionalFormatting sqref="P84:P91">
    <cfRule type="cellIs" dxfId="34032" priority="508" operator="greaterThan">
      <formula>0</formula>
    </cfRule>
  </conditionalFormatting>
  <conditionalFormatting sqref="Q84:Q91">
    <cfRule type="cellIs" dxfId="34031" priority="513" operator="lessThan">
      <formula>0</formula>
    </cfRule>
  </conditionalFormatting>
  <conditionalFormatting sqref="R84:R91">
    <cfRule type="cellIs" dxfId="34030" priority="511" operator="lessThan">
      <formula>0.8</formula>
    </cfRule>
    <cfRule type="cellIs" dxfId="34029" priority="512" operator="greaterThan">
      <formula>1</formula>
    </cfRule>
  </conditionalFormatting>
  <conditionalFormatting sqref="R84:R91">
    <cfRule type="cellIs" dxfId="34028" priority="509" operator="greaterThan">
      <formula>1</formula>
    </cfRule>
    <cfRule type="cellIs" dxfId="34027" priority="510" operator="lessThan">
      <formula>0.8</formula>
    </cfRule>
  </conditionalFormatting>
  <conditionalFormatting sqref="R84:R91">
    <cfRule type="cellIs" dxfId="34026" priority="505" operator="lessThan">
      <formula>0.8</formula>
    </cfRule>
    <cfRule type="cellIs" dxfId="34025" priority="506" operator="greaterThan">
      <formula>1</formula>
    </cfRule>
  </conditionalFormatting>
  <conditionalFormatting sqref="R84:R91">
    <cfRule type="cellIs" dxfId="34024" priority="503" operator="greaterThan">
      <formula>1</formula>
    </cfRule>
    <cfRule type="cellIs" dxfId="34023" priority="504" operator="lessThan">
      <formula>0.8</formula>
    </cfRule>
  </conditionalFormatting>
  <conditionalFormatting sqref="P84:P91">
    <cfRule type="cellIs" dxfId="34022" priority="502" operator="greaterThan">
      <formula>0</formula>
    </cfRule>
  </conditionalFormatting>
  <conditionalFormatting sqref="Q84:Q91">
    <cfRule type="cellIs" dxfId="34021" priority="507" operator="lessThan">
      <formula>0</formula>
    </cfRule>
  </conditionalFormatting>
  <conditionalFormatting sqref="P84:P91">
    <cfRule type="cellIs" dxfId="34020" priority="496" operator="greaterThan">
      <formula>0</formula>
    </cfRule>
  </conditionalFormatting>
  <conditionalFormatting sqref="Q84:Q91">
    <cfRule type="cellIs" dxfId="34019" priority="501" operator="lessThan">
      <formula>0</formula>
    </cfRule>
  </conditionalFormatting>
  <conditionalFormatting sqref="R84:R91">
    <cfRule type="cellIs" dxfId="34018" priority="499" operator="lessThan">
      <formula>0.8</formula>
    </cfRule>
    <cfRule type="cellIs" dxfId="34017" priority="500" operator="greaterThan">
      <formula>1</formula>
    </cfRule>
  </conditionalFormatting>
  <conditionalFormatting sqref="R84:R91">
    <cfRule type="cellIs" dxfId="34016" priority="497" operator="greaterThan">
      <formula>1</formula>
    </cfRule>
    <cfRule type="cellIs" dxfId="34015" priority="498" operator="lessThan">
      <formula>0.8</formula>
    </cfRule>
  </conditionalFormatting>
  <conditionalFormatting sqref="R84:R91">
    <cfRule type="cellIs" dxfId="34014" priority="493" operator="lessThan">
      <formula>0.8</formula>
    </cfRule>
    <cfRule type="cellIs" dxfId="34013" priority="494" operator="greaterThan">
      <formula>1</formula>
    </cfRule>
  </conditionalFormatting>
  <conditionalFormatting sqref="R84:R91">
    <cfRule type="cellIs" dxfId="34012" priority="491" operator="greaterThan">
      <formula>1</formula>
    </cfRule>
    <cfRule type="cellIs" dxfId="34011" priority="492" operator="lessThan">
      <formula>0.8</formula>
    </cfRule>
  </conditionalFormatting>
  <conditionalFormatting sqref="P84:P91">
    <cfRule type="cellIs" dxfId="34010" priority="490" operator="greaterThan">
      <formula>0</formula>
    </cfRule>
  </conditionalFormatting>
  <conditionalFormatting sqref="Q84:Q91">
    <cfRule type="cellIs" dxfId="34009" priority="495" operator="lessThan">
      <formula>0</formula>
    </cfRule>
  </conditionalFormatting>
  <conditionalFormatting sqref="R84:R91">
    <cfRule type="cellIs" dxfId="34008" priority="487" operator="lessThan">
      <formula>0.8</formula>
    </cfRule>
    <cfRule type="cellIs" dxfId="34007" priority="488" operator="greaterThan">
      <formula>1</formula>
    </cfRule>
  </conditionalFormatting>
  <conditionalFormatting sqref="R84:R91">
    <cfRule type="cellIs" dxfId="34006" priority="485" operator="greaterThan">
      <formula>1</formula>
    </cfRule>
    <cfRule type="cellIs" dxfId="34005" priority="486" operator="lessThan">
      <formula>0.8</formula>
    </cfRule>
  </conditionalFormatting>
  <conditionalFormatting sqref="P84:P91">
    <cfRule type="cellIs" dxfId="34004" priority="484" operator="greaterThan">
      <formula>0</formula>
    </cfRule>
  </conditionalFormatting>
  <conditionalFormatting sqref="Q84:Q91">
    <cfRule type="cellIs" dxfId="34003" priority="489" operator="lessThan">
      <formula>0</formula>
    </cfRule>
  </conditionalFormatting>
  <conditionalFormatting sqref="Q84:Q91">
    <cfRule type="cellIs" dxfId="34002" priority="483" operator="lessThan">
      <formula>0</formula>
    </cfRule>
  </conditionalFormatting>
  <conditionalFormatting sqref="R84:R91">
    <cfRule type="cellIs" dxfId="34001" priority="481" operator="lessThan">
      <formula>0.8</formula>
    </cfRule>
    <cfRule type="cellIs" dxfId="34000" priority="482" operator="greaterThan">
      <formula>1</formula>
    </cfRule>
  </conditionalFormatting>
  <conditionalFormatting sqref="R84:R91">
    <cfRule type="cellIs" dxfId="33999" priority="479" operator="greaterThan">
      <formula>1</formula>
    </cfRule>
    <cfRule type="cellIs" dxfId="33998" priority="480" operator="lessThan">
      <formula>0.8</formula>
    </cfRule>
  </conditionalFormatting>
  <conditionalFormatting sqref="P84:P91">
    <cfRule type="cellIs" dxfId="33997" priority="478" operator="greaterThan">
      <formula>0</formula>
    </cfRule>
  </conditionalFormatting>
  <conditionalFormatting sqref="Q84:Q91">
    <cfRule type="cellIs" dxfId="33996" priority="472" operator="lessThan">
      <formula>0</formula>
    </cfRule>
  </conditionalFormatting>
  <conditionalFormatting sqref="R84:R91">
    <cfRule type="cellIs" dxfId="33995" priority="476" operator="lessThan">
      <formula>0.8</formula>
    </cfRule>
    <cfRule type="cellIs" dxfId="33994" priority="477" operator="greaterThan">
      <formula>1</formula>
    </cfRule>
  </conditionalFormatting>
  <conditionalFormatting sqref="R84:R91">
    <cfRule type="cellIs" dxfId="33993" priority="474" operator="greaterThan">
      <formula>1</formula>
    </cfRule>
    <cfRule type="cellIs" dxfId="33992" priority="475" operator="lessThan">
      <formula>0.8</formula>
    </cfRule>
  </conditionalFormatting>
  <conditionalFormatting sqref="P84:P91">
    <cfRule type="cellIs" dxfId="33991" priority="473" operator="greaterThan">
      <formula>0</formula>
    </cfRule>
  </conditionalFormatting>
  <conditionalFormatting sqref="Q84:Q91">
    <cfRule type="cellIs" dxfId="33990" priority="471" operator="lessThan">
      <formula>0</formula>
    </cfRule>
  </conditionalFormatting>
  <conditionalFormatting sqref="R84:R91">
    <cfRule type="cellIs" dxfId="33989" priority="469" operator="lessThan">
      <formula>0.8</formula>
    </cfRule>
    <cfRule type="cellIs" dxfId="33988" priority="470" operator="greaterThan">
      <formula>1</formula>
    </cfRule>
  </conditionalFormatting>
  <conditionalFormatting sqref="R84:R91">
    <cfRule type="cellIs" dxfId="33987" priority="467" operator="greaterThan">
      <formula>1</formula>
    </cfRule>
    <cfRule type="cellIs" dxfId="33986" priority="468" operator="lessThan">
      <formula>0.8</formula>
    </cfRule>
  </conditionalFormatting>
  <conditionalFormatting sqref="P84:P91">
    <cfRule type="cellIs" dxfId="33985" priority="466" operator="greaterThan">
      <formula>0</formula>
    </cfRule>
  </conditionalFormatting>
  <conditionalFormatting sqref="Q84:Q91">
    <cfRule type="cellIs" dxfId="33984" priority="465" operator="lessThan">
      <formula>0</formula>
    </cfRule>
  </conditionalFormatting>
  <conditionalFormatting sqref="R84:R91">
    <cfRule type="cellIs" dxfId="33983" priority="463" operator="lessThan">
      <formula>0.8</formula>
    </cfRule>
    <cfRule type="cellIs" dxfId="33982" priority="464" operator="greaterThan">
      <formula>1</formula>
    </cfRule>
  </conditionalFormatting>
  <conditionalFormatting sqref="R84:R91">
    <cfRule type="cellIs" dxfId="33981" priority="461" operator="greaterThan">
      <formula>1</formula>
    </cfRule>
    <cfRule type="cellIs" dxfId="33980" priority="462" operator="lessThan">
      <formula>0.8</formula>
    </cfRule>
  </conditionalFormatting>
  <conditionalFormatting sqref="P84:P91">
    <cfRule type="cellIs" dxfId="33979" priority="460" operator="greaterThan">
      <formula>0</formula>
    </cfRule>
  </conditionalFormatting>
  <conditionalFormatting sqref="Q84:Q91">
    <cfRule type="cellIs" dxfId="33978" priority="459" operator="lessThan">
      <formula>0</formula>
    </cfRule>
  </conditionalFormatting>
  <conditionalFormatting sqref="R84:R91">
    <cfRule type="cellIs" dxfId="33977" priority="457" operator="lessThan">
      <formula>0.8</formula>
    </cfRule>
    <cfRule type="cellIs" dxfId="33976" priority="458" operator="greaterThan">
      <formula>1</formula>
    </cfRule>
  </conditionalFormatting>
  <conditionalFormatting sqref="R84:R91">
    <cfRule type="cellIs" dxfId="33975" priority="455" operator="greaterThan">
      <formula>1</formula>
    </cfRule>
    <cfRule type="cellIs" dxfId="33974" priority="456" operator="lessThan">
      <formula>0.8</formula>
    </cfRule>
  </conditionalFormatting>
  <conditionalFormatting sqref="P84:P91">
    <cfRule type="cellIs" dxfId="33973" priority="454" operator="greaterThan">
      <formula>0</formula>
    </cfRule>
  </conditionalFormatting>
  <conditionalFormatting sqref="Q84:Q91">
    <cfRule type="cellIs" dxfId="33972" priority="453" operator="lessThan">
      <formula>0</formula>
    </cfRule>
  </conditionalFormatting>
  <conditionalFormatting sqref="R84:R91">
    <cfRule type="cellIs" dxfId="33971" priority="451" operator="lessThan">
      <formula>0.8</formula>
    </cfRule>
    <cfRule type="cellIs" dxfId="33970" priority="452" operator="greaterThan">
      <formula>1</formula>
    </cfRule>
  </conditionalFormatting>
  <conditionalFormatting sqref="R84:R91">
    <cfRule type="cellIs" dxfId="33969" priority="449" operator="greaterThan">
      <formula>1</formula>
    </cfRule>
    <cfRule type="cellIs" dxfId="33968" priority="450" operator="lessThan">
      <formula>0.8</formula>
    </cfRule>
  </conditionalFormatting>
  <conditionalFormatting sqref="P84:P91">
    <cfRule type="cellIs" dxfId="33967" priority="448" operator="greaterThan">
      <formula>0</formula>
    </cfRule>
  </conditionalFormatting>
  <conditionalFormatting sqref="Q84:Q91">
    <cfRule type="cellIs" dxfId="33966" priority="447" operator="lessThan">
      <formula>0</formula>
    </cfRule>
  </conditionalFormatting>
  <conditionalFormatting sqref="R84:R91">
    <cfRule type="cellIs" dxfId="33965" priority="445" operator="lessThan">
      <formula>0.8</formula>
    </cfRule>
    <cfRule type="cellIs" dxfId="33964" priority="446" operator="greaterThan">
      <formula>1</formula>
    </cfRule>
  </conditionalFormatting>
  <conditionalFormatting sqref="R84:R91">
    <cfRule type="cellIs" dxfId="33963" priority="443" operator="greaterThan">
      <formula>1</formula>
    </cfRule>
    <cfRule type="cellIs" dxfId="33962" priority="444" operator="lessThan">
      <formula>0.8</formula>
    </cfRule>
  </conditionalFormatting>
  <conditionalFormatting sqref="P84:P91">
    <cfRule type="cellIs" dxfId="33961" priority="442" operator="greaterThan">
      <formula>0</formula>
    </cfRule>
  </conditionalFormatting>
  <conditionalFormatting sqref="P84:P91">
    <cfRule type="cellIs" dxfId="33960" priority="436" operator="greaterThan">
      <formula>0</formula>
    </cfRule>
  </conditionalFormatting>
  <conditionalFormatting sqref="Q84:Q91">
    <cfRule type="cellIs" dxfId="33959" priority="441" operator="lessThan">
      <formula>0</formula>
    </cfRule>
  </conditionalFormatting>
  <conditionalFormatting sqref="R84:R91">
    <cfRule type="cellIs" dxfId="33958" priority="439" operator="lessThan">
      <formula>0.8</formula>
    </cfRule>
    <cfRule type="cellIs" dxfId="33957" priority="440" operator="greaterThan">
      <formula>1</formula>
    </cfRule>
  </conditionalFormatting>
  <conditionalFormatting sqref="R84:R91">
    <cfRule type="cellIs" dxfId="33956" priority="437" operator="greaterThan">
      <formula>1</formula>
    </cfRule>
    <cfRule type="cellIs" dxfId="33955" priority="438" operator="lessThan">
      <formula>0.8</formula>
    </cfRule>
  </conditionalFormatting>
  <conditionalFormatting sqref="P84:P91">
    <cfRule type="cellIs" dxfId="33954" priority="430" operator="greaterThan">
      <formula>0</formula>
    </cfRule>
  </conditionalFormatting>
  <conditionalFormatting sqref="Q84:Q91">
    <cfRule type="cellIs" dxfId="33953" priority="435" operator="lessThan">
      <formula>0</formula>
    </cfRule>
  </conditionalFormatting>
  <conditionalFormatting sqref="R84:R91">
    <cfRule type="cellIs" dxfId="33952" priority="433" operator="lessThan">
      <formula>0.8</formula>
    </cfRule>
    <cfRule type="cellIs" dxfId="33951" priority="434" operator="greaterThan">
      <formula>1</formula>
    </cfRule>
  </conditionalFormatting>
  <conditionalFormatting sqref="R84:R91">
    <cfRule type="cellIs" dxfId="33950" priority="431" operator="greaterThan">
      <formula>1</formula>
    </cfRule>
    <cfRule type="cellIs" dxfId="33949" priority="432" operator="lessThan">
      <formula>0.8</formula>
    </cfRule>
  </conditionalFormatting>
  <conditionalFormatting sqref="R84:R91">
    <cfRule type="cellIs" dxfId="33948" priority="427" operator="lessThan">
      <formula>0.8</formula>
    </cfRule>
    <cfRule type="cellIs" dxfId="33947" priority="428" operator="greaterThan">
      <formula>1</formula>
    </cfRule>
  </conditionalFormatting>
  <conditionalFormatting sqref="R84:R91">
    <cfRule type="cellIs" dxfId="33946" priority="425" operator="greaterThan">
      <formula>1</formula>
    </cfRule>
    <cfRule type="cellIs" dxfId="33945" priority="426" operator="lessThan">
      <formula>0.8</formula>
    </cfRule>
  </conditionalFormatting>
  <conditionalFormatting sqref="P84:P91">
    <cfRule type="cellIs" dxfId="33944" priority="424" operator="greaterThan">
      <formula>0</formula>
    </cfRule>
  </conditionalFormatting>
  <conditionalFormatting sqref="Q84:Q91">
    <cfRule type="cellIs" dxfId="33943" priority="429" operator="lessThan">
      <formula>0</formula>
    </cfRule>
  </conditionalFormatting>
  <conditionalFormatting sqref="Q84:Q91">
    <cfRule type="cellIs" dxfId="33942" priority="418" operator="lessThan">
      <formula>0</formula>
    </cfRule>
  </conditionalFormatting>
  <conditionalFormatting sqref="P84:P91">
    <cfRule type="cellIs" dxfId="33941" priority="419" operator="greaterThan">
      <formula>0</formula>
    </cfRule>
  </conditionalFormatting>
  <conditionalFormatting sqref="R84:R91">
    <cfRule type="cellIs" dxfId="33940" priority="422" operator="lessThan">
      <formula>0.8</formula>
    </cfRule>
    <cfRule type="cellIs" dxfId="33939" priority="423" operator="greaterThan">
      <formula>1</formula>
    </cfRule>
  </conditionalFormatting>
  <conditionalFormatting sqref="R84:R91">
    <cfRule type="cellIs" dxfId="33938" priority="420" operator="greaterThan">
      <formula>1</formula>
    </cfRule>
    <cfRule type="cellIs" dxfId="33937" priority="421" operator="lessThan">
      <formula>0.8</formula>
    </cfRule>
  </conditionalFormatting>
  <conditionalFormatting sqref="Q84:Q91">
    <cfRule type="cellIs" dxfId="33936" priority="412" operator="lessThan">
      <formula>0</formula>
    </cfRule>
  </conditionalFormatting>
  <conditionalFormatting sqref="R84:R91">
    <cfRule type="cellIs" dxfId="33935" priority="416" operator="lessThan">
      <formula>0.8</formula>
    </cfRule>
    <cfRule type="cellIs" dxfId="33934" priority="417" operator="greaterThan">
      <formula>1</formula>
    </cfRule>
  </conditionalFormatting>
  <conditionalFormatting sqref="R84:R91">
    <cfRule type="cellIs" dxfId="33933" priority="414" operator="greaterThan">
      <formula>1</formula>
    </cfRule>
    <cfRule type="cellIs" dxfId="33932" priority="415" operator="lessThan">
      <formula>0.8</formula>
    </cfRule>
  </conditionalFormatting>
  <conditionalFormatting sqref="P84:P91">
    <cfRule type="cellIs" dxfId="33931" priority="413" operator="greaterThan">
      <formula>0</formula>
    </cfRule>
  </conditionalFormatting>
  <conditionalFormatting sqref="Q84:Q91">
    <cfRule type="cellIs" dxfId="33930" priority="411" operator="lessThan">
      <formula>0</formula>
    </cfRule>
  </conditionalFormatting>
  <conditionalFormatting sqref="R84:R91">
    <cfRule type="cellIs" dxfId="33929" priority="409" operator="lessThan">
      <formula>0.8</formula>
    </cfRule>
    <cfRule type="cellIs" dxfId="33928" priority="410" operator="greaterThan">
      <formula>1</formula>
    </cfRule>
  </conditionalFormatting>
  <conditionalFormatting sqref="R84:R91">
    <cfRule type="cellIs" dxfId="33927" priority="407" operator="greaterThan">
      <formula>1</formula>
    </cfRule>
    <cfRule type="cellIs" dxfId="33926" priority="408" operator="lessThan">
      <formula>0.8</formula>
    </cfRule>
  </conditionalFormatting>
  <conditionalFormatting sqref="P84:P91">
    <cfRule type="cellIs" dxfId="33925" priority="406" operator="greaterThan">
      <formula>0</formula>
    </cfRule>
  </conditionalFormatting>
  <conditionalFormatting sqref="Q84:Q91">
    <cfRule type="cellIs" dxfId="33924" priority="405" operator="lessThan">
      <formula>0</formula>
    </cfRule>
  </conditionalFormatting>
  <conditionalFormatting sqref="R84:R91">
    <cfRule type="cellIs" dxfId="33923" priority="403" operator="lessThan">
      <formula>0.8</formula>
    </cfRule>
    <cfRule type="cellIs" dxfId="33922" priority="404" operator="greaterThan">
      <formula>1</formula>
    </cfRule>
  </conditionalFormatting>
  <conditionalFormatting sqref="R84:R91">
    <cfRule type="cellIs" dxfId="33921" priority="401" operator="greaterThan">
      <formula>1</formula>
    </cfRule>
    <cfRule type="cellIs" dxfId="33920" priority="402" operator="lessThan">
      <formula>0.8</formula>
    </cfRule>
  </conditionalFormatting>
  <conditionalFormatting sqref="P84:P91">
    <cfRule type="cellIs" dxfId="33919" priority="400" operator="greaterThan">
      <formula>0</formula>
    </cfRule>
  </conditionalFormatting>
  <conditionalFormatting sqref="Q84:Q91">
    <cfRule type="cellIs" dxfId="33918" priority="399" operator="lessThan">
      <formula>0</formula>
    </cfRule>
  </conditionalFormatting>
  <conditionalFormatting sqref="R84:R91">
    <cfRule type="cellIs" dxfId="33917" priority="397" operator="lessThan">
      <formula>0.8</formula>
    </cfRule>
    <cfRule type="cellIs" dxfId="33916" priority="398" operator="greaterThan">
      <formula>1</formula>
    </cfRule>
  </conditionalFormatting>
  <conditionalFormatting sqref="R84:R91">
    <cfRule type="cellIs" dxfId="33915" priority="395" operator="greaterThan">
      <formula>1</formula>
    </cfRule>
    <cfRule type="cellIs" dxfId="33914" priority="396" operator="lessThan">
      <formula>0.8</formula>
    </cfRule>
  </conditionalFormatting>
  <conditionalFormatting sqref="P84:P91">
    <cfRule type="cellIs" dxfId="33913" priority="394" operator="greaterThan">
      <formula>0</formula>
    </cfRule>
  </conditionalFormatting>
  <conditionalFormatting sqref="Q84:Q91">
    <cfRule type="cellIs" dxfId="33912" priority="393" operator="lessThan">
      <formula>0</formula>
    </cfRule>
  </conditionalFormatting>
  <conditionalFormatting sqref="R84:R91">
    <cfRule type="cellIs" dxfId="33911" priority="391" operator="lessThan">
      <formula>0.8</formula>
    </cfRule>
    <cfRule type="cellIs" dxfId="33910" priority="392" operator="greaterThan">
      <formula>1</formula>
    </cfRule>
  </conditionalFormatting>
  <conditionalFormatting sqref="R84:R91">
    <cfRule type="cellIs" dxfId="33909" priority="389" operator="greaterThan">
      <formula>1</formula>
    </cfRule>
    <cfRule type="cellIs" dxfId="33908" priority="390" operator="lessThan">
      <formula>0.8</formula>
    </cfRule>
  </conditionalFormatting>
  <conditionalFormatting sqref="P84:P91">
    <cfRule type="cellIs" dxfId="33907" priority="388" operator="greaterThan">
      <formula>0</formula>
    </cfRule>
  </conditionalFormatting>
  <conditionalFormatting sqref="Q84:Q91">
    <cfRule type="cellIs" dxfId="33906" priority="387" operator="lessThan">
      <formula>0</formula>
    </cfRule>
  </conditionalFormatting>
  <conditionalFormatting sqref="R84:R91">
    <cfRule type="cellIs" dxfId="33905" priority="385" operator="lessThan">
      <formula>0.8</formula>
    </cfRule>
    <cfRule type="cellIs" dxfId="33904" priority="386" operator="greaterThan">
      <formula>1</formula>
    </cfRule>
  </conditionalFormatting>
  <conditionalFormatting sqref="R84:R91">
    <cfRule type="cellIs" dxfId="33903" priority="383" operator="greaterThan">
      <formula>1</formula>
    </cfRule>
    <cfRule type="cellIs" dxfId="33902" priority="384" operator="lessThan">
      <formula>0.8</formula>
    </cfRule>
  </conditionalFormatting>
  <conditionalFormatting sqref="P84:P91">
    <cfRule type="cellIs" dxfId="33901" priority="382" operator="greaterThan">
      <formula>0</formula>
    </cfRule>
  </conditionalFormatting>
  <conditionalFormatting sqref="Q84:Q91">
    <cfRule type="cellIs" dxfId="33900" priority="381" operator="lessThan">
      <formula>0</formula>
    </cfRule>
  </conditionalFormatting>
  <conditionalFormatting sqref="R84:R91">
    <cfRule type="cellIs" dxfId="33899" priority="379" operator="lessThan">
      <formula>0.8</formula>
    </cfRule>
    <cfRule type="cellIs" dxfId="33898" priority="380" operator="greaterThan">
      <formula>1</formula>
    </cfRule>
  </conditionalFormatting>
  <conditionalFormatting sqref="R84:R91">
    <cfRule type="cellIs" dxfId="33897" priority="377" operator="greaterThan">
      <formula>1</formula>
    </cfRule>
    <cfRule type="cellIs" dxfId="33896" priority="378" operator="lessThan">
      <formula>0.8</formula>
    </cfRule>
  </conditionalFormatting>
  <conditionalFormatting sqref="P84:P91">
    <cfRule type="cellIs" dxfId="33895" priority="376" operator="greaterThan">
      <formula>0</formula>
    </cfRule>
  </conditionalFormatting>
  <conditionalFormatting sqref="Q84:Q91">
    <cfRule type="cellIs" dxfId="33894" priority="375" operator="lessThan">
      <formula>0</formula>
    </cfRule>
  </conditionalFormatting>
  <conditionalFormatting sqref="R84:R91">
    <cfRule type="cellIs" dxfId="33893" priority="373" operator="lessThan">
      <formula>0.8</formula>
    </cfRule>
    <cfRule type="cellIs" dxfId="33892" priority="374" operator="greaterThan">
      <formula>1</formula>
    </cfRule>
  </conditionalFormatting>
  <conditionalFormatting sqref="R84:R91">
    <cfRule type="cellIs" dxfId="33891" priority="371" operator="greaterThan">
      <formula>1</formula>
    </cfRule>
    <cfRule type="cellIs" dxfId="33890" priority="372" operator="lessThan">
      <formula>0.8</formula>
    </cfRule>
  </conditionalFormatting>
  <conditionalFormatting sqref="P84:P91">
    <cfRule type="cellIs" dxfId="33889" priority="370" operator="greaterThan">
      <formula>0</formula>
    </cfRule>
  </conditionalFormatting>
  <conditionalFormatting sqref="P84:P91">
    <cfRule type="cellIs" dxfId="33888" priority="364" operator="greaterThan">
      <formula>0</formula>
    </cfRule>
  </conditionalFormatting>
  <conditionalFormatting sqref="Q84:Q91">
    <cfRule type="cellIs" dxfId="33887" priority="369" operator="lessThan">
      <formula>0</formula>
    </cfRule>
  </conditionalFormatting>
  <conditionalFormatting sqref="R84:R91">
    <cfRule type="cellIs" dxfId="33886" priority="367" operator="lessThan">
      <formula>0.8</formula>
    </cfRule>
    <cfRule type="cellIs" dxfId="33885" priority="368" operator="greaterThan">
      <formula>1</formula>
    </cfRule>
  </conditionalFormatting>
  <conditionalFormatting sqref="R84:R91">
    <cfRule type="cellIs" dxfId="33884" priority="365" operator="greaterThan">
      <formula>1</formula>
    </cfRule>
    <cfRule type="cellIs" dxfId="33883" priority="366" operator="lessThan">
      <formula>0.8</formula>
    </cfRule>
  </conditionalFormatting>
  <conditionalFormatting sqref="P84:P91">
    <cfRule type="cellIs" dxfId="33882" priority="358" operator="greaterThan">
      <formula>0</formula>
    </cfRule>
  </conditionalFormatting>
  <conditionalFormatting sqref="Q84:Q91">
    <cfRule type="cellIs" dxfId="33881" priority="363" operator="lessThan">
      <formula>0</formula>
    </cfRule>
  </conditionalFormatting>
  <conditionalFormatting sqref="R84:R91">
    <cfRule type="cellIs" dxfId="33880" priority="361" operator="lessThan">
      <formula>0.8</formula>
    </cfRule>
    <cfRule type="cellIs" dxfId="33879" priority="362" operator="greaterThan">
      <formula>1</formula>
    </cfRule>
  </conditionalFormatting>
  <conditionalFormatting sqref="R84:R91">
    <cfRule type="cellIs" dxfId="33878" priority="359" operator="greaterThan">
      <formula>1</formula>
    </cfRule>
    <cfRule type="cellIs" dxfId="33877" priority="360" operator="lessThan">
      <formula>0.8</formula>
    </cfRule>
  </conditionalFormatting>
  <conditionalFormatting sqref="R84:R91">
    <cfRule type="cellIs" dxfId="33876" priority="355" operator="lessThan">
      <formula>0.8</formula>
    </cfRule>
    <cfRule type="cellIs" dxfId="33875" priority="356" operator="greaterThan">
      <formula>1</formula>
    </cfRule>
  </conditionalFormatting>
  <conditionalFormatting sqref="R84:R91">
    <cfRule type="cellIs" dxfId="33874" priority="353" operator="greaterThan">
      <formula>1</formula>
    </cfRule>
    <cfRule type="cellIs" dxfId="33873" priority="354" operator="lessThan">
      <formula>0.8</formula>
    </cfRule>
  </conditionalFormatting>
  <conditionalFormatting sqref="P84:P91">
    <cfRule type="cellIs" dxfId="33872" priority="352" operator="greaterThan">
      <formula>0</formula>
    </cfRule>
  </conditionalFormatting>
  <conditionalFormatting sqref="Q84:Q91">
    <cfRule type="cellIs" dxfId="33871" priority="357" operator="lessThan">
      <formula>0</formula>
    </cfRule>
  </conditionalFormatting>
  <conditionalFormatting sqref="Q84:Q91">
    <cfRule type="cellIs" dxfId="33870" priority="351" operator="lessThan">
      <formula>0</formula>
    </cfRule>
  </conditionalFormatting>
  <conditionalFormatting sqref="R84:R91">
    <cfRule type="cellIs" dxfId="33869" priority="349" operator="lessThan">
      <formula>0.8</formula>
    </cfRule>
    <cfRule type="cellIs" dxfId="33868" priority="350" operator="greaterThan">
      <formula>1</formula>
    </cfRule>
  </conditionalFormatting>
  <conditionalFormatting sqref="R84:R91">
    <cfRule type="cellIs" dxfId="33867" priority="347" operator="greaterThan">
      <formula>1</formula>
    </cfRule>
    <cfRule type="cellIs" dxfId="33866" priority="348" operator="lessThan">
      <formula>0.8</formula>
    </cfRule>
  </conditionalFormatting>
  <conditionalFormatting sqref="P84:P91">
    <cfRule type="cellIs" dxfId="33865" priority="346" operator="greaterThan">
      <formula>0</formula>
    </cfRule>
  </conditionalFormatting>
  <conditionalFormatting sqref="P84:P91">
    <cfRule type="cellIs" dxfId="33864" priority="340" operator="greaterThan">
      <formula>0</formula>
    </cfRule>
  </conditionalFormatting>
  <conditionalFormatting sqref="Q84:Q91">
    <cfRule type="cellIs" dxfId="33863" priority="345" operator="lessThan">
      <formula>0</formula>
    </cfRule>
  </conditionalFormatting>
  <conditionalFormatting sqref="R84:R91">
    <cfRule type="cellIs" dxfId="33862" priority="343" operator="lessThan">
      <formula>0.8</formula>
    </cfRule>
    <cfRule type="cellIs" dxfId="33861" priority="344" operator="greaterThan">
      <formula>1</formula>
    </cfRule>
  </conditionalFormatting>
  <conditionalFormatting sqref="R84:R91">
    <cfRule type="cellIs" dxfId="33860" priority="341" operator="greaterThan">
      <formula>1</formula>
    </cfRule>
    <cfRule type="cellIs" dxfId="33859" priority="342" operator="lessThan">
      <formula>0.8</formula>
    </cfRule>
  </conditionalFormatting>
  <conditionalFormatting sqref="P84:P91">
    <cfRule type="cellIs" dxfId="33858" priority="334" operator="greaterThan">
      <formula>0</formula>
    </cfRule>
  </conditionalFormatting>
  <conditionalFormatting sqref="Q84:Q91">
    <cfRule type="cellIs" dxfId="33857" priority="339" operator="lessThan">
      <formula>0</formula>
    </cfRule>
  </conditionalFormatting>
  <conditionalFormatting sqref="R84:R91">
    <cfRule type="cellIs" dxfId="33856" priority="337" operator="lessThan">
      <formula>0.8</formula>
    </cfRule>
    <cfRule type="cellIs" dxfId="33855" priority="338" operator="greaterThan">
      <formula>1</formula>
    </cfRule>
  </conditionalFormatting>
  <conditionalFormatting sqref="R84:R91">
    <cfRule type="cellIs" dxfId="33854" priority="335" operator="greaterThan">
      <formula>1</formula>
    </cfRule>
    <cfRule type="cellIs" dxfId="33853" priority="336" operator="lessThan">
      <formula>0.8</formula>
    </cfRule>
  </conditionalFormatting>
  <conditionalFormatting sqref="R84:R91">
    <cfRule type="cellIs" dxfId="33852" priority="331" operator="lessThan">
      <formula>0.8</formula>
    </cfRule>
    <cfRule type="cellIs" dxfId="33851" priority="332" operator="greaterThan">
      <formula>1</formula>
    </cfRule>
  </conditionalFormatting>
  <conditionalFormatting sqref="R84:R91">
    <cfRule type="cellIs" dxfId="33850" priority="329" operator="greaterThan">
      <formula>1</formula>
    </cfRule>
    <cfRule type="cellIs" dxfId="33849" priority="330" operator="lessThan">
      <formula>0.8</formula>
    </cfRule>
  </conditionalFormatting>
  <conditionalFormatting sqref="P84:P91">
    <cfRule type="cellIs" dxfId="33848" priority="328" operator="greaterThan">
      <formula>0</formula>
    </cfRule>
  </conditionalFormatting>
  <conditionalFormatting sqref="Q84:Q91">
    <cfRule type="cellIs" dxfId="33847" priority="333" operator="lessThan">
      <formula>0</formula>
    </cfRule>
  </conditionalFormatting>
  <conditionalFormatting sqref="P84:P91">
    <cfRule type="cellIs" dxfId="33846" priority="322" operator="greaterThan">
      <formula>0</formula>
    </cfRule>
  </conditionalFormatting>
  <conditionalFormatting sqref="Q84:Q91">
    <cfRule type="cellIs" dxfId="33845" priority="327" operator="lessThan">
      <formula>0</formula>
    </cfRule>
  </conditionalFormatting>
  <conditionalFormatting sqref="R84:R91">
    <cfRule type="cellIs" dxfId="33844" priority="325" operator="lessThan">
      <formula>0.8</formula>
    </cfRule>
    <cfRule type="cellIs" dxfId="33843" priority="326" operator="greaterThan">
      <formula>1</formula>
    </cfRule>
  </conditionalFormatting>
  <conditionalFormatting sqref="R84:R91">
    <cfRule type="cellIs" dxfId="33842" priority="323" operator="greaterThan">
      <formula>1</formula>
    </cfRule>
    <cfRule type="cellIs" dxfId="33841" priority="324" operator="lessThan">
      <formula>0.8</formula>
    </cfRule>
  </conditionalFormatting>
  <conditionalFormatting sqref="R84:R91">
    <cfRule type="cellIs" dxfId="33840" priority="319" operator="lessThan">
      <formula>0.8</formula>
    </cfRule>
    <cfRule type="cellIs" dxfId="33839" priority="320" operator="greaterThan">
      <formula>1</formula>
    </cfRule>
  </conditionalFormatting>
  <conditionalFormatting sqref="R84:R91">
    <cfRule type="cellIs" dxfId="33838" priority="317" operator="greaterThan">
      <formula>1</formula>
    </cfRule>
    <cfRule type="cellIs" dxfId="33837" priority="318" operator="lessThan">
      <formula>0.8</formula>
    </cfRule>
  </conditionalFormatting>
  <conditionalFormatting sqref="P84:P91">
    <cfRule type="cellIs" dxfId="33836" priority="316" operator="greaterThan">
      <formula>0</formula>
    </cfRule>
  </conditionalFormatting>
  <conditionalFormatting sqref="Q84:Q91">
    <cfRule type="cellIs" dxfId="33835" priority="321" operator="lessThan">
      <formula>0</formula>
    </cfRule>
  </conditionalFormatting>
  <conditionalFormatting sqref="R84:R91">
    <cfRule type="cellIs" dxfId="33834" priority="313" operator="lessThan">
      <formula>0.8</formula>
    </cfRule>
    <cfRule type="cellIs" dxfId="33833" priority="314" operator="greaterThan">
      <formula>1</formula>
    </cfRule>
  </conditionalFormatting>
  <conditionalFormatting sqref="R84:R91">
    <cfRule type="cellIs" dxfId="33832" priority="311" operator="greaterThan">
      <formula>1</formula>
    </cfRule>
    <cfRule type="cellIs" dxfId="33831" priority="312" operator="lessThan">
      <formula>0.8</formula>
    </cfRule>
  </conditionalFormatting>
  <conditionalFormatting sqref="P84:P91">
    <cfRule type="cellIs" dxfId="33830" priority="310" operator="greaterThan">
      <formula>0</formula>
    </cfRule>
  </conditionalFormatting>
  <conditionalFormatting sqref="Q84:Q91">
    <cfRule type="cellIs" dxfId="33829" priority="315" operator="lessThan">
      <formula>0</formula>
    </cfRule>
  </conditionalFormatting>
  <conditionalFormatting sqref="Q84:Q91">
    <cfRule type="cellIs" dxfId="33828" priority="309" operator="lessThan">
      <formula>0</formula>
    </cfRule>
  </conditionalFormatting>
  <conditionalFormatting sqref="R84:R91">
    <cfRule type="cellIs" dxfId="33827" priority="307" operator="lessThan">
      <formula>0.8</formula>
    </cfRule>
    <cfRule type="cellIs" dxfId="33826" priority="308" operator="greaterThan">
      <formula>1</formula>
    </cfRule>
  </conditionalFormatting>
  <conditionalFormatting sqref="R84:R91">
    <cfRule type="cellIs" dxfId="33825" priority="305" operator="greaterThan">
      <formula>1</formula>
    </cfRule>
    <cfRule type="cellIs" dxfId="33824" priority="306" operator="lessThan">
      <formula>0.8</formula>
    </cfRule>
  </conditionalFormatting>
  <conditionalFormatting sqref="P84:P91">
    <cfRule type="cellIs" dxfId="33823" priority="304" operator="greaterThan">
      <formula>0</formula>
    </cfRule>
  </conditionalFormatting>
  <conditionalFormatting sqref="Q84:Q91">
    <cfRule type="cellIs" dxfId="33822" priority="298" operator="lessThan">
      <formula>0</formula>
    </cfRule>
  </conditionalFormatting>
  <conditionalFormatting sqref="R84:R91">
    <cfRule type="cellIs" dxfId="33821" priority="302" operator="lessThan">
      <formula>0.8</formula>
    </cfRule>
    <cfRule type="cellIs" dxfId="33820" priority="303" operator="greaterThan">
      <formula>1</formula>
    </cfRule>
  </conditionalFormatting>
  <conditionalFormatting sqref="R84:R91">
    <cfRule type="cellIs" dxfId="33819" priority="300" operator="greaterThan">
      <formula>1</formula>
    </cfRule>
    <cfRule type="cellIs" dxfId="33818" priority="301" operator="lessThan">
      <formula>0.8</formula>
    </cfRule>
  </conditionalFormatting>
  <conditionalFormatting sqref="P84:P91">
    <cfRule type="cellIs" dxfId="33817" priority="299" operator="greaterThan">
      <formula>0</formula>
    </cfRule>
  </conditionalFormatting>
  <conditionalFormatting sqref="Q84:Q91">
    <cfRule type="cellIs" dxfId="33816" priority="297" operator="lessThan">
      <formula>0</formula>
    </cfRule>
  </conditionalFormatting>
  <conditionalFormatting sqref="R84:R91">
    <cfRule type="cellIs" dxfId="33815" priority="295" operator="lessThan">
      <formula>0.8</formula>
    </cfRule>
    <cfRule type="cellIs" dxfId="33814" priority="296" operator="greaterThan">
      <formula>1</formula>
    </cfRule>
  </conditionalFormatting>
  <conditionalFormatting sqref="R84:R91">
    <cfRule type="cellIs" dxfId="33813" priority="293" operator="greaterThan">
      <formula>1</formula>
    </cfRule>
    <cfRule type="cellIs" dxfId="33812" priority="294" operator="lessThan">
      <formula>0.8</formula>
    </cfRule>
  </conditionalFormatting>
  <conditionalFormatting sqref="P84:P91">
    <cfRule type="cellIs" dxfId="33811" priority="292" operator="greaterThan">
      <formula>0</formula>
    </cfRule>
  </conditionalFormatting>
  <conditionalFormatting sqref="Q84:Q91">
    <cfRule type="cellIs" dxfId="33810" priority="291" operator="lessThan">
      <formula>0</formula>
    </cfRule>
  </conditionalFormatting>
  <conditionalFormatting sqref="R84:R91">
    <cfRule type="cellIs" dxfId="33809" priority="289" operator="lessThan">
      <formula>0.8</formula>
    </cfRule>
    <cfRule type="cellIs" dxfId="33808" priority="290" operator="greaterThan">
      <formula>1</formula>
    </cfRule>
  </conditionalFormatting>
  <conditionalFormatting sqref="R84:R91">
    <cfRule type="cellIs" dxfId="33807" priority="287" operator="greaterThan">
      <formula>1</formula>
    </cfRule>
    <cfRule type="cellIs" dxfId="33806" priority="288" operator="lessThan">
      <formula>0.8</formula>
    </cfRule>
  </conditionalFormatting>
  <conditionalFormatting sqref="P84:P91">
    <cfRule type="cellIs" dxfId="33805" priority="286" operator="greaterThan">
      <formula>0</formula>
    </cfRule>
  </conditionalFormatting>
  <conditionalFormatting sqref="Q84:Q91">
    <cfRule type="cellIs" dxfId="33804" priority="285" operator="lessThan">
      <formula>0</formula>
    </cfRule>
  </conditionalFormatting>
  <conditionalFormatting sqref="R84:R91">
    <cfRule type="cellIs" dxfId="33803" priority="283" operator="lessThan">
      <formula>0.8</formula>
    </cfRule>
    <cfRule type="cellIs" dxfId="33802" priority="284" operator="greaterThan">
      <formula>1</formula>
    </cfRule>
  </conditionalFormatting>
  <conditionalFormatting sqref="R84:R91">
    <cfRule type="cellIs" dxfId="33801" priority="281" operator="greaterThan">
      <formula>1</formula>
    </cfRule>
    <cfRule type="cellIs" dxfId="33800" priority="282" operator="lessThan">
      <formula>0.8</formula>
    </cfRule>
  </conditionalFormatting>
  <conditionalFormatting sqref="P84:P91">
    <cfRule type="cellIs" dxfId="33799" priority="280" operator="greaterThan">
      <formula>0</formula>
    </cfRule>
  </conditionalFormatting>
  <conditionalFormatting sqref="Q84:Q91">
    <cfRule type="cellIs" dxfId="33798" priority="279" operator="lessThan">
      <formula>0</formula>
    </cfRule>
  </conditionalFormatting>
  <conditionalFormatting sqref="R84:R91">
    <cfRule type="cellIs" dxfId="33797" priority="277" operator="lessThan">
      <formula>0.8</formula>
    </cfRule>
    <cfRule type="cellIs" dxfId="33796" priority="278" operator="greaterThan">
      <formula>1</formula>
    </cfRule>
  </conditionalFormatting>
  <conditionalFormatting sqref="R84:R91">
    <cfRule type="cellIs" dxfId="33795" priority="275" operator="greaterThan">
      <formula>1</formula>
    </cfRule>
    <cfRule type="cellIs" dxfId="33794" priority="276" operator="lessThan">
      <formula>0.8</formula>
    </cfRule>
  </conditionalFormatting>
  <conditionalFormatting sqref="P84:P91">
    <cfRule type="cellIs" dxfId="33793" priority="274" operator="greaterThan">
      <formula>0</formula>
    </cfRule>
  </conditionalFormatting>
  <conditionalFormatting sqref="Q84:Q91">
    <cfRule type="cellIs" dxfId="33792" priority="273" operator="lessThan">
      <formula>0</formula>
    </cfRule>
  </conditionalFormatting>
  <conditionalFormatting sqref="R84:R91">
    <cfRule type="cellIs" dxfId="33791" priority="271" operator="lessThan">
      <formula>0.8</formula>
    </cfRule>
    <cfRule type="cellIs" dxfId="33790" priority="272" operator="greaterThan">
      <formula>1</formula>
    </cfRule>
  </conditionalFormatting>
  <conditionalFormatting sqref="R84:R91">
    <cfRule type="cellIs" dxfId="33789" priority="269" operator="greaterThan">
      <formula>1</formula>
    </cfRule>
    <cfRule type="cellIs" dxfId="33788" priority="270" operator="lessThan">
      <formula>0.8</formula>
    </cfRule>
  </conditionalFormatting>
  <conditionalFormatting sqref="P84:P91">
    <cfRule type="cellIs" dxfId="33787" priority="268" operator="greaterThan">
      <formula>0</formula>
    </cfRule>
  </conditionalFormatting>
  <conditionalFormatting sqref="P84:P91">
    <cfRule type="cellIs" dxfId="33786" priority="262" operator="greaterThan">
      <formula>0</formula>
    </cfRule>
  </conditionalFormatting>
  <conditionalFormatting sqref="Q84:Q91">
    <cfRule type="cellIs" dxfId="33785" priority="267" operator="lessThan">
      <formula>0</formula>
    </cfRule>
  </conditionalFormatting>
  <conditionalFormatting sqref="R84:R91">
    <cfRule type="cellIs" dxfId="33784" priority="265" operator="lessThan">
      <formula>0.8</formula>
    </cfRule>
    <cfRule type="cellIs" dxfId="33783" priority="266" operator="greaterThan">
      <formula>1</formula>
    </cfRule>
  </conditionalFormatting>
  <conditionalFormatting sqref="R84:R91">
    <cfRule type="cellIs" dxfId="33782" priority="263" operator="greaterThan">
      <formula>1</formula>
    </cfRule>
    <cfRule type="cellIs" dxfId="33781" priority="264" operator="lessThan">
      <formula>0.8</formula>
    </cfRule>
  </conditionalFormatting>
  <conditionalFormatting sqref="P84:P91">
    <cfRule type="cellIs" dxfId="33780" priority="256" operator="greaterThan">
      <formula>0</formula>
    </cfRule>
  </conditionalFormatting>
  <conditionalFormatting sqref="Q84:Q91">
    <cfRule type="cellIs" dxfId="33779" priority="261" operator="lessThan">
      <formula>0</formula>
    </cfRule>
  </conditionalFormatting>
  <conditionalFormatting sqref="R84:R91">
    <cfRule type="cellIs" dxfId="33778" priority="259" operator="lessThan">
      <formula>0.8</formula>
    </cfRule>
    <cfRule type="cellIs" dxfId="33777" priority="260" operator="greaterThan">
      <formula>1</formula>
    </cfRule>
  </conditionalFormatting>
  <conditionalFormatting sqref="R84:R91">
    <cfRule type="cellIs" dxfId="33776" priority="257" operator="greaterThan">
      <formula>1</formula>
    </cfRule>
    <cfRule type="cellIs" dxfId="33775" priority="258" operator="lessThan">
      <formula>0.8</formula>
    </cfRule>
  </conditionalFormatting>
  <conditionalFormatting sqref="R84:R91">
    <cfRule type="cellIs" dxfId="33774" priority="253" operator="lessThan">
      <formula>0.8</formula>
    </cfRule>
    <cfRule type="cellIs" dxfId="33773" priority="254" operator="greaterThan">
      <formula>1</formula>
    </cfRule>
  </conditionalFormatting>
  <conditionalFormatting sqref="R84:R91">
    <cfRule type="cellIs" dxfId="33772" priority="251" operator="greaterThan">
      <formula>1</formula>
    </cfRule>
    <cfRule type="cellIs" dxfId="33771" priority="252" operator="lessThan">
      <formula>0.8</formula>
    </cfRule>
  </conditionalFormatting>
  <conditionalFormatting sqref="P84:P91">
    <cfRule type="cellIs" dxfId="33770" priority="250" operator="greaterThan">
      <formula>0</formula>
    </cfRule>
  </conditionalFormatting>
  <conditionalFormatting sqref="Q84:Q91">
    <cfRule type="cellIs" dxfId="33769" priority="255" operator="lessThan">
      <formula>0</formula>
    </cfRule>
  </conditionalFormatting>
  <conditionalFormatting sqref="Q84:Q91">
    <cfRule type="cellIs" dxfId="33768" priority="249" operator="lessThan">
      <formula>0</formula>
    </cfRule>
  </conditionalFormatting>
  <conditionalFormatting sqref="R84:R91">
    <cfRule type="cellIs" dxfId="33767" priority="247" operator="lessThan">
      <formula>0.8</formula>
    </cfRule>
    <cfRule type="cellIs" dxfId="33766" priority="248" operator="greaterThan">
      <formula>1</formula>
    </cfRule>
  </conditionalFormatting>
  <conditionalFormatting sqref="R84:R91">
    <cfRule type="cellIs" dxfId="33765" priority="245" operator="greaterThan">
      <formula>1</formula>
    </cfRule>
    <cfRule type="cellIs" dxfId="33764" priority="246" operator="lessThan">
      <formula>0.8</formula>
    </cfRule>
  </conditionalFormatting>
  <conditionalFormatting sqref="P84:P91">
    <cfRule type="cellIs" dxfId="33763" priority="244" operator="greaterThan">
      <formula>0</formula>
    </cfRule>
  </conditionalFormatting>
  <conditionalFormatting sqref="Q84:Q91">
    <cfRule type="cellIs" dxfId="33762" priority="243" operator="lessThan">
      <formula>0</formula>
    </cfRule>
  </conditionalFormatting>
  <conditionalFormatting sqref="R84:R91">
    <cfRule type="cellIs" dxfId="33761" priority="241" operator="lessThan">
      <formula>0.8</formula>
    </cfRule>
    <cfRule type="cellIs" dxfId="33760" priority="242" operator="greaterThan">
      <formula>1</formula>
    </cfRule>
  </conditionalFormatting>
  <conditionalFormatting sqref="R84:R91">
    <cfRule type="cellIs" dxfId="33759" priority="239" operator="greaterThan">
      <formula>1</formula>
    </cfRule>
    <cfRule type="cellIs" dxfId="33758" priority="240" operator="lessThan">
      <formula>0.8</formula>
    </cfRule>
  </conditionalFormatting>
  <conditionalFormatting sqref="P84:P91">
    <cfRule type="cellIs" dxfId="33757" priority="238" operator="greaterThan">
      <formula>0</formula>
    </cfRule>
  </conditionalFormatting>
  <conditionalFormatting sqref="Q84:Q91">
    <cfRule type="cellIs" dxfId="33756" priority="237" operator="lessThan">
      <formula>0</formula>
    </cfRule>
  </conditionalFormatting>
  <conditionalFormatting sqref="R84:R91">
    <cfRule type="cellIs" dxfId="33755" priority="235" operator="lessThan">
      <formula>0.8</formula>
    </cfRule>
    <cfRule type="cellIs" dxfId="33754" priority="236" operator="greaterThan">
      <formula>1</formula>
    </cfRule>
  </conditionalFormatting>
  <conditionalFormatting sqref="R84:R91">
    <cfRule type="cellIs" dxfId="33753" priority="233" operator="greaterThan">
      <formula>1</formula>
    </cfRule>
    <cfRule type="cellIs" dxfId="33752" priority="234" operator="lessThan">
      <formula>0.8</formula>
    </cfRule>
  </conditionalFormatting>
  <conditionalFormatting sqref="P84:P91">
    <cfRule type="cellIs" dxfId="33751" priority="232" operator="greaterThan">
      <formula>0</formula>
    </cfRule>
  </conditionalFormatting>
  <conditionalFormatting sqref="Q84:Q91">
    <cfRule type="cellIs" dxfId="33750" priority="231" operator="lessThan">
      <formula>0</formula>
    </cfRule>
  </conditionalFormatting>
  <conditionalFormatting sqref="R84:R91">
    <cfRule type="cellIs" dxfId="33749" priority="229" operator="lessThan">
      <formula>0.8</formula>
    </cfRule>
    <cfRule type="cellIs" dxfId="33748" priority="230" operator="greaterThan">
      <formula>1</formula>
    </cfRule>
  </conditionalFormatting>
  <conditionalFormatting sqref="R84:R91">
    <cfRule type="cellIs" dxfId="33747" priority="227" operator="greaterThan">
      <formula>1</formula>
    </cfRule>
    <cfRule type="cellIs" dxfId="33746" priority="228" operator="lessThan">
      <formula>0.8</formula>
    </cfRule>
  </conditionalFormatting>
  <conditionalFormatting sqref="P84:P91">
    <cfRule type="cellIs" dxfId="33745" priority="226" operator="greaterThan">
      <formula>0</formula>
    </cfRule>
  </conditionalFormatting>
  <conditionalFormatting sqref="P84:P91">
    <cfRule type="cellIs" dxfId="33744" priority="220" operator="greaterThan">
      <formula>0</formula>
    </cfRule>
  </conditionalFormatting>
  <conditionalFormatting sqref="Q84:Q91">
    <cfRule type="cellIs" dxfId="33743" priority="225" operator="lessThan">
      <formula>0</formula>
    </cfRule>
  </conditionalFormatting>
  <conditionalFormatting sqref="R84:R91">
    <cfRule type="cellIs" dxfId="33742" priority="223" operator="lessThan">
      <formula>0.8</formula>
    </cfRule>
    <cfRule type="cellIs" dxfId="33741" priority="224" operator="greaterThan">
      <formula>1</formula>
    </cfRule>
  </conditionalFormatting>
  <conditionalFormatting sqref="R84:R91">
    <cfRule type="cellIs" dxfId="33740" priority="221" operator="greaterThan">
      <formula>1</formula>
    </cfRule>
    <cfRule type="cellIs" dxfId="33739" priority="222" operator="lessThan">
      <formula>0.8</formula>
    </cfRule>
  </conditionalFormatting>
  <conditionalFormatting sqref="P84:P91">
    <cfRule type="cellIs" dxfId="33738" priority="214" operator="greaterThan">
      <formula>0</formula>
    </cfRule>
  </conditionalFormatting>
  <conditionalFormatting sqref="Q84:Q91">
    <cfRule type="cellIs" dxfId="33737" priority="219" operator="lessThan">
      <formula>0</formula>
    </cfRule>
  </conditionalFormatting>
  <conditionalFormatting sqref="R84:R91">
    <cfRule type="cellIs" dxfId="33736" priority="217" operator="lessThan">
      <formula>0.8</formula>
    </cfRule>
    <cfRule type="cellIs" dxfId="33735" priority="218" operator="greaterThan">
      <formula>1</formula>
    </cfRule>
  </conditionalFormatting>
  <conditionalFormatting sqref="R84:R91">
    <cfRule type="cellIs" dxfId="33734" priority="215" operator="greaterThan">
      <formula>1</formula>
    </cfRule>
    <cfRule type="cellIs" dxfId="33733" priority="216" operator="lessThan">
      <formula>0.8</formula>
    </cfRule>
  </conditionalFormatting>
  <conditionalFormatting sqref="R84:R91">
    <cfRule type="cellIs" dxfId="33732" priority="211" operator="lessThan">
      <formula>0.8</formula>
    </cfRule>
    <cfRule type="cellIs" dxfId="33731" priority="212" operator="greaterThan">
      <formula>1</formula>
    </cfRule>
  </conditionalFormatting>
  <conditionalFormatting sqref="R84:R91">
    <cfRule type="cellIs" dxfId="33730" priority="209" operator="greaterThan">
      <formula>1</formula>
    </cfRule>
    <cfRule type="cellIs" dxfId="33729" priority="210" operator="lessThan">
      <formula>0.8</formula>
    </cfRule>
  </conditionalFormatting>
  <conditionalFormatting sqref="P84:P91">
    <cfRule type="cellIs" dxfId="33728" priority="208" operator="greaterThan">
      <formula>0</formula>
    </cfRule>
  </conditionalFormatting>
  <conditionalFormatting sqref="Q84:Q91">
    <cfRule type="cellIs" dxfId="33727" priority="213" operator="lessThan">
      <formula>0</formula>
    </cfRule>
  </conditionalFormatting>
  <conditionalFormatting sqref="Q84:Q91">
    <cfRule type="cellIs" dxfId="33726" priority="207" operator="lessThan">
      <formula>0</formula>
    </cfRule>
  </conditionalFormatting>
  <conditionalFormatting sqref="R84:R91">
    <cfRule type="cellIs" dxfId="33725" priority="205" operator="lessThan">
      <formula>0.8</formula>
    </cfRule>
    <cfRule type="cellIs" dxfId="33724" priority="206" operator="greaterThan">
      <formula>1</formula>
    </cfRule>
  </conditionalFormatting>
  <conditionalFormatting sqref="R84:R91">
    <cfRule type="cellIs" dxfId="33723" priority="203" operator="greaterThan">
      <formula>1</formula>
    </cfRule>
    <cfRule type="cellIs" dxfId="33722" priority="204" operator="lessThan">
      <formula>0.8</formula>
    </cfRule>
  </conditionalFormatting>
  <conditionalFormatting sqref="P84:P91">
    <cfRule type="cellIs" dxfId="33721" priority="202" operator="greaterThan">
      <formula>0</formula>
    </cfRule>
  </conditionalFormatting>
  <conditionalFormatting sqref="P84:P91">
    <cfRule type="cellIs" dxfId="33720" priority="196" operator="greaterThan">
      <formula>0</formula>
    </cfRule>
  </conditionalFormatting>
  <conditionalFormatting sqref="Q84:Q91">
    <cfRule type="cellIs" dxfId="33719" priority="201" operator="lessThan">
      <formula>0</formula>
    </cfRule>
  </conditionalFormatting>
  <conditionalFormatting sqref="R84:R91">
    <cfRule type="cellIs" dxfId="33718" priority="199" operator="lessThan">
      <formula>0.8</formula>
    </cfRule>
    <cfRule type="cellIs" dxfId="33717" priority="200" operator="greaterThan">
      <formula>1</formula>
    </cfRule>
  </conditionalFormatting>
  <conditionalFormatting sqref="R84:R91">
    <cfRule type="cellIs" dxfId="33716" priority="197" operator="greaterThan">
      <formula>1</formula>
    </cfRule>
    <cfRule type="cellIs" dxfId="33715" priority="198" operator="lessThan">
      <formula>0.8</formula>
    </cfRule>
  </conditionalFormatting>
  <conditionalFormatting sqref="P84:P91">
    <cfRule type="cellIs" dxfId="33714" priority="190" operator="greaterThan">
      <formula>0</formula>
    </cfRule>
  </conditionalFormatting>
  <conditionalFormatting sqref="Q84:Q91">
    <cfRule type="cellIs" dxfId="33713" priority="195" operator="lessThan">
      <formula>0</formula>
    </cfRule>
  </conditionalFormatting>
  <conditionalFormatting sqref="R84:R91">
    <cfRule type="cellIs" dxfId="33712" priority="193" operator="lessThan">
      <formula>0.8</formula>
    </cfRule>
    <cfRule type="cellIs" dxfId="33711" priority="194" operator="greaterThan">
      <formula>1</formula>
    </cfRule>
  </conditionalFormatting>
  <conditionalFormatting sqref="R84:R91">
    <cfRule type="cellIs" dxfId="33710" priority="191" operator="greaterThan">
      <formula>1</formula>
    </cfRule>
    <cfRule type="cellIs" dxfId="33709" priority="192" operator="lessThan">
      <formula>0.8</formula>
    </cfRule>
  </conditionalFormatting>
  <conditionalFormatting sqref="R84:R91">
    <cfRule type="cellIs" dxfId="33708" priority="187" operator="lessThan">
      <formula>0.8</formula>
    </cfRule>
    <cfRule type="cellIs" dxfId="33707" priority="188" operator="greaterThan">
      <formula>1</formula>
    </cfRule>
  </conditionalFormatting>
  <conditionalFormatting sqref="R84:R91">
    <cfRule type="cellIs" dxfId="33706" priority="185" operator="greaterThan">
      <formula>1</formula>
    </cfRule>
    <cfRule type="cellIs" dxfId="33705" priority="186" operator="lessThan">
      <formula>0.8</formula>
    </cfRule>
  </conditionalFormatting>
  <conditionalFormatting sqref="P84:P91">
    <cfRule type="cellIs" dxfId="33704" priority="184" operator="greaterThan">
      <formula>0</formula>
    </cfRule>
  </conditionalFormatting>
  <conditionalFormatting sqref="Q84:Q91">
    <cfRule type="cellIs" dxfId="33703" priority="189" operator="lessThan">
      <formula>0</formula>
    </cfRule>
  </conditionalFormatting>
  <conditionalFormatting sqref="P84:P91">
    <cfRule type="cellIs" dxfId="33702" priority="178" operator="greaterThan">
      <formula>0</formula>
    </cfRule>
  </conditionalFormatting>
  <conditionalFormatting sqref="Q84:Q91">
    <cfRule type="cellIs" dxfId="33701" priority="183" operator="lessThan">
      <formula>0</formula>
    </cfRule>
  </conditionalFormatting>
  <conditionalFormatting sqref="R84:R91">
    <cfRule type="cellIs" dxfId="33700" priority="181" operator="lessThan">
      <formula>0.8</formula>
    </cfRule>
    <cfRule type="cellIs" dxfId="33699" priority="182" operator="greaterThan">
      <formula>1</formula>
    </cfRule>
  </conditionalFormatting>
  <conditionalFormatting sqref="R84:R91">
    <cfRule type="cellIs" dxfId="33698" priority="179" operator="greaterThan">
      <formula>1</formula>
    </cfRule>
    <cfRule type="cellIs" dxfId="33697" priority="180" operator="lessThan">
      <formula>0.8</formula>
    </cfRule>
  </conditionalFormatting>
  <conditionalFormatting sqref="R84:R91">
    <cfRule type="cellIs" dxfId="33696" priority="175" operator="lessThan">
      <formula>0.8</formula>
    </cfRule>
    <cfRule type="cellIs" dxfId="33695" priority="176" operator="greaterThan">
      <formula>1</formula>
    </cfRule>
  </conditionalFormatting>
  <conditionalFormatting sqref="R84:R91">
    <cfRule type="cellIs" dxfId="33694" priority="173" operator="greaterThan">
      <formula>1</formula>
    </cfRule>
    <cfRule type="cellIs" dxfId="33693" priority="174" operator="lessThan">
      <formula>0.8</formula>
    </cfRule>
  </conditionalFormatting>
  <conditionalFormatting sqref="P84:P91">
    <cfRule type="cellIs" dxfId="33692" priority="172" operator="greaterThan">
      <formula>0</formula>
    </cfRule>
  </conditionalFormatting>
  <conditionalFormatting sqref="Q84:Q91">
    <cfRule type="cellIs" dxfId="33691" priority="177" operator="lessThan">
      <formula>0</formula>
    </cfRule>
  </conditionalFormatting>
  <conditionalFormatting sqref="R84:R91">
    <cfRule type="cellIs" dxfId="33690" priority="169" operator="lessThan">
      <formula>0.8</formula>
    </cfRule>
    <cfRule type="cellIs" dxfId="33689" priority="170" operator="greaterThan">
      <formula>1</formula>
    </cfRule>
  </conditionalFormatting>
  <conditionalFormatting sqref="R84:R91">
    <cfRule type="cellIs" dxfId="33688" priority="167" operator="greaterThan">
      <formula>1</formula>
    </cfRule>
    <cfRule type="cellIs" dxfId="33687" priority="168" operator="lessThan">
      <formula>0.8</formula>
    </cfRule>
  </conditionalFormatting>
  <conditionalFormatting sqref="P84:P91">
    <cfRule type="cellIs" dxfId="33686" priority="166" operator="greaterThan">
      <formula>0</formula>
    </cfRule>
  </conditionalFormatting>
  <conditionalFormatting sqref="Q84:Q91">
    <cfRule type="cellIs" dxfId="33685" priority="171" operator="lessThan">
      <formula>0</formula>
    </cfRule>
  </conditionalFormatting>
  <conditionalFormatting sqref="Q84:Q91">
    <cfRule type="cellIs" dxfId="33684" priority="165" operator="lessThan">
      <formula>0</formula>
    </cfRule>
  </conditionalFormatting>
  <conditionalFormatting sqref="R84:R91">
    <cfRule type="cellIs" dxfId="33683" priority="163" operator="lessThan">
      <formula>0.8</formula>
    </cfRule>
    <cfRule type="cellIs" dxfId="33682" priority="164" operator="greaterThan">
      <formula>1</formula>
    </cfRule>
  </conditionalFormatting>
  <conditionalFormatting sqref="R84:R91">
    <cfRule type="cellIs" dxfId="33681" priority="161" operator="greaterThan">
      <formula>1</formula>
    </cfRule>
    <cfRule type="cellIs" dxfId="33680" priority="162" operator="lessThan">
      <formula>0.8</formula>
    </cfRule>
  </conditionalFormatting>
  <conditionalFormatting sqref="P84:P91">
    <cfRule type="cellIs" dxfId="33679" priority="160" operator="greaterThan">
      <formula>0</formula>
    </cfRule>
  </conditionalFormatting>
  <conditionalFormatting sqref="Q84:Q91">
    <cfRule type="cellIs" dxfId="33678" priority="154" operator="lessThan">
      <formula>0</formula>
    </cfRule>
  </conditionalFormatting>
  <conditionalFormatting sqref="R84:R91">
    <cfRule type="cellIs" dxfId="33677" priority="158" operator="lessThan">
      <formula>0.8</formula>
    </cfRule>
    <cfRule type="cellIs" dxfId="33676" priority="159" operator="greaterThan">
      <formula>1</formula>
    </cfRule>
  </conditionalFormatting>
  <conditionalFormatting sqref="R84:R91">
    <cfRule type="cellIs" dxfId="33675" priority="156" operator="greaterThan">
      <formula>1</formula>
    </cfRule>
    <cfRule type="cellIs" dxfId="33674" priority="157" operator="lessThan">
      <formula>0.8</formula>
    </cfRule>
  </conditionalFormatting>
  <conditionalFormatting sqref="P84:P91">
    <cfRule type="cellIs" dxfId="33673" priority="155" operator="greaterThan">
      <formula>0</formula>
    </cfRule>
  </conditionalFormatting>
  <conditionalFormatting sqref="Q84:Q91">
    <cfRule type="cellIs" dxfId="33672" priority="153" operator="lessThan">
      <formula>0</formula>
    </cfRule>
  </conditionalFormatting>
  <conditionalFormatting sqref="R84:R91">
    <cfRule type="cellIs" dxfId="33671" priority="151" operator="lessThan">
      <formula>0.8</formula>
    </cfRule>
    <cfRule type="cellIs" dxfId="33670" priority="152" operator="greaterThan">
      <formula>1</formula>
    </cfRule>
  </conditionalFormatting>
  <conditionalFormatting sqref="R84:R91">
    <cfRule type="cellIs" dxfId="33669" priority="149" operator="greaterThan">
      <formula>1</formula>
    </cfRule>
    <cfRule type="cellIs" dxfId="33668" priority="150" operator="lessThan">
      <formula>0.8</formula>
    </cfRule>
  </conditionalFormatting>
  <conditionalFormatting sqref="P84:P91">
    <cfRule type="cellIs" dxfId="33667" priority="148" operator="greaterThan">
      <formula>0</formula>
    </cfRule>
  </conditionalFormatting>
  <conditionalFormatting sqref="Q84:Q91">
    <cfRule type="cellIs" dxfId="33666" priority="147" operator="lessThan">
      <formula>0</formula>
    </cfRule>
  </conditionalFormatting>
  <conditionalFormatting sqref="R84:R91">
    <cfRule type="cellIs" dxfId="33665" priority="145" operator="lessThan">
      <formula>0.8</formula>
    </cfRule>
    <cfRule type="cellIs" dxfId="33664" priority="146" operator="greaterThan">
      <formula>1</formula>
    </cfRule>
  </conditionalFormatting>
  <conditionalFormatting sqref="R84:R91">
    <cfRule type="cellIs" dxfId="33663" priority="143" operator="greaterThan">
      <formula>1</formula>
    </cfRule>
    <cfRule type="cellIs" dxfId="33662" priority="144" operator="lessThan">
      <formula>0.8</formula>
    </cfRule>
  </conditionalFormatting>
  <conditionalFormatting sqref="P84:P91">
    <cfRule type="cellIs" dxfId="33661" priority="142" operator="greaterThan">
      <formula>0</formula>
    </cfRule>
  </conditionalFormatting>
  <conditionalFormatting sqref="Q84:Q91">
    <cfRule type="cellIs" dxfId="33660" priority="141" operator="lessThan">
      <formula>0</formula>
    </cfRule>
  </conditionalFormatting>
  <conditionalFormatting sqref="R84:R91">
    <cfRule type="cellIs" dxfId="33659" priority="139" operator="lessThan">
      <formula>0.8</formula>
    </cfRule>
    <cfRule type="cellIs" dxfId="33658" priority="140" operator="greaterThan">
      <formula>1</formula>
    </cfRule>
  </conditionalFormatting>
  <conditionalFormatting sqref="R84:R91">
    <cfRule type="cellIs" dxfId="33657" priority="137" operator="greaterThan">
      <formula>1</formula>
    </cfRule>
    <cfRule type="cellIs" dxfId="33656" priority="138" operator="lessThan">
      <formula>0.8</formula>
    </cfRule>
  </conditionalFormatting>
  <conditionalFormatting sqref="P84:P91">
    <cfRule type="cellIs" dxfId="33655" priority="136" operator="greaterThan">
      <formula>0</formula>
    </cfRule>
  </conditionalFormatting>
  <conditionalFormatting sqref="Q84:Q91">
    <cfRule type="cellIs" dxfId="33654" priority="135" operator="lessThan">
      <formula>0</formula>
    </cfRule>
  </conditionalFormatting>
  <conditionalFormatting sqref="R84:R91">
    <cfRule type="cellIs" dxfId="33653" priority="133" operator="lessThan">
      <formula>0.8</formula>
    </cfRule>
    <cfRule type="cellIs" dxfId="33652" priority="134" operator="greaterThan">
      <formula>1</formula>
    </cfRule>
  </conditionalFormatting>
  <conditionalFormatting sqref="R84:R91">
    <cfRule type="cellIs" dxfId="33651" priority="131" operator="greaterThan">
      <formula>1</formula>
    </cfRule>
    <cfRule type="cellIs" dxfId="33650" priority="132" operator="lessThan">
      <formula>0.8</formula>
    </cfRule>
  </conditionalFormatting>
  <conditionalFormatting sqref="P84:P91">
    <cfRule type="cellIs" dxfId="33649" priority="130" operator="greaterThan">
      <formula>0</formula>
    </cfRule>
  </conditionalFormatting>
  <conditionalFormatting sqref="Q84:Q91">
    <cfRule type="cellIs" dxfId="33648" priority="129" operator="lessThan">
      <formula>0</formula>
    </cfRule>
  </conditionalFormatting>
  <conditionalFormatting sqref="R84:R91">
    <cfRule type="cellIs" dxfId="33647" priority="127" operator="lessThan">
      <formula>0.8</formula>
    </cfRule>
    <cfRule type="cellIs" dxfId="33646" priority="128" operator="greaterThan">
      <formula>1</formula>
    </cfRule>
  </conditionalFormatting>
  <conditionalFormatting sqref="R84:R91">
    <cfRule type="cellIs" dxfId="33645" priority="125" operator="greaterThan">
      <formula>1</formula>
    </cfRule>
    <cfRule type="cellIs" dxfId="33644" priority="126" operator="lessThan">
      <formula>0.8</formula>
    </cfRule>
  </conditionalFormatting>
  <conditionalFormatting sqref="P84:P91">
    <cfRule type="cellIs" dxfId="33643" priority="124" operator="greaterThan">
      <formula>0</formula>
    </cfRule>
  </conditionalFormatting>
  <conditionalFormatting sqref="P84:P91">
    <cfRule type="cellIs" dxfId="33642" priority="118" operator="greaterThan">
      <formula>0</formula>
    </cfRule>
  </conditionalFormatting>
  <conditionalFormatting sqref="Q84:Q91">
    <cfRule type="cellIs" dxfId="33641" priority="123" operator="lessThan">
      <formula>0</formula>
    </cfRule>
  </conditionalFormatting>
  <conditionalFormatting sqref="R84:R91">
    <cfRule type="cellIs" dxfId="33640" priority="121" operator="lessThan">
      <formula>0.8</formula>
    </cfRule>
    <cfRule type="cellIs" dxfId="33639" priority="122" operator="greaterThan">
      <formula>1</formula>
    </cfRule>
  </conditionalFormatting>
  <conditionalFormatting sqref="R84:R91">
    <cfRule type="cellIs" dxfId="33638" priority="119" operator="greaterThan">
      <formula>1</formula>
    </cfRule>
    <cfRule type="cellIs" dxfId="33637" priority="120" operator="lessThan">
      <formula>0.8</formula>
    </cfRule>
  </conditionalFormatting>
  <conditionalFormatting sqref="P84:P91">
    <cfRule type="cellIs" dxfId="33636" priority="112" operator="greaterThan">
      <formula>0</formula>
    </cfRule>
  </conditionalFormatting>
  <conditionalFormatting sqref="Q84:Q91">
    <cfRule type="cellIs" dxfId="33635" priority="117" operator="lessThan">
      <formula>0</formula>
    </cfRule>
  </conditionalFormatting>
  <conditionalFormatting sqref="R84:R91">
    <cfRule type="cellIs" dxfId="33634" priority="115" operator="lessThan">
      <formula>0.8</formula>
    </cfRule>
    <cfRule type="cellIs" dxfId="33633" priority="116" operator="greaterThan">
      <formula>1</formula>
    </cfRule>
  </conditionalFormatting>
  <conditionalFormatting sqref="R84:R91">
    <cfRule type="cellIs" dxfId="33632" priority="113" operator="greaterThan">
      <formula>1</formula>
    </cfRule>
    <cfRule type="cellIs" dxfId="33631" priority="114" operator="lessThan">
      <formula>0.8</formula>
    </cfRule>
  </conditionalFormatting>
  <conditionalFormatting sqref="R84:R91">
    <cfRule type="cellIs" dxfId="33630" priority="109" operator="lessThan">
      <formula>0.8</formula>
    </cfRule>
    <cfRule type="cellIs" dxfId="33629" priority="110" operator="greaterThan">
      <formula>1</formula>
    </cfRule>
  </conditionalFormatting>
  <conditionalFormatting sqref="R84:R91">
    <cfRule type="cellIs" dxfId="33628" priority="107" operator="greaterThan">
      <formula>1</formula>
    </cfRule>
    <cfRule type="cellIs" dxfId="33627" priority="108" operator="lessThan">
      <formula>0.8</formula>
    </cfRule>
  </conditionalFormatting>
  <conditionalFormatting sqref="P84:P91">
    <cfRule type="cellIs" dxfId="33626" priority="106" operator="greaterThan">
      <formula>0</formula>
    </cfRule>
  </conditionalFormatting>
  <conditionalFormatting sqref="Q84:Q91">
    <cfRule type="cellIs" dxfId="33625" priority="111" operator="lessThan">
      <formula>0</formula>
    </cfRule>
  </conditionalFormatting>
  <conditionalFormatting sqref="Q84:Q91">
    <cfRule type="cellIs" dxfId="33624" priority="100" operator="lessThan">
      <formula>0</formula>
    </cfRule>
  </conditionalFormatting>
  <conditionalFormatting sqref="P84:P91">
    <cfRule type="cellIs" dxfId="33623" priority="101" operator="greaterThan">
      <formula>0</formula>
    </cfRule>
  </conditionalFormatting>
  <conditionalFormatting sqref="R84:R91">
    <cfRule type="cellIs" dxfId="33622" priority="104" operator="lessThan">
      <formula>0.8</formula>
    </cfRule>
    <cfRule type="cellIs" dxfId="33621" priority="105" operator="greaterThan">
      <formula>1</formula>
    </cfRule>
  </conditionalFormatting>
  <conditionalFormatting sqref="R84:R91">
    <cfRule type="cellIs" dxfId="33620" priority="102" operator="greaterThan">
      <formula>1</formula>
    </cfRule>
    <cfRule type="cellIs" dxfId="33619" priority="103" operator="lessThan">
      <formula>0.8</formula>
    </cfRule>
  </conditionalFormatting>
  <conditionalFormatting sqref="Q84:Q91">
    <cfRule type="cellIs" dxfId="33618" priority="94" operator="lessThan">
      <formula>0</formula>
    </cfRule>
  </conditionalFormatting>
  <conditionalFormatting sqref="R84:R91">
    <cfRule type="cellIs" dxfId="33617" priority="98" operator="lessThan">
      <formula>0.8</formula>
    </cfRule>
    <cfRule type="cellIs" dxfId="33616" priority="99" operator="greaterThan">
      <formula>1</formula>
    </cfRule>
  </conditionalFormatting>
  <conditionalFormatting sqref="R84:R91">
    <cfRule type="cellIs" dxfId="33615" priority="96" operator="greaterThan">
      <formula>1</formula>
    </cfRule>
    <cfRule type="cellIs" dxfId="33614" priority="97" operator="lessThan">
      <formula>0.8</formula>
    </cfRule>
  </conditionalFormatting>
  <conditionalFormatting sqref="P84:P91">
    <cfRule type="cellIs" dxfId="33613" priority="95" operator="greaterThan">
      <formula>0</formula>
    </cfRule>
  </conditionalFormatting>
  <conditionalFormatting sqref="Q84:Q91">
    <cfRule type="cellIs" dxfId="33612" priority="93" operator="lessThan">
      <formula>0</formula>
    </cfRule>
  </conditionalFormatting>
  <conditionalFormatting sqref="R84:R91">
    <cfRule type="cellIs" dxfId="33611" priority="91" operator="lessThan">
      <formula>0.8</formula>
    </cfRule>
    <cfRule type="cellIs" dxfId="33610" priority="92" operator="greaterThan">
      <formula>1</formula>
    </cfRule>
  </conditionalFormatting>
  <conditionalFormatting sqref="R84:R91">
    <cfRule type="cellIs" dxfId="33609" priority="89" operator="greaterThan">
      <formula>1</formula>
    </cfRule>
    <cfRule type="cellIs" dxfId="33608" priority="90" operator="lessThan">
      <formula>0.8</formula>
    </cfRule>
  </conditionalFormatting>
  <conditionalFormatting sqref="P84:P91">
    <cfRule type="cellIs" dxfId="33607" priority="88" operator="greaterThan">
      <formula>0</formula>
    </cfRule>
  </conditionalFormatting>
  <conditionalFormatting sqref="Q84:Q91">
    <cfRule type="cellIs" dxfId="33606" priority="87" operator="lessThan">
      <formula>0</formula>
    </cfRule>
  </conditionalFormatting>
  <conditionalFormatting sqref="R84:R91">
    <cfRule type="cellIs" dxfId="33605" priority="85" operator="lessThan">
      <formula>0.8</formula>
    </cfRule>
    <cfRule type="cellIs" dxfId="33604" priority="86" operator="greaterThan">
      <formula>1</formula>
    </cfRule>
  </conditionalFormatting>
  <conditionalFormatting sqref="R84:R91">
    <cfRule type="cellIs" dxfId="33603" priority="83" operator="greaterThan">
      <formula>1</formula>
    </cfRule>
    <cfRule type="cellIs" dxfId="33602" priority="84" operator="lessThan">
      <formula>0.8</formula>
    </cfRule>
  </conditionalFormatting>
  <conditionalFormatting sqref="P84:P91">
    <cfRule type="cellIs" dxfId="33601" priority="82" operator="greaterThan">
      <formula>0</formula>
    </cfRule>
  </conditionalFormatting>
  <conditionalFormatting sqref="Q84:Q91">
    <cfRule type="cellIs" dxfId="33600" priority="81" operator="lessThan">
      <formula>0</formula>
    </cfRule>
  </conditionalFormatting>
  <conditionalFormatting sqref="R84:R91">
    <cfRule type="cellIs" dxfId="33599" priority="79" operator="lessThan">
      <formula>0.8</formula>
    </cfRule>
    <cfRule type="cellIs" dxfId="33598" priority="80" operator="greaterThan">
      <formula>1</formula>
    </cfRule>
  </conditionalFormatting>
  <conditionalFormatting sqref="R84:R91">
    <cfRule type="cellIs" dxfId="33597" priority="77" operator="greaterThan">
      <formula>1</formula>
    </cfRule>
    <cfRule type="cellIs" dxfId="33596" priority="78" operator="lessThan">
      <formula>0.8</formula>
    </cfRule>
  </conditionalFormatting>
  <conditionalFormatting sqref="P84:P91">
    <cfRule type="cellIs" dxfId="33595" priority="76" operator="greaterThan">
      <formula>0</formula>
    </cfRule>
  </conditionalFormatting>
  <conditionalFormatting sqref="Q162:Q166">
    <cfRule type="cellIs" dxfId="33594" priority="75" operator="lessThan">
      <formula>0</formula>
    </cfRule>
  </conditionalFormatting>
  <conditionalFormatting sqref="R162:R166">
    <cfRule type="cellIs" dxfId="33593" priority="73" operator="lessThan">
      <formula>0.8</formula>
    </cfRule>
    <cfRule type="cellIs" dxfId="33592" priority="74" operator="greaterThan">
      <formula>1</formula>
    </cfRule>
  </conditionalFormatting>
  <conditionalFormatting sqref="R162:R166">
    <cfRule type="cellIs" dxfId="33591" priority="71" operator="greaterThan">
      <formula>1</formula>
    </cfRule>
    <cfRule type="cellIs" dxfId="33590" priority="72" operator="lessThan">
      <formula>0.8</formula>
    </cfRule>
  </conditionalFormatting>
  <conditionalFormatting sqref="P162:P166">
    <cfRule type="cellIs" dxfId="33589" priority="70" operator="greaterThan">
      <formula>0</formula>
    </cfRule>
  </conditionalFormatting>
  <conditionalFormatting sqref="P167:P168">
    <cfRule type="cellIs" dxfId="33588" priority="64" operator="greaterThan">
      <formula>0</formula>
    </cfRule>
  </conditionalFormatting>
  <conditionalFormatting sqref="R167:R168">
    <cfRule type="cellIs" dxfId="33587" priority="67" operator="lessThan">
      <formula>0.8</formula>
    </cfRule>
    <cfRule type="cellIs" dxfId="33586" priority="68" operator="greaterThan">
      <formula>1</formula>
    </cfRule>
  </conditionalFormatting>
  <conditionalFormatting sqref="R167:R168">
    <cfRule type="cellIs" dxfId="33585" priority="65" operator="greaterThan">
      <formula>1</formula>
    </cfRule>
    <cfRule type="cellIs" dxfId="33584" priority="66" operator="lessThan">
      <formula>0.8</formula>
    </cfRule>
  </conditionalFormatting>
  <conditionalFormatting sqref="Q167:Q168">
    <cfRule type="cellIs" dxfId="33583" priority="69" operator="lessThan">
      <formula>0</formula>
    </cfRule>
  </conditionalFormatting>
  <conditionalFormatting sqref="Q161">
    <cfRule type="cellIs" dxfId="33582" priority="63" operator="lessThan">
      <formula>0</formula>
    </cfRule>
  </conditionalFormatting>
  <conditionalFormatting sqref="R161">
    <cfRule type="cellIs" dxfId="33581" priority="61" operator="lessThan">
      <formula>0.8</formula>
    </cfRule>
    <cfRule type="cellIs" dxfId="33580" priority="62" operator="greaterThan">
      <formula>1</formula>
    </cfRule>
  </conditionalFormatting>
  <conditionalFormatting sqref="R161">
    <cfRule type="cellIs" dxfId="33579" priority="59" operator="greaterThan">
      <formula>1</formula>
    </cfRule>
    <cfRule type="cellIs" dxfId="33578" priority="60" operator="lessThan">
      <formula>0.8</formula>
    </cfRule>
  </conditionalFormatting>
  <conditionalFormatting sqref="P161">
    <cfRule type="cellIs" dxfId="33577" priority="58" operator="greaterThan">
      <formula>0</formula>
    </cfRule>
  </conditionalFormatting>
  <conditionalFormatting sqref="Q162:Q166">
    <cfRule type="cellIs" dxfId="33576" priority="57" operator="lessThan">
      <formula>0</formula>
    </cfRule>
  </conditionalFormatting>
  <conditionalFormatting sqref="R162:R166">
    <cfRule type="cellIs" dxfId="33575" priority="55" operator="lessThan">
      <formula>0.8</formula>
    </cfRule>
    <cfRule type="cellIs" dxfId="33574" priority="56" operator="greaterThan">
      <formula>1</formula>
    </cfRule>
  </conditionalFormatting>
  <conditionalFormatting sqref="R162:R166">
    <cfRule type="cellIs" dxfId="33573" priority="53" operator="greaterThan">
      <formula>1</formula>
    </cfRule>
    <cfRule type="cellIs" dxfId="33572" priority="54" operator="lessThan">
      <formula>0.8</formula>
    </cfRule>
  </conditionalFormatting>
  <conditionalFormatting sqref="P162:P166">
    <cfRule type="cellIs" dxfId="33571" priority="52" operator="greaterThan">
      <formula>0</formula>
    </cfRule>
  </conditionalFormatting>
  <conditionalFormatting sqref="Q162:Q166">
    <cfRule type="cellIs" dxfId="33570" priority="51" operator="lessThan">
      <formula>0</formula>
    </cfRule>
  </conditionalFormatting>
  <conditionalFormatting sqref="R162:R166">
    <cfRule type="cellIs" dxfId="33569" priority="49" operator="lessThan">
      <formula>0.8</formula>
    </cfRule>
    <cfRule type="cellIs" dxfId="33568" priority="50" operator="greaterThan">
      <formula>1</formula>
    </cfRule>
  </conditionalFormatting>
  <conditionalFormatting sqref="R162:R166">
    <cfRule type="cellIs" dxfId="33567" priority="47" operator="greaterThan">
      <formula>1</formula>
    </cfRule>
    <cfRule type="cellIs" dxfId="33566" priority="48" operator="lessThan">
      <formula>0.8</formula>
    </cfRule>
  </conditionalFormatting>
  <conditionalFormatting sqref="P162:P166">
    <cfRule type="cellIs" dxfId="33565" priority="46" operator="greaterThan">
      <formula>0</formula>
    </cfRule>
  </conditionalFormatting>
  <conditionalFormatting sqref="Q167:Q168">
    <cfRule type="cellIs" dxfId="33564" priority="45" operator="lessThan">
      <formula>0</formula>
    </cfRule>
  </conditionalFormatting>
  <conditionalFormatting sqref="R167:R168">
    <cfRule type="cellIs" dxfId="33563" priority="43" operator="lessThan">
      <formula>0.8</formula>
    </cfRule>
    <cfRule type="cellIs" dxfId="33562" priority="44" operator="greaterThan">
      <formula>1</formula>
    </cfRule>
  </conditionalFormatting>
  <conditionalFormatting sqref="R167:R168">
    <cfRule type="cellIs" dxfId="33561" priority="41" operator="greaterThan">
      <formula>1</formula>
    </cfRule>
    <cfRule type="cellIs" dxfId="33560" priority="42" operator="lessThan">
      <formula>0.8</formula>
    </cfRule>
  </conditionalFormatting>
  <conditionalFormatting sqref="P167:P168">
    <cfRule type="cellIs" dxfId="33559" priority="40" operator="greaterThan">
      <formula>0</formula>
    </cfRule>
  </conditionalFormatting>
  <conditionalFormatting sqref="Q161">
    <cfRule type="cellIs" dxfId="33558" priority="39" operator="lessThan">
      <formula>0</formula>
    </cfRule>
  </conditionalFormatting>
  <conditionalFormatting sqref="R161">
    <cfRule type="cellIs" dxfId="33557" priority="37" operator="lessThan">
      <formula>0.8</formula>
    </cfRule>
    <cfRule type="cellIs" dxfId="33556" priority="38" operator="greaterThan">
      <formula>1</formula>
    </cfRule>
  </conditionalFormatting>
  <conditionalFormatting sqref="R161">
    <cfRule type="cellIs" dxfId="33555" priority="35" operator="greaterThan">
      <formula>1</formula>
    </cfRule>
    <cfRule type="cellIs" dxfId="33554" priority="36" operator="lessThan">
      <formula>0.8</formula>
    </cfRule>
  </conditionalFormatting>
  <conditionalFormatting sqref="P161">
    <cfRule type="cellIs" dxfId="33553" priority="34" operator="greaterThan">
      <formula>0</formula>
    </cfRule>
  </conditionalFormatting>
  <conditionalFormatting sqref="Q162:Q166">
    <cfRule type="cellIs" dxfId="33552" priority="33" operator="lessThan">
      <formula>0</formula>
    </cfRule>
  </conditionalFormatting>
  <conditionalFormatting sqref="R162:R166">
    <cfRule type="cellIs" dxfId="33551" priority="31" operator="lessThan">
      <formula>0.8</formula>
    </cfRule>
    <cfRule type="cellIs" dxfId="33550" priority="32" operator="greaterThan">
      <formula>1</formula>
    </cfRule>
  </conditionalFormatting>
  <conditionalFormatting sqref="R162:R166">
    <cfRule type="cellIs" dxfId="33549" priority="29" operator="greaterThan">
      <formula>1</formula>
    </cfRule>
    <cfRule type="cellIs" dxfId="33548" priority="30" operator="lessThan">
      <formula>0.8</formula>
    </cfRule>
  </conditionalFormatting>
  <conditionalFormatting sqref="P162:P166">
    <cfRule type="cellIs" dxfId="33547" priority="28" operator="greaterThan">
      <formula>0</formula>
    </cfRule>
  </conditionalFormatting>
  <conditionalFormatting sqref="Q161">
    <cfRule type="cellIs" dxfId="33546" priority="27" operator="lessThan">
      <formula>0</formula>
    </cfRule>
  </conditionalFormatting>
  <conditionalFormatting sqref="R161">
    <cfRule type="cellIs" dxfId="33545" priority="25" operator="lessThan">
      <formula>0.8</formula>
    </cfRule>
    <cfRule type="cellIs" dxfId="33544" priority="26" operator="greaterThan">
      <formula>1</formula>
    </cfRule>
  </conditionalFormatting>
  <conditionalFormatting sqref="R161">
    <cfRule type="cellIs" dxfId="33543" priority="23" operator="greaterThan">
      <formula>1</formula>
    </cfRule>
    <cfRule type="cellIs" dxfId="33542" priority="24" operator="lessThan">
      <formula>0.8</formula>
    </cfRule>
  </conditionalFormatting>
  <conditionalFormatting sqref="P161">
    <cfRule type="cellIs" dxfId="33541" priority="22" operator="greaterThan">
      <formula>0</formula>
    </cfRule>
  </conditionalFormatting>
  <conditionalFormatting sqref="Q162:Q166">
    <cfRule type="cellIs" dxfId="33540" priority="21" operator="lessThan">
      <formula>0</formula>
    </cfRule>
  </conditionalFormatting>
  <conditionalFormatting sqref="R162:R166">
    <cfRule type="cellIs" dxfId="33539" priority="19" operator="lessThan">
      <formula>0.8</formula>
    </cfRule>
    <cfRule type="cellIs" dxfId="33538" priority="20" operator="greaterThan">
      <formula>1</formula>
    </cfRule>
  </conditionalFormatting>
  <conditionalFormatting sqref="R162:R166">
    <cfRule type="cellIs" dxfId="33537" priority="17" operator="greaterThan">
      <formula>1</formula>
    </cfRule>
    <cfRule type="cellIs" dxfId="33536" priority="18" operator="lessThan">
      <formula>0.8</formula>
    </cfRule>
  </conditionalFormatting>
  <conditionalFormatting sqref="P162:P166">
    <cfRule type="cellIs" dxfId="33535" priority="16" operator="greaterThan">
      <formula>0</formula>
    </cfRule>
  </conditionalFormatting>
  <conditionalFormatting sqref="Q161">
    <cfRule type="cellIs" dxfId="33534" priority="15" operator="lessThan">
      <formula>0</formula>
    </cfRule>
  </conditionalFormatting>
  <conditionalFormatting sqref="R161">
    <cfRule type="cellIs" dxfId="33533" priority="13" operator="lessThan">
      <formula>0.8</formula>
    </cfRule>
    <cfRule type="cellIs" dxfId="33532" priority="14" operator="greaterThan">
      <formula>1</formula>
    </cfRule>
  </conditionalFormatting>
  <conditionalFormatting sqref="R161">
    <cfRule type="cellIs" dxfId="33531" priority="11" operator="greaterThan">
      <formula>1</formula>
    </cfRule>
    <cfRule type="cellIs" dxfId="33530" priority="12" operator="lessThan">
      <formula>0.8</formula>
    </cfRule>
  </conditionalFormatting>
  <conditionalFormatting sqref="P161">
    <cfRule type="cellIs" dxfId="33529" priority="10" operator="greaterThan">
      <formula>0</formula>
    </cfRule>
  </conditionalFormatting>
  <conditionalFormatting sqref="P167:P168">
    <cfRule type="cellIs" dxfId="33528" priority="4" operator="greaterThan">
      <formula>0</formula>
    </cfRule>
  </conditionalFormatting>
  <conditionalFormatting sqref="R167:R168">
    <cfRule type="cellIs" dxfId="33527" priority="7" operator="lessThan">
      <formula>0.8</formula>
    </cfRule>
    <cfRule type="cellIs" dxfId="33526" priority="8" operator="greaterThan">
      <formula>1</formula>
    </cfRule>
  </conditionalFormatting>
  <conditionalFormatting sqref="R167:R168">
    <cfRule type="cellIs" dxfId="33525" priority="5" operator="greaterThan">
      <formula>1</formula>
    </cfRule>
    <cfRule type="cellIs" dxfId="33524" priority="6" operator="lessThan">
      <formula>0.8</formula>
    </cfRule>
  </conditionalFormatting>
  <conditionalFormatting sqref="Q167:Q168">
    <cfRule type="cellIs" dxfId="33523" priority="9" operator="lessThan">
      <formula>0</formula>
    </cfRule>
  </conditionalFormatting>
  <conditionalFormatting sqref="AF30">
    <cfRule type="cellIs" dxfId="33522" priority="3" operator="lessThan">
      <formula>0</formula>
    </cfRule>
  </conditionalFormatting>
  <conditionalFormatting sqref="AG30">
    <cfRule type="cellIs" dxfId="33521" priority="1" operator="greaterThan">
      <formula>1</formula>
    </cfRule>
    <cfRule type="cellIs" dxfId="3352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265</v>
      </c>
      <c r="E3" s="483"/>
      <c r="F3" s="480" t="s">
        <v>2</v>
      </c>
      <c r="G3" s="481"/>
      <c r="H3" s="484">
        <v>210540</v>
      </c>
      <c r="I3" s="485"/>
      <c r="J3" s="480" t="s">
        <v>3</v>
      </c>
      <c r="K3" s="481"/>
      <c r="L3" s="486">
        <v>6800456.9675522745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378.64701847814615</v>
      </c>
      <c r="G6" s="692"/>
      <c r="H6" s="693">
        <f>AVERAGE(D13:P13,Q13)</f>
        <v>138.23102903708684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f>[1]晉欣4度C0307!$Z$2</f>
        <v>0</v>
      </c>
      <c r="O6" s="508">
        <f>[1]晉欣4度C0307!$AA$2</f>
        <v>0</v>
      </c>
      <c r="P6" s="522">
        <f>[1]晉欣4度C0307!$AD$2</f>
        <v>3</v>
      </c>
      <c r="Q6" s="508">
        <f>[1]晉欣4度C0307!$AE$2</f>
        <v>2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354.59411988855641</v>
      </c>
      <c r="G7" s="512"/>
      <c r="H7" s="513">
        <f>AVERAGE(D14:P14,Q14)</f>
        <v>123.56656140364355</v>
      </c>
      <c r="I7" s="514"/>
      <c r="J7" s="513">
        <f>AVERAGE(D31:H31)</f>
        <v>761.68394749694778</v>
      </c>
      <c r="K7" s="514"/>
      <c r="L7" s="515">
        <f>AVERAGE(J31:M31)</f>
        <v>782.12628788090092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0.90114319146294131</v>
      </c>
      <c r="G8" s="489"/>
      <c r="H8" s="488">
        <f>AVERAGE(D15:O15,P15:Q15)</f>
        <v>0.88568934477901284</v>
      </c>
      <c r="I8" s="489"/>
      <c r="J8" s="488">
        <f>AVERAGE(D32:H32)</f>
        <v>0.98596751261084647</v>
      </c>
      <c r="K8" s="489"/>
      <c r="L8" s="488">
        <f>AVERAGE(J32:M32)</f>
        <v>0.88770345118079885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88.087850344816275</v>
      </c>
      <c r="J13" s="15">
        <v>78.728795026782649</v>
      </c>
      <c r="K13" s="15">
        <v>114.46527777777779</v>
      </c>
      <c r="L13" s="15">
        <v>86.759085213032577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123.32298674763307</v>
      </c>
      <c r="E14" s="15">
        <v>88.981570924874362</v>
      </c>
      <c r="F14" s="15">
        <v>119.17827237772228</v>
      </c>
      <c r="G14" s="15">
        <v>325.3745701929949</v>
      </c>
      <c r="H14" s="15">
        <v>210.09379234998946</v>
      </c>
      <c r="I14" s="15">
        <v>77.988363991197915</v>
      </c>
      <c r="J14" s="15">
        <v>65.339700137060518</v>
      </c>
      <c r="K14" s="15">
        <v>98.329711115784036</v>
      </c>
      <c r="L14" s="15">
        <v>70.706662455511733</v>
      </c>
      <c r="M14" s="15">
        <v>73.53870893979213</v>
      </c>
      <c r="N14" s="15">
        <v>75.693174098695394</v>
      </c>
      <c r="O14" s="15">
        <v>69.762562643473046</v>
      </c>
      <c r="P14" s="15">
        <v>190.39943602393305</v>
      </c>
      <c r="Q14" s="16">
        <v>141.22234765234768</v>
      </c>
    </row>
    <row r="15" spans="2:17" ht="39.9" customHeight="1">
      <c r="B15" s="535"/>
      <c r="C15" s="10" t="s">
        <v>44</v>
      </c>
      <c r="D15" s="17">
        <f t="shared" ref="D15:P15" si="0">D14/D13</f>
        <v>0.94476617355073567</v>
      </c>
      <c r="E15" s="17">
        <f t="shared" si="0"/>
        <v>0.88790931571793741</v>
      </c>
      <c r="F15" s="17">
        <f t="shared" si="0"/>
        <v>0.86714725100160794</v>
      </c>
      <c r="G15" s="17">
        <f t="shared" si="0"/>
        <v>0.88297033973675687</v>
      </c>
      <c r="H15" s="17">
        <f t="shared" si="0"/>
        <v>0.91916034153120385</v>
      </c>
      <c r="I15" s="17">
        <f t="shared" si="0"/>
        <v>0.88534756706987017</v>
      </c>
      <c r="J15" s="17">
        <f t="shared" si="0"/>
        <v>0.82993395383268209</v>
      </c>
      <c r="K15" s="17">
        <f t="shared" si="0"/>
        <v>0.85903527274603531</v>
      </c>
      <c r="L15" s="17">
        <f t="shared" si="0"/>
        <v>0.81497703994797865</v>
      </c>
      <c r="M15" s="17">
        <f t="shared" si="0"/>
        <v>0.9040580053750773</v>
      </c>
      <c r="N15" s="17">
        <f t="shared" si="0"/>
        <v>0.90373585660578282</v>
      </c>
      <c r="O15" s="17">
        <f t="shared" si="0"/>
        <v>0.81101680239196705</v>
      </c>
      <c r="P15" s="17">
        <f t="shared" si="0"/>
        <v>0.94811058971622708</v>
      </c>
      <c r="Q15" s="18">
        <f>Q14/Q13</f>
        <v>0.94148231768231783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0.75694444444444453</v>
      </c>
      <c r="E17" s="19">
        <v>0.47083333333333321</v>
      </c>
      <c r="F17" s="19">
        <v>0.54791666666666661</v>
      </c>
      <c r="G17" s="19">
        <v>0.63958333333333328</v>
      </c>
      <c r="H17" s="19">
        <v>0.62291666666666656</v>
      </c>
      <c r="I17" s="19">
        <v>0.69722222222222208</v>
      </c>
      <c r="J17" s="19">
        <v>0.78888888888888886</v>
      </c>
      <c r="K17" s="19">
        <v>0.76597222222222228</v>
      </c>
      <c r="L17" s="19">
        <v>0.85763888888888895</v>
      </c>
      <c r="M17" s="19">
        <v>0.92222222222222205</v>
      </c>
      <c r="N17" s="19">
        <v>0.97222222222222221</v>
      </c>
      <c r="O17" s="19">
        <v>0.83888888888888868</v>
      </c>
      <c r="P17" s="19">
        <v>0.58055555555555549</v>
      </c>
      <c r="Q17" s="20">
        <v>0.57986111111111105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>
        <v>2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>
        <v>1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8" customHeight="1">
      <c r="B22" s="542" t="s">
        <v>51</v>
      </c>
      <c r="C22" s="543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17</v>
      </c>
      <c r="J22" s="23">
        <v>19</v>
      </c>
      <c r="K22" s="23">
        <v>15.285714285714286</v>
      </c>
      <c r="L22" s="23">
        <v>17.5</v>
      </c>
      <c r="M22" s="23">
        <v>18.625</v>
      </c>
      <c r="N22" s="23">
        <v>17.833333333333332</v>
      </c>
      <c r="O22" s="23">
        <v>17.600000000000001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261.81333333333373</v>
      </c>
      <c r="E31" s="15">
        <v>701.1214285714284</v>
      </c>
      <c r="F31" s="15">
        <v>991.75000000000114</v>
      </c>
      <c r="G31" s="15">
        <v>865.78611111111081</v>
      </c>
      <c r="H31" s="41">
        <v>987.94886446886505</v>
      </c>
      <c r="I31" s="42">
        <v>0</v>
      </c>
      <c r="J31" s="15">
        <v>739.4999999999992</v>
      </c>
      <c r="K31" s="15">
        <v>630.22424242424381</v>
      </c>
      <c r="L31" s="15">
        <v>863.90136364481475</v>
      </c>
      <c r="M31" s="16">
        <v>894.87954545454556</v>
      </c>
    </row>
    <row r="32" spans="2:17" ht="39.9" customHeight="1">
      <c r="B32" s="535"/>
      <c r="C32" s="43" t="s">
        <v>44</v>
      </c>
      <c r="D32" s="17">
        <f t="shared" ref="D32:M32" si="1">D31/D30</f>
        <v>0.81816666666666793</v>
      </c>
      <c r="E32" s="17">
        <f t="shared" si="1"/>
        <v>0.84984415584415562</v>
      </c>
      <c r="F32" s="17">
        <f t="shared" si="1"/>
        <v>1.2021212121212135</v>
      </c>
      <c r="G32" s="17">
        <f t="shared" si="1"/>
        <v>0.96198456790123421</v>
      </c>
      <c r="H32" s="44">
        <f t="shared" si="1"/>
        <v>1.0977209605209612</v>
      </c>
      <c r="I32" s="45">
        <f t="shared" si="1"/>
        <v>0</v>
      </c>
      <c r="J32" s="17">
        <f t="shared" si="1"/>
        <v>0.89636363636363536</v>
      </c>
      <c r="K32" s="17">
        <f t="shared" si="1"/>
        <v>0.70024915824915979</v>
      </c>
      <c r="L32" s="17">
        <f t="shared" si="1"/>
        <v>0.9598904040497942</v>
      </c>
      <c r="M32" s="18">
        <f t="shared" si="1"/>
        <v>0.99431060606060617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3087.9999999999945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0.22222222222222221</v>
      </c>
      <c r="E34" s="19">
        <v>0.3263888888888889</v>
      </c>
      <c r="F34" s="19">
        <v>0.23263888888888887</v>
      </c>
      <c r="G34" s="19">
        <v>1044.4444444444446</v>
      </c>
      <c r="H34" s="46">
        <v>0.39999999999999997</v>
      </c>
      <c r="I34" s="47">
        <v>0</v>
      </c>
      <c r="J34" s="19">
        <v>0.83333333333333337</v>
      </c>
      <c r="K34" s="19">
        <v>0.83680555555555547</v>
      </c>
      <c r="L34" s="19">
        <v>46089.104166666664</v>
      </c>
      <c r="M34" s="20">
        <v>0.92013888888888884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3519" priority="6" operator="lessThan">
      <formula>0.8</formula>
    </cfRule>
  </conditionalFormatting>
  <conditionalFormatting sqref="M32">
    <cfRule type="cellIs" dxfId="33518" priority="5" operator="lessThan">
      <formula>0.8</formula>
    </cfRule>
  </conditionalFormatting>
  <conditionalFormatting sqref="K32">
    <cfRule type="cellIs" dxfId="33517" priority="4" operator="lessThan">
      <formula>0.8</formula>
    </cfRule>
  </conditionalFormatting>
  <conditionalFormatting sqref="E32">
    <cfRule type="cellIs" dxfId="33516" priority="3" operator="lessThan">
      <formula>0.8</formula>
    </cfRule>
  </conditionalFormatting>
  <conditionalFormatting sqref="D15:P15">
    <cfRule type="cellIs" dxfId="33515" priority="2" operator="lessThan">
      <formula>0.8</formula>
    </cfRule>
  </conditionalFormatting>
  <conditionalFormatting sqref="Q15">
    <cfRule type="cellIs" dxfId="3351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75601</v>
      </c>
      <c r="F1" s="340" t="s">
        <v>3</v>
      </c>
      <c r="G1" s="341">
        <f>SUM(H5:H124)</f>
        <v>1435924.5400490619</v>
      </c>
      <c r="H1" s="342" t="s">
        <v>390</v>
      </c>
      <c r="I1" s="343">
        <f>+J16+J64+J24+J38+J51+J81+J100+J91+J57+J124+J111</f>
        <v>41.68333333333333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405</v>
      </c>
      <c r="B2" s="608"/>
      <c r="C2" s="345"/>
      <c r="D2" s="346" t="s">
        <v>278</v>
      </c>
      <c r="E2" s="347">
        <f>AVERAGE(L16,L24,L38,L51,L100,L111,L91)</f>
        <v>618.50467366088128</v>
      </c>
      <c r="F2" s="348" t="s">
        <v>80</v>
      </c>
      <c r="G2" s="349">
        <f>G1/E1</f>
        <v>18.993459610971573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1702</v>
      </c>
      <c r="H5" s="358">
        <f>F5*G5</f>
        <v>51001.26984126983</v>
      </c>
      <c r="I5" s="359"/>
      <c r="J5" s="360">
        <v>13</v>
      </c>
      <c r="K5" s="361">
        <f t="shared" ref="K5:K12" si="0">G5/P5*60</f>
        <v>1276.5000000000007</v>
      </c>
      <c r="L5" s="362">
        <f t="shared" ref="L5:L12" si="1">K5/J5</f>
        <v>98.19230769230775</v>
      </c>
      <c r="M5" s="363">
        <v>0.17361111111111113</v>
      </c>
      <c r="N5" s="363">
        <v>0.22916666666666666</v>
      </c>
      <c r="O5" s="354">
        <v>10</v>
      </c>
      <c r="P5" s="364">
        <f t="shared" ref="P5:P14" si="2">(N5-M5)*24*60</f>
        <v>79.999999999999957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1037</v>
      </c>
      <c r="H6" s="358">
        <f t="shared" ref="H6:H113" si="3">F6*G6</f>
        <v>0</v>
      </c>
      <c r="I6" s="359"/>
      <c r="J6" s="360">
        <v>9</v>
      </c>
      <c r="K6" s="361">
        <f t="shared" si="0"/>
        <v>1555.4999999999977</v>
      </c>
      <c r="L6" s="362">
        <f t="shared" si="1"/>
        <v>172.83333333333309</v>
      </c>
      <c r="M6" s="363">
        <v>0.23263888888888887</v>
      </c>
      <c r="N6" s="363">
        <v>0.26041666666666669</v>
      </c>
      <c r="O6" s="354">
        <v>5</v>
      </c>
      <c r="P6" s="364">
        <f t="shared" si="2"/>
        <v>40.000000000000057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1114</v>
      </c>
      <c r="H7" s="358">
        <f t="shared" si="3"/>
        <v>0</v>
      </c>
      <c r="I7" s="359"/>
      <c r="J7" s="360">
        <v>9</v>
      </c>
      <c r="K7" s="361">
        <f t="shared" si="0"/>
        <v>1670.9999999999995</v>
      </c>
      <c r="L7" s="362">
        <f t="shared" si="1"/>
        <v>185.66666666666663</v>
      </c>
      <c r="M7" s="363">
        <v>0.2638888888888889</v>
      </c>
      <c r="N7" s="363">
        <v>0.29166666666666669</v>
      </c>
      <c r="O7" s="354">
        <v>5</v>
      </c>
      <c r="P7" s="364">
        <f t="shared" si="2"/>
        <v>40.000000000000014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1527</v>
      </c>
      <c r="H8" s="358">
        <f t="shared" si="3"/>
        <v>55659.15</v>
      </c>
      <c r="I8" s="359"/>
      <c r="J8" s="360">
        <v>10</v>
      </c>
      <c r="K8" s="361">
        <f t="shared" si="0"/>
        <v>1526.9999999999993</v>
      </c>
      <c r="L8" s="362">
        <f t="shared" si="1"/>
        <v>152.69999999999993</v>
      </c>
      <c r="M8" s="363">
        <v>0.2951388888888889</v>
      </c>
      <c r="N8" s="363">
        <v>0.33680555555555558</v>
      </c>
      <c r="O8" s="354">
        <v>5</v>
      </c>
      <c r="P8" s="364">
        <f t="shared" si="2"/>
        <v>60.000000000000028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494</v>
      </c>
      <c r="H9" s="358">
        <f t="shared" si="3"/>
        <v>13362.7</v>
      </c>
      <c r="I9" s="359"/>
      <c r="J9" s="360">
        <v>13</v>
      </c>
      <c r="K9" s="361">
        <f t="shared" si="0"/>
        <v>1481.9999999999934</v>
      </c>
      <c r="L9" s="362">
        <f t="shared" si="1"/>
        <v>113.99999999999949</v>
      </c>
      <c r="M9" s="363">
        <v>0.34027777777777773</v>
      </c>
      <c r="N9" s="363">
        <v>0.35416666666666669</v>
      </c>
      <c r="O9" s="354">
        <v>5</v>
      </c>
      <c r="P9" s="364">
        <f t="shared" si="2"/>
        <v>20.000000000000089</v>
      </c>
      <c r="Q9" s="365">
        <v>0.35416666666666669</v>
      </c>
      <c r="R9" s="365">
        <v>0.39583333333333331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1968</v>
      </c>
      <c r="H10" s="358">
        <f t="shared" si="3"/>
        <v>35168.160000000003</v>
      </c>
      <c r="I10" s="359"/>
      <c r="J10" s="360">
        <v>12</v>
      </c>
      <c r="K10" s="361">
        <f t="shared" si="0"/>
        <v>1180.8000000000004</v>
      </c>
      <c r="L10" s="362">
        <f t="shared" si="1"/>
        <v>98.400000000000034</v>
      </c>
      <c r="M10" s="363">
        <v>0.39583333333333331</v>
      </c>
      <c r="N10" s="363">
        <v>0.46527777777777773</v>
      </c>
      <c r="O10" s="354">
        <v>5</v>
      </c>
      <c r="P10" s="364">
        <f t="shared" si="2"/>
        <v>99.999999999999972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540</v>
      </c>
      <c r="H11" s="358">
        <f t="shared" si="3"/>
        <v>13845.6</v>
      </c>
      <c r="I11" s="359"/>
      <c r="J11" s="360">
        <v>12</v>
      </c>
      <c r="K11" s="361">
        <f t="shared" si="0"/>
        <v>1619.9999999999993</v>
      </c>
      <c r="L11" s="362">
        <f t="shared" si="1"/>
        <v>134.99999999999994</v>
      </c>
      <c r="M11" s="363">
        <v>0.46875</v>
      </c>
      <c r="N11" s="363">
        <v>0.4826388888888889</v>
      </c>
      <c r="O11" s="354">
        <v>5</v>
      </c>
      <c r="P11" s="364">
        <f t="shared" si="2"/>
        <v>20.000000000000007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1037</v>
      </c>
      <c r="H12" s="358">
        <f t="shared" si="3"/>
        <v>30612.239999999998</v>
      </c>
      <c r="I12" s="359"/>
      <c r="J12" s="360">
        <v>12</v>
      </c>
      <c r="K12" s="361">
        <f t="shared" si="0"/>
        <v>1777.7142857142878</v>
      </c>
      <c r="L12" s="362">
        <f t="shared" si="1"/>
        <v>148.14285714285731</v>
      </c>
      <c r="M12" s="363">
        <v>0.4861111111111111</v>
      </c>
      <c r="N12" s="363">
        <v>0.51041666666666663</v>
      </c>
      <c r="O12" s="354">
        <v>5</v>
      </c>
      <c r="P12" s="364">
        <f t="shared" si="2"/>
        <v>34.999999999999957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1114</v>
      </c>
      <c r="H13" s="358">
        <f t="shared" si="3"/>
        <v>33260.697999999997</v>
      </c>
      <c r="I13" s="359"/>
      <c r="J13" s="360">
        <v>12</v>
      </c>
      <c r="K13" s="361">
        <f>G13/P13*60</f>
        <v>1909.7142857142928</v>
      </c>
      <c r="L13" s="362">
        <f>K13/J13</f>
        <v>159.14285714285774</v>
      </c>
      <c r="M13" s="363">
        <v>0.51388888888888895</v>
      </c>
      <c r="N13" s="363">
        <v>0.53819444444444442</v>
      </c>
      <c r="O13" s="354">
        <v>5</v>
      </c>
      <c r="P13" s="364">
        <f t="shared" si="2"/>
        <v>34.999999999999872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1358</v>
      </c>
      <c r="H14" s="358">
        <f t="shared" si="3"/>
        <v>38798.06</v>
      </c>
      <c r="I14" s="359"/>
      <c r="J14" s="360">
        <v>10</v>
      </c>
      <c r="K14" s="361">
        <f>G14/P14*60</f>
        <v>1481.4545454545464</v>
      </c>
      <c r="L14" s="362">
        <f>K14/J14</f>
        <v>148.14545454545464</v>
      </c>
      <c r="M14" s="363">
        <v>0.54166666666666663</v>
      </c>
      <c r="N14" s="363">
        <v>0.57986111111111105</v>
      </c>
      <c r="O14" s="354">
        <v>5</v>
      </c>
      <c r="P14" s="364">
        <f t="shared" si="2"/>
        <v>54.999999999999964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1548.1683116883119</v>
      </c>
      <c r="L16" s="376">
        <f>AVERAGE(L5:L15)</f>
        <v>141.22234765234768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370</v>
      </c>
      <c r="H17" s="377">
        <f t="shared" ref="H17:H23" si="4">F17*G17</f>
        <v>5191.0999999999995</v>
      </c>
      <c r="I17" s="378"/>
      <c r="J17" s="360">
        <v>6</v>
      </c>
      <c r="K17" s="361">
        <f>G17/P17*60</f>
        <v>1480.0000000000014</v>
      </c>
      <c r="L17" s="362">
        <f>K17/J17</f>
        <v>246.66666666666688</v>
      </c>
      <c r="M17" s="363">
        <v>0.18055555555555555</v>
      </c>
      <c r="N17" s="363">
        <v>0.19097222222222221</v>
      </c>
      <c r="O17" s="354">
        <v>20</v>
      </c>
      <c r="P17" s="364">
        <f>(N17-M17)*24*60</f>
        <v>14.999999999999986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577</v>
      </c>
      <c r="H18" s="358">
        <f t="shared" si="4"/>
        <v>8360.73</v>
      </c>
      <c r="I18" s="359"/>
      <c r="J18" s="360">
        <v>5</v>
      </c>
      <c r="K18" s="361">
        <f>G18/P18*60</f>
        <v>1384.8000000000027</v>
      </c>
      <c r="L18" s="362">
        <f>K18/J18</f>
        <v>276.96000000000055</v>
      </c>
      <c r="M18" s="363">
        <v>0.20486111111111113</v>
      </c>
      <c r="N18" s="363">
        <v>0.22222222222222221</v>
      </c>
      <c r="O18" s="354">
        <v>20</v>
      </c>
      <c r="P18" s="364">
        <f t="shared" ref="P18" si="5">(N18-M18)*24*60</f>
        <v>24.99999999999995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1432.4000000000019</v>
      </c>
      <c r="L24" s="376">
        <f>AVERAGE(L17:L23)</f>
        <v>261.81333333333373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488</v>
      </c>
      <c r="H25" s="358">
        <f t="shared" ref="H25:H37" si="6">F25*G25</f>
        <v>10873.527272727273</v>
      </c>
      <c r="I25" s="359"/>
      <c r="J25" s="360">
        <v>4</v>
      </c>
      <c r="K25" s="361">
        <f t="shared" ref="K25:K28" si="7">G25/P25*60</f>
        <v>2927.9999999999991</v>
      </c>
      <c r="L25" s="362">
        <f t="shared" ref="L25:L28" si="8">K25/J25</f>
        <v>731.99999999999977</v>
      </c>
      <c r="M25" s="363">
        <v>0.18055555555555555</v>
      </c>
      <c r="N25" s="363">
        <v>0.1875</v>
      </c>
      <c r="O25" s="354">
        <v>20</v>
      </c>
      <c r="P25" s="364">
        <f t="shared" ref="P25:P28" si="9">(N25-M25)*24*60</f>
        <v>10.000000000000004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2459</v>
      </c>
      <c r="H26" s="358">
        <f t="shared" si="6"/>
        <v>44704.62</v>
      </c>
      <c r="I26" s="359"/>
      <c r="J26" s="360">
        <v>4</v>
      </c>
      <c r="K26" s="361">
        <f t="shared" si="7"/>
        <v>2950.7999999999961</v>
      </c>
      <c r="L26" s="362">
        <f t="shared" si="8"/>
        <v>737.69999999999902</v>
      </c>
      <c r="M26" s="363">
        <v>0.20138888888888887</v>
      </c>
      <c r="N26" s="363">
        <v>0.23611111111111113</v>
      </c>
      <c r="O26" s="354">
        <v>20</v>
      </c>
      <c r="P26" s="364">
        <f t="shared" si="9"/>
        <v>50.000000000000064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820</v>
      </c>
      <c r="H27" s="358">
        <f t="shared" si="6"/>
        <v>22361.4</v>
      </c>
      <c r="I27" s="359"/>
      <c r="J27" s="360">
        <v>4</v>
      </c>
      <c r="K27" s="361">
        <f t="shared" si="7"/>
        <v>2459.9999999999991</v>
      </c>
      <c r="L27" s="362">
        <f t="shared" si="8"/>
        <v>614.99999999999977</v>
      </c>
      <c r="M27" s="363">
        <v>0.25</v>
      </c>
      <c r="N27" s="363">
        <v>0.2638888888888889</v>
      </c>
      <c r="O27" s="354">
        <v>20</v>
      </c>
      <c r="P27" s="364">
        <f t="shared" si="9"/>
        <v>20.000000000000007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3359</v>
      </c>
      <c r="H28" s="358">
        <f t="shared" si="6"/>
        <v>50485.77</v>
      </c>
      <c r="I28" s="359"/>
      <c r="J28" s="360">
        <v>4</v>
      </c>
      <c r="K28" s="361">
        <f t="shared" si="7"/>
        <v>2879.1428571428578</v>
      </c>
      <c r="L28" s="362">
        <f t="shared" si="8"/>
        <v>719.78571428571445</v>
      </c>
      <c r="M28" s="363">
        <v>0.27777777777777779</v>
      </c>
      <c r="N28" s="363">
        <v>0.3263888888888889</v>
      </c>
      <c r="O28" s="354">
        <v>20</v>
      </c>
      <c r="P28" s="364">
        <f t="shared" si="9"/>
        <v>69.999999999999986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2804.4857142857136</v>
      </c>
      <c r="L38" s="376">
        <f>AVERAGE(L25:L37)</f>
        <v>701.1214285714284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747</v>
      </c>
      <c r="H39" s="358">
        <f t="shared" ref="H39:H47" si="10">F39*G39</f>
        <v>16023.15</v>
      </c>
      <c r="I39" s="359"/>
      <c r="J39" s="360">
        <v>3</v>
      </c>
      <c r="K39" s="361">
        <f>G39/P39*60</f>
        <v>2988.0000000000027</v>
      </c>
      <c r="L39" s="362">
        <f>K39/J39</f>
        <v>996.00000000000091</v>
      </c>
      <c r="M39" s="363">
        <v>0.18055555555555555</v>
      </c>
      <c r="N39" s="363">
        <v>0.19097222222222221</v>
      </c>
      <c r="O39" s="354">
        <v>20</v>
      </c>
      <c r="P39" s="391">
        <f t="shared" ref="P39:P40" si="11">(N39-M39)*24*60</f>
        <v>14.999999999999986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1975</v>
      </c>
      <c r="H40" s="358">
        <f t="shared" si="10"/>
        <v>36596.75</v>
      </c>
      <c r="I40" s="359"/>
      <c r="J40" s="360">
        <v>3</v>
      </c>
      <c r="K40" s="361">
        <f>G40/P40*60</f>
        <v>2962.5000000000045</v>
      </c>
      <c r="L40" s="362">
        <f>K40/J40</f>
        <v>987.50000000000148</v>
      </c>
      <c r="M40" s="363">
        <v>0.20486111111111113</v>
      </c>
      <c r="N40" s="363">
        <v>0.23263888888888887</v>
      </c>
      <c r="O40" s="354">
        <v>20</v>
      </c>
      <c r="P40" s="391">
        <f t="shared" si="11"/>
        <v>39.999999999999936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2975.2500000000036</v>
      </c>
      <c r="L51" s="376">
        <f>AVERAGE(L39:L50)</f>
        <v>991.75000000000114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573</v>
      </c>
      <c r="H52" s="358">
        <f>F52*G52</f>
        <v>14342.19</v>
      </c>
      <c r="I52" s="359"/>
      <c r="J52" s="360">
        <v>4</v>
      </c>
      <c r="K52" s="361">
        <f>G52/P52*60</f>
        <v>3437.9999999999991</v>
      </c>
      <c r="L52" s="362">
        <f>K52/J52</f>
        <v>859.49999999999977</v>
      </c>
      <c r="M52" s="363">
        <v>0.18055555555555555</v>
      </c>
      <c r="N52" s="363">
        <v>0.1875</v>
      </c>
      <c r="O52" s="361">
        <v>20</v>
      </c>
      <c r="P52" s="364">
        <f>(N52-M52)*24*60</f>
        <v>10.000000000000004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772</v>
      </c>
      <c r="H53" s="358">
        <f t="shared" ref="H53:H62" si="12">F53*G53</f>
        <v>19161.04</v>
      </c>
      <c r="I53" s="359"/>
      <c r="J53" s="360">
        <v>4</v>
      </c>
      <c r="K53" s="361">
        <f t="shared" ref="K53:K55" si="13">G53/P53*60</f>
        <v>3087.9999999999945</v>
      </c>
      <c r="L53" s="362">
        <f t="shared" ref="L53:L55" si="14">K53/J53</f>
        <v>771.99999999999864</v>
      </c>
      <c r="M53" s="363">
        <v>0.20138888888888887</v>
      </c>
      <c r="N53" s="363">
        <v>0.21180555555555555</v>
      </c>
      <c r="O53" s="361">
        <v>20</v>
      </c>
      <c r="P53" s="364">
        <f t="shared" ref="P53:P55" si="15">(N53-M53)*24*60</f>
        <v>15.000000000000027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1312</v>
      </c>
      <c r="H54" s="358">
        <f t="shared" si="12"/>
        <v>39360</v>
      </c>
      <c r="I54" s="359"/>
      <c r="J54" s="360">
        <v>4</v>
      </c>
      <c r="K54" s="361">
        <f t="shared" si="13"/>
        <v>3148.8000000000011</v>
      </c>
      <c r="L54" s="362">
        <f t="shared" si="14"/>
        <v>787.20000000000027</v>
      </c>
      <c r="M54" s="363">
        <v>0.22569444444444445</v>
      </c>
      <c r="N54" s="363">
        <v>0.24305555555555555</v>
      </c>
      <c r="O54" s="361">
        <v>20</v>
      </c>
      <c r="P54" s="364">
        <f t="shared" si="15"/>
        <v>24.999999999999993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2350</v>
      </c>
      <c r="H55" s="358">
        <f t="shared" si="12"/>
        <v>32970.5</v>
      </c>
      <c r="I55" s="359"/>
      <c r="J55" s="360">
        <v>3</v>
      </c>
      <c r="K55" s="361">
        <f t="shared" si="13"/>
        <v>3133.3333333333335</v>
      </c>
      <c r="L55" s="362">
        <f t="shared" si="14"/>
        <v>1044.4444444444446</v>
      </c>
      <c r="M55" s="363">
        <v>0.25694444444444448</v>
      </c>
      <c r="N55" s="363">
        <v>0.28819444444444448</v>
      </c>
      <c r="O55" s="361">
        <v>20</v>
      </c>
      <c r="P55" s="364">
        <f t="shared" si="15"/>
        <v>45</v>
      </c>
      <c r="Q55" s="365"/>
      <c r="R55" s="365"/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3202.0333333333324</v>
      </c>
      <c r="L64" s="376">
        <f>AVERAGE(L52:L63)</f>
        <v>865.78611111111081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679</v>
      </c>
      <c r="H65" s="358">
        <f>F65*G65</f>
        <v>12344.22</v>
      </c>
      <c r="I65" s="359"/>
      <c r="J65" s="360">
        <v>3</v>
      </c>
      <c r="K65" s="361">
        <f t="shared" ref="K65:K69" si="16">G65/P65*60</f>
        <v>3133.8461538461556</v>
      </c>
      <c r="L65" s="362">
        <f t="shared" ref="L65:L69" si="17">K65/J65</f>
        <v>1044.6153846153852</v>
      </c>
      <c r="M65" s="363">
        <v>0.18055555555555555</v>
      </c>
      <c r="N65" s="363">
        <v>0.18958333333333333</v>
      </c>
      <c r="O65" s="361">
        <v>20</v>
      </c>
      <c r="P65" s="364">
        <f>(N65-M65)*24*60</f>
        <v>12.999999999999993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2293</v>
      </c>
      <c r="H66" s="358">
        <f t="shared" ref="H66:H74" si="18">F66*G66</f>
        <v>38201.379999999997</v>
      </c>
      <c r="I66" s="359"/>
      <c r="J66" s="360">
        <v>4</v>
      </c>
      <c r="K66" s="361">
        <f t="shared" si="16"/>
        <v>3057.3333333333335</v>
      </c>
      <c r="L66" s="362">
        <f t="shared" si="17"/>
        <v>764.33333333333337</v>
      </c>
      <c r="M66" s="363">
        <v>0.20347222222222219</v>
      </c>
      <c r="N66" s="363">
        <v>0.23472222222222219</v>
      </c>
      <c r="O66" s="361">
        <v>20</v>
      </c>
      <c r="P66" s="364">
        <f t="shared" ref="P66:P69" si="19">(N66-M66)*24*60</f>
        <v>45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1432</v>
      </c>
      <c r="H67" s="358">
        <f t="shared" si="18"/>
        <v>25619.781818181818</v>
      </c>
      <c r="I67" s="359"/>
      <c r="J67" s="360">
        <v>3</v>
      </c>
      <c r="K67" s="361">
        <f t="shared" si="16"/>
        <v>3068.5714285714307</v>
      </c>
      <c r="L67" s="362">
        <f t="shared" si="17"/>
        <v>1022.8571428571436</v>
      </c>
      <c r="M67" s="363">
        <v>0.24861111111111112</v>
      </c>
      <c r="N67" s="363">
        <v>0.26805555555555555</v>
      </c>
      <c r="O67" s="361">
        <v>20</v>
      </c>
      <c r="P67" s="364">
        <f t="shared" si="19"/>
        <v>27.999999999999979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1288</v>
      </c>
      <c r="H68" s="358">
        <f t="shared" si="18"/>
        <v>23415.84</v>
      </c>
      <c r="I68" s="359"/>
      <c r="J68" s="360">
        <v>3</v>
      </c>
      <c r="K68" s="361">
        <f t="shared" si="16"/>
        <v>3091.2000000000012</v>
      </c>
      <c r="L68" s="362">
        <f t="shared" si="17"/>
        <v>1030.4000000000003</v>
      </c>
      <c r="M68" s="363">
        <v>0.28194444444444444</v>
      </c>
      <c r="N68" s="363">
        <v>0.29930555555555555</v>
      </c>
      <c r="O68" s="361">
        <v>20</v>
      </c>
      <c r="P68" s="364">
        <f t="shared" si="19"/>
        <v>24.999999999999993</v>
      </c>
      <c r="Q68" s="365">
        <v>0.29930555555555555</v>
      </c>
      <c r="R68" s="365">
        <v>0.34097222222222223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3502</v>
      </c>
      <c r="H69" s="358">
        <f t="shared" si="18"/>
        <v>50028.57142857142</v>
      </c>
      <c r="I69" s="359"/>
      <c r="J69" s="360">
        <v>3</v>
      </c>
      <c r="K69" s="361">
        <f t="shared" si="16"/>
        <v>3232.6153846153879</v>
      </c>
      <c r="L69" s="362">
        <f t="shared" si="17"/>
        <v>1077.5384615384626</v>
      </c>
      <c r="M69" s="363">
        <v>0.35486111111111113</v>
      </c>
      <c r="N69" s="363">
        <v>0.39999999999999997</v>
      </c>
      <c r="O69" s="361">
        <v>20</v>
      </c>
      <c r="P69" s="364">
        <f t="shared" si="19"/>
        <v>64.999999999999929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3116.7132600732616</v>
      </c>
      <c r="L75" s="376">
        <f>AVERAGE(L65:L74)</f>
        <v>987.94886446886505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417</v>
      </c>
      <c r="H82" s="414">
        <f t="shared" ref="H82:H90" si="20">F82*G82</f>
        <v>7581.0599999999995</v>
      </c>
      <c r="I82" s="359"/>
      <c r="J82" s="360">
        <v>4</v>
      </c>
      <c r="K82" s="361">
        <f t="shared" ref="K82:K84" si="21">G82/P82*60</f>
        <v>2502.0000000000086</v>
      </c>
      <c r="L82" s="362">
        <f t="shared" ref="L82:L84" si="22">K82/J82</f>
        <v>625.50000000000216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1173</v>
      </c>
      <c r="H83" s="414">
        <f t="shared" si="20"/>
        <v>19589.099999999999</v>
      </c>
      <c r="I83" s="359"/>
      <c r="J83" s="360">
        <v>3</v>
      </c>
      <c r="K83" s="361">
        <f t="shared" si="21"/>
        <v>2815.1999999999921</v>
      </c>
      <c r="L83" s="362">
        <f t="shared" si="22"/>
        <v>938.39999999999736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1091</v>
      </c>
      <c r="H84" s="414">
        <f t="shared" si="20"/>
        <v>24309.463636363635</v>
      </c>
      <c r="I84" s="359"/>
      <c r="J84" s="360">
        <v>4</v>
      </c>
      <c r="K84" s="361">
        <f t="shared" si="21"/>
        <v>2618.3999999999924</v>
      </c>
      <c r="L84" s="362">
        <f t="shared" si="22"/>
        <v>654.59999999999809</v>
      </c>
      <c r="M84" s="363">
        <v>0.81597222222222221</v>
      </c>
      <c r="N84" s="363">
        <v>0.83333333333333337</v>
      </c>
      <c r="O84" s="361">
        <v>20</v>
      </c>
      <c r="P84" s="391">
        <f t="shared" ref="P84" si="23">(N84-M84)*24*60</f>
        <v>25.000000000000071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2645.1999999999975</v>
      </c>
      <c r="L91" s="376">
        <f>AVERAGE(L82:L90)</f>
        <v>739.4999999999992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1710</v>
      </c>
      <c r="H92" s="358">
        <f t="shared" ref="H92:H97" si="24">F92*G92</f>
        <v>41963.4</v>
      </c>
      <c r="I92" s="359"/>
      <c r="J92" s="360">
        <v>3</v>
      </c>
      <c r="K92" s="361">
        <f>G92/P92*60</f>
        <v>2280</v>
      </c>
      <c r="L92" s="362">
        <f t="shared" ref="L92:L94" si="25">K92/J92</f>
        <v>760</v>
      </c>
      <c r="M92" s="363">
        <v>0.72222222222222221</v>
      </c>
      <c r="N92" s="363">
        <v>0.75347222222222221</v>
      </c>
      <c r="O92" s="354">
        <v>20</v>
      </c>
      <c r="P92" s="364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984</v>
      </c>
      <c r="H93" s="358">
        <f t="shared" si="24"/>
        <v>22120.32</v>
      </c>
      <c r="I93" s="359"/>
      <c r="J93" s="360">
        <v>4</v>
      </c>
      <c r="K93" s="361">
        <f t="shared" ref="K93:K94" si="26">G93/P93*60</f>
        <v>2361.6000000000085</v>
      </c>
      <c r="L93" s="362">
        <f t="shared" si="25"/>
        <v>590.40000000000214</v>
      </c>
      <c r="M93" s="363">
        <v>0.76736111111111116</v>
      </c>
      <c r="N93" s="363">
        <v>0.78472222222222221</v>
      </c>
      <c r="O93" s="354">
        <v>20</v>
      </c>
      <c r="P93" s="364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1981</v>
      </c>
      <c r="H94" s="358">
        <f t="shared" si="24"/>
        <v>43998.01</v>
      </c>
      <c r="I94" s="359"/>
      <c r="J94" s="360">
        <v>4</v>
      </c>
      <c r="K94" s="361">
        <f t="shared" si="26"/>
        <v>2161.0909090909172</v>
      </c>
      <c r="L94" s="362">
        <f t="shared" si="25"/>
        <v>540.2727272727293</v>
      </c>
      <c r="M94" s="363">
        <v>0.79861111111111116</v>
      </c>
      <c r="N94" s="363">
        <v>0.83680555555555547</v>
      </c>
      <c r="O94" s="354">
        <v>20</v>
      </c>
      <c r="P94" s="364">
        <f>(N94-M94)*24*60</f>
        <v>54.999999999999801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2267.5636363636418</v>
      </c>
      <c r="L100" s="376">
        <f>AVERAGE(L92:L99)</f>
        <v>630.22424242424381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1132</v>
      </c>
      <c r="H101" s="358">
        <f t="shared" ref="H101:H110" si="27">F101*G101</f>
        <v>28333.960000000003</v>
      </c>
      <c r="I101" s="359"/>
      <c r="J101" s="360">
        <v>4</v>
      </c>
      <c r="K101" s="361">
        <f>G101/P101*60</f>
        <v>2716.7999999999925</v>
      </c>
      <c r="L101" s="362">
        <f t="shared" ref="L101:L105" si="28">K101/J101</f>
        <v>679.19999999999811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1827</v>
      </c>
      <c r="H102" s="358">
        <f t="shared" si="27"/>
        <v>45346.14</v>
      </c>
      <c r="I102" s="359"/>
      <c r="J102" s="360">
        <v>4</v>
      </c>
      <c r="K102" s="361">
        <f t="shared" ref="K102:K105" si="30">G102/P102*60</f>
        <v>2740.4999999999991</v>
      </c>
      <c r="L102" s="362">
        <f t="shared" si="28"/>
        <v>685.12499999999977</v>
      </c>
      <c r="M102" s="363">
        <v>0.75347222222222221</v>
      </c>
      <c r="N102" s="363">
        <v>0.78125</v>
      </c>
      <c r="O102" s="354">
        <v>20</v>
      </c>
      <c r="P102" s="361">
        <f t="shared" si="29"/>
        <v>40.000000000000014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2937</v>
      </c>
      <c r="H103" s="358">
        <f t="shared" si="27"/>
        <v>83910.09</v>
      </c>
      <c r="I103" s="359"/>
      <c r="J103" s="360">
        <v>3</v>
      </c>
      <c r="K103" s="361">
        <f t="shared" si="30"/>
        <v>2937.0000000000027</v>
      </c>
      <c r="L103" s="362">
        <f t="shared" si="28"/>
        <v>979.00000000000091</v>
      </c>
      <c r="M103" s="363">
        <v>0.79513888888888884</v>
      </c>
      <c r="N103" s="363">
        <v>0.83680555555555547</v>
      </c>
      <c r="O103" s="354">
        <v>20</v>
      </c>
      <c r="P103" s="361">
        <f t="shared" si="29"/>
        <v>59.999999999999943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5868</v>
      </c>
      <c r="H104" s="358">
        <f t="shared" si="27"/>
        <v>82328.039999999994</v>
      </c>
      <c r="I104" s="359"/>
      <c r="J104" s="360">
        <v>3</v>
      </c>
      <c r="K104" s="361">
        <f t="shared" si="30"/>
        <v>2934.0000000000027</v>
      </c>
      <c r="L104" s="362">
        <f t="shared" si="28"/>
        <v>978.00000000000091</v>
      </c>
      <c r="M104" s="363">
        <v>0.85069444444444453</v>
      </c>
      <c r="N104" s="363">
        <v>0.93402777777777779</v>
      </c>
      <c r="O104" s="354">
        <v>20</v>
      </c>
      <c r="P104" s="361">
        <f>(N104-M104)*24*60</f>
        <v>119.99999999999989</v>
      </c>
      <c r="Q104" s="365">
        <v>0.93402777777777779</v>
      </c>
      <c r="R104" s="365">
        <v>0.97569444444444453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8235</v>
      </c>
      <c r="H105" s="358">
        <f t="shared" si="27"/>
        <v>117642.85714285712</v>
      </c>
      <c r="I105" s="359"/>
      <c r="J105" s="360">
        <v>3</v>
      </c>
      <c r="K105" s="361">
        <f t="shared" si="30"/>
        <v>2994.5454546722221</v>
      </c>
      <c r="L105" s="362">
        <f t="shared" si="28"/>
        <v>998.18181822407405</v>
      </c>
      <c r="M105" s="363">
        <v>46088.989583333336</v>
      </c>
      <c r="N105" s="363">
        <v>46089.104166666664</v>
      </c>
      <c r="O105" s="354">
        <v>20</v>
      </c>
      <c r="P105" s="361">
        <f>(N105-M105)*24*60</f>
        <v>164.99999999301508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2864.5690909344439</v>
      </c>
      <c r="L111" s="376">
        <f>AVERAGE(L101:L110)</f>
        <v>863.90136364481475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968</v>
      </c>
      <c r="H112" s="414">
        <f t="shared" si="3"/>
        <v>17598.239999999998</v>
      </c>
      <c r="I112" s="359"/>
      <c r="J112" s="360">
        <v>4</v>
      </c>
      <c r="K112" s="361">
        <f t="shared" ref="K112:K115" si="31">G112/P112*60</f>
        <v>2903.9999999999873</v>
      </c>
      <c r="L112" s="362">
        <f t="shared" ref="L112:L115" si="32">K112/J112</f>
        <v>725.99999999999682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1089</v>
      </c>
      <c r="H113" s="414">
        <f t="shared" si="3"/>
        <v>19798.02</v>
      </c>
      <c r="I113" s="359"/>
      <c r="J113" s="360">
        <v>3</v>
      </c>
      <c r="K113" s="361">
        <f t="shared" si="31"/>
        <v>3267.0000000000118</v>
      </c>
      <c r="L113" s="362">
        <f t="shared" si="32"/>
        <v>1089.0000000000039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5495</v>
      </c>
      <c r="H114" s="414">
        <f>F114*G114</f>
        <v>91546.7</v>
      </c>
      <c r="I114" s="359"/>
      <c r="J114" s="360">
        <v>4</v>
      </c>
      <c r="K114" s="361">
        <f t="shared" si="31"/>
        <v>2997.2727272727293</v>
      </c>
      <c r="L114" s="362">
        <f t="shared" si="32"/>
        <v>749.31818181818232</v>
      </c>
      <c r="M114" s="363">
        <v>0.77777777777777779</v>
      </c>
      <c r="N114" s="363">
        <v>0.85416666666666663</v>
      </c>
      <c r="O114" s="354">
        <v>20</v>
      </c>
      <c r="P114" s="364">
        <f t="shared" si="33"/>
        <v>109.99999999999993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3807</v>
      </c>
      <c r="H115" s="414">
        <f t="shared" ref="H115:H123" si="34">F115*G115</f>
        <v>68110.690909090903</v>
      </c>
      <c r="I115" s="359"/>
      <c r="J115" s="360">
        <v>3</v>
      </c>
      <c r="K115" s="361">
        <f t="shared" si="31"/>
        <v>3045.5999999999976</v>
      </c>
      <c r="L115" s="362">
        <f t="shared" si="32"/>
        <v>1015.1999999999992</v>
      </c>
      <c r="M115" s="363">
        <v>0.86805555555555547</v>
      </c>
      <c r="N115" s="363">
        <v>0.92013888888888884</v>
      </c>
      <c r="O115" s="354">
        <v>20</v>
      </c>
      <c r="P115" s="364">
        <f t="shared" si="33"/>
        <v>75.000000000000057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3053.4681818181816</v>
      </c>
      <c r="L124" s="376">
        <f>AVERAGE(L112:L123)</f>
        <v>894.87954545454556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J5" sqref="J1:L104857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134939</v>
      </c>
      <c r="F1" s="75" t="s">
        <v>3</v>
      </c>
      <c r="G1" s="64">
        <f>SUM(H5:H173)</f>
        <v>5364532.4275032124</v>
      </c>
      <c r="H1" s="67" t="s">
        <v>77</v>
      </c>
      <c r="I1" s="65">
        <f>M17+M30+M43+M56+M69+M82+M95+M108+M121+M134+M147+M160+M173</f>
        <v>199.44166666666666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352</v>
      </c>
      <c r="B2" s="684"/>
      <c r="C2" s="69"/>
      <c r="D2" s="69" t="s">
        <v>181</v>
      </c>
      <c r="E2" s="70">
        <f>AVERAGE(O17,O30,O43,O56,O69,O82,O95,O108,O121,O134,O147,O160,O173)</f>
        <v>122.20842399989708</v>
      </c>
      <c r="F2" s="71" t="s">
        <v>80</v>
      </c>
      <c r="G2" s="72">
        <f>G1/E1</f>
        <v>39.755240719904641</v>
      </c>
      <c r="H2" s="67" t="s">
        <v>81</v>
      </c>
      <c r="I2" s="67">
        <f>COUNT(I5:I173)</f>
        <v>4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3</v>
      </c>
      <c r="AE2" s="74">
        <f>AE17+AE30+AE43+AE56+AE69+AE82+AE95+AE108+AE121+AE134+AE147+AE160+AE173</f>
        <v>2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1927.25</v>
      </c>
      <c r="H5" s="83">
        <f t="shared" ref="H5:H16" si="0">F5*G5</f>
        <v>73119.864999999991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2267.3529411764716</v>
      </c>
      <c r="O5" s="86">
        <f t="shared" ref="O5:O13" si="2">N5/M5</f>
        <v>113.36764705882358</v>
      </c>
      <c r="P5" s="88">
        <f t="shared" ref="P5:P13" si="3">M5-J5</f>
        <v>0</v>
      </c>
      <c r="Q5" s="89">
        <f t="shared" ref="Q5:Q13" si="4">O5-L5</f>
        <v>-6.6323529411764213</v>
      </c>
      <c r="R5" s="90">
        <f t="shared" ref="R5:R13" si="5">O5/L5</f>
        <v>0.94473039215686316</v>
      </c>
      <c r="S5" s="637">
        <f>R17</f>
        <v>0.94476617355073567</v>
      </c>
      <c r="T5" s="91">
        <v>0.29166666666666669</v>
      </c>
      <c r="U5" s="91">
        <v>0.32708333333333334</v>
      </c>
      <c r="V5" s="75">
        <v>5</v>
      </c>
      <c r="W5" s="84">
        <f>(U5-T5)*24*60</f>
        <v>50.999999999999979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-132.64705882352837</v>
      </c>
      <c r="AG5" s="90">
        <f t="shared" ref="AG5:AG70" si="7">N5/K5</f>
        <v>0.94473039215686316</v>
      </c>
      <c r="AH5" s="637">
        <f>AG17</f>
        <v>0.98172947410738765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1246.7</v>
      </c>
      <c r="H6" s="83">
        <f t="shared" si="0"/>
        <v>38979.486533816431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2579.3793103448297</v>
      </c>
      <c r="O6" s="86">
        <f t="shared" si="2"/>
        <v>135.75680580762261</v>
      </c>
      <c r="P6" s="88">
        <f t="shared" si="3"/>
        <v>1</v>
      </c>
      <c r="Q6" s="89">
        <f t="shared" si="4"/>
        <v>-8.6876386368218448</v>
      </c>
      <c r="R6" s="90">
        <f t="shared" si="5"/>
        <v>0.9398548094373872</v>
      </c>
      <c r="S6" s="637"/>
      <c r="T6" s="91">
        <v>0.33124999999999999</v>
      </c>
      <c r="U6" s="91">
        <v>0.35138888888888886</v>
      </c>
      <c r="V6" s="75">
        <v>6</v>
      </c>
      <c r="W6" s="84">
        <f t="shared" ref="W6:W17" si="8">(U6-T6)*24*60</f>
        <v>28.999999999999979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-20.620689655170281</v>
      </c>
      <c r="AG6" s="90">
        <f t="shared" si="7"/>
        <v>0.99206896551724222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1956.5</v>
      </c>
      <c r="H7" s="83">
        <f t="shared" si="0"/>
        <v>75581.458333333314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2608.6666666666665</v>
      </c>
      <c r="O7" s="86">
        <f t="shared" si="2"/>
        <v>137.29824561403507</v>
      </c>
      <c r="P7" s="88">
        <f t="shared" si="3"/>
        <v>1</v>
      </c>
      <c r="Q7" s="89">
        <f t="shared" si="4"/>
        <v>-7.1461988304093893</v>
      </c>
      <c r="R7" s="90">
        <f t="shared" si="5"/>
        <v>0.95052631578947344</v>
      </c>
      <c r="S7" s="637"/>
      <c r="T7" s="91">
        <v>0.36666666666666664</v>
      </c>
      <c r="U7" s="91">
        <v>0.39791666666666664</v>
      </c>
      <c r="V7" s="75">
        <v>22</v>
      </c>
      <c r="W7" s="84">
        <f t="shared" si="8"/>
        <v>45</v>
      </c>
      <c r="X7" s="94">
        <v>0.35486111111111113</v>
      </c>
      <c r="Y7" s="94">
        <v>0.36388888888888887</v>
      </c>
      <c r="Z7" s="95"/>
      <c r="AA7" s="95"/>
      <c r="AB7" s="618"/>
      <c r="AC7" s="618"/>
      <c r="AD7" s="332"/>
      <c r="AE7" s="332"/>
      <c r="AF7" s="88">
        <f t="shared" si="6"/>
        <v>8.6666666666665151</v>
      </c>
      <c r="AG7" s="90">
        <f t="shared" si="7"/>
        <v>1.0033333333333332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2986.2</v>
      </c>
      <c r="H8" s="83">
        <f t="shared" si="0"/>
        <v>113475.59999999999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2634.8823529411766</v>
      </c>
      <c r="O8" s="86">
        <f t="shared" si="2"/>
        <v>131.74411764705883</v>
      </c>
      <c r="P8" s="88">
        <f t="shared" si="3"/>
        <v>1</v>
      </c>
      <c r="Q8" s="89">
        <f t="shared" si="4"/>
        <v>-5.0979876160990614</v>
      </c>
      <c r="R8" s="90">
        <f t="shared" si="5"/>
        <v>0.96274547511312225</v>
      </c>
      <c r="S8" s="637"/>
      <c r="T8" s="91">
        <v>0.40208333333333329</v>
      </c>
      <c r="U8" s="91">
        <v>0.44930555555555551</v>
      </c>
      <c r="V8" s="75">
        <v>6</v>
      </c>
      <c r="W8" s="84">
        <f t="shared" si="8"/>
        <v>68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34.882352941176578</v>
      </c>
      <c r="AG8" s="90">
        <f t="shared" si="7"/>
        <v>1.0134162895927603</v>
      </c>
      <c r="AH8" s="637"/>
    </row>
    <row r="9" spans="1:34" ht="19.2" customHeight="1">
      <c r="A9" s="674"/>
      <c r="B9" s="78" t="s">
        <v>242</v>
      </c>
      <c r="C9" s="96"/>
      <c r="D9" s="80" t="s">
        <v>98</v>
      </c>
      <c r="E9" s="97"/>
      <c r="F9" s="458">
        <v>38</v>
      </c>
      <c r="G9" s="98">
        <v>1279.8</v>
      </c>
      <c r="H9" s="83">
        <f t="shared" si="0"/>
        <v>48632.4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2647.8620689655118</v>
      </c>
      <c r="O9" s="86">
        <f t="shared" si="2"/>
        <v>132.39310344827558</v>
      </c>
      <c r="P9" s="88">
        <f t="shared" si="3"/>
        <v>1</v>
      </c>
      <c r="Q9" s="89">
        <f t="shared" si="4"/>
        <v>-4.4490018148823083</v>
      </c>
      <c r="R9" s="90">
        <f t="shared" si="5"/>
        <v>0.96748806366047546</v>
      </c>
      <c r="S9" s="637"/>
      <c r="T9" s="91">
        <v>0.49097222222222214</v>
      </c>
      <c r="U9" s="91">
        <v>0.51111111111111107</v>
      </c>
      <c r="V9" s="75">
        <v>7</v>
      </c>
      <c r="W9" s="84">
        <f t="shared" si="8"/>
        <v>29.000000000000057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47.862068965511753</v>
      </c>
      <c r="AG9" s="90">
        <f t="shared" si="7"/>
        <v>1.0184084880636584</v>
      </c>
      <c r="AH9" s="637"/>
    </row>
    <row r="10" spans="1:34" ht="19.2" customHeight="1">
      <c r="A10" s="675"/>
      <c r="B10" s="78" t="s">
        <v>242</v>
      </c>
      <c r="C10" s="79"/>
      <c r="D10" s="80" t="s">
        <v>97</v>
      </c>
      <c r="E10" s="81"/>
      <c r="F10" s="458">
        <v>38.630952380952372</v>
      </c>
      <c r="G10" s="82">
        <v>1053.5</v>
      </c>
      <c r="H10" s="83">
        <f t="shared" si="0"/>
        <v>40697.708333333321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2633.7499999999918</v>
      </c>
      <c r="O10" s="86">
        <f t="shared" si="2"/>
        <v>138.61842105263113</v>
      </c>
      <c r="P10" s="88">
        <f t="shared" si="3"/>
        <v>1</v>
      </c>
      <c r="Q10" s="89">
        <f t="shared" si="4"/>
        <v>-5.8260233918133224</v>
      </c>
      <c r="R10" s="90">
        <f t="shared" si="5"/>
        <v>0.95966599190283086</v>
      </c>
      <c r="S10" s="640"/>
      <c r="T10" s="91">
        <v>0.51666666666666661</v>
      </c>
      <c r="U10" s="91">
        <v>0.53333333333333333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33.749999999991815</v>
      </c>
      <c r="AG10" s="90">
        <f t="shared" si="7"/>
        <v>1.0129807692307662</v>
      </c>
      <c r="AH10" s="640"/>
    </row>
    <row r="11" spans="1:34" ht="19.2" customHeight="1">
      <c r="A11" s="675"/>
      <c r="B11" s="78" t="s">
        <v>242</v>
      </c>
      <c r="C11" s="79"/>
      <c r="D11" s="80" t="s">
        <v>96</v>
      </c>
      <c r="E11" s="81"/>
      <c r="F11" s="458">
        <v>31.266131815044861</v>
      </c>
      <c r="G11" s="82">
        <v>671.3</v>
      </c>
      <c r="H11" s="83">
        <f t="shared" si="0"/>
        <v>20988.954287439614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2517.3750000000086</v>
      </c>
      <c r="O11" s="86">
        <f t="shared" si="2"/>
        <v>132.49342105263204</v>
      </c>
      <c r="P11" s="88">
        <f t="shared" si="3"/>
        <v>1</v>
      </c>
      <c r="Q11" s="89">
        <f t="shared" si="4"/>
        <v>-11.951023391812413</v>
      </c>
      <c r="R11" s="90">
        <f t="shared" si="5"/>
        <v>0.91726214574899101</v>
      </c>
      <c r="S11" s="640"/>
      <c r="T11" s="91">
        <v>0.53680555555555554</v>
      </c>
      <c r="U11" s="91">
        <v>0.54791666666666661</v>
      </c>
      <c r="V11" s="75">
        <v>5</v>
      </c>
      <c r="W11" s="84">
        <f t="shared" si="8"/>
        <v>15.999999999999943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-82.62499999999136</v>
      </c>
      <c r="AG11" s="90">
        <f t="shared" si="7"/>
        <v>0.96822115384615715</v>
      </c>
      <c r="AH11" s="640"/>
    </row>
    <row r="12" spans="1:34" ht="19.2" customHeight="1">
      <c r="A12" s="675"/>
      <c r="B12" s="78" t="s">
        <v>242</v>
      </c>
      <c r="C12" s="79"/>
      <c r="D12" s="80" t="s">
        <v>95</v>
      </c>
      <c r="E12" s="81"/>
      <c r="F12" s="458">
        <v>37.94</v>
      </c>
      <c r="G12" s="82">
        <v>1037.75</v>
      </c>
      <c r="H12" s="83">
        <f t="shared" si="0"/>
        <v>39372.235000000001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2223.7499999999955</v>
      </c>
      <c r="O12" s="86">
        <f t="shared" si="2"/>
        <v>111.18749999999977</v>
      </c>
      <c r="P12" s="88">
        <f t="shared" si="3"/>
        <v>0</v>
      </c>
      <c r="Q12" s="89">
        <f t="shared" si="4"/>
        <v>-8.8125000000002274</v>
      </c>
      <c r="R12" s="90">
        <f t="shared" si="5"/>
        <v>0.92656249999999807</v>
      </c>
      <c r="S12" s="640"/>
      <c r="T12" s="91">
        <v>0.56388888888888888</v>
      </c>
      <c r="U12" s="91">
        <v>0.58333333333333337</v>
      </c>
      <c r="V12" s="75">
        <v>23</v>
      </c>
      <c r="W12" s="84">
        <f t="shared" si="8"/>
        <v>28.00000000000006</v>
      </c>
      <c r="X12" s="94">
        <v>0.55138888888888882</v>
      </c>
      <c r="Y12" s="94">
        <v>0.56111111111111112</v>
      </c>
      <c r="Z12" s="95"/>
      <c r="AA12" s="95"/>
      <c r="AB12" s="618"/>
      <c r="AC12" s="618"/>
      <c r="AD12" s="332"/>
      <c r="AE12" s="332"/>
      <c r="AF12" s="88">
        <f t="shared" si="6"/>
        <v>-176.25000000000455</v>
      </c>
      <c r="AG12" s="90">
        <f t="shared" si="7"/>
        <v>0.92656249999999807</v>
      </c>
      <c r="AH12" s="640"/>
    </row>
    <row r="13" spans="1:34" ht="19.2" customHeight="1">
      <c r="A13" s="675"/>
      <c r="B13" s="78" t="s">
        <v>247</v>
      </c>
      <c r="C13" s="99"/>
      <c r="D13" s="100" t="s">
        <v>298</v>
      </c>
      <c r="E13" s="101"/>
      <c r="F13" s="458">
        <v>50.67</v>
      </c>
      <c r="G13" s="102">
        <v>1618</v>
      </c>
      <c r="H13" s="83">
        <f t="shared" si="0"/>
        <v>81984.06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1386.8571428571415</v>
      </c>
      <c r="O13" s="86">
        <f t="shared" si="2"/>
        <v>77.04761904761898</v>
      </c>
      <c r="P13" s="88">
        <f t="shared" si="3"/>
        <v>0</v>
      </c>
      <c r="Q13" s="89">
        <f t="shared" si="4"/>
        <v>-6.2857142857143486</v>
      </c>
      <c r="R13" s="90">
        <f t="shared" si="5"/>
        <v>0.92457142857142782</v>
      </c>
      <c r="S13" s="640"/>
      <c r="T13" s="105">
        <v>0.70833333333333337</v>
      </c>
      <c r="U13" s="105">
        <v>0.75694444444444453</v>
      </c>
      <c r="V13" s="103">
        <v>5</v>
      </c>
      <c r="W13" s="84">
        <f t="shared" si="8"/>
        <v>70.000000000000071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-113.14285714285847</v>
      </c>
      <c r="AG13" s="90">
        <f t="shared" si="7"/>
        <v>0.92457142857142771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640"/>
      <c r="T14" s="105"/>
      <c r="U14" s="105"/>
      <c r="V14" s="103"/>
      <c r="W14" s="84"/>
      <c r="X14" s="106"/>
      <c r="Y14" s="106"/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M17:O17" si="9">AVERAGE(M5:M16)</f>
        <v>19.333333333333332</v>
      </c>
      <c r="N17" s="113">
        <f t="shared" si="9"/>
        <v>2388.8750536613102</v>
      </c>
      <c r="O17" s="116">
        <f t="shared" si="9"/>
        <v>123.32298674763307</v>
      </c>
      <c r="P17" s="107">
        <f t="shared" ref="P17:P22" si="10">M17-J17</f>
        <v>0.6666666666666643</v>
      </c>
      <c r="Q17" s="117">
        <f t="shared" ref="Q17:Q22" si="11">O17-L17</f>
        <v>-7.209826767636585</v>
      </c>
      <c r="R17" s="118">
        <f>O17/L17</f>
        <v>0.94476617355073567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-44.458279672023309</v>
      </c>
      <c r="AG17" s="108">
        <f t="shared" si="7"/>
        <v>0.98172947410738765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1541</v>
      </c>
      <c r="H18" s="127">
        <f t="shared" ref="H18:H29" si="12">F18*G18</f>
        <v>56801.26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2150.2325581395344</v>
      </c>
      <c r="O18" s="129">
        <f t="shared" ref="O18:O22" si="14">N18/M18</f>
        <v>119.45736434108524</v>
      </c>
      <c r="P18" s="95">
        <f t="shared" si="10"/>
        <v>1</v>
      </c>
      <c r="Q18" s="131">
        <f t="shared" si="11"/>
        <v>-12.895576835385341</v>
      </c>
      <c r="R18" s="132">
        <f t="shared" ref="R18:R22" si="15">O18/L18</f>
        <v>0.90256675279931076</v>
      </c>
      <c r="S18" s="622">
        <f>R30</f>
        <v>0.88790931571793741</v>
      </c>
      <c r="T18" s="133">
        <v>0.16666666666666666</v>
      </c>
      <c r="U18" s="133">
        <v>0.19652777777777777</v>
      </c>
      <c r="V18" s="332">
        <v>5</v>
      </c>
      <c r="W18" s="134">
        <f>(U18-T18)*24*60</f>
        <v>43.000000000000007</v>
      </c>
      <c r="X18" s="129"/>
      <c r="Y18" s="129"/>
      <c r="Z18" s="95"/>
      <c r="AA18" s="95"/>
      <c r="AB18" s="618"/>
      <c r="AC18" s="618"/>
      <c r="AD18" s="332"/>
      <c r="AE18" s="332"/>
      <c r="AF18" s="135">
        <f t="shared" si="6"/>
        <v>-99.767441860465624</v>
      </c>
      <c r="AG18" s="136">
        <f t="shared" si="7"/>
        <v>0.95565891472868192</v>
      </c>
      <c r="AH18" s="663">
        <f>AG30</f>
        <v>0.91210150453058347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1826.9999999999998</v>
      </c>
      <c r="H19" s="127">
        <f t="shared" si="12"/>
        <v>70138.53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1423.636363636364</v>
      </c>
      <c r="O19" s="139">
        <f t="shared" si="14"/>
        <v>83.743315508021411</v>
      </c>
      <c r="P19" s="95">
        <f t="shared" si="10"/>
        <v>1</v>
      </c>
      <c r="Q19" s="131">
        <f t="shared" si="11"/>
        <v>-18.506684491978589</v>
      </c>
      <c r="R19" s="132">
        <f t="shared" si="15"/>
        <v>0.81900553064079618</v>
      </c>
      <c r="S19" s="622"/>
      <c r="T19" s="133">
        <v>0.2013888888888889</v>
      </c>
      <c r="U19" s="133">
        <v>0.25486111111111109</v>
      </c>
      <c r="V19" s="332">
        <v>7</v>
      </c>
      <c r="W19" s="134">
        <f>(U19-T19)*24*60</f>
        <v>76.999999999999972</v>
      </c>
      <c r="X19" s="140"/>
      <c r="Y19" s="140"/>
      <c r="Z19" s="95"/>
      <c r="AA19" s="95"/>
      <c r="AB19" s="618"/>
      <c r="AC19" s="618"/>
      <c r="AD19" s="332"/>
      <c r="AE19" s="332"/>
      <c r="AF19" s="88">
        <f t="shared" si="6"/>
        <v>-212.36363636363603</v>
      </c>
      <c r="AG19" s="90">
        <f t="shared" si="7"/>
        <v>0.87019337630584592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1822</v>
      </c>
      <c r="H20" s="127">
        <f t="shared" si="12"/>
        <v>78601.08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1419.7402597402602</v>
      </c>
      <c r="O20" s="139">
        <f t="shared" si="14"/>
        <v>88.733766233766261</v>
      </c>
      <c r="P20" s="95">
        <f t="shared" si="10"/>
        <v>0</v>
      </c>
      <c r="Q20" s="131">
        <f t="shared" si="11"/>
        <v>-1.2662337662337393</v>
      </c>
      <c r="R20" s="132">
        <f t="shared" si="15"/>
        <v>0.98593073593073621</v>
      </c>
      <c r="S20" s="622"/>
      <c r="T20" s="133">
        <v>0.27013888888888887</v>
      </c>
      <c r="U20" s="133">
        <v>0.32361111111111107</v>
      </c>
      <c r="V20" s="332">
        <v>22</v>
      </c>
      <c r="W20" s="134">
        <f t="shared" ref="W20:W29" si="16">(U20-T20)*24*60</f>
        <v>76.999999999999972</v>
      </c>
      <c r="X20" s="140">
        <v>0.25833333333333336</v>
      </c>
      <c r="Y20" s="140">
        <v>0.2673611111111111</v>
      </c>
      <c r="Z20" s="95"/>
      <c r="AA20" s="95"/>
      <c r="AB20" s="618"/>
      <c r="AC20" s="618"/>
      <c r="AD20" s="332"/>
      <c r="AE20" s="332"/>
      <c r="AF20" s="135">
        <f t="shared" si="6"/>
        <v>-20.259740259739829</v>
      </c>
      <c r="AG20" s="136">
        <f t="shared" si="7"/>
        <v>0.98593073593073621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1582</v>
      </c>
      <c r="H21" s="127">
        <f t="shared" si="12"/>
        <v>60274.200000000004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1300.2739726027401</v>
      </c>
      <c r="O21" s="139">
        <f t="shared" si="14"/>
        <v>76.486704270749414</v>
      </c>
      <c r="P21" s="95">
        <f t="shared" si="10"/>
        <v>0</v>
      </c>
      <c r="Q21" s="131">
        <f t="shared" si="11"/>
        <v>-11.748589846897644</v>
      </c>
      <c r="R21" s="132">
        <f t="shared" si="15"/>
        <v>0.86684931506849339</v>
      </c>
      <c r="S21" s="622"/>
      <c r="T21" s="133">
        <v>0.32847222222222217</v>
      </c>
      <c r="U21" s="133">
        <v>0.3791666666666666</v>
      </c>
      <c r="V21" s="332">
        <v>7</v>
      </c>
      <c r="W21" s="134">
        <f t="shared" si="16"/>
        <v>72.999999999999986</v>
      </c>
      <c r="X21" s="140"/>
      <c r="Y21" s="140"/>
      <c r="Z21" s="95"/>
      <c r="AA21" s="95"/>
      <c r="AB21" s="618"/>
      <c r="AC21" s="618"/>
      <c r="AD21" s="332"/>
      <c r="AE21" s="332"/>
      <c r="AF21" s="88">
        <f t="shared" si="6"/>
        <v>-199.72602739725994</v>
      </c>
      <c r="AG21" s="90">
        <f t="shared" si="7"/>
        <v>0.86684931506849339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1582</v>
      </c>
      <c r="H22" s="127">
        <f t="shared" si="12"/>
        <v>60274.200000000004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1300.2739726027401</v>
      </c>
      <c r="O22" s="139">
        <f t="shared" si="14"/>
        <v>76.486704270749414</v>
      </c>
      <c r="P22" s="95">
        <f t="shared" si="10"/>
        <v>0</v>
      </c>
      <c r="Q22" s="131">
        <f t="shared" si="11"/>
        <v>-11.748589846897644</v>
      </c>
      <c r="R22" s="132">
        <f t="shared" si="15"/>
        <v>0.86684931506849339</v>
      </c>
      <c r="S22" s="622"/>
      <c r="T22" s="133">
        <v>0.42013888888888878</v>
      </c>
      <c r="U22" s="133">
        <v>0.47083333333333321</v>
      </c>
      <c r="V22" s="332">
        <v>6</v>
      </c>
      <c r="W22" s="134">
        <f t="shared" si="16"/>
        <v>72.999999999999986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-199.72602739725994</v>
      </c>
      <c r="AG22" s="136">
        <f t="shared" si="7"/>
        <v>0.86684931506849339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1518.8314253443277</v>
      </c>
      <c r="O30" s="148">
        <f t="shared" si="17"/>
        <v>88.981570924874362</v>
      </c>
      <c r="P30" s="95">
        <f t="shared" ref="P30:P37" si="18">M30-J30</f>
        <v>0.39999999999999858</v>
      </c>
      <c r="Q30" s="131">
        <f t="shared" ref="Q30:Q37" si="19">O30-L30</f>
        <v>-11.233134957478583</v>
      </c>
      <c r="R30" s="149">
        <f t="shared" ref="R30:R37" si="20">O30/L30</f>
        <v>0.88790931571793741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-146.36857465567232</v>
      </c>
      <c r="AG30" s="153">
        <f t="shared" ref="AG30" si="21">N30/K30</f>
        <v>0.91210150453058347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1974</v>
      </c>
      <c r="H31" s="157">
        <f t="shared" ref="H31:H40" si="22">F31*G31</f>
        <v>67570.01999999999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2077.894736842105</v>
      </c>
      <c r="O31" s="160">
        <f t="shared" ref="O31:O37" si="24">N31/M31</f>
        <v>159.83805668016191</v>
      </c>
      <c r="P31" s="161">
        <f t="shared" si="18"/>
        <v>0</v>
      </c>
      <c r="Q31" s="162">
        <f t="shared" si="19"/>
        <v>-13.238866396761154</v>
      </c>
      <c r="R31" s="166">
        <f t="shared" si="20"/>
        <v>0.92350877192982439</v>
      </c>
      <c r="S31" s="661">
        <f>R43</f>
        <v>0.86714725100160794</v>
      </c>
      <c r="T31" s="163">
        <v>0.16666666666666666</v>
      </c>
      <c r="U31" s="163">
        <v>0.20624999999999999</v>
      </c>
      <c r="V31" s="93">
        <v>5</v>
      </c>
      <c r="W31" s="164">
        <f t="shared" ref="W31:W42" si="25">(U31-T31)*24*60</f>
        <v>57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-172.10526315789502</v>
      </c>
      <c r="AG31" s="165">
        <f t="shared" si="7"/>
        <v>0.92350877192982439</v>
      </c>
      <c r="AH31" s="639">
        <f>AG43</f>
        <v>0.8744269621480778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2107</v>
      </c>
      <c r="H32" s="127">
        <f t="shared" si="22"/>
        <v>74440.31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1944.9230769230778</v>
      </c>
      <c r="O32" s="86">
        <f t="shared" si="24"/>
        <v>162.07692307692315</v>
      </c>
      <c r="P32" s="88">
        <f t="shared" si="18"/>
        <v>0</v>
      </c>
      <c r="Q32" s="89">
        <f t="shared" si="19"/>
        <v>-14.423076923076849</v>
      </c>
      <c r="R32" s="90">
        <f t="shared" si="20"/>
        <v>0.91828285029418211</v>
      </c>
      <c r="S32" s="622"/>
      <c r="T32" s="133">
        <v>0.21111111111111111</v>
      </c>
      <c r="U32" s="133">
        <v>0.25624999999999998</v>
      </c>
      <c r="V32" s="332">
        <v>7</v>
      </c>
      <c r="W32" s="134">
        <f t="shared" si="25"/>
        <v>64.999999999999972</v>
      </c>
      <c r="X32" s="169"/>
      <c r="Y32" s="169"/>
      <c r="Z32" s="170"/>
      <c r="AA32" s="170"/>
      <c r="AB32" s="618"/>
      <c r="AC32" s="618"/>
      <c r="AD32" s="332">
        <v>1</v>
      </c>
      <c r="AE32" s="332"/>
      <c r="AF32" s="88">
        <f t="shared" si="6"/>
        <v>-173.07692307692218</v>
      </c>
      <c r="AG32" s="90">
        <f t="shared" si="7"/>
        <v>0.91828285029418211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2394</v>
      </c>
      <c r="H33" s="127">
        <f t="shared" si="22"/>
        <v>87165.54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2279.9999999999995</v>
      </c>
      <c r="O33" s="86">
        <f t="shared" si="24"/>
        <v>227.99999999999994</v>
      </c>
      <c r="P33" s="88">
        <f t="shared" si="18"/>
        <v>0</v>
      </c>
      <c r="Q33" s="89">
        <f t="shared" si="19"/>
        <v>-48.900000000000034</v>
      </c>
      <c r="R33" s="90">
        <f t="shared" si="20"/>
        <v>0.82340195016251339</v>
      </c>
      <c r="S33" s="622"/>
      <c r="T33" s="133">
        <v>0.2722222222222222</v>
      </c>
      <c r="U33" s="133">
        <v>0.31597222222222221</v>
      </c>
      <c r="V33" s="332">
        <v>23</v>
      </c>
      <c r="W33" s="134">
        <f t="shared" si="25"/>
        <v>63.000000000000014</v>
      </c>
      <c r="X33" s="169">
        <v>0.25972222222222224</v>
      </c>
      <c r="Y33" s="169">
        <v>0.26944444444444443</v>
      </c>
      <c r="Z33" s="170"/>
      <c r="AA33" s="170"/>
      <c r="AB33" s="618"/>
      <c r="AC33" s="618"/>
      <c r="AD33" s="332">
        <v>1</v>
      </c>
      <c r="AE33" s="332"/>
      <c r="AF33" s="88">
        <f t="shared" si="6"/>
        <v>-489.00000000000045</v>
      </c>
      <c r="AG33" s="171">
        <f t="shared" si="7"/>
        <v>0.82340195016251339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1317</v>
      </c>
      <c r="H34" s="127">
        <f t="shared" si="22"/>
        <v>70156.590000000011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1316.9999999999993</v>
      </c>
      <c r="O34" s="86">
        <f t="shared" si="24"/>
        <v>73.166666666666629</v>
      </c>
      <c r="P34" s="88">
        <f t="shared" si="18"/>
        <v>0</v>
      </c>
      <c r="Q34" s="89">
        <f t="shared" si="19"/>
        <v>-10.1666666666667</v>
      </c>
      <c r="R34" s="90">
        <f t="shared" si="20"/>
        <v>0.87799999999999956</v>
      </c>
      <c r="S34" s="622"/>
      <c r="T34" s="133">
        <v>0.32152777777777775</v>
      </c>
      <c r="U34" s="133">
        <v>0.36319444444444443</v>
      </c>
      <c r="V34" s="332">
        <v>8</v>
      </c>
      <c r="W34" s="134">
        <f t="shared" si="25"/>
        <v>60.000000000000028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-183.00000000000068</v>
      </c>
      <c r="AG34" s="171">
        <f t="shared" si="7"/>
        <v>0.87799999999999956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2472.6</v>
      </c>
      <c r="H35" s="127">
        <f t="shared" si="22"/>
        <v>71985.174311926588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1336.5405405405404</v>
      </c>
      <c r="O35" s="86">
        <f t="shared" si="24"/>
        <v>66.827027027027015</v>
      </c>
      <c r="P35" s="88">
        <f t="shared" si="18"/>
        <v>0</v>
      </c>
      <c r="Q35" s="89">
        <f t="shared" si="19"/>
        <v>-8.1729729729729854</v>
      </c>
      <c r="R35" s="90">
        <f t="shared" si="20"/>
        <v>0.89102702702702685</v>
      </c>
      <c r="S35" s="622"/>
      <c r="T35" s="133">
        <v>0.37847222222222221</v>
      </c>
      <c r="U35" s="133">
        <v>0.45555555555555555</v>
      </c>
      <c r="V35" s="332">
        <v>22</v>
      </c>
      <c r="W35" s="134">
        <f t="shared" si="25"/>
        <v>111</v>
      </c>
      <c r="X35" s="169">
        <v>0.3666666666666667</v>
      </c>
      <c r="Y35" s="169">
        <v>0.3756944444444445</v>
      </c>
      <c r="Z35" s="170"/>
      <c r="AA35" s="170"/>
      <c r="AB35" s="618"/>
      <c r="AC35" s="618"/>
      <c r="AD35" s="332"/>
      <c r="AE35" s="332"/>
      <c r="AF35" s="161">
        <f t="shared" si="6"/>
        <v>-163.45945945945959</v>
      </c>
      <c r="AG35" s="165">
        <f t="shared" si="7"/>
        <v>0.89102702702702696</v>
      </c>
      <c r="AH35" s="640"/>
    </row>
    <row r="36" spans="1:34" ht="19.2" customHeight="1">
      <c r="A36" s="660"/>
      <c r="B36" s="167" t="s">
        <v>244</v>
      </c>
      <c r="C36" s="175"/>
      <c r="D36" s="80" t="s">
        <v>105</v>
      </c>
      <c r="E36" s="126"/>
      <c r="F36" s="458">
        <v>38.39</v>
      </c>
      <c r="G36" s="98">
        <v>783</v>
      </c>
      <c r="H36" s="127">
        <f t="shared" si="22"/>
        <v>30059.37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1342.2857142857158</v>
      </c>
      <c r="O36" s="86">
        <f t="shared" si="24"/>
        <v>78.9579831932774</v>
      </c>
      <c r="P36" s="88">
        <f t="shared" si="18"/>
        <v>1</v>
      </c>
      <c r="Q36" s="89">
        <f t="shared" si="19"/>
        <v>-23.2920168067226</v>
      </c>
      <c r="R36" s="90">
        <f t="shared" si="20"/>
        <v>0.7722052146041799</v>
      </c>
      <c r="S36" s="622"/>
      <c r="T36" s="133">
        <v>0.49652777777777773</v>
      </c>
      <c r="U36" s="133">
        <v>0.52083333333333326</v>
      </c>
      <c r="V36" s="332">
        <v>6</v>
      </c>
      <c r="W36" s="134">
        <f t="shared" si="25"/>
        <v>34.999999999999957</v>
      </c>
      <c r="X36" s="169"/>
      <c r="Y36" s="169"/>
      <c r="Z36" s="170"/>
      <c r="AA36" s="170"/>
      <c r="AB36" s="618"/>
      <c r="AC36" s="618"/>
      <c r="AD36" s="332"/>
      <c r="AE36" s="332"/>
      <c r="AF36" s="88">
        <f t="shared" si="6"/>
        <v>-293.71428571428419</v>
      </c>
      <c r="AG36" s="90">
        <f t="shared" si="7"/>
        <v>0.82046804051694122</v>
      </c>
      <c r="AH36" s="640"/>
    </row>
    <row r="37" spans="1:34" ht="19.2" customHeight="1">
      <c r="A37" s="660"/>
      <c r="B37" s="167" t="s">
        <v>245</v>
      </c>
      <c r="C37" s="175"/>
      <c r="D37" s="125" t="s">
        <v>111</v>
      </c>
      <c r="E37" s="126"/>
      <c r="F37" s="458">
        <v>29.113149847094796</v>
      </c>
      <c r="G37" s="98">
        <v>697.4</v>
      </c>
      <c r="H37" s="127">
        <f t="shared" si="22"/>
        <v>20303.510703363911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1307.6249999999982</v>
      </c>
      <c r="O37" s="86">
        <f t="shared" si="24"/>
        <v>65.381249999999909</v>
      </c>
      <c r="P37" s="88">
        <f t="shared" si="18"/>
        <v>0</v>
      </c>
      <c r="Q37" s="89">
        <f t="shared" si="19"/>
        <v>-9.6187500000000909</v>
      </c>
      <c r="R37" s="90">
        <f t="shared" si="20"/>
        <v>0.8717499999999988</v>
      </c>
      <c r="S37" s="622"/>
      <c r="T37" s="133">
        <v>0.52569444444444435</v>
      </c>
      <c r="U37" s="133">
        <v>0.54791666666666661</v>
      </c>
      <c r="V37" s="332">
        <v>7</v>
      </c>
      <c r="W37" s="134">
        <f t="shared" si="25"/>
        <v>32.000000000000043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-192.37500000000182</v>
      </c>
      <c r="AG37" s="171">
        <f t="shared" si="7"/>
        <v>0.8717499999999988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622"/>
      <c r="T38" s="133"/>
      <c r="U38" s="133"/>
      <c r="V38" s="332"/>
      <c r="W38" s="134"/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M43:O43" si="26">AVERAGE(M31:M42)</f>
        <v>15.714285714285714</v>
      </c>
      <c r="N43" s="145">
        <f t="shared" si="26"/>
        <v>1658.0384383702053</v>
      </c>
      <c r="O43" s="148">
        <f t="shared" si="26"/>
        <v>119.17827237772228</v>
      </c>
      <c r="P43" s="95">
        <f>M43-J43</f>
        <v>0.14285714285714235</v>
      </c>
      <c r="Q43" s="131">
        <f>N43-K43</f>
        <v>-238.1044187726518</v>
      </c>
      <c r="R43" s="149">
        <f t="shared" ref="R43:R51" si="27">O43/L43</f>
        <v>0.86714725100160794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2</v>
      </c>
      <c r="AE43" s="151">
        <f>SUM(AE31:AE42)</f>
        <v>0</v>
      </c>
      <c r="AF43" s="88">
        <f t="shared" ref="AF43:AF54" si="28">N43-K43</f>
        <v>-238.1044187726518</v>
      </c>
      <c r="AG43" s="108">
        <f t="shared" si="7"/>
        <v>0.8744269621480778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691</v>
      </c>
      <c r="H44" s="83">
        <f>F44*G44</f>
        <v>15388.57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2072.9999999999995</v>
      </c>
      <c r="O44" s="187">
        <f>N44/M44</f>
        <v>414.59999999999991</v>
      </c>
      <c r="P44" s="92">
        <f t="shared" ref="P44:P51" si="29">M44-J44</f>
        <v>1</v>
      </c>
      <c r="Q44" s="188">
        <f t="shared" ref="Q44:Q51" si="30">O44-L44</f>
        <v>-85.400000000000091</v>
      </c>
      <c r="R44" s="189">
        <f t="shared" si="27"/>
        <v>0.82919999999999983</v>
      </c>
      <c r="S44" s="637">
        <f>R56</f>
        <v>0.88297033973675687</v>
      </c>
      <c r="T44" s="190">
        <v>0.16666666666666666</v>
      </c>
      <c r="U44" s="190">
        <v>0.18055555555555555</v>
      </c>
      <c r="V44" s="191">
        <v>5</v>
      </c>
      <c r="W44" s="192">
        <f t="shared" ref="W44:W56" si="31">(U44-T44)*24*60</f>
        <v>20.000000000000007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72.999999999999545</v>
      </c>
      <c r="AG44" s="194">
        <f t="shared" si="7"/>
        <v>1.0364999999999998</v>
      </c>
      <c r="AH44" s="658">
        <f>AG56</f>
        <v>1.0143302970647097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2094</v>
      </c>
      <c r="H45" s="83">
        <f>F45*G45</f>
        <v>51784.62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2129.4915254237289</v>
      </c>
      <c r="O45" s="187">
        <f>N45/M45</f>
        <v>425.8983050847458</v>
      </c>
      <c r="P45" s="92">
        <f t="shared" si="29"/>
        <v>1</v>
      </c>
      <c r="Q45" s="188">
        <f t="shared" si="30"/>
        <v>-74.1016949152542</v>
      </c>
      <c r="R45" s="189">
        <f t="shared" si="27"/>
        <v>0.8517966101694916</v>
      </c>
      <c r="S45" s="637"/>
      <c r="T45" s="190">
        <v>0.18402777777777776</v>
      </c>
      <c r="U45" s="190">
        <v>0.22499999999999998</v>
      </c>
      <c r="V45" s="191">
        <v>5</v>
      </c>
      <c r="W45" s="192">
        <f t="shared" si="31"/>
        <v>58.999999999999993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129.49152542372894</v>
      </c>
      <c r="AG45" s="194">
        <f t="shared" si="7"/>
        <v>1.0647457627118644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2003</v>
      </c>
      <c r="H46" s="83">
        <f t="shared" ref="H46:H51" si="32">F46*G46</f>
        <v>49534.19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2146.0714285714303</v>
      </c>
      <c r="O46" s="187">
        <f>N46/M46</f>
        <v>429.21428571428606</v>
      </c>
      <c r="P46" s="92">
        <f t="shared" si="29"/>
        <v>1</v>
      </c>
      <c r="Q46" s="188">
        <f t="shared" si="30"/>
        <v>-70.785714285713937</v>
      </c>
      <c r="R46" s="189">
        <f t="shared" si="27"/>
        <v>0.8584285714285721</v>
      </c>
      <c r="S46" s="637"/>
      <c r="T46" s="190">
        <v>0.22847222222222219</v>
      </c>
      <c r="U46" s="190">
        <v>0.26736111111111105</v>
      </c>
      <c r="V46" s="191">
        <v>5</v>
      </c>
      <c r="W46" s="192">
        <f t="shared" si="31"/>
        <v>55.999999999999957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146.07142857143026</v>
      </c>
      <c r="AG46" s="194">
        <f t="shared" si="7"/>
        <v>1.0730357142857152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2694</v>
      </c>
      <c r="H47" s="83">
        <f t="shared" si="32"/>
        <v>84672.42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1469.4545454545453</v>
      </c>
      <c r="O47" s="187">
        <f>N47/M47</f>
        <v>209.9220779220779</v>
      </c>
      <c r="P47" s="92">
        <f t="shared" si="29"/>
        <v>0</v>
      </c>
      <c r="Q47" s="188">
        <f t="shared" si="30"/>
        <v>-4.363636363636374</v>
      </c>
      <c r="R47" s="189">
        <f t="shared" si="27"/>
        <v>0.97963636363636364</v>
      </c>
      <c r="S47" s="637"/>
      <c r="T47" s="190">
        <v>0.28472222222222215</v>
      </c>
      <c r="U47" s="190">
        <v>0.36111111111111105</v>
      </c>
      <c r="V47" s="186">
        <v>25</v>
      </c>
      <c r="W47" s="192">
        <f t="shared" si="31"/>
        <v>110.00000000000001</v>
      </c>
      <c r="X47" s="169">
        <v>0.27083333333333331</v>
      </c>
      <c r="Y47" s="169">
        <v>0.28194444444444444</v>
      </c>
      <c r="Z47" s="170"/>
      <c r="AA47" s="170"/>
      <c r="AB47" s="618"/>
      <c r="AC47" s="618"/>
      <c r="AD47" s="332"/>
      <c r="AE47" s="332"/>
      <c r="AF47" s="193">
        <f t="shared" si="28"/>
        <v>-30.545454545454731</v>
      </c>
      <c r="AG47" s="194">
        <f t="shared" si="7"/>
        <v>0.97963636363636353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2215</v>
      </c>
      <c r="H48" s="83">
        <f t="shared" si="32"/>
        <v>25694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1460.4395604395604</v>
      </c>
      <c r="O48" s="187">
        <f t="shared" ref="O48:O51" si="34">N48/M48</f>
        <v>208.6342229199372</v>
      </c>
      <c r="P48" s="92">
        <f t="shared" si="29"/>
        <v>0</v>
      </c>
      <c r="Q48" s="188">
        <f t="shared" si="30"/>
        <v>-25.080062794348521</v>
      </c>
      <c r="R48" s="189">
        <f t="shared" si="27"/>
        <v>0.89268921787259192</v>
      </c>
      <c r="S48" s="637"/>
      <c r="T48" s="201">
        <v>0.37847222222222215</v>
      </c>
      <c r="U48" s="201">
        <v>0.4416666666666666</v>
      </c>
      <c r="V48" s="183">
        <v>25</v>
      </c>
      <c r="W48" s="192">
        <f t="shared" si="31"/>
        <v>91</v>
      </c>
      <c r="X48" s="169">
        <v>0.36458333333333331</v>
      </c>
      <c r="Y48" s="169">
        <v>0.3756944444444445</v>
      </c>
      <c r="Z48" s="170"/>
      <c r="AA48" s="170"/>
      <c r="AB48" s="618"/>
      <c r="AC48" s="618"/>
      <c r="AD48" s="332"/>
      <c r="AE48" s="332"/>
      <c r="AF48" s="193">
        <f t="shared" si="28"/>
        <v>-175.56043956043959</v>
      </c>
      <c r="AG48" s="194">
        <f t="shared" si="7"/>
        <v>0.89268921787259192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2409</v>
      </c>
      <c r="H49" s="83">
        <f t="shared" si="32"/>
        <v>24306.81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1445.3999999999994</v>
      </c>
      <c r="O49" s="187">
        <f t="shared" si="34"/>
        <v>240.89999999999989</v>
      </c>
      <c r="P49" s="92">
        <f t="shared" si="29"/>
        <v>0</v>
      </c>
      <c r="Q49" s="188">
        <f t="shared" si="30"/>
        <v>-9.100000000000108</v>
      </c>
      <c r="R49" s="189">
        <f t="shared" si="27"/>
        <v>0.96359999999999957</v>
      </c>
      <c r="S49" s="637"/>
      <c r="T49" s="201">
        <v>0.44861111111111102</v>
      </c>
      <c r="U49" s="201">
        <v>0.51805555555555549</v>
      </c>
      <c r="V49" s="183">
        <v>10</v>
      </c>
      <c r="W49" s="192">
        <f t="shared" si="31"/>
        <v>100.00000000000004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-54.600000000000591</v>
      </c>
      <c r="AG49" s="194">
        <f t="shared" si="7"/>
        <v>0.96359999999999957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2529.4499999999998</v>
      </c>
      <c r="H50" s="83">
        <f t="shared" si="32"/>
        <v>25522.150499999996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1473.4660194174762</v>
      </c>
      <c r="O50" s="187">
        <f t="shared" si="34"/>
        <v>245.5776699029127</v>
      </c>
      <c r="P50" s="92">
        <f t="shared" si="29"/>
        <v>0</v>
      </c>
      <c r="Q50" s="188">
        <f t="shared" si="30"/>
        <v>-4.422330097087297</v>
      </c>
      <c r="R50" s="189">
        <f t="shared" si="27"/>
        <v>0.98231067961165086</v>
      </c>
      <c r="S50" s="637"/>
      <c r="T50" s="201">
        <v>0.53888888888888886</v>
      </c>
      <c r="U50" s="201">
        <v>0.61041666666666661</v>
      </c>
      <c r="V50" s="183">
        <v>30</v>
      </c>
      <c r="W50" s="192">
        <f t="shared" si="31"/>
        <v>102.99999999999996</v>
      </c>
      <c r="X50" s="202">
        <v>0.52152777777777781</v>
      </c>
      <c r="Y50" s="202">
        <v>0.53611111111111109</v>
      </c>
      <c r="Z50" s="203"/>
      <c r="AA50" s="203"/>
      <c r="AB50" s="618"/>
      <c r="AC50" s="618"/>
      <c r="AD50" s="332"/>
      <c r="AE50" s="332"/>
      <c r="AF50" s="193">
        <f t="shared" si="28"/>
        <v>-26.533980582523782</v>
      </c>
      <c r="AG50" s="194">
        <f t="shared" si="7"/>
        <v>0.98231067961165086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1142</v>
      </c>
      <c r="H51" s="83">
        <f t="shared" si="32"/>
        <v>25032.640000000003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2141.2499999999968</v>
      </c>
      <c r="O51" s="187">
        <f t="shared" si="34"/>
        <v>428.24999999999937</v>
      </c>
      <c r="P51" s="92">
        <f t="shared" si="29"/>
        <v>1</v>
      </c>
      <c r="Q51" s="188">
        <f t="shared" si="30"/>
        <v>-71.750000000000625</v>
      </c>
      <c r="R51" s="189">
        <f t="shared" si="27"/>
        <v>0.85649999999999871</v>
      </c>
      <c r="S51" s="637"/>
      <c r="T51" s="201">
        <v>0.61736111111111103</v>
      </c>
      <c r="U51" s="201">
        <v>0.63958333333333328</v>
      </c>
      <c r="V51" s="183">
        <v>10</v>
      </c>
      <c r="W51" s="192">
        <f t="shared" si="31"/>
        <v>32.000000000000043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141.24999999999682</v>
      </c>
      <c r="AG51" s="194">
        <f t="shared" si="7"/>
        <v>1.0706249999999984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1792.321634913342</v>
      </c>
      <c r="O56" s="148">
        <f t="shared" si="35"/>
        <v>325.3745701929949</v>
      </c>
      <c r="P56" s="208">
        <f>M56-J56</f>
        <v>0.5</v>
      </c>
      <c r="Q56" s="162">
        <f>N56-K56</f>
        <v>25.321634913341995</v>
      </c>
      <c r="R56" s="209">
        <f t="shared" ref="R56:R61" si="36">O56/L56</f>
        <v>0.88297033973675687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25.321634913341995</v>
      </c>
      <c r="AG56" s="132">
        <f>N56/K56</f>
        <v>1.0143302970647097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1713</v>
      </c>
      <c r="H57" s="127">
        <f t="shared" ref="H57:H66" si="37">F57*G57</f>
        <v>48409.380000000005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1447.6056338028172</v>
      </c>
      <c r="O57" s="129">
        <f t="shared" ref="O57:O61" si="39">N57/M57</f>
        <v>206.8008048289739</v>
      </c>
      <c r="P57" s="216">
        <f t="shared" ref="P57:P61" si="40">M57-J57</f>
        <v>0</v>
      </c>
      <c r="Q57" s="89">
        <f t="shared" ref="Q57:Q61" si="41">O57-L57</f>
        <v>-7.4849094567403824</v>
      </c>
      <c r="R57" s="90">
        <f t="shared" si="36"/>
        <v>0.96507042253521158</v>
      </c>
      <c r="S57" s="637">
        <f>R69</f>
        <v>0.91916034153120385</v>
      </c>
      <c r="T57" s="190">
        <v>0.16666666666666666</v>
      </c>
      <c r="U57" s="190">
        <v>0.2159722222222222</v>
      </c>
      <c r="V57" s="75">
        <v>5</v>
      </c>
      <c r="W57" s="84">
        <f>(U57-T57)*24*60</f>
        <v>70.999999999999986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-52.394366197182762</v>
      </c>
      <c r="AG57" s="166">
        <f t="shared" si="7"/>
        <v>0.96507042253521147</v>
      </c>
      <c r="AH57" s="639">
        <f>AG69</f>
        <v>0.98043769763328403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2413</v>
      </c>
      <c r="H58" s="83">
        <f t="shared" si="37"/>
        <v>67274.44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1477.3469387755106</v>
      </c>
      <c r="O58" s="86">
        <f t="shared" si="39"/>
        <v>211.04956268221579</v>
      </c>
      <c r="P58" s="216">
        <f t="shared" si="40"/>
        <v>0</v>
      </c>
      <c r="Q58" s="89">
        <f t="shared" si="41"/>
        <v>-3.2361516034984845</v>
      </c>
      <c r="R58" s="90">
        <f t="shared" si="36"/>
        <v>0.98489795918367373</v>
      </c>
      <c r="S58" s="637"/>
      <c r="T58" s="217">
        <v>0.22291666666666665</v>
      </c>
      <c r="U58" s="217">
        <v>0.29097222222222219</v>
      </c>
      <c r="V58" s="75">
        <v>10</v>
      </c>
      <c r="W58" s="84">
        <f>(U58-T58)*24*60</f>
        <v>97.999999999999972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-22.65306122448942</v>
      </c>
      <c r="AG58" s="90">
        <f t="shared" si="7"/>
        <v>0.98489795918367373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2719</v>
      </c>
      <c r="H59" s="83">
        <f t="shared" si="37"/>
        <v>76132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1469.7297297297298</v>
      </c>
      <c r="O59" s="86">
        <f t="shared" si="39"/>
        <v>209.96138996138998</v>
      </c>
      <c r="P59" s="216">
        <f t="shared" si="40"/>
        <v>0</v>
      </c>
      <c r="Q59" s="89">
        <f t="shared" si="41"/>
        <v>-4.3243243243242944</v>
      </c>
      <c r="R59" s="90">
        <f t="shared" si="36"/>
        <v>0.97981981981981991</v>
      </c>
      <c r="S59" s="637"/>
      <c r="T59" s="217">
        <v>0.30833333333333329</v>
      </c>
      <c r="U59" s="217">
        <v>0.38541666666666663</v>
      </c>
      <c r="V59" s="191">
        <v>25</v>
      </c>
      <c r="W59" s="84">
        <f>(U59-T59)*24*60</f>
        <v>111</v>
      </c>
      <c r="X59" s="94">
        <v>0.29444444444444445</v>
      </c>
      <c r="Y59" s="94">
        <v>0.30555555555555552</v>
      </c>
      <c r="Z59" s="95"/>
      <c r="AA59" s="95"/>
      <c r="AB59" s="618"/>
      <c r="AC59" s="618"/>
      <c r="AD59" s="332"/>
      <c r="AE59" s="332"/>
      <c r="AF59" s="88">
        <f t="shared" si="6"/>
        <v>-30.270270270270203</v>
      </c>
      <c r="AG59" s="90">
        <f t="shared" si="7"/>
        <v>0.97981981981981991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2288.5500000000002</v>
      </c>
      <c r="H60" s="83">
        <f t="shared" si="37"/>
        <v>23091.469500000003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1460.7765957446811</v>
      </c>
      <c r="O60" s="86">
        <f t="shared" si="39"/>
        <v>208.68237082066872</v>
      </c>
      <c r="P60" s="216">
        <f t="shared" si="40"/>
        <v>1</v>
      </c>
      <c r="Q60" s="89">
        <f t="shared" si="41"/>
        <v>-41.317629179331277</v>
      </c>
      <c r="R60" s="90">
        <f t="shared" si="36"/>
        <v>0.83472948328267493</v>
      </c>
      <c r="S60" s="637"/>
      <c r="T60" s="217">
        <v>0.40277777777777773</v>
      </c>
      <c r="U60" s="217">
        <v>0.4680555555555555</v>
      </c>
      <c r="V60" s="191">
        <v>25</v>
      </c>
      <c r="W60" s="84">
        <f>(U60-T60)*24*60</f>
        <v>93.999999999999986</v>
      </c>
      <c r="X60" s="94">
        <v>0.3888888888888889</v>
      </c>
      <c r="Y60" s="94">
        <v>0.39999999999999997</v>
      </c>
      <c r="Z60" s="95"/>
      <c r="AA60" s="95"/>
      <c r="AB60" s="618"/>
      <c r="AC60" s="618"/>
      <c r="AD60" s="332"/>
      <c r="AE60" s="332"/>
      <c r="AF60" s="88">
        <f t="shared" si="6"/>
        <v>-39.223404255318883</v>
      </c>
      <c r="AG60" s="166">
        <f t="shared" si="7"/>
        <v>0.97385106382978737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4818</v>
      </c>
      <c r="H61" s="83">
        <f t="shared" si="37"/>
        <v>48613.62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1497.8238341968915</v>
      </c>
      <c r="O61" s="86">
        <f t="shared" si="39"/>
        <v>213.9748334566988</v>
      </c>
      <c r="P61" s="216">
        <f t="shared" si="40"/>
        <v>1</v>
      </c>
      <c r="Q61" s="89">
        <f t="shared" si="41"/>
        <v>-36.025166543301196</v>
      </c>
      <c r="R61" s="90">
        <f t="shared" si="36"/>
        <v>0.85589933382679517</v>
      </c>
      <c r="S61" s="637"/>
      <c r="T61" s="217">
        <v>0.48888888888888882</v>
      </c>
      <c r="U61" s="217">
        <v>0.62291666666666656</v>
      </c>
      <c r="V61" s="191">
        <v>30</v>
      </c>
      <c r="W61" s="84">
        <f>(U61-T61)*24*60</f>
        <v>192.99999999999994</v>
      </c>
      <c r="X61" s="94">
        <v>0.47152777777777777</v>
      </c>
      <c r="Y61" s="94">
        <v>0.4861111111111111</v>
      </c>
      <c r="Z61" s="95"/>
      <c r="AA61" s="95"/>
      <c r="AB61" s="618"/>
      <c r="AC61" s="618"/>
      <c r="AD61" s="332"/>
      <c r="AE61" s="332"/>
      <c r="AF61" s="88">
        <f t="shared" si="6"/>
        <v>-2.1761658031084608</v>
      </c>
      <c r="AG61" s="90">
        <f t="shared" si="7"/>
        <v>0.99854922279792768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1470.6565464499261</v>
      </c>
      <c r="O69" s="116">
        <f t="shared" si="43"/>
        <v>210.09379234998946</v>
      </c>
      <c r="P69" s="88">
        <f>M69-J69</f>
        <v>0.40000000000000036</v>
      </c>
      <c r="Q69" s="89">
        <f>N69-K69</f>
        <v>-29.343453550073946</v>
      </c>
      <c r="R69" s="225">
        <f t="shared" ref="R69:R70" si="44">O69/L69</f>
        <v>0.91916034153120385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-29.343453550073946</v>
      </c>
      <c r="AG69" s="90">
        <f t="shared" si="7"/>
        <v>0.98043769763328403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470</v>
      </c>
      <c r="H70" s="83">
        <f>F70*G70</f>
        <v>29201.100000000002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1226.0869565217392</v>
      </c>
      <c r="O70" s="86">
        <f t="shared" ref="O70:O75" si="46">N70/M70</f>
        <v>87.577639751552809</v>
      </c>
      <c r="P70" s="88">
        <f t="shared" ref="P70:P75" si="47">M70-J70</f>
        <v>0</v>
      </c>
      <c r="Q70" s="89">
        <f t="shared" ref="Q70" si="48">O70-L70</f>
        <v>-19.56521739130433</v>
      </c>
      <c r="R70" s="90">
        <f t="shared" si="44"/>
        <v>0.81739130434782625</v>
      </c>
      <c r="S70" s="637">
        <f>R82</f>
        <v>0.88534756706987017</v>
      </c>
      <c r="T70" s="91">
        <v>0.29166666666666669</v>
      </c>
      <c r="U70" s="91">
        <v>0.30763888888888891</v>
      </c>
      <c r="V70" s="75">
        <v>5</v>
      </c>
      <c r="W70" s="84">
        <f>(U70-T70)*24*60</f>
        <v>23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-273.91304347826076</v>
      </c>
      <c r="AG70" s="90">
        <f t="shared" si="7"/>
        <v>0.81739130434782614</v>
      </c>
      <c r="AH70" s="637">
        <f>AG82</f>
        <v>0.88713995481429475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2195</v>
      </c>
      <c r="H71" s="83">
        <f>F71*G71</f>
        <v>104591.75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1330.3030303030305</v>
      </c>
      <c r="O71" s="86">
        <f t="shared" si="46"/>
        <v>73.905723905723917</v>
      </c>
      <c r="P71" s="88">
        <f t="shared" si="47"/>
        <v>0</v>
      </c>
      <c r="Q71" s="89">
        <f>O71-L71</f>
        <v>-6.0942760942760827</v>
      </c>
      <c r="R71" s="90">
        <f>O71/L71</f>
        <v>0.92382154882154899</v>
      </c>
      <c r="S71" s="637"/>
      <c r="T71" s="91">
        <v>0.31319444444444444</v>
      </c>
      <c r="U71" s="91">
        <v>0.38194444444444442</v>
      </c>
      <c r="V71" s="75">
        <v>8</v>
      </c>
      <c r="W71" s="84">
        <f t="shared" ref="W71:W81" si="49">(U71-T71)*24*60</f>
        <v>98.999999999999972</v>
      </c>
      <c r="X71" s="94"/>
      <c r="Y71" s="94"/>
      <c r="Z71" s="95"/>
      <c r="AA71" s="95"/>
      <c r="AB71" s="618"/>
      <c r="AC71" s="618"/>
      <c r="AD71" s="332"/>
      <c r="AE71" s="332">
        <v>1</v>
      </c>
      <c r="AF71" s="88">
        <f>N71-K71</f>
        <v>-109.69696969696952</v>
      </c>
      <c r="AG71" s="90">
        <f>N71/K71</f>
        <v>0.92382154882154899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1151.7</v>
      </c>
      <c r="H72" s="83">
        <f t="shared" ref="H72:H80" si="50">F72*G72</f>
        <v>65474.145000000004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1382.0400000000004</v>
      </c>
      <c r="O72" s="86">
        <f t="shared" si="46"/>
        <v>76.78000000000003</v>
      </c>
      <c r="P72" s="88">
        <f t="shared" si="47"/>
        <v>0</v>
      </c>
      <c r="Q72" s="89">
        <f>O72-L72</f>
        <v>-14.108888888888856</v>
      </c>
      <c r="R72" s="90">
        <f>O72/L72</f>
        <v>0.84476772616136953</v>
      </c>
      <c r="S72" s="637"/>
      <c r="T72" s="91">
        <v>0.3972222222222222</v>
      </c>
      <c r="U72" s="91">
        <v>0.43194444444444441</v>
      </c>
      <c r="V72" s="75">
        <v>22</v>
      </c>
      <c r="W72" s="84">
        <f t="shared" si="49"/>
        <v>49.999999999999986</v>
      </c>
      <c r="X72" s="94">
        <v>0.38541666666666669</v>
      </c>
      <c r="Y72" s="94">
        <v>0.39444444444444443</v>
      </c>
      <c r="Z72" s="95"/>
      <c r="AA72" s="95"/>
      <c r="AB72" s="618"/>
      <c r="AC72" s="618"/>
      <c r="AD72" s="332"/>
      <c r="AE72" s="332"/>
      <c r="AF72" s="88">
        <f>N72-K72</f>
        <v>-253.95999999999958</v>
      </c>
      <c r="AG72" s="90">
        <f>N72/K72</f>
        <v>0.84476772616136941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2258</v>
      </c>
      <c r="H73" s="83">
        <f t="shared" si="50"/>
        <v>121390.08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1341.3861386138608</v>
      </c>
      <c r="O73" s="86">
        <f t="shared" si="46"/>
        <v>83.8366336633663</v>
      </c>
      <c r="P73" s="88">
        <f t="shared" si="47"/>
        <v>0</v>
      </c>
      <c r="Q73" s="89">
        <f>O73-L73</f>
        <v>-6.1633663366337004</v>
      </c>
      <c r="R73" s="90">
        <f>O73/L73</f>
        <v>0.93151815181518116</v>
      </c>
      <c r="S73" s="637"/>
      <c r="T73" s="91">
        <v>0.4729166666666666</v>
      </c>
      <c r="U73" s="91">
        <v>0.54305555555555551</v>
      </c>
      <c r="V73" s="75">
        <v>6</v>
      </c>
      <c r="W73" s="84">
        <f t="shared" si="49"/>
        <v>101.00000000000004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-98.613861386139206</v>
      </c>
      <c r="AG73" s="90">
        <f>N73/K73</f>
        <v>0.93151815181518116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2404</v>
      </c>
      <c r="H74" s="83">
        <f t="shared" si="50"/>
        <v>114214.04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1348.0373831775707</v>
      </c>
      <c r="O74" s="86">
        <f t="shared" si="46"/>
        <v>79.296316657504164</v>
      </c>
      <c r="P74" s="88">
        <f t="shared" si="47"/>
        <v>0</v>
      </c>
      <c r="Q74" s="89">
        <f>O74-L74</f>
        <v>-5.4095656954370099</v>
      </c>
      <c r="R74" s="90">
        <f>O74/L74</f>
        <v>0.93613707165109084</v>
      </c>
      <c r="S74" s="637"/>
      <c r="T74" s="91">
        <v>0.55902777777777768</v>
      </c>
      <c r="U74" s="91">
        <v>0.63333333333333319</v>
      </c>
      <c r="V74" s="75">
        <v>23</v>
      </c>
      <c r="W74" s="84">
        <f t="shared" si="49"/>
        <v>106.99999999999994</v>
      </c>
      <c r="X74" s="233">
        <v>0.54652777777777783</v>
      </c>
      <c r="Y74" s="233">
        <v>0.55625000000000002</v>
      </c>
      <c r="Z74" s="170"/>
      <c r="AA74" s="170"/>
      <c r="AB74" s="618"/>
      <c r="AC74" s="618"/>
      <c r="AD74" s="332"/>
      <c r="AE74" s="332"/>
      <c r="AF74" s="88">
        <f t="shared" ref="AF74:AF80" si="51">N74-K74</f>
        <v>-91.962616822429254</v>
      </c>
      <c r="AG74" s="90">
        <f t="shared" ref="AG74:AG80" si="52">N74/K74</f>
        <v>0.93613707165109084</v>
      </c>
      <c r="AH74" s="637"/>
    </row>
    <row r="75" spans="1:34" ht="19.2" customHeight="1">
      <c r="A75" s="649"/>
      <c r="B75" s="75" t="s">
        <v>243</v>
      </c>
      <c r="C75" s="109"/>
      <c r="D75" s="226" t="s">
        <v>122</v>
      </c>
      <c r="E75" s="81"/>
      <c r="F75" s="458">
        <v>53.36</v>
      </c>
      <c r="G75" s="98">
        <v>1790.87</v>
      </c>
      <c r="H75" s="83">
        <f t="shared" si="50"/>
        <v>95560.823199999999</v>
      </c>
      <c r="I75" s="75"/>
      <c r="J75" s="231">
        <v>19</v>
      </c>
      <c r="K75" s="232">
        <v>1440</v>
      </c>
      <c r="L75" s="129">
        <v>75.78947368421052</v>
      </c>
      <c r="M75" s="87">
        <v>19</v>
      </c>
      <c r="N75" s="82">
        <f t="shared" si="45"/>
        <v>1264.1435294117643</v>
      </c>
      <c r="O75" s="86">
        <f t="shared" si="46"/>
        <v>66.533869969040225</v>
      </c>
      <c r="P75" s="88">
        <f t="shared" si="47"/>
        <v>0</v>
      </c>
      <c r="Q75" s="89">
        <f t="shared" ref="Q75" si="53">O75-L75</f>
        <v>-9.2556037151702952</v>
      </c>
      <c r="R75" s="90">
        <f t="shared" ref="R75" si="54">O75/L75</f>
        <v>0.87787745098039194</v>
      </c>
      <c r="S75" s="637"/>
      <c r="T75" s="91">
        <v>0.63819444444444429</v>
      </c>
      <c r="U75" s="91">
        <v>0.69722222222222208</v>
      </c>
      <c r="V75" s="75">
        <v>7</v>
      </c>
      <c r="W75" s="84">
        <f t="shared" si="49"/>
        <v>85.000000000000014</v>
      </c>
      <c r="X75" s="233"/>
      <c r="Y75" s="233"/>
      <c r="Z75" s="170"/>
      <c r="AA75" s="170"/>
      <c r="AB75" s="618"/>
      <c r="AC75" s="618"/>
      <c r="AD75" s="332"/>
      <c r="AE75" s="332"/>
      <c r="AF75" s="88">
        <f t="shared" si="51"/>
        <v>-175.85647058823565</v>
      </c>
      <c r="AG75" s="90">
        <f t="shared" si="52"/>
        <v>0.87787745098039194</v>
      </c>
      <c r="AH75" s="637"/>
    </row>
    <row r="76" spans="1:34" ht="19.2" customHeight="1">
      <c r="A76" s="649"/>
      <c r="B76" s="75">
        <v>0</v>
      </c>
      <c r="C76" s="228"/>
      <c r="D76" s="229"/>
      <c r="E76" s="230"/>
      <c r="F76" s="458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637"/>
      <c r="T76" s="91"/>
      <c r="U76" s="91"/>
      <c r="V76" s="75"/>
      <c r="W76" s="84"/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0</v>
      </c>
      <c r="AG76" s="90" t="e">
        <f t="shared" si="52"/>
        <v>#DIV/0!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/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17</v>
      </c>
      <c r="K82" s="145">
        <v>1482.6666666666667</v>
      </c>
      <c r="L82" s="148">
        <v>88.087850344816275</v>
      </c>
      <c r="M82" s="145">
        <f t="shared" ref="M82:O82" si="55">AVERAGE(M70:M81)</f>
        <v>17</v>
      </c>
      <c r="N82" s="145">
        <f t="shared" si="55"/>
        <v>1315.3328396713277</v>
      </c>
      <c r="O82" s="237">
        <f t="shared" si="55"/>
        <v>77.988363991197915</v>
      </c>
      <c r="P82" s="161">
        <f>M82-J82</f>
        <v>0</v>
      </c>
      <c r="Q82" s="162">
        <f>N82-K82</f>
        <v>-167.333826995339</v>
      </c>
      <c r="R82" s="225">
        <f>O82/L82</f>
        <v>0.88534756706987017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1</v>
      </c>
      <c r="AF82" s="88">
        <f>N82-K82</f>
        <v>-167.333826995339</v>
      </c>
      <c r="AG82" s="90">
        <f>N82/K82</f>
        <v>0.88713995481429475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1790.87</v>
      </c>
      <c r="H83" s="127">
        <f t="shared" ref="H83:H94" si="56">F83*G83</f>
        <v>95560.823199999999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90" si="57">G83/W83*60</f>
        <v>1249.4441860465113</v>
      </c>
      <c r="O83" s="236">
        <f t="shared" ref="O83:O90" si="58">N83/M83</f>
        <v>65.76022031823743</v>
      </c>
      <c r="P83" s="95">
        <f t="shared" ref="P83:P90" si="59">M83-J83</f>
        <v>0</v>
      </c>
      <c r="Q83" s="131">
        <f t="shared" ref="Q83:Q90" si="60">O83-L83</f>
        <v>-10.029253365973091</v>
      </c>
      <c r="R83" s="239">
        <f t="shared" ref="R83:R90" si="61">O83/L83</f>
        <v>0.86766957364341057</v>
      </c>
      <c r="S83" s="637">
        <f>R95</f>
        <v>0.82993395383268209</v>
      </c>
      <c r="T83" s="91">
        <v>0.33333333333333331</v>
      </c>
      <c r="U83" s="91">
        <v>0.39305555555555555</v>
      </c>
      <c r="V83" s="75">
        <v>5</v>
      </c>
      <c r="W83" s="84">
        <f t="shared" ref="W83:W93" si="62">(U83-T83)*24*60</f>
        <v>86.000000000000014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-190.55581395348872</v>
      </c>
      <c r="AG83" s="90">
        <f t="shared" ref="AG83:AG173" si="64">N83/K83</f>
        <v>0.86766957364341057</v>
      </c>
      <c r="AH83" s="637">
        <f>AG95</f>
        <v>0.83555727086797249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2195.2600000000002</v>
      </c>
      <c r="H84" s="127">
        <f t="shared" si="56"/>
        <v>117139.0736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1219.5888888888887</v>
      </c>
      <c r="O84" s="236">
        <f t="shared" si="58"/>
        <v>64.188888888888883</v>
      </c>
      <c r="P84" s="95">
        <f t="shared" si="59"/>
        <v>0</v>
      </c>
      <c r="Q84" s="131">
        <f t="shared" si="60"/>
        <v>-11.600584795321637</v>
      </c>
      <c r="R84" s="239">
        <f t="shared" si="61"/>
        <v>0.84693672839506173</v>
      </c>
      <c r="S84" s="637"/>
      <c r="T84" s="91">
        <v>0.40902777777777777</v>
      </c>
      <c r="U84" s="91">
        <v>0.48402777777777778</v>
      </c>
      <c r="V84" s="75">
        <v>23</v>
      </c>
      <c r="W84" s="84">
        <f t="shared" si="62"/>
        <v>108.00000000000001</v>
      </c>
      <c r="X84" s="94">
        <v>0.39652777777777781</v>
      </c>
      <c r="Y84" s="94">
        <v>0.40625</v>
      </c>
      <c r="Z84" s="95"/>
      <c r="AA84" s="95"/>
      <c r="AB84" s="618"/>
      <c r="AC84" s="618"/>
      <c r="AD84" s="332"/>
      <c r="AE84" s="332"/>
      <c r="AF84" s="88">
        <f t="shared" si="63"/>
        <v>-220.41111111111127</v>
      </c>
      <c r="AG84" s="90">
        <f t="shared" si="64"/>
        <v>0.84693672839506162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1178</v>
      </c>
      <c r="H85" s="127">
        <f t="shared" si="56"/>
        <v>60961.5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1308.8888888888896</v>
      </c>
      <c r="O85" s="236">
        <f t="shared" si="58"/>
        <v>62.328042328042365</v>
      </c>
      <c r="P85" s="95">
        <f t="shared" si="59"/>
        <v>0</v>
      </c>
      <c r="Q85" s="131">
        <f t="shared" si="60"/>
        <v>-9.1005291005290658</v>
      </c>
      <c r="R85" s="239">
        <f t="shared" si="61"/>
        <v>0.87259259259259303</v>
      </c>
      <c r="S85" s="637"/>
      <c r="T85" s="91">
        <v>0.52499999999999991</v>
      </c>
      <c r="U85" s="91">
        <v>0.56249999999999989</v>
      </c>
      <c r="V85" s="75">
        <v>6</v>
      </c>
      <c r="W85" s="84">
        <f t="shared" si="62"/>
        <v>53.999999999999972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-191.1111111111104</v>
      </c>
      <c r="AG85" s="90">
        <f t="shared" si="64"/>
        <v>0.87259259259259303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590</v>
      </c>
      <c r="H86" s="127">
        <f t="shared" si="56"/>
        <v>35010.6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1072.7272727272712</v>
      </c>
      <c r="O86" s="236">
        <f t="shared" si="58"/>
        <v>63.101604278074774</v>
      </c>
      <c r="P86" s="95">
        <f t="shared" si="59"/>
        <v>0</v>
      </c>
      <c r="Q86" s="131">
        <f t="shared" si="60"/>
        <v>-21.6042780748664</v>
      </c>
      <c r="R86" s="239">
        <f t="shared" si="61"/>
        <v>0.74494949494949392</v>
      </c>
      <c r="S86" s="637"/>
      <c r="T86" s="91">
        <v>0.56736111111111098</v>
      </c>
      <c r="U86" s="91">
        <v>0.59027777777777768</v>
      </c>
      <c r="V86" s="75">
        <v>7</v>
      </c>
      <c r="W86" s="84">
        <f t="shared" si="62"/>
        <v>33.000000000000043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-367.27272727272884</v>
      </c>
      <c r="AG86" s="90">
        <f t="shared" si="64"/>
        <v>0.74494949494949381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1056</v>
      </c>
      <c r="H87" s="127">
        <f t="shared" si="56"/>
        <v>59590.080000000002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1377.391304347826</v>
      </c>
      <c r="O87" s="236">
        <f t="shared" si="58"/>
        <v>76.521739130434781</v>
      </c>
      <c r="P87" s="95">
        <f t="shared" si="59"/>
        <v>0</v>
      </c>
      <c r="Q87" s="131">
        <f t="shared" si="60"/>
        <v>-6.8115942028985472</v>
      </c>
      <c r="R87" s="239">
        <f t="shared" si="61"/>
        <v>0.91826086956521746</v>
      </c>
      <c r="S87" s="637"/>
      <c r="T87" s="91">
        <v>0.6055555555555554</v>
      </c>
      <c r="U87" s="91">
        <v>0.63749999999999984</v>
      </c>
      <c r="V87" s="75">
        <v>22</v>
      </c>
      <c r="W87" s="84">
        <f t="shared" si="62"/>
        <v>46</v>
      </c>
      <c r="X87" s="94">
        <v>0.59375</v>
      </c>
      <c r="Y87" s="94">
        <v>0.60277777777777775</v>
      </c>
      <c r="Z87" s="95"/>
      <c r="AA87" s="95"/>
      <c r="AB87" s="618"/>
      <c r="AC87" s="618"/>
      <c r="AD87" s="332"/>
      <c r="AE87" s="332"/>
      <c r="AF87" s="88">
        <f t="shared" si="63"/>
        <v>-122.60869565217399</v>
      </c>
      <c r="AG87" s="90">
        <f t="shared" si="64"/>
        <v>0.91826086956521735</v>
      </c>
      <c r="AH87" s="637"/>
    </row>
    <row r="88" spans="1:34" ht="19.2" customHeight="1">
      <c r="A88" s="648"/>
      <c r="B88" s="154" t="s">
        <v>247</v>
      </c>
      <c r="C88" s="218"/>
      <c r="D88" s="240" t="s">
        <v>314</v>
      </c>
      <c r="E88" s="81"/>
      <c r="F88" s="465">
        <v>56.85</v>
      </c>
      <c r="G88" s="98">
        <v>767.80000000000007</v>
      </c>
      <c r="H88" s="127">
        <f t="shared" si="56"/>
        <v>43649.430000000008</v>
      </c>
      <c r="I88" s="75"/>
      <c r="J88" s="130">
        <v>18</v>
      </c>
      <c r="K88" s="98">
        <v>1636</v>
      </c>
      <c r="L88" s="129">
        <v>90.888888888888886</v>
      </c>
      <c r="M88" s="174">
        <v>18</v>
      </c>
      <c r="N88" s="98">
        <f t="shared" si="57"/>
        <v>1354.9411764705867</v>
      </c>
      <c r="O88" s="236">
        <f t="shared" si="58"/>
        <v>75.274509803921489</v>
      </c>
      <c r="P88" s="95">
        <f t="shared" si="59"/>
        <v>0</v>
      </c>
      <c r="Q88" s="131">
        <f t="shared" si="60"/>
        <v>-15.614379084967396</v>
      </c>
      <c r="R88" s="239">
        <f t="shared" si="61"/>
        <v>0.82820365309938071</v>
      </c>
      <c r="S88" s="637"/>
      <c r="T88" s="91">
        <v>0.6416666666666665</v>
      </c>
      <c r="U88" s="91">
        <v>0.66527777777777763</v>
      </c>
      <c r="V88" s="75">
        <v>6</v>
      </c>
      <c r="W88" s="84">
        <f t="shared" si="62"/>
        <v>34.000000000000043</v>
      </c>
      <c r="X88" s="94"/>
      <c r="Y88" s="94"/>
      <c r="Z88" s="95"/>
      <c r="AA88" s="95"/>
      <c r="AB88" s="618"/>
      <c r="AC88" s="618"/>
      <c r="AD88" s="332"/>
      <c r="AE88" s="332"/>
      <c r="AF88" s="88">
        <f t="shared" si="63"/>
        <v>-281.0588235294133</v>
      </c>
      <c r="AG88" s="90">
        <f t="shared" si="64"/>
        <v>0.8282036530993806</v>
      </c>
      <c r="AH88" s="637"/>
    </row>
    <row r="89" spans="1:34" ht="19.2" customHeight="1">
      <c r="A89" s="648"/>
      <c r="B89" s="154" t="s">
        <v>247</v>
      </c>
      <c r="C89" s="218"/>
      <c r="D89" s="80" t="s">
        <v>125</v>
      </c>
      <c r="E89" s="81"/>
      <c r="F89" s="465">
        <v>58.17</v>
      </c>
      <c r="G89" s="159">
        <v>975</v>
      </c>
      <c r="H89" s="127">
        <f t="shared" si="56"/>
        <v>56715.75</v>
      </c>
      <c r="I89" s="75"/>
      <c r="J89" s="130">
        <v>19</v>
      </c>
      <c r="K89" s="98">
        <v>1385</v>
      </c>
      <c r="L89" s="129">
        <v>72.89473684210526</v>
      </c>
      <c r="M89" s="174">
        <v>20</v>
      </c>
      <c r="N89" s="98">
        <f t="shared" si="57"/>
        <v>1147.0588235294122</v>
      </c>
      <c r="O89" s="236">
        <f t="shared" si="58"/>
        <v>57.352941176470608</v>
      </c>
      <c r="P89" s="95">
        <f t="shared" si="59"/>
        <v>1</v>
      </c>
      <c r="Q89" s="131">
        <f t="shared" si="60"/>
        <v>-15.541795665634652</v>
      </c>
      <c r="R89" s="239">
        <f t="shared" si="61"/>
        <v>0.78679125079634771</v>
      </c>
      <c r="S89" s="637"/>
      <c r="T89" s="91">
        <v>0.70833333333333337</v>
      </c>
      <c r="U89" s="91">
        <v>0.74375000000000002</v>
      </c>
      <c r="V89" s="75">
        <v>5</v>
      </c>
      <c r="W89" s="84">
        <f t="shared" si="62"/>
        <v>50.999999999999979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-237.94117647058783</v>
      </c>
      <c r="AG89" s="90">
        <f t="shared" si="64"/>
        <v>0.82820131662773444</v>
      </c>
      <c r="AH89" s="637"/>
    </row>
    <row r="90" spans="1:34" ht="19.2" customHeight="1">
      <c r="A90" s="648"/>
      <c r="B90" s="154" t="s">
        <v>247</v>
      </c>
      <c r="C90" s="218"/>
      <c r="D90" s="80" t="s">
        <v>126</v>
      </c>
      <c r="E90" s="81"/>
      <c r="F90" s="465">
        <v>53.68</v>
      </c>
      <c r="G90" s="173">
        <v>1125</v>
      </c>
      <c r="H90" s="127">
        <f t="shared" si="56"/>
        <v>60390</v>
      </c>
      <c r="I90" s="241"/>
      <c r="J90" s="130">
        <v>20</v>
      </c>
      <c r="K90" s="98">
        <v>1500</v>
      </c>
      <c r="L90" s="129">
        <v>75</v>
      </c>
      <c r="M90" s="174">
        <v>20</v>
      </c>
      <c r="N90" s="98">
        <f t="shared" si="57"/>
        <v>1163.7931034482767</v>
      </c>
      <c r="O90" s="236">
        <f t="shared" si="58"/>
        <v>58.189655172413836</v>
      </c>
      <c r="P90" s="95">
        <f t="shared" si="59"/>
        <v>0</v>
      </c>
      <c r="Q90" s="131">
        <f t="shared" si="60"/>
        <v>-16.810344827586164</v>
      </c>
      <c r="R90" s="239">
        <f t="shared" si="61"/>
        <v>0.77586206896551779</v>
      </c>
      <c r="S90" s="637"/>
      <c r="T90" s="91">
        <v>0.74861111111111112</v>
      </c>
      <c r="U90" s="91">
        <v>0.78888888888888886</v>
      </c>
      <c r="V90" s="75">
        <v>7</v>
      </c>
      <c r="W90" s="84">
        <f t="shared" si="62"/>
        <v>57.999999999999957</v>
      </c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-336.20689655172328</v>
      </c>
      <c r="AG90" s="90">
        <f t="shared" si="64"/>
        <v>0.77586206896551779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18.875</v>
      </c>
      <c r="K95" s="257">
        <v>1480.125</v>
      </c>
      <c r="L95" s="258">
        <v>78.728795026782649</v>
      </c>
      <c r="M95" s="257">
        <f t="shared" ref="M95:O95" si="65">AVERAGE(M83:M94)</f>
        <v>19</v>
      </c>
      <c r="N95" s="257">
        <f t="shared" si="65"/>
        <v>1236.7292055434577</v>
      </c>
      <c r="O95" s="258">
        <f t="shared" si="65"/>
        <v>65.339700137060518</v>
      </c>
      <c r="P95" s="259">
        <f>M95-J95</f>
        <v>0.125</v>
      </c>
      <c r="Q95" s="260">
        <f t="shared" ref="Q95:Q102" si="66">O95-L95</f>
        <v>-13.389094889722131</v>
      </c>
      <c r="R95" s="261">
        <f>O95/L95</f>
        <v>0.82993395383268209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-243.39579445654226</v>
      </c>
      <c r="AG95" s="108">
        <f t="shared" si="64"/>
        <v>0.83555727086797249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368</v>
      </c>
      <c r="H96" s="83">
        <f t="shared" ref="H96:H106" si="67">F96*G96</f>
        <v>13586.560000000001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1298.823529411763</v>
      </c>
      <c r="O96" s="86">
        <f t="shared" ref="O96:O102" si="69">N96/M96</f>
        <v>216.47058823529383</v>
      </c>
      <c r="P96" s="88">
        <f t="shared" ref="P96:P102" si="70">M96-J96</f>
        <v>0</v>
      </c>
      <c r="Q96" s="89">
        <f t="shared" si="66"/>
        <v>-56.196078431372854</v>
      </c>
      <c r="R96" s="90">
        <f t="shared" ref="R96:R102" si="71">O96/L96</f>
        <v>0.79390191284337586</v>
      </c>
      <c r="S96" s="637">
        <f>R108</f>
        <v>0.85903527274603531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-337.17647058823695</v>
      </c>
      <c r="AG96" s="132">
        <f t="shared" si="64"/>
        <v>0.79390191284337597</v>
      </c>
      <c r="AH96" s="622">
        <f>AG108</f>
        <v>0.87629552902322094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1919.5</v>
      </c>
      <c r="H97" s="265">
        <f t="shared" si="67"/>
        <v>109123.575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1308.75</v>
      </c>
      <c r="O97" s="86">
        <f t="shared" si="69"/>
        <v>72.708333333333329</v>
      </c>
      <c r="P97" s="88">
        <f t="shared" si="70"/>
        <v>0</v>
      </c>
      <c r="Q97" s="89">
        <f t="shared" si="66"/>
        <v>-18.180555555555557</v>
      </c>
      <c r="R97" s="90">
        <f t="shared" si="71"/>
        <v>0.7999694376528117</v>
      </c>
      <c r="S97" s="637"/>
      <c r="T97" s="266">
        <v>0.35</v>
      </c>
      <c r="U97" s="266">
        <v>0.41111111111111109</v>
      </c>
      <c r="V97" s="267">
        <v>7</v>
      </c>
      <c r="W97" s="134">
        <f t="shared" si="72"/>
        <v>88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-327.25</v>
      </c>
      <c r="AG97" s="269">
        <f t="shared" si="64"/>
        <v>0.7999694376528117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898</v>
      </c>
      <c r="H98" s="265">
        <f t="shared" si="67"/>
        <v>64251.899999999994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1282.8571428571424</v>
      </c>
      <c r="O98" s="86">
        <f t="shared" si="69"/>
        <v>71.269841269841251</v>
      </c>
      <c r="P98" s="88">
        <f t="shared" si="70"/>
        <v>0</v>
      </c>
      <c r="Q98" s="89">
        <f t="shared" si="66"/>
        <v>-5.6746031746031917</v>
      </c>
      <c r="R98" s="90">
        <f t="shared" si="71"/>
        <v>0.92625064466219675</v>
      </c>
      <c r="S98" s="637"/>
      <c r="T98" s="133">
        <v>0.45208333333333328</v>
      </c>
      <c r="U98" s="133">
        <v>0.48124999999999996</v>
      </c>
      <c r="V98" s="332">
        <v>6</v>
      </c>
      <c r="W98" s="134">
        <f t="shared" si="72"/>
        <v>42.000000000000014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-102.14285714285757</v>
      </c>
      <c r="AG98" s="132">
        <f t="shared" si="64"/>
        <v>0.92625064466219675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1482</v>
      </c>
      <c r="H99" s="265">
        <f t="shared" si="67"/>
        <v>88238.28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1270.2857142857129</v>
      </c>
      <c r="O99" s="86">
        <f t="shared" si="69"/>
        <v>70.571428571428498</v>
      </c>
      <c r="P99" s="88">
        <f t="shared" si="70"/>
        <v>0</v>
      </c>
      <c r="Q99" s="89">
        <f t="shared" si="66"/>
        <v>-6.3730158730159445</v>
      </c>
      <c r="R99" s="90">
        <f t="shared" si="71"/>
        <v>0.91717380092831269</v>
      </c>
      <c r="S99" s="637"/>
      <c r="T99" s="133">
        <v>0.48611111111111105</v>
      </c>
      <c r="U99" s="133">
        <v>0.53472222222222221</v>
      </c>
      <c r="V99" s="332">
        <v>7</v>
      </c>
      <c r="W99" s="134">
        <f t="shared" si="72"/>
        <v>70.000000000000071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-114.71428571428714</v>
      </c>
      <c r="AG99" s="269">
        <f t="shared" si="64"/>
        <v>0.91717380092831258</v>
      </c>
      <c r="AH99" s="622"/>
    </row>
    <row r="100" spans="1:34" s="274" customFormat="1" ht="19.2" customHeight="1">
      <c r="A100" s="645"/>
      <c r="B100" s="75" t="s">
        <v>247</v>
      </c>
      <c r="C100" s="96"/>
      <c r="D100" s="80" t="s">
        <v>132</v>
      </c>
      <c r="E100" s="126"/>
      <c r="F100" s="469">
        <v>57.734999999999999</v>
      </c>
      <c r="G100" s="98">
        <v>1516</v>
      </c>
      <c r="H100" s="265">
        <f t="shared" si="67"/>
        <v>87526.26</v>
      </c>
      <c r="I100" s="332"/>
      <c r="J100" s="85">
        <v>16</v>
      </c>
      <c r="K100" s="82">
        <v>1565</v>
      </c>
      <c r="L100" s="86">
        <v>97.8125</v>
      </c>
      <c r="M100" s="130">
        <v>16</v>
      </c>
      <c r="N100" s="82">
        <f t="shared" si="68"/>
        <v>1378.1818181818196</v>
      </c>
      <c r="O100" s="86">
        <f t="shared" si="69"/>
        <v>86.136363636363726</v>
      </c>
      <c r="P100" s="88">
        <f t="shared" si="70"/>
        <v>0</v>
      </c>
      <c r="Q100" s="89">
        <f t="shared" si="66"/>
        <v>-11.676136363636274</v>
      </c>
      <c r="R100" s="90">
        <f t="shared" si="71"/>
        <v>0.8806273598605876</v>
      </c>
      <c r="S100" s="637"/>
      <c r="T100" s="266">
        <v>0.54999999999999993</v>
      </c>
      <c r="U100" s="266">
        <v>0.59583333333333321</v>
      </c>
      <c r="V100" s="267">
        <v>22</v>
      </c>
      <c r="W100" s="134">
        <f t="shared" si="72"/>
        <v>65.999999999999929</v>
      </c>
      <c r="X100" s="275">
        <v>0.53819444444444442</v>
      </c>
      <c r="Y100" s="275">
        <v>0.54722222222222217</v>
      </c>
      <c r="Z100" s="272"/>
      <c r="AA100" s="272"/>
      <c r="AB100" s="618"/>
      <c r="AC100" s="618"/>
      <c r="AD100" s="332"/>
      <c r="AE100" s="332"/>
      <c r="AF100" s="95">
        <f t="shared" si="63"/>
        <v>-186.81818181818039</v>
      </c>
      <c r="AG100" s="132">
        <f t="shared" si="64"/>
        <v>0.8806273598605876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898</v>
      </c>
      <c r="H101" s="265">
        <f t="shared" si="67"/>
        <v>48752.42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1314.1463414634143</v>
      </c>
      <c r="O101" s="86">
        <f t="shared" si="69"/>
        <v>87.609756097560947</v>
      </c>
      <c r="P101" s="88">
        <f t="shared" si="70"/>
        <v>0</v>
      </c>
      <c r="Q101" s="89">
        <f t="shared" si="66"/>
        <v>-8.3902439024390532</v>
      </c>
      <c r="R101" s="90">
        <f t="shared" si="71"/>
        <v>0.91260162601625983</v>
      </c>
      <c r="S101" s="637"/>
      <c r="T101" s="266">
        <v>0.70833333333333337</v>
      </c>
      <c r="U101" s="133">
        <v>0.7368055555555556</v>
      </c>
      <c r="V101" s="267">
        <v>5</v>
      </c>
      <c r="W101" s="134">
        <f t="shared" si="72"/>
        <v>41.000000000000014</v>
      </c>
      <c r="X101" s="276"/>
      <c r="Y101" s="276"/>
      <c r="Z101" s="272"/>
      <c r="AA101" s="272"/>
      <c r="AB101" s="618"/>
      <c r="AC101" s="618"/>
      <c r="AD101" s="332"/>
      <c r="AE101" s="332"/>
      <c r="AF101" s="268">
        <f t="shared" si="63"/>
        <v>-125.85365853658573</v>
      </c>
      <c r="AG101" s="269">
        <f t="shared" si="64"/>
        <v>0.91260162601625994</v>
      </c>
      <c r="AH101" s="622"/>
    </row>
    <row r="102" spans="1:34" s="274" customFormat="1" ht="19.2" customHeight="1">
      <c r="A102" s="645"/>
      <c r="B102" s="75" t="s">
        <v>247</v>
      </c>
      <c r="C102" s="228"/>
      <c r="D102" s="229" t="s">
        <v>137</v>
      </c>
      <c r="E102" s="230"/>
      <c r="F102" s="469">
        <v>55.56</v>
      </c>
      <c r="G102" s="98">
        <v>802</v>
      </c>
      <c r="H102" s="265">
        <f t="shared" si="67"/>
        <v>44559.12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1336.6666666666656</v>
      </c>
      <c r="O102" s="86">
        <f t="shared" si="69"/>
        <v>83.5416666666666</v>
      </c>
      <c r="P102" s="88">
        <f t="shared" si="70"/>
        <v>0</v>
      </c>
      <c r="Q102" s="89">
        <f t="shared" si="66"/>
        <v>-6.4583333333333997</v>
      </c>
      <c r="R102" s="90">
        <f t="shared" si="71"/>
        <v>0.92824074074074003</v>
      </c>
      <c r="S102" s="637"/>
      <c r="T102" s="266">
        <v>0.74097222222222225</v>
      </c>
      <c r="U102" s="266">
        <v>0.76597222222222228</v>
      </c>
      <c r="V102" s="267">
        <v>6</v>
      </c>
      <c r="W102" s="134">
        <f t="shared" si="72"/>
        <v>36.000000000000028</v>
      </c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-103.33333333333439</v>
      </c>
      <c r="AG102" s="132">
        <f t="shared" si="64"/>
        <v>0.92824074074074003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>
        <f t="shared" si="72"/>
        <v>0</v>
      </c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>
        <f t="shared" si="72"/>
        <v>0</v>
      </c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15.285714285714286</v>
      </c>
      <c r="K108" s="145">
        <v>1498.1428571428571</v>
      </c>
      <c r="L108" s="148">
        <v>114.46527777777779</v>
      </c>
      <c r="M108" s="145">
        <f t="shared" ref="M108:O108" si="73">AVERAGE(M96:M107)</f>
        <v>15.285714285714286</v>
      </c>
      <c r="N108" s="145">
        <f t="shared" si="73"/>
        <v>1312.8158875523598</v>
      </c>
      <c r="O108" s="148">
        <f t="shared" si="73"/>
        <v>98.329711115784036</v>
      </c>
      <c r="P108" s="95">
        <f t="shared" ref="P108:P114" si="74">M108-J108</f>
        <v>0</v>
      </c>
      <c r="Q108" s="131">
        <f t="shared" ref="Q108:Q114" si="75">O108-L108</f>
        <v>-16.135566661993749</v>
      </c>
      <c r="R108" s="149">
        <f t="shared" ref="R108:R114" si="76">O108/L108</f>
        <v>0.85903527274603531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-185.32696959049736</v>
      </c>
      <c r="AG108" s="132">
        <f t="shared" si="64"/>
        <v>0.87629552902322094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604</v>
      </c>
      <c r="H109" s="83">
        <f t="shared" ref="H109:H118" si="77">F109*G109</f>
        <v>46713.36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1294.2857142857115</v>
      </c>
      <c r="O109" s="86">
        <f t="shared" ref="O109:O114" si="79">N109/M109</f>
        <v>71.904761904761756</v>
      </c>
      <c r="P109" s="88">
        <f t="shared" si="74"/>
        <v>0</v>
      </c>
      <c r="Q109" s="89">
        <f t="shared" si="75"/>
        <v>-8.0952380952382441</v>
      </c>
      <c r="R109" s="90">
        <f t="shared" si="76"/>
        <v>0.89880952380952195</v>
      </c>
      <c r="S109" s="644">
        <f>R121</f>
        <v>0.81497703994797865</v>
      </c>
      <c r="T109" s="283">
        <v>0.5</v>
      </c>
      <c r="U109" s="283">
        <v>0.51944444444444449</v>
      </c>
      <c r="V109" s="284">
        <v>5</v>
      </c>
      <c r="W109" s="84">
        <f t="shared" si="72"/>
        <v>28.00000000000006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-145.71428571428851</v>
      </c>
      <c r="AG109" s="171">
        <f t="shared" si="64"/>
        <v>0.89880952380952184</v>
      </c>
      <c r="AH109" s="622">
        <f>AG121</f>
        <v>0.83306341897717251</v>
      </c>
    </row>
    <row r="110" spans="1:34" ht="19.2" customHeight="1">
      <c r="A110" s="642"/>
      <c r="B110" s="75" t="s">
        <v>247</v>
      </c>
      <c r="C110" s="228"/>
      <c r="D110" s="80" t="s">
        <v>131</v>
      </c>
      <c r="E110" s="230"/>
      <c r="F110" s="458">
        <v>53.68</v>
      </c>
      <c r="G110" s="227">
        <v>1067</v>
      </c>
      <c r="H110" s="83">
        <f t="shared" si="77"/>
        <v>57276.56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1362.1276595744685</v>
      </c>
      <c r="O110" s="86">
        <f t="shared" si="79"/>
        <v>85.132978723404278</v>
      </c>
      <c r="P110" s="88">
        <f t="shared" si="74"/>
        <v>0</v>
      </c>
      <c r="Q110" s="89">
        <f t="shared" si="75"/>
        <v>-8.6170212765957217</v>
      </c>
      <c r="R110" s="90">
        <f t="shared" si="76"/>
        <v>0.90808510638297901</v>
      </c>
      <c r="S110" s="633"/>
      <c r="T110" s="283">
        <v>0.52361111111111114</v>
      </c>
      <c r="U110" s="283">
        <v>0.55625000000000002</v>
      </c>
      <c r="V110" s="284">
        <v>6</v>
      </c>
      <c r="W110" s="84">
        <f t="shared" si="72"/>
        <v>46.999999999999993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-137.87234042553155</v>
      </c>
      <c r="AG110" s="171">
        <f t="shared" si="64"/>
        <v>0.90808510638297901</v>
      </c>
      <c r="AH110" s="622"/>
    </row>
    <row r="111" spans="1:34" ht="19.2" customHeight="1">
      <c r="A111" s="642"/>
      <c r="B111" s="75" t="s">
        <v>247</v>
      </c>
      <c r="C111" s="228"/>
      <c r="D111" s="80" t="s">
        <v>322</v>
      </c>
      <c r="E111" s="230"/>
      <c r="F111" s="458">
        <v>44.98</v>
      </c>
      <c r="G111" s="98">
        <v>2324.75</v>
      </c>
      <c r="H111" s="83">
        <f t="shared" si="77"/>
        <v>104567.25499999999</v>
      </c>
      <c r="I111" s="75"/>
      <c r="J111" s="85">
        <v>19</v>
      </c>
      <c r="K111" s="82">
        <v>1500</v>
      </c>
      <c r="L111" s="86">
        <v>78.94736842105263</v>
      </c>
      <c r="M111" s="285">
        <v>19</v>
      </c>
      <c r="N111" s="82">
        <f t="shared" si="78"/>
        <v>1245.4017857142849</v>
      </c>
      <c r="O111" s="86">
        <f t="shared" si="79"/>
        <v>65.547462406014986</v>
      </c>
      <c r="P111" s="88">
        <f t="shared" si="74"/>
        <v>0</v>
      </c>
      <c r="Q111" s="89">
        <f t="shared" si="75"/>
        <v>-13.399906015037644</v>
      </c>
      <c r="R111" s="90">
        <f t="shared" si="76"/>
        <v>0.83026785714285656</v>
      </c>
      <c r="S111" s="633"/>
      <c r="T111" s="283">
        <v>0.70833333333333337</v>
      </c>
      <c r="U111" s="283">
        <v>0.7861111111111112</v>
      </c>
      <c r="V111" s="284">
        <v>5</v>
      </c>
      <c r="W111" s="84">
        <f t="shared" si="72"/>
        <v>112.00000000000009</v>
      </c>
      <c r="X111" s="94"/>
      <c r="Y111" s="94"/>
      <c r="Z111" s="95"/>
      <c r="AA111" s="95"/>
      <c r="AB111" s="618"/>
      <c r="AC111" s="618"/>
      <c r="AD111" s="332">
        <v>1</v>
      </c>
      <c r="AE111" s="332"/>
      <c r="AF111" s="88">
        <f t="shared" si="63"/>
        <v>-254.59821428571513</v>
      </c>
      <c r="AG111" s="171">
        <f t="shared" si="64"/>
        <v>0.83026785714285656</v>
      </c>
      <c r="AH111" s="622"/>
    </row>
    <row r="112" spans="1:34" ht="19.2" customHeight="1">
      <c r="A112" s="642"/>
      <c r="B112" s="75" t="s">
        <v>247</v>
      </c>
      <c r="C112" s="228"/>
      <c r="D112" s="229" t="s">
        <v>138</v>
      </c>
      <c r="E112" s="230"/>
      <c r="F112" s="458">
        <v>57.73</v>
      </c>
      <c r="G112" s="98">
        <v>871</v>
      </c>
      <c r="H112" s="83">
        <f t="shared" si="77"/>
        <v>50282.829999999994</v>
      </c>
      <c r="I112" s="332"/>
      <c r="J112" s="85">
        <v>16</v>
      </c>
      <c r="K112" s="82">
        <v>1440</v>
      </c>
      <c r="L112" s="86">
        <v>90</v>
      </c>
      <c r="M112" s="285">
        <v>17</v>
      </c>
      <c r="N112" s="82">
        <f t="shared" si="78"/>
        <v>1187.7272727272727</v>
      </c>
      <c r="O112" s="86">
        <f t="shared" si="79"/>
        <v>69.866310160427815</v>
      </c>
      <c r="P112" s="88">
        <f t="shared" si="74"/>
        <v>1</v>
      </c>
      <c r="Q112" s="89">
        <f t="shared" si="75"/>
        <v>-20.133689839572185</v>
      </c>
      <c r="R112" s="90">
        <f t="shared" si="76"/>
        <v>0.7762923351158646</v>
      </c>
      <c r="S112" s="633"/>
      <c r="T112" s="283">
        <v>0.79027777777777786</v>
      </c>
      <c r="U112" s="283">
        <v>0.82083333333333341</v>
      </c>
      <c r="V112" s="284">
        <v>6</v>
      </c>
      <c r="W112" s="84">
        <f t="shared" si="72"/>
        <v>44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-252.27272727272725</v>
      </c>
      <c r="AG112" s="171">
        <f t="shared" si="64"/>
        <v>0.82481060606060608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136</v>
      </c>
      <c r="E113" s="230"/>
      <c r="F113" s="458">
        <v>55.32</v>
      </c>
      <c r="G113" s="98">
        <v>491</v>
      </c>
      <c r="H113" s="83">
        <f t="shared" si="77"/>
        <v>27162.12</v>
      </c>
      <c r="I113" s="332"/>
      <c r="J113" s="85">
        <v>14</v>
      </c>
      <c r="K113" s="82">
        <v>1440</v>
      </c>
      <c r="L113" s="86">
        <v>102.85714285714286</v>
      </c>
      <c r="M113" s="285">
        <v>15</v>
      </c>
      <c r="N113" s="82">
        <f t="shared" si="78"/>
        <v>1133.0769230769201</v>
      </c>
      <c r="O113" s="86">
        <f t="shared" si="79"/>
        <v>75.538461538461348</v>
      </c>
      <c r="P113" s="88">
        <f t="shared" si="74"/>
        <v>1</v>
      </c>
      <c r="Q113" s="89">
        <f t="shared" si="75"/>
        <v>-27.318681318681513</v>
      </c>
      <c r="R113" s="90">
        <f t="shared" si="76"/>
        <v>0.73440170940170757</v>
      </c>
      <c r="S113" s="633"/>
      <c r="T113" s="283">
        <v>0.82569444444444451</v>
      </c>
      <c r="U113" s="283">
        <v>0.84375000000000011</v>
      </c>
      <c r="V113" s="284">
        <v>7</v>
      </c>
      <c r="W113" s="84">
        <f t="shared" si="72"/>
        <v>26.000000000000068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3"/>
        <v>-306.92307692307986</v>
      </c>
      <c r="AG113" s="171">
        <f t="shared" si="64"/>
        <v>0.78685897435897234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126</v>
      </c>
      <c r="E114" s="230"/>
      <c r="F114" s="458">
        <v>53.68</v>
      </c>
      <c r="G114" s="98">
        <v>225</v>
      </c>
      <c r="H114" s="83">
        <f t="shared" si="77"/>
        <v>12078</v>
      </c>
      <c r="I114" s="332">
        <v>2</v>
      </c>
      <c r="J114" s="85">
        <v>20</v>
      </c>
      <c r="K114" s="82">
        <v>1500</v>
      </c>
      <c r="L114" s="86">
        <v>75</v>
      </c>
      <c r="M114" s="285">
        <v>20</v>
      </c>
      <c r="N114" s="82">
        <f t="shared" si="78"/>
        <v>1125.0000000000041</v>
      </c>
      <c r="O114" s="86">
        <f t="shared" si="79"/>
        <v>56.250000000000206</v>
      </c>
      <c r="P114" s="88">
        <f t="shared" si="74"/>
        <v>0</v>
      </c>
      <c r="Q114" s="89">
        <f t="shared" si="75"/>
        <v>-18.749999999999794</v>
      </c>
      <c r="R114" s="90">
        <f t="shared" si="76"/>
        <v>0.75000000000000278</v>
      </c>
      <c r="S114" s="633"/>
      <c r="T114" s="283">
        <v>0.84930555555555565</v>
      </c>
      <c r="U114" s="283">
        <v>0.85763888888888895</v>
      </c>
      <c r="V114" s="284">
        <v>8</v>
      </c>
      <c r="W114" s="84">
        <f t="shared" si="72"/>
        <v>11.999999999999957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-374.99999999999591</v>
      </c>
      <c r="AG114" s="171">
        <f t="shared" si="64"/>
        <v>0.75000000000000278</v>
      </c>
      <c r="AH114" s="622"/>
    </row>
    <row r="115" spans="1:34" s="274" customFormat="1" ht="19.2" customHeight="1">
      <c r="A115" s="642"/>
      <c r="B115" s="75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633"/>
      <c r="T115" s="283"/>
      <c r="U115" s="283"/>
      <c r="V115" s="284"/>
      <c r="W115" s="84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75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633"/>
      <c r="T116" s="283"/>
      <c r="U116" s="283"/>
      <c r="V116" s="284"/>
      <c r="W116" s="84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1470</v>
      </c>
      <c r="L121" s="258">
        <v>86.759085213032577</v>
      </c>
      <c r="M121" s="257">
        <f t="shared" ref="M121:O121" si="80">AVERAGE(M109:M120)</f>
        <v>17.5</v>
      </c>
      <c r="N121" s="257">
        <f t="shared" si="80"/>
        <v>1224.6032258964435</v>
      </c>
      <c r="O121" s="258">
        <f t="shared" si="80"/>
        <v>70.706662455511733</v>
      </c>
      <c r="P121" s="88">
        <f t="shared" ref="P121:P129" si="81">M121-J121</f>
        <v>0.33333333333333215</v>
      </c>
      <c r="Q121" s="89">
        <f t="shared" ref="Q121:Q129" si="82">O121-L121</f>
        <v>-16.052422757520844</v>
      </c>
      <c r="R121" s="225">
        <f t="shared" ref="R121:R129" si="83">O121/L121</f>
        <v>0.81497703994797865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1</v>
      </c>
      <c r="AE121" s="151">
        <f>SUM(AE109:AE120)</f>
        <v>0</v>
      </c>
      <c r="AF121" s="88">
        <f>N121-K121</f>
        <v>-245.39677410355648</v>
      </c>
      <c r="AG121" s="171">
        <f>N121/K121</f>
        <v>0.83306341897717251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1509</v>
      </c>
      <c r="H122" s="83">
        <f t="shared" ref="H122:H132" si="84">F122*G122</f>
        <v>88533.03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1312.1739130434771</v>
      </c>
      <c r="O122" s="294">
        <f t="shared" ref="O122:O129" si="86">N122/M122</f>
        <v>69.061784897025106</v>
      </c>
      <c r="P122" s="152">
        <f t="shared" si="81"/>
        <v>0</v>
      </c>
      <c r="Q122" s="235">
        <f t="shared" si="82"/>
        <v>-6.7276887871854143</v>
      </c>
      <c r="R122" s="153">
        <f t="shared" si="83"/>
        <v>0.91123188405797018</v>
      </c>
      <c r="S122" s="637">
        <f>R134</f>
        <v>0.9040580053750773</v>
      </c>
      <c r="T122" s="91">
        <v>0.5</v>
      </c>
      <c r="U122" s="91">
        <v>0.54791666666666672</v>
      </c>
      <c r="V122" s="284">
        <v>5</v>
      </c>
      <c r="W122" s="84">
        <f t="shared" si="72"/>
        <v>69.000000000000071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-127.82608695652289</v>
      </c>
      <c r="AG122" s="90">
        <f t="shared" si="64"/>
        <v>0.91123188405797018</v>
      </c>
      <c r="AH122" s="639">
        <f>AG134</f>
        <v>0.89800481970139012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1965</v>
      </c>
      <c r="H123" s="83">
        <f t="shared" si="84"/>
        <v>116956.8</v>
      </c>
      <c r="I123" s="332"/>
      <c r="J123" s="130">
        <v>21</v>
      </c>
      <c r="K123" s="98">
        <v>1385</v>
      </c>
      <c r="L123" s="129">
        <v>65.952380952380949</v>
      </c>
      <c r="M123" s="174">
        <v>20</v>
      </c>
      <c r="N123" s="98">
        <f t="shared" si="85"/>
        <v>1281.5217391304348</v>
      </c>
      <c r="O123" s="129">
        <f t="shared" si="86"/>
        <v>64.076086956521735</v>
      </c>
      <c r="P123" s="95">
        <f t="shared" si="81"/>
        <v>-1</v>
      </c>
      <c r="Q123" s="131">
        <f t="shared" si="82"/>
        <v>-1.8762939958592142</v>
      </c>
      <c r="R123" s="132">
        <f t="shared" si="83"/>
        <v>0.97155077695809133</v>
      </c>
      <c r="S123" s="637"/>
      <c r="T123" s="91">
        <v>0.55347222222222225</v>
      </c>
      <c r="U123" s="91">
        <v>0.61736111111111114</v>
      </c>
      <c r="V123" s="284">
        <v>8</v>
      </c>
      <c r="W123" s="84">
        <f>(U123-T123)*24*60</f>
        <v>92</v>
      </c>
      <c r="X123" s="94"/>
      <c r="Y123" s="94"/>
      <c r="Z123" s="95"/>
      <c r="AA123" s="95"/>
      <c r="AB123" s="618"/>
      <c r="AC123" s="618"/>
      <c r="AD123" s="332"/>
      <c r="AE123" s="332"/>
      <c r="AF123" s="88">
        <f t="shared" si="63"/>
        <v>-103.47826086956525</v>
      </c>
      <c r="AG123" s="90">
        <f t="shared" si="64"/>
        <v>0.92528645424580125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1314</v>
      </c>
      <c r="H124" s="83">
        <f t="shared" si="84"/>
        <v>74622.06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1516.1538461538471</v>
      </c>
      <c r="O124" s="294">
        <f t="shared" si="86"/>
        <v>84.230769230769283</v>
      </c>
      <c r="P124" s="152">
        <f t="shared" si="81"/>
        <v>0</v>
      </c>
      <c r="Q124" s="235">
        <f t="shared" si="82"/>
        <v>-6.6581196581196025</v>
      </c>
      <c r="R124" s="153">
        <f t="shared" si="83"/>
        <v>0.92674440473951536</v>
      </c>
      <c r="S124" s="638"/>
      <c r="T124" s="91">
        <v>0.70833333333333337</v>
      </c>
      <c r="U124" s="91">
        <v>0.74444444444444446</v>
      </c>
      <c r="V124" s="284">
        <v>5</v>
      </c>
      <c r="W124" s="297">
        <f>(U124-T124)*24*60</f>
        <v>51.999999999999972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-119.8461538461529</v>
      </c>
      <c r="AG124" s="153">
        <f t="shared" si="64"/>
        <v>0.92674440473951536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1014</v>
      </c>
      <c r="H125" s="83">
        <f t="shared" si="84"/>
        <v>57666.18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1520.9999999999995</v>
      </c>
      <c r="O125" s="129">
        <f t="shared" si="86"/>
        <v>84.499999999999972</v>
      </c>
      <c r="P125" s="95">
        <f t="shared" si="81"/>
        <v>0</v>
      </c>
      <c r="Q125" s="131">
        <f t="shared" si="82"/>
        <v>-6.3888888888889142</v>
      </c>
      <c r="R125" s="132">
        <f t="shared" si="83"/>
        <v>0.92970660146699236</v>
      </c>
      <c r="S125" s="638"/>
      <c r="T125" s="91">
        <v>0.74861111111111112</v>
      </c>
      <c r="U125" s="91">
        <v>0.77638888888888891</v>
      </c>
      <c r="V125" s="284">
        <v>6</v>
      </c>
      <c r="W125" s="297">
        <f t="shared" ref="W125:W133" si="87">(U125-T125)*24*60</f>
        <v>40.000000000000014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-115.00000000000045</v>
      </c>
      <c r="AG125" s="90">
        <f t="shared" si="64"/>
        <v>0.92970660146699236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1214</v>
      </c>
      <c r="H126" s="83">
        <f t="shared" si="84"/>
        <v>65665.260000000009</v>
      </c>
      <c r="I126" s="332"/>
      <c r="J126" s="130">
        <v>17</v>
      </c>
      <c r="K126" s="98">
        <v>1565</v>
      </c>
      <c r="L126" s="129">
        <v>92.058823529411768</v>
      </c>
      <c r="M126" s="174">
        <v>17</v>
      </c>
      <c r="N126" s="98">
        <f t="shared" si="85"/>
        <v>1374.3396226415102</v>
      </c>
      <c r="O126" s="129">
        <f t="shared" si="86"/>
        <v>80.843507214206483</v>
      </c>
      <c r="P126" s="95">
        <f t="shared" si="81"/>
        <v>0</v>
      </c>
      <c r="Q126" s="131">
        <f t="shared" si="82"/>
        <v>-11.215316315205285</v>
      </c>
      <c r="R126" s="132">
        <f t="shared" si="83"/>
        <v>0.87817228283802562</v>
      </c>
      <c r="S126" s="638"/>
      <c r="T126" s="91">
        <v>0.78125</v>
      </c>
      <c r="U126" s="91">
        <v>0.81805555555555554</v>
      </c>
      <c r="V126" s="284">
        <v>7</v>
      </c>
      <c r="W126" s="297">
        <f t="shared" si="87"/>
        <v>52.999999999999972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-190.66037735848977</v>
      </c>
      <c r="AG126" s="153">
        <f t="shared" si="64"/>
        <v>0.87817228283802573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1298</v>
      </c>
      <c r="H127" s="83">
        <f t="shared" si="84"/>
        <v>61784.800000000003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1320.0000000000011</v>
      </c>
      <c r="O127" s="294">
        <f t="shared" si="86"/>
        <v>69.473684210526372</v>
      </c>
      <c r="P127" s="152">
        <f t="shared" si="81"/>
        <v>0</v>
      </c>
      <c r="Q127" s="235">
        <f t="shared" si="82"/>
        <v>-6.3157894736841484</v>
      </c>
      <c r="R127" s="153">
        <f t="shared" si="83"/>
        <v>0.91666666666666752</v>
      </c>
      <c r="S127" s="638"/>
      <c r="T127" s="91">
        <v>0.83333333333333326</v>
      </c>
      <c r="U127" s="91">
        <v>0.87430555555555545</v>
      </c>
      <c r="V127" s="75">
        <v>22</v>
      </c>
      <c r="W127" s="297">
        <f t="shared" si="87"/>
        <v>58.99999999999995</v>
      </c>
      <c r="X127" s="106">
        <v>0.82152777777777775</v>
      </c>
      <c r="Y127" s="106">
        <v>0.8305555555555556</v>
      </c>
      <c r="Z127" s="95"/>
      <c r="AA127" s="95"/>
      <c r="AB127" s="618"/>
      <c r="AC127" s="618"/>
      <c r="AD127" s="332"/>
      <c r="AE127" s="332"/>
      <c r="AF127" s="152">
        <f t="shared" si="63"/>
        <v>-119.99999999999886</v>
      </c>
      <c r="AG127" s="153">
        <f t="shared" si="64"/>
        <v>0.91666666666666741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737</v>
      </c>
      <c r="H128" s="83">
        <f t="shared" si="84"/>
        <v>42230.1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1263.4285714285702</v>
      </c>
      <c r="O128" s="129">
        <f t="shared" si="86"/>
        <v>74.319327731092358</v>
      </c>
      <c r="P128" s="95">
        <f t="shared" si="81"/>
        <v>0</v>
      </c>
      <c r="Q128" s="131">
        <f t="shared" si="82"/>
        <v>-7.1512605042017583</v>
      </c>
      <c r="R128" s="132">
        <f t="shared" si="83"/>
        <v>0.91222279525528527</v>
      </c>
      <c r="S128" s="638"/>
      <c r="T128" s="91">
        <v>0.87986111111111098</v>
      </c>
      <c r="U128" s="91">
        <v>0.90416666666666656</v>
      </c>
      <c r="V128" s="75">
        <v>8</v>
      </c>
      <c r="W128" s="297">
        <f t="shared" si="87"/>
        <v>35.000000000000036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-121.57142857142981</v>
      </c>
      <c r="AG128" s="153">
        <f t="shared" si="64"/>
        <v>0.91222279525528538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411</v>
      </c>
      <c r="H129" s="83">
        <f t="shared" si="84"/>
        <v>20825.37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1297.89473684211</v>
      </c>
      <c r="O129" s="129">
        <f t="shared" si="86"/>
        <v>61.804511278195712</v>
      </c>
      <c r="P129" s="95">
        <f t="shared" si="81"/>
        <v>0</v>
      </c>
      <c r="Q129" s="131">
        <f t="shared" si="82"/>
        <v>-16.100250626566186</v>
      </c>
      <c r="R129" s="132">
        <f t="shared" si="83"/>
        <v>0.79333419122378368</v>
      </c>
      <c r="S129" s="638"/>
      <c r="T129" s="91">
        <v>0.90902777777777766</v>
      </c>
      <c r="U129" s="91">
        <v>0.92222222222222205</v>
      </c>
      <c r="V129" s="75">
        <v>7</v>
      </c>
      <c r="W129" s="297">
        <f t="shared" si="87"/>
        <v>18.999999999999932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18.625</v>
      </c>
      <c r="N134" s="300">
        <f t="shared" si="88"/>
        <v>1360.814053654994</v>
      </c>
      <c r="O134" s="301">
        <f t="shared" si="88"/>
        <v>73.53870893979213</v>
      </c>
      <c r="P134" s="92">
        <f t="shared" ref="P134:P140" si="89">M134-J134</f>
        <v>-0.125</v>
      </c>
      <c r="Q134" s="188">
        <f t="shared" ref="Q134:Q140" si="90">O134-L134</f>
        <v>-7.8042010312138217</v>
      </c>
      <c r="R134" s="302">
        <f t="shared" ref="R134:R140" si="91">O134/L134</f>
        <v>0.9040580053750773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-154.56094634500596</v>
      </c>
      <c r="AG134" s="90">
        <f t="shared" si="64"/>
        <v>0.89800481970139012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828</v>
      </c>
      <c r="H135" s="303">
        <f t="shared" ref="H135:H146" si="92">F135*G135</f>
        <v>41954.76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1379.9999999999989</v>
      </c>
      <c r="O135" s="160">
        <f t="shared" ref="O135:O140" si="94">N135/M135</f>
        <v>81.176470588235233</v>
      </c>
      <c r="P135" s="95">
        <f t="shared" si="89"/>
        <v>0</v>
      </c>
      <c r="Q135" s="131">
        <f t="shared" si="90"/>
        <v>-7.0588235294118249</v>
      </c>
      <c r="R135" s="132">
        <f t="shared" si="91"/>
        <v>0.91999999999999926</v>
      </c>
      <c r="S135" s="633">
        <f>R147</f>
        <v>0.90373585660578282</v>
      </c>
      <c r="T135" s="304">
        <v>0.70833333333333337</v>
      </c>
      <c r="U135" s="91">
        <v>0.73333333333333339</v>
      </c>
      <c r="V135" s="191">
        <v>5</v>
      </c>
      <c r="W135" s="305">
        <f t="shared" ref="W135:W147" si="95">(U135-T135)*24*60</f>
        <v>36.000000000000028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-120.00000000000114</v>
      </c>
      <c r="AG135" s="165">
        <f t="shared" si="64"/>
        <v>0.91999999999999926</v>
      </c>
      <c r="AH135" s="622">
        <f>AG147</f>
        <v>0.91694195592603434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1713</v>
      </c>
      <c r="H136" s="127">
        <f t="shared" si="92"/>
        <v>87328.739999999991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1334.8051948051939</v>
      </c>
      <c r="O136" s="129">
        <f t="shared" si="94"/>
        <v>66.740259740259688</v>
      </c>
      <c r="P136" s="95">
        <f t="shared" si="89"/>
        <v>0</v>
      </c>
      <c r="Q136" s="131">
        <f t="shared" si="90"/>
        <v>-5.2597402597403118</v>
      </c>
      <c r="R136" s="132">
        <f t="shared" si="91"/>
        <v>0.92694805194805119</v>
      </c>
      <c r="S136" s="633"/>
      <c r="T136" s="304">
        <v>0.73750000000000004</v>
      </c>
      <c r="U136" s="91">
        <v>0.7909722222222223</v>
      </c>
      <c r="V136" s="191">
        <v>6</v>
      </c>
      <c r="W136" s="84">
        <f t="shared" si="95"/>
        <v>77.000000000000043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-105.19480519480612</v>
      </c>
      <c r="AG136" s="171">
        <f t="shared" si="64"/>
        <v>0.9269480519480513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823</v>
      </c>
      <c r="H137" s="127">
        <f t="shared" si="92"/>
        <v>44516.07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1371.6666666666656</v>
      </c>
      <c r="O137" s="129">
        <f t="shared" si="94"/>
        <v>72.1929824561403</v>
      </c>
      <c r="P137" s="95">
        <f t="shared" si="89"/>
        <v>0</v>
      </c>
      <c r="Q137" s="131">
        <f t="shared" si="90"/>
        <v>-6.7543859649123306</v>
      </c>
      <c r="R137" s="132">
        <f t="shared" si="91"/>
        <v>0.91444444444444384</v>
      </c>
      <c r="S137" s="633"/>
      <c r="T137" s="91">
        <v>0.79444444444444451</v>
      </c>
      <c r="U137" s="91">
        <v>0.81944444444444453</v>
      </c>
      <c r="V137" s="307">
        <v>5</v>
      </c>
      <c r="W137" s="84">
        <f t="shared" si="95"/>
        <v>36.000000000000028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-128.33333333333439</v>
      </c>
      <c r="AG137" s="171">
        <f t="shared" si="64"/>
        <v>0.91444444444444373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1831</v>
      </c>
      <c r="H138" s="127">
        <f t="shared" si="92"/>
        <v>93234.52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1339.7560975609751</v>
      </c>
      <c r="O138" s="129">
        <f t="shared" si="94"/>
        <v>70.513478818998692</v>
      </c>
      <c r="P138" s="95">
        <f t="shared" si="89"/>
        <v>0</v>
      </c>
      <c r="Q138" s="131">
        <f t="shared" si="90"/>
        <v>-5.2759948652118283</v>
      </c>
      <c r="R138" s="296">
        <f t="shared" si="91"/>
        <v>0.93038617886178843</v>
      </c>
      <c r="S138" s="633"/>
      <c r="T138" s="91">
        <v>0.8354166666666667</v>
      </c>
      <c r="U138" s="91">
        <v>0.89236111111111116</v>
      </c>
      <c r="V138" s="307">
        <v>23</v>
      </c>
      <c r="W138" s="84">
        <f t="shared" si="95"/>
        <v>82.000000000000028</v>
      </c>
      <c r="X138" s="94">
        <v>0.82291666666666663</v>
      </c>
      <c r="Y138" s="94">
        <v>0.83263888888888893</v>
      </c>
      <c r="Z138" s="95"/>
      <c r="AA138" s="95"/>
      <c r="AB138" s="618"/>
      <c r="AC138" s="618"/>
      <c r="AD138" s="332"/>
      <c r="AE138" s="332"/>
      <c r="AF138" s="88">
        <f t="shared" si="63"/>
        <v>-100.24390243902485</v>
      </c>
      <c r="AG138" s="171">
        <f t="shared" si="64"/>
        <v>0.93038617886178832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998</v>
      </c>
      <c r="H139" s="127">
        <f t="shared" si="92"/>
        <v>50568.66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1301.7391304347825</v>
      </c>
      <c r="O139" s="129">
        <f t="shared" si="94"/>
        <v>76.572890025575447</v>
      </c>
      <c r="P139" s="95">
        <f t="shared" si="89"/>
        <v>0</v>
      </c>
      <c r="Q139" s="131">
        <f t="shared" si="90"/>
        <v>-8.1329923273657272</v>
      </c>
      <c r="R139" s="132">
        <f t="shared" si="91"/>
        <v>0.90398550724637683</v>
      </c>
      <c r="S139" s="633"/>
      <c r="T139" s="91">
        <v>0.8979166666666667</v>
      </c>
      <c r="U139" s="91">
        <v>0.92986111111111114</v>
      </c>
      <c r="V139" s="308">
        <v>8</v>
      </c>
      <c r="W139" s="84">
        <f t="shared" si="95"/>
        <v>46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-138.26086956521749</v>
      </c>
      <c r="AG139" s="171">
        <f t="shared" si="64"/>
        <v>0.90398550724637672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1174</v>
      </c>
      <c r="H140" s="127">
        <f t="shared" si="92"/>
        <v>59275.26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1304.444444444445</v>
      </c>
      <c r="O140" s="129">
        <f t="shared" si="94"/>
        <v>86.962962962963005</v>
      </c>
      <c r="P140" s="95">
        <f t="shared" si="89"/>
        <v>1</v>
      </c>
      <c r="Q140" s="131">
        <f t="shared" si="90"/>
        <v>-15.894179894179857</v>
      </c>
      <c r="R140" s="132">
        <f t="shared" si="91"/>
        <v>0.84547325102880699</v>
      </c>
      <c r="S140" s="634"/>
      <c r="T140" s="105">
        <v>0.93472222222222223</v>
      </c>
      <c r="U140" s="310">
        <v>0.97222222222222221</v>
      </c>
      <c r="V140" s="311">
        <v>7</v>
      </c>
      <c r="W140" s="84">
        <f t="shared" si="95"/>
        <v>53.999999999999972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-135.55555555555497</v>
      </c>
      <c r="AG140" s="171">
        <f t="shared" si="64"/>
        <v>0.90586419753086456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1338.7352556520102</v>
      </c>
      <c r="O147" s="301">
        <f t="shared" si="96"/>
        <v>75.693174098695394</v>
      </c>
      <c r="P147" s="92">
        <f t="shared" ref="P147:P152" si="97">M147-J147</f>
        <v>0.1666666666666643</v>
      </c>
      <c r="Q147" s="188">
        <f t="shared" ref="Q147:Q152" si="98">O147-L147</f>
        <v>-8.0626861401369752</v>
      </c>
      <c r="R147" s="316">
        <f t="shared" ref="R147:R152" si="99">O147/L147</f>
        <v>0.90373585660578282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-121.26474434798979</v>
      </c>
      <c r="AG147" s="317">
        <f t="shared" si="64"/>
        <v>0.91694195592603434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493</v>
      </c>
      <c r="H148" s="127">
        <f t="shared" ref="H148:H172" si="100">F148*G148</f>
        <v>24980.31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1137.6923076923049</v>
      </c>
      <c r="O148" s="86">
        <f>N148/M148</f>
        <v>66.923076923076763</v>
      </c>
      <c r="P148" s="88">
        <f t="shared" si="97"/>
        <v>1</v>
      </c>
      <c r="Q148" s="89">
        <f t="shared" si="98"/>
        <v>-23.076923076923237</v>
      </c>
      <c r="R148" s="90">
        <f t="shared" si="99"/>
        <v>0.74358974358974184</v>
      </c>
      <c r="S148" s="626">
        <f>R160</f>
        <v>0.81101680239196705</v>
      </c>
      <c r="T148" s="304">
        <v>0.70833333333333337</v>
      </c>
      <c r="U148" s="91">
        <v>0.72638888888888897</v>
      </c>
      <c r="V148" s="75">
        <v>5</v>
      </c>
      <c r="W148" s="84">
        <f>(U148-T148)*24*60</f>
        <v>26.000000000000068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-302.30769230769511</v>
      </c>
      <c r="AG148" s="171">
        <f t="shared" si="64"/>
        <v>0.79006410256410065</v>
      </c>
      <c r="AH148" s="622">
        <f>AG160</f>
        <v>0.82183575689889898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1407</v>
      </c>
      <c r="H149" s="127">
        <f t="shared" si="100"/>
        <v>80621.099999999991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1383.9344262295094</v>
      </c>
      <c r="O149" s="86">
        <f>N149/M149</f>
        <v>76.885245901639408</v>
      </c>
      <c r="P149" s="88">
        <f t="shared" si="97"/>
        <v>0</v>
      </c>
      <c r="Q149" s="89">
        <f t="shared" si="98"/>
        <v>-6.4480874316939207</v>
      </c>
      <c r="R149" s="90">
        <f t="shared" si="99"/>
        <v>0.92262295081967294</v>
      </c>
      <c r="S149" s="627"/>
      <c r="T149" s="304">
        <v>0.73055555555555562</v>
      </c>
      <c r="U149" s="91">
        <v>0.7729166666666667</v>
      </c>
      <c r="V149" s="75">
        <v>6</v>
      </c>
      <c r="W149" s="84">
        <f t="shared" ref="W149:W159" si="101">(U149-T149)*24*60</f>
        <v>60.999999999999943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-116.06557377049057</v>
      </c>
      <c r="AG149" s="171">
        <f t="shared" si="64"/>
        <v>0.92262295081967294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379</v>
      </c>
      <c r="H150" s="127">
        <f t="shared" si="100"/>
        <v>21881.564999999999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1263.3333333333378</v>
      </c>
      <c r="O150" s="86">
        <f>N150/M150</f>
        <v>78.958333333333613</v>
      </c>
      <c r="P150" s="88">
        <f t="shared" si="97"/>
        <v>0</v>
      </c>
      <c r="Q150" s="89">
        <f t="shared" si="98"/>
        <v>-18.854166666666387</v>
      </c>
      <c r="R150" s="90">
        <f t="shared" si="99"/>
        <v>0.80724174653887404</v>
      </c>
      <c r="S150" s="627"/>
      <c r="T150" s="304">
        <v>0.78819444444444442</v>
      </c>
      <c r="U150" s="91">
        <v>0.80069444444444438</v>
      </c>
      <c r="V150" s="75">
        <v>22</v>
      </c>
      <c r="W150" s="84">
        <f t="shared" si="101"/>
        <v>17.999999999999936</v>
      </c>
      <c r="X150" s="271">
        <v>0.77638888888888891</v>
      </c>
      <c r="Y150" s="271">
        <v>0.78541666666666676</v>
      </c>
      <c r="Z150" s="272"/>
      <c r="AA150" s="272"/>
      <c r="AB150" s="618"/>
      <c r="AC150" s="618"/>
      <c r="AD150" s="332"/>
      <c r="AE150" s="332"/>
      <c r="AF150" s="88">
        <f t="shared" si="63"/>
        <v>-301.66666666666219</v>
      </c>
      <c r="AG150" s="171">
        <f t="shared" si="64"/>
        <v>0.80724174653887404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386</v>
      </c>
      <c r="H151" s="127">
        <f t="shared" si="100"/>
        <v>19411.939999999999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1102.8571428571468</v>
      </c>
      <c r="O151" s="86">
        <f>N151/M151</f>
        <v>61.269841269841486</v>
      </c>
      <c r="P151" s="88">
        <f t="shared" si="97"/>
        <v>0</v>
      </c>
      <c r="Q151" s="89">
        <f t="shared" si="98"/>
        <v>-18.730158730158514</v>
      </c>
      <c r="R151" s="90">
        <f t="shared" si="99"/>
        <v>0.76587301587301859</v>
      </c>
      <c r="S151" s="627"/>
      <c r="T151" s="304">
        <v>0.80486111111111103</v>
      </c>
      <c r="U151" s="91">
        <v>0.81944444444444431</v>
      </c>
      <c r="V151" s="75">
        <v>6</v>
      </c>
      <c r="W151" s="84">
        <f t="shared" si="101"/>
        <v>20.999999999999925</v>
      </c>
      <c r="X151" s="271"/>
      <c r="Y151" s="271"/>
      <c r="Z151" s="272"/>
      <c r="AA151" s="272"/>
      <c r="AB151" s="618"/>
      <c r="AC151" s="618"/>
      <c r="AD151" s="277"/>
      <c r="AE151" s="277"/>
      <c r="AF151" s="88">
        <f t="shared" si="63"/>
        <v>-337.14285714285325</v>
      </c>
      <c r="AG151" s="171">
        <f t="shared" si="64"/>
        <v>0.76587301587301859</v>
      </c>
      <c r="AH151" s="628"/>
    </row>
    <row r="152" spans="1:34" s="274" customFormat="1" ht="19.2" customHeight="1">
      <c r="A152" s="625"/>
      <c r="B152" s="332" t="s">
        <v>247</v>
      </c>
      <c r="C152" s="277"/>
      <c r="D152" s="309" t="s">
        <v>322</v>
      </c>
      <c r="E152" s="101"/>
      <c r="F152" s="465">
        <v>44.98</v>
      </c>
      <c r="G152" s="98">
        <v>410.25</v>
      </c>
      <c r="H152" s="127">
        <f t="shared" si="100"/>
        <v>18453.044999999998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1230.7500000000045</v>
      </c>
      <c r="O152" s="86">
        <f>N152/M152</f>
        <v>64.776315789473927</v>
      </c>
      <c r="P152" s="88">
        <f t="shared" si="97"/>
        <v>0</v>
      </c>
      <c r="Q152" s="89">
        <f t="shared" si="98"/>
        <v>-14.171052631578704</v>
      </c>
      <c r="R152" s="90">
        <f t="shared" si="99"/>
        <v>0.82050000000000312</v>
      </c>
      <c r="S152" s="627"/>
      <c r="T152" s="319">
        <v>0.82499999999999984</v>
      </c>
      <c r="U152" s="105">
        <v>0.83888888888888868</v>
      </c>
      <c r="V152" s="103">
        <v>8</v>
      </c>
      <c r="W152" s="84">
        <f t="shared" si="101"/>
        <v>19.999999999999929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-269.24999999999545</v>
      </c>
      <c r="AG152" s="171">
        <f t="shared" si="64"/>
        <v>0.820500000000003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M160:O160" si="102">AVERAGE(M148:M159)</f>
        <v>17.600000000000001</v>
      </c>
      <c r="N160" s="327">
        <f t="shared" si="102"/>
        <v>1223.7134420224606</v>
      </c>
      <c r="O160" s="328">
        <f t="shared" si="102"/>
        <v>69.762562643473046</v>
      </c>
      <c r="P160" s="107">
        <f t="shared" ref="P160:P165" si="103">M160-J160</f>
        <v>0.20000000000000284</v>
      </c>
      <c r="Q160" s="117">
        <f t="shared" ref="Q160:Q165" si="104">O160-L160</f>
        <v>-16.256077707404145</v>
      </c>
      <c r="R160" s="329">
        <f>O160/L160</f>
        <v>0.81101680239196705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-265.28655797753936</v>
      </c>
      <c r="AG160" s="176">
        <f t="shared" si="64"/>
        <v>0.82183575689889898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2770</v>
      </c>
      <c r="H161" s="127">
        <f t="shared" ref="H161:H170" si="105">F161*G161</f>
        <v>94817.099999999991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2186.8421052631575</v>
      </c>
      <c r="O161" s="129">
        <f t="shared" ref="O161:O165" si="107">N161/M161</f>
        <v>168.21862348178135</v>
      </c>
      <c r="P161" s="95">
        <f t="shared" si="103"/>
        <v>0</v>
      </c>
      <c r="Q161" s="131">
        <f t="shared" si="104"/>
        <v>-4.8582995951417161</v>
      </c>
      <c r="R161" s="132">
        <f t="shared" ref="R161:R165" si="108">O161/L161</f>
        <v>0.97192982456140342</v>
      </c>
      <c r="S161" s="622">
        <f>R173</f>
        <v>0.94811058971622708</v>
      </c>
      <c r="T161" s="133">
        <v>0.16666666666666666</v>
      </c>
      <c r="U161" s="133">
        <v>0.21944444444444444</v>
      </c>
      <c r="V161" s="332">
        <v>5</v>
      </c>
      <c r="W161" s="134">
        <f t="shared" ref="W161:W165" si="109">(U161-T161)*24*60</f>
        <v>76.000000000000014</v>
      </c>
      <c r="X161" s="140"/>
      <c r="Y161" s="140"/>
      <c r="Z161" s="95"/>
      <c r="AA161" s="95"/>
      <c r="AB161" s="618"/>
      <c r="AC161" s="618"/>
      <c r="AD161" s="332"/>
      <c r="AE161" s="332">
        <v>1</v>
      </c>
      <c r="AF161" s="95">
        <f t="shared" si="63"/>
        <v>-63.157894736842536</v>
      </c>
      <c r="AG161" s="132">
        <f t="shared" si="64"/>
        <v>0.97192982456140331</v>
      </c>
      <c r="AH161" s="622">
        <f>AG173</f>
        <v>0.95175491953184177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3529</v>
      </c>
      <c r="H162" s="127">
        <f t="shared" si="105"/>
        <v>120797.66999999998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2182.886597938144</v>
      </c>
      <c r="O162" s="129">
        <f t="shared" si="107"/>
        <v>167.91435368754952</v>
      </c>
      <c r="P162" s="95">
        <f t="shared" si="103"/>
        <v>0</v>
      </c>
      <c r="Q162" s="131">
        <f t="shared" si="104"/>
        <v>-5.1625693893735445</v>
      </c>
      <c r="R162" s="132">
        <f t="shared" si="108"/>
        <v>0.97017182130584179</v>
      </c>
      <c r="S162" s="622"/>
      <c r="T162" s="133">
        <v>0.22430555555555556</v>
      </c>
      <c r="U162" s="133">
        <v>0.29166666666666669</v>
      </c>
      <c r="V162" s="332">
        <v>7</v>
      </c>
      <c r="W162" s="134">
        <f t="shared" si="109"/>
        <v>97.000000000000014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-67.11340206185605</v>
      </c>
      <c r="AG162" s="132">
        <f t="shared" si="64"/>
        <v>0.97017182130584179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2260</v>
      </c>
      <c r="H163" s="127">
        <f t="shared" si="105"/>
        <v>77359.799999999988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2086.1538461538457</v>
      </c>
      <c r="O163" s="129">
        <f t="shared" si="107"/>
        <v>173.84615384615381</v>
      </c>
      <c r="P163" s="95">
        <f t="shared" si="103"/>
        <v>0</v>
      </c>
      <c r="Q163" s="131">
        <f t="shared" si="104"/>
        <v>-2.6538461538461888</v>
      </c>
      <c r="R163" s="132">
        <f t="shared" si="108"/>
        <v>0.98496404445412922</v>
      </c>
      <c r="S163" s="622"/>
      <c r="T163" s="133">
        <v>0.33263888888888887</v>
      </c>
      <c r="U163" s="133">
        <v>0.37777777777777777</v>
      </c>
      <c r="V163" s="332">
        <v>6</v>
      </c>
      <c r="W163" s="134">
        <f t="shared" si="109"/>
        <v>65.000000000000014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-31.846153846154266</v>
      </c>
      <c r="AG163" s="132">
        <f t="shared" si="64"/>
        <v>0.98496404445412922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5011</v>
      </c>
      <c r="H164" s="127">
        <f t="shared" si="105"/>
        <v>179544.13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2194.5985401459852</v>
      </c>
      <c r="O164" s="129">
        <f t="shared" si="107"/>
        <v>199.50895819508958</v>
      </c>
      <c r="P164" s="95">
        <f t="shared" si="103"/>
        <v>0</v>
      </c>
      <c r="Q164" s="131">
        <f t="shared" si="104"/>
        <v>-5.0364963503649562</v>
      </c>
      <c r="R164" s="132">
        <f t="shared" si="108"/>
        <v>0.97537712895377138</v>
      </c>
      <c r="S164" s="622"/>
      <c r="T164" s="133">
        <v>0.39305555555555555</v>
      </c>
      <c r="U164" s="133">
        <v>0.48819444444444443</v>
      </c>
      <c r="V164" s="332">
        <v>22</v>
      </c>
      <c r="W164" s="134">
        <f t="shared" si="109"/>
        <v>137</v>
      </c>
      <c r="X164" s="140">
        <v>0.38125000000000003</v>
      </c>
      <c r="Y164" s="140">
        <v>0.39027777777777778</v>
      </c>
      <c r="Z164" s="95"/>
      <c r="AA164" s="95"/>
      <c r="AB164" s="618"/>
      <c r="AC164" s="618"/>
      <c r="AD164" s="332"/>
      <c r="AE164" s="332"/>
      <c r="AF164" s="95">
        <f t="shared" si="63"/>
        <v>-55.401459854014774</v>
      </c>
      <c r="AG164" s="132">
        <f t="shared" si="64"/>
        <v>0.97537712895377127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4446</v>
      </c>
      <c r="H165" s="127">
        <f t="shared" si="105"/>
        <v>161878.85999999999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2425.0909090909104</v>
      </c>
      <c r="O165" s="129">
        <f t="shared" si="107"/>
        <v>242.50909090909104</v>
      </c>
      <c r="P165" s="95">
        <f t="shared" si="103"/>
        <v>0</v>
      </c>
      <c r="Q165" s="131">
        <f t="shared" si="104"/>
        <v>-34.390909090908934</v>
      </c>
      <c r="R165" s="132">
        <f t="shared" si="108"/>
        <v>0.87580025608194678</v>
      </c>
      <c r="S165" s="622"/>
      <c r="T165" s="133">
        <v>0.50416666666666665</v>
      </c>
      <c r="U165" s="133">
        <v>0.58055555555555549</v>
      </c>
      <c r="V165" s="332">
        <v>23</v>
      </c>
      <c r="W165" s="134">
        <f t="shared" si="109"/>
        <v>109.99999999999993</v>
      </c>
      <c r="X165" s="140">
        <v>0.4916666666666667</v>
      </c>
      <c r="Y165" s="140">
        <v>0.50138888888888888</v>
      </c>
      <c r="Z165" s="95"/>
      <c r="AA165" s="95"/>
      <c r="AB165" s="618"/>
      <c r="AC165" s="618"/>
      <c r="AD165" s="332"/>
      <c r="AE165" s="332"/>
      <c r="AF165" s="95">
        <f t="shared" si="63"/>
        <v>-343.90909090908963</v>
      </c>
      <c r="AG165" s="132">
        <f t="shared" si="64"/>
        <v>0.87580025608194667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2215.1143997184085</v>
      </c>
      <c r="O173" s="148">
        <f t="shared" si="110"/>
        <v>190.39943602393305</v>
      </c>
      <c r="P173" s="95">
        <f>M173-J173</f>
        <v>0</v>
      </c>
      <c r="Q173" s="131">
        <f>O173-L173</f>
        <v>-10.420424115927091</v>
      </c>
      <c r="R173" s="149">
        <f>O173/L173</f>
        <v>0.94811058971622708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1</v>
      </c>
      <c r="AF173" s="95">
        <f t="shared" si="63"/>
        <v>-112.28560028159154</v>
      </c>
      <c r="AG173" s="132">
        <f t="shared" si="64"/>
        <v>0.95175491953184177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33513" priority="3346" operator="lessThan">
      <formula>0</formula>
    </cfRule>
  </conditionalFormatting>
  <conditionalFormatting sqref="AH57 AH70 S43 S123 S95 AH95 S5:S9 AH5:AH9 S134 AH17:AH18 S17:S18 S32 S82 AH82 S57:S70">
    <cfRule type="cellIs" dxfId="33512" priority="3345" operator="lessThan">
      <formula>0.8</formula>
    </cfRule>
  </conditionalFormatting>
  <conditionalFormatting sqref="R147 R173 R30 R121 R95 R43 R134 R82 R154:R159 R17:R18 R57:R70">
    <cfRule type="cellIs" dxfId="33511" priority="3343" operator="lessThan">
      <formula>0.8</formula>
    </cfRule>
    <cfRule type="cellIs" dxfId="33510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33509" priority="3341" operator="greaterThan">
      <formula>1</formula>
    </cfRule>
    <cfRule type="cellIs" dxfId="33508" priority="3342" operator="lessThan">
      <formula>0.8</formula>
    </cfRule>
  </conditionalFormatting>
  <conditionalFormatting sqref="P147 P30 P121 P95 P43 P134 P82 P154:P159 P17:P18 P57:P70">
    <cfRule type="cellIs" dxfId="33507" priority="3340" operator="greaterThan">
      <formula>0</formula>
    </cfRule>
  </conditionalFormatting>
  <conditionalFormatting sqref="S161">
    <cfRule type="cellIs" dxfId="33506" priority="3339" operator="lessThan">
      <formula>0.8</formula>
    </cfRule>
  </conditionalFormatting>
  <conditionalFormatting sqref="Q161:Q166">
    <cfRule type="cellIs" dxfId="33505" priority="3338" operator="lessThan">
      <formula>0</formula>
    </cfRule>
  </conditionalFormatting>
  <conditionalFormatting sqref="R161:R166">
    <cfRule type="cellIs" dxfId="33504" priority="3336" operator="lessThan">
      <formula>0.8</formula>
    </cfRule>
    <cfRule type="cellIs" dxfId="33503" priority="3337" operator="greaterThan">
      <formula>1</formula>
    </cfRule>
  </conditionalFormatting>
  <conditionalFormatting sqref="R161:R166">
    <cfRule type="cellIs" dxfId="33502" priority="3334" operator="greaterThan">
      <formula>1</formula>
    </cfRule>
    <cfRule type="cellIs" dxfId="33501" priority="3335" operator="lessThan">
      <formula>0.8</formula>
    </cfRule>
  </conditionalFormatting>
  <conditionalFormatting sqref="P161:P166">
    <cfRule type="cellIs" dxfId="33500" priority="3333" operator="greaterThan">
      <formula>0</formula>
    </cfRule>
  </conditionalFormatting>
  <conditionalFormatting sqref="Q169:Q172 AF161:AF172">
    <cfRule type="cellIs" dxfId="33499" priority="3332" operator="lessThan">
      <formula>0</formula>
    </cfRule>
  </conditionalFormatting>
  <conditionalFormatting sqref="R169:R172">
    <cfRule type="cellIs" dxfId="33498" priority="3330" operator="lessThan">
      <formula>0.8</formula>
    </cfRule>
    <cfRule type="cellIs" dxfId="33497" priority="3331" operator="greaterThan">
      <formula>1</formula>
    </cfRule>
  </conditionalFormatting>
  <conditionalFormatting sqref="R169:R172 AG161:AG172">
    <cfRule type="cellIs" dxfId="33496" priority="3328" operator="greaterThan">
      <formula>1</formula>
    </cfRule>
    <cfRule type="cellIs" dxfId="33495" priority="3329" operator="lessThan">
      <formula>0.8</formula>
    </cfRule>
  </conditionalFormatting>
  <conditionalFormatting sqref="P169:P172">
    <cfRule type="cellIs" dxfId="33494" priority="3327" operator="greaterThan">
      <formula>0</formula>
    </cfRule>
  </conditionalFormatting>
  <conditionalFormatting sqref="AF145">
    <cfRule type="cellIs" dxfId="33493" priority="3326" operator="lessThan">
      <formula>0</formula>
    </cfRule>
  </conditionalFormatting>
  <conditionalFormatting sqref="AG145">
    <cfRule type="cellIs" dxfId="33492" priority="3324" operator="greaterThan">
      <formula>1</formula>
    </cfRule>
    <cfRule type="cellIs" dxfId="33491" priority="3325" operator="lessThan">
      <formula>0.8</formula>
    </cfRule>
  </conditionalFormatting>
  <conditionalFormatting sqref="AF44:AF54">
    <cfRule type="cellIs" dxfId="33490" priority="3323" operator="lessThan">
      <formula>0</formula>
    </cfRule>
  </conditionalFormatting>
  <conditionalFormatting sqref="AG44:AG54">
    <cfRule type="cellIs" dxfId="33489" priority="3321" operator="greaterThan">
      <formula>1</formula>
    </cfRule>
    <cfRule type="cellIs" dxfId="33488" priority="3322" operator="lessThan">
      <formula>0.8</formula>
    </cfRule>
  </conditionalFormatting>
  <conditionalFormatting sqref="AF83:AF94">
    <cfRule type="cellIs" dxfId="33487" priority="3320" operator="lessThan">
      <formula>0</formula>
    </cfRule>
  </conditionalFormatting>
  <conditionalFormatting sqref="AH83">
    <cfRule type="cellIs" dxfId="33486" priority="3319" operator="lessThan">
      <formula>0.8</formula>
    </cfRule>
  </conditionalFormatting>
  <conditionalFormatting sqref="AG83:AG94">
    <cfRule type="cellIs" dxfId="33485" priority="3317" operator="greaterThan">
      <formula>1</formula>
    </cfRule>
    <cfRule type="cellIs" dxfId="33484" priority="3318" operator="lessThan">
      <formula>0.8</formula>
    </cfRule>
  </conditionalFormatting>
  <conditionalFormatting sqref="S83">
    <cfRule type="cellIs" dxfId="33483" priority="3316" operator="lessThan">
      <formula>0.8</formula>
    </cfRule>
  </conditionalFormatting>
  <conditionalFormatting sqref="AH84">
    <cfRule type="cellIs" dxfId="33482" priority="3315" operator="lessThan">
      <formula>0.8</formula>
    </cfRule>
  </conditionalFormatting>
  <conditionalFormatting sqref="S84">
    <cfRule type="cellIs" dxfId="33481" priority="3314" operator="lessThan">
      <formula>0.8</formula>
    </cfRule>
  </conditionalFormatting>
  <conditionalFormatting sqref="S90">
    <cfRule type="cellIs" dxfId="33480" priority="3313" operator="lessThan">
      <formula>0.8</formula>
    </cfRule>
  </conditionalFormatting>
  <conditionalFormatting sqref="AH90">
    <cfRule type="cellIs" dxfId="33479" priority="3312" operator="lessThan">
      <formula>0.8</formula>
    </cfRule>
  </conditionalFormatting>
  <conditionalFormatting sqref="AF122">
    <cfRule type="cellIs" dxfId="33478" priority="3311" operator="lessThan">
      <formula>0</formula>
    </cfRule>
  </conditionalFormatting>
  <conditionalFormatting sqref="S122">
    <cfRule type="cellIs" dxfId="33477" priority="3310" operator="lessThan">
      <formula>0.8</formula>
    </cfRule>
  </conditionalFormatting>
  <conditionalFormatting sqref="AG122">
    <cfRule type="cellIs" dxfId="33476" priority="3308" operator="greaterThan">
      <formula>1</formula>
    </cfRule>
    <cfRule type="cellIs" dxfId="33475" priority="3309" operator="lessThan">
      <formula>0.8</formula>
    </cfRule>
  </conditionalFormatting>
  <conditionalFormatting sqref="P162:P168">
    <cfRule type="cellIs" dxfId="33474" priority="3302" operator="greaterThan">
      <formula>0</formula>
    </cfRule>
  </conditionalFormatting>
  <conditionalFormatting sqref="R162:R168">
    <cfRule type="cellIs" dxfId="33473" priority="3305" operator="lessThan">
      <formula>0.8</formula>
    </cfRule>
    <cfRule type="cellIs" dxfId="33472" priority="3306" operator="greaterThan">
      <formula>1</formula>
    </cfRule>
  </conditionalFormatting>
  <conditionalFormatting sqref="R162:R168">
    <cfRule type="cellIs" dxfId="33471" priority="3303" operator="greaterThan">
      <formula>1</formula>
    </cfRule>
    <cfRule type="cellIs" dxfId="33470" priority="3304" operator="lessThan">
      <formula>0.8</formula>
    </cfRule>
  </conditionalFormatting>
  <conditionalFormatting sqref="Q162:Q168">
    <cfRule type="cellIs" dxfId="33469" priority="3307" operator="lessThan">
      <formula>0</formula>
    </cfRule>
  </conditionalFormatting>
  <conditionalFormatting sqref="P132:P133">
    <cfRule type="cellIs" dxfId="33468" priority="3295" operator="greaterThan">
      <formula>0</formula>
    </cfRule>
  </conditionalFormatting>
  <conditionalFormatting sqref="AF124 Q132:Q133 AF126:AF133">
    <cfRule type="cellIs" dxfId="33467" priority="3301" operator="lessThan">
      <formula>0</formula>
    </cfRule>
  </conditionalFormatting>
  <conditionalFormatting sqref="S124:S133">
    <cfRule type="cellIs" dxfId="33466" priority="3300" operator="lessThan">
      <formula>0.8</formula>
    </cfRule>
  </conditionalFormatting>
  <conditionalFormatting sqref="R132:R133">
    <cfRule type="cellIs" dxfId="33465" priority="3298" operator="lessThan">
      <formula>0.8</formula>
    </cfRule>
    <cfRule type="cellIs" dxfId="33464" priority="3299" operator="greaterThan">
      <formula>1</formula>
    </cfRule>
  </conditionalFormatting>
  <conditionalFormatting sqref="AG124 R132:R133 AG126:AG133">
    <cfRule type="cellIs" dxfId="33463" priority="3296" operator="greaterThan">
      <formula>1</formula>
    </cfRule>
    <cfRule type="cellIs" dxfId="33462" priority="3297" operator="lessThan">
      <formula>0.8</formula>
    </cfRule>
  </conditionalFormatting>
  <conditionalFormatting sqref="AF112 AF115">
    <cfRule type="cellIs" dxfId="33461" priority="3294" operator="lessThan">
      <formula>0</formula>
    </cfRule>
  </conditionalFormatting>
  <conditionalFormatting sqref="AG112 AG115">
    <cfRule type="cellIs" dxfId="33460" priority="3292" operator="greaterThan">
      <formula>1</formula>
    </cfRule>
    <cfRule type="cellIs" dxfId="33459" priority="3293" operator="lessThan">
      <formula>0.8</formula>
    </cfRule>
  </conditionalFormatting>
  <conditionalFormatting sqref="AF111 AF114 AF117">
    <cfRule type="cellIs" dxfId="33458" priority="3291" operator="lessThan">
      <formula>0</formula>
    </cfRule>
  </conditionalFormatting>
  <conditionalFormatting sqref="AH109">
    <cfRule type="cellIs" dxfId="33457" priority="3290" operator="lessThan">
      <formula>0.8</formula>
    </cfRule>
  </conditionalFormatting>
  <conditionalFormatting sqref="AG111 AG114 AG117">
    <cfRule type="cellIs" dxfId="33456" priority="3288" operator="greaterThan">
      <formula>1</formula>
    </cfRule>
    <cfRule type="cellIs" dxfId="33455" priority="3289" operator="lessThan">
      <formula>0.8</formula>
    </cfRule>
  </conditionalFormatting>
  <conditionalFormatting sqref="R160 AG160">
    <cfRule type="cellIs" dxfId="33454" priority="3283" operator="greaterThan">
      <formula>1</formula>
    </cfRule>
    <cfRule type="cellIs" dxfId="33453" priority="3284" operator="lessThan">
      <formula>0.8</formula>
    </cfRule>
  </conditionalFormatting>
  <conditionalFormatting sqref="R160">
    <cfRule type="cellIs" dxfId="33452" priority="3285" operator="lessThan">
      <formula>0.8</formula>
    </cfRule>
    <cfRule type="cellIs" dxfId="33451" priority="3286" operator="greaterThan">
      <formula>1</formula>
    </cfRule>
  </conditionalFormatting>
  <conditionalFormatting sqref="P160">
    <cfRule type="cellIs" dxfId="33450" priority="3282" operator="greaterThan">
      <formula>0</formula>
    </cfRule>
  </conditionalFormatting>
  <conditionalFormatting sqref="AH148">
    <cfRule type="cellIs" dxfId="33449" priority="3281" operator="lessThan">
      <formula>0.8</formula>
    </cfRule>
  </conditionalFormatting>
  <conditionalFormatting sqref="Q160 AF160">
    <cfRule type="cellIs" dxfId="33448" priority="3287" operator="lessThan">
      <formula>0</formula>
    </cfRule>
  </conditionalFormatting>
  <conditionalFormatting sqref="AF148:AF154">
    <cfRule type="cellIs" dxfId="33447" priority="3280" operator="lessThan">
      <formula>0</formula>
    </cfRule>
  </conditionalFormatting>
  <conditionalFormatting sqref="S148">
    <cfRule type="cellIs" dxfId="33446" priority="3279" operator="lessThan">
      <formula>0.8</formula>
    </cfRule>
  </conditionalFormatting>
  <conditionalFormatting sqref="AG148:AG154">
    <cfRule type="cellIs" dxfId="33445" priority="3277" operator="greaterThan">
      <formula>1</formula>
    </cfRule>
    <cfRule type="cellIs" dxfId="33444" priority="3278" operator="lessThan">
      <formula>0.8</formula>
    </cfRule>
  </conditionalFormatting>
  <conditionalFormatting sqref="S86">
    <cfRule type="cellIs" dxfId="33443" priority="3276" operator="lessThan">
      <formula>0.8</formula>
    </cfRule>
  </conditionalFormatting>
  <conditionalFormatting sqref="S88 AH88">
    <cfRule type="cellIs" dxfId="33442" priority="3271" operator="lessThan">
      <formula>0.8</formula>
    </cfRule>
  </conditionalFormatting>
  <conditionalFormatting sqref="AH86">
    <cfRule type="cellIs" dxfId="33441" priority="3275" operator="lessThan">
      <formula>0.8</formula>
    </cfRule>
  </conditionalFormatting>
  <conditionalFormatting sqref="S87">
    <cfRule type="cellIs" dxfId="33440" priority="3274" operator="lessThan">
      <formula>0.8</formula>
    </cfRule>
  </conditionalFormatting>
  <conditionalFormatting sqref="AH87">
    <cfRule type="cellIs" dxfId="33439" priority="3273" operator="lessThan">
      <formula>0.8</formula>
    </cfRule>
  </conditionalFormatting>
  <conditionalFormatting sqref="S89 AH89">
    <cfRule type="cellIs" dxfId="33438" priority="3272" operator="lessThan">
      <formula>0.8</formula>
    </cfRule>
  </conditionalFormatting>
  <conditionalFormatting sqref="AF31 AF35 AF39">
    <cfRule type="cellIs" dxfId="33437" priority="3270" operator="lessThan">
      <formula>0</formula>
    </cfRule>
  </conditionalFormatting>
  <conditionalFormatting sqref="AH31 S31">
    <cfRule type="cellIs" dxfId="33436" priority="3269" operator="lessThan">
      <formula>0.8</formula>
    </cfRule>
  </conditionalFormatting>
  <conditionalFormatting sqref="AG31 AG35 AG39">
    <cfRule type="cellIs" dxfId="33435" priority="3267" operator="greaterThan">
      <formula>1</formula>
    </cfRule>
    <cfRule type="cellIs" dxfId="33434" priority="3268" operator="lessThan">
      <formula>0.8</formula>
    </cfRule>
  </conditionalFormatting>
  <conditionalFormatting sqref="AF135">
    <cfRule type="cellIs" dxfId="33433" priority="3266" operator="lessThan">
      <formula>0</formula>
    </cfRule>
  </conditionalFormatting>
  <conditionalFormatting sqref="AH135 S135">
    <cfRule type="cellIs" dxfId="33432" priority="3265" operator="lessThan">
      <formula>0.8</formula>
    </cfRule>
  </conditionalFormatting>
  <conditionalFormatting sqref="AG135">
    <cfRule type="cellIs" dxfId="33431" priority="3263" operator="greaterThan">
      <formula>1</formula>
    </cfRule>
    <cfRule type="cellIs" dxfId="33430" priority="3264" operator="lessThan">
      <formula>0.8</formula>
    </cfRule>
  </conditionalFormatting>
  <conditionalFormatting sqref="AF110 AF113 AF116">
    <cfRule type="cellIs" dxfId="33429" priority="3262" operator="lessThan">
      <formula>0</formula>
    </cfRule>
  </conditionalFormatting>
  <conditionalFormatting sqref="AG110 AG113 AG116">
    <cfRule type="cellIs" dxfId="33428" priority="3260" operator="greaterThan">
      <formula>1</formula>
    </cfRule>
    <cfRule type="cellIs" dxfId="33427" priority="3261" operator="lessThan">
      <formula>0.8</formula>
    </cfRule>
  </conditionalFormatting>
  <conditionalFormatting sqref="AF108 Q108">
    <cfRule type="cellIs" dxfId="33426" priority="3259" operator="lessThan">
      <formula>0</formula>
    </cfRule>
  </conditionalFormatting>
  <conditionalFormatting sqref="R108">
    <cfRule type="cellIs" dxfId="33425" priority="3257" operator="lessThan">
      <formula>0.8</formula>
    </cfRule>
    <cfRule type="cellIs" dxfId="33424" priority="3258" operator="greaterThan">
      <formula>1</formula>
    </cfRule>
  </conditionalFormatting>
  <conditionalFormatting sqref="AG108 R108">
    <cfRule type="cellIs" dxfId="33423" priority="3255" operator="greaterThan">
      <formula>1</formula>
    </cfRule>
    <cfRule type="cellIs" dxfId="33422" priority="3256" operator="lessThan">
      <formula>0.8</formula>
    </cfRule>
  </conditionalFormatting>
  <conditionalFormatting sqref="P108">
    <cfRule type="cellIs" dxfId="33421" priority="3254" operator="greaterThan">
      <formula>0</formula>
    </cfRule>
  </conditionalFormatting>
  <conditionalFormatting sqref="AH97">
    <cfRule type="cellIs" dxfId="33420" priority="3249" operator="lessThan">
      <formula>0.8</formula>
    </cfRule>
  </conditionalFormatting>
  <conditionalFormatting sqref="AG96 AG98 AG100 AG102 AG104">
    <cfRule type="cellIs" dxfId="33419" priority="3251" operator="greaterThan">
      <formula>1</formula>
    </cfRule>
    <cfRule type="cellIs" dxfId="33418" priority="3252" operator="lessThan">
      <formula>0.8</formula>
    </cfRule>
  </conditionalFormatting>
  <conditionalFormatting sqref="AF96 AF98 AF100 AF102 AF104">
    <cfRule type="cellIs" dxfId="33417" priority="3253" operator="lessThan">
      <formula>0</formula>
    </cfRule>
  </conditionalFormatting>
  <conditionalFormatting sqref="AG97 AG99 AG101 AG103 AG105">
    <cfRule type="cellIs" dxfId="33416" priority="3247" operator="greaterThan">
      <formula>1</formula>
    </cfRule>
    <cfRule type="cellIs" dxfId="33415" priority="3248" operator="lessThan">
      <formula>0.8</formula>
    </cfRule>
  </conditionalFormatting>
  <conditionalFormatting sqref="AF97 AF99 AF101 AF103 AF105">
    <cfRule type="cellIs" dxfId="33414" priority="3250" operator="lessThan">
      <formula>0</formula>
    </cfRule>
  </conditionalFormatting>
  <conditionalFormatting sqref="AF71 AF73 AF75 AF79 AF77">
    <cfRule type="cellIs" dxfId="33413" priority="3244" operator="lessThan">
      <formula>0</formula>
    </cfRule>
  </conditionalFormatting>
  <conditionalFormatting sqref="S71 AH71">
    <cfRule type="cellIs" dxfId="33412" priority="3243" operator="lessThan">
      <formula>0.8</formula>
    </cfRule>
  </conditionalFormatting>
  <conditionalFormatting sqref="AG71 AG73 AG75 AG79 AG77">
    <cfRule type="cellIs" dxfId="33411" priority="3241" operator="greaterThan">
      <formula>1</formula>
    </cfRule>
    <cfRule type="cellIs" dxfId="33410" priority="3242" operator="lessThan">
      <formula>0.8</formula>
    </cfRule>
  </conditionalFormatting>
  <conditionalFormatting sqref="AF72 AF76 AF80">
    <cfRule type="cellIs" dxfId="33409" priority="3240" operator="lessThan">
      <formula>0</formula>
    </cfRule>
  </conditionalFormatting>
  <conditionalFormatting sqref="S72 AH72">
    <cfRule type="cellIs" dxfId="33408" priority="3239" operator="lessThan">
      <formula>0.8</formula>
    </cfRule>
  </conditionalFormatting>
  <conditionalFormatting sqref="S11">
    <cfRule type="cellIs" dxfId="33407" priority="3246" operator="lessThan">
      <formula>0.8</formula>
    </cfRule>
  </conditionalFormatting>
  <conditionalFormatting sqref="S10">
    <cfRule type="cellIs" dxfId="33406" priority="3245" operator="lessThan">
      <formula>0.8</formula>
    </cfRule>
  </conditionalFormatting>
  <conditionalFormatting sqref="AG72 AG76 AG80">
    <cfRule type="cellIs" dxfId="33405" priority="3237" operator="greaterThan">
      <formula>1</formula>
    </cfRule>
    <cfRule type="cellIs" dxfId="33404" priority="3238" operator="lessThan">
      <formula>0.8</formula>
    </cfRule>
  </conditionalFormatting>
  <conditionalFormatting sqref="AF14:AF16 Q15:Q16">
    <cfRule type="cellIs" dxfId="33403" priority="3236" operator="lessThan">
      <formula>0</formula>
    </cfRule>
  </conditionalFormatting>
  <conditionalFormatting sqref="R15:R16">
    <cfRule type="cellIs" dxfId="33402" priority="3234" operator="lessThan">
      <formula>0.8</formula>
    </cfRule>
    <cfRule type="cellIs" dxfId="33401" priority="3235" operator="greaterThan">
      <formula>1</formula>
    </cfRule>
  </conditionalFormatting>
  <conditionalFormatting sqref="AG14:AG16 R15:R16">
    <cfRule type="cellIs" dxfId="33400" priority="3232" operator="greaterThan">
      <formula>1</formula>
    </cfRule>
    <cfRule type="cellIs" dxfId="33399" priority="3233" operator="lessThan">
      <formula>0.8</formula>
    </cfRule>
  </conditionalFormatting>
  <conditionalFormatting sqref="P15:P16">
    <cfRule type="cellIs" dxfId="33398" priority="3231" operator="greaterThan">
      <formula>0</formula>
    </cfRule>
  </conditionalFormatting>
  <conditionalFormatting sqref="AH98">
    <cfRule type="cellIs" dxfId="33397" priority="3230" operator="lessThan">
      <formula>0.8</formula>
    </cfRule>
  </conditionalFormatting>
  <conditionalFormatting sqref="AF33 AF37">
    <cfRule type="cellIs" dxfId="33396" priority="3229" operator="lessThan">
      <formula>0</formula>
    </cfRule>
  </conditionalFormatting>
  <conditionalFormatting sqref="AG33 AG37">
    <cfRule type="cellIs" dxfId="33395" priority="3227" operator="greaterThan">
      <formula>1</formula>
    </cfRule>
    <cfRule type="cellIs" dxfId="33394" priority="3228" operator="lessThan">
      <formula>0.8</formula>
    </cfRule>
  </conditionalFormatting>
  <conditionalFormatting sqref="P41:P42">
    <cfRule type="cellIs" dxfId="33393" priority="3221" operator="greaterThan">
      <formula>0</formula>
    </cfRule>
  </conditionalFormatting>
  <conditionalFormatting sqref="Q41:Q42 AF34 AF41:AF42 AF38">
    <cfRule type="cellIs" dxfId="33392" priority="3226" operator="lessThan">
      <formula>0</formula>
    </cfRule>
  </conditionalFormatting>
  <conditionalFormatting sqref="R41:R42">
    <cfRule type="cellIs" dxfId="33391" priority="3224" operator="lessThan">
      <formula>0.8</formula>
    </cfRule>
    <cfRule type="cellIs" dxfId="33390" priority="3225" operator="greaterThan">
      <formula>1</formula>
    </cfRule>
  </conditionalFormatting>
  <conditionalFormatting sqref="R41:R42 AG34 AG41:AG42 AG38">
    <cfRule type="cellIs" dxfId="33389" priority="3222" operator="greaterThan">
      <formula>1</formula>
    </cfRule>
    <cfRule type="cellIs" dxfId="33388" priority="3223" operator="lessThan">
      <formula>0.8</formula>
    </cfRule>
  </conditionalFormatting>
  <conditionalFormatting sqref="AF137:AF144">
    <cfRule type="cellIs" dxfId="33387" priority="3220" operator="lessThan">
      <formula>0</formula>
    </cfRule>
  </conditionalFormatting>
  <conditionalFormatting sqref="AH137 S137">
    <cfRule type="cellIs" dxfId="33386" priority="3219" operator="lessThan">
      <formula>0.8</formula>
    </cfRule>
  </conditionalFormatting>
  <conditionalFormatting sqref="AG137:AG144">
    <cfRule type="cellIs" dxfId="33385" priority="3217" operator="greaterThan">
      <formula>1</formula>
    </cfRule>
    <cfRule type="cellIs" dxfId="33384" priority="3218" operator="lessThan">
      <formula>0.8</formula>
    </cfRule>
  </conditionalFormatting>
  <conditionalFormatting sqref="AF55">
    <cfRule type="cellIs" dxfId="33383" priority="3216" operator="lessThan">
      <formula>0</formula>
    </cfRule>
  </conditionalFormatting>
  <conditionalFormatting sqref="AG55">
    <cfRule type="cellIs" dxfId="33382" priority="3214" operator="greaterThan">
      <formula>1</formula>
    </cfRule>
    <cfRule type="cellIs" dxfId="33381" priority="3215" operator="lessThan">
      <formula>0.8</formula>
    </cfRule>
  </conditionalFormatting>
  <conditionalFormatting sqref="AF56 Q56">
    <cfRule type="cellIs" dxfId="33380" priority="3213" operator="lessThan">
      <formula>0</formula>
    </cfRule>
  </conditionalFormatting>
  <conditionalFormatting sqref="R56">
    <cfRule type="cellIs" dxfId="33379" priority="3211" operator="lessThan">
      <formula>0.8</formula>
    </cfRule>
    <cfRule type="cellIs" dxfId="33378" priority="3212" operator="greaterThan">
      <formula>1</formula>
    </cfRule>
  </conditionalFormatting>
  <conditionalFormatting sqref="AG56 R56">
    <cfRule type="cellIs" dxfId="33377" priority="3209" operator="greaterThan">
      <formula>1</formula>
    </cfRule>
    <cfRule type="cellIs" dxfId="33376" priority="3210" operator="lessThan">
      <formula>0.8</formula>
    </cfRule>
  </conditionalFormatting>
  <conditionalFormatting sqref="P56">
    <cfRule type="cellIs" dxfId="33375" priority="3208" operator="greaterThan">
      <formula>0</formula>
    </cfRule>
  </conditionalFormatting>
  <conditionalFormatting sqref="P52:P55">
    <cfRule type="cellIs" dxfId="33374" priority="3202" operator="greaterThan">
      <formula>0</formula>
    </cfRule>
  </conditionalFormatting>
  <conditionalFormatting sqref="Q52:Q55">
    <cfRule type="cellIs" dxfId="33373" priority="3207" operator="lessThan">
      <formula>0</formula>
    </cfRule>
  </conditionalFormatting>
  <conditionalFormatting sqref="R52:R55">
    <cfRule type="cellIs" dxfId="33372" priority="3205" operator="lessThan">
      <formula>0.8</formula>
    </cfRule>
    <cfRule type="cellIs" dxfId="33371" priority="3206" operator="greaterThan">
      <formula>1</formula>
    </cfRule>
  </conditionalFormatting>
  <conditionalFormatting sqref="R52:R55">
    <cfRule type="cellIs" dxfId="33370" priority="3203" operator="greaterThan">
      <formula>1</formula>
    </cfRule>
    <cfRule type="cellIs" dxfId="33369" priority="3204" operator="lessThan">
      <formula>0.8</formula>
    </cfRule>
  </conditionalFormatting>
  <conditionalFormatting sqref="P80:P81">
    <cfRule type="cellIs" dxfId="33368" priority="3196" operator="greaterThan">
      <formula>0</formula>
    </cfRule>
  </conditionalFormatting>
  <conditionalFormatting sqref="AF81 Q80:Q81">
    <cfRule type="cellIs" dxfId="33367" priority="3201" operator="lessThan">
      <formula>0</formula>
    </cfRule>
  </conditionalFormatting>
  <conditionalFormatting sqref="R80:R81">
    <cfRule type="cellIs" dxfId="33366" priority="3199" operator="lessThan">
      <formula>0.8</formula>
    </cfRule>
    <cfRule type="cellIs" dxfId="33365" priority="3200" operator="greaterThan">
      <formula>1</formula>
    </cfRule>
  </conditionalFormatting>
  <conditionalFormatting sqref="AG81 R80:R81">
    <cfRule type="cellIs" dxfId="33364" priority="3197" operator="greaterThan">
      <formula>1</formula>
    </cfRule>
    <cfRule type="cellIs" dxfId="33363" priority="3198" operator="lessThan">
      <formula>0.8</formula>
    </cfRule>
  </conditionalFormatting>
  <conditionalFormatting sqref="AH85">
    <cfRule type="cellIs" dxfId="33362" priority="3195" operator="lessThan">
      <formula>0.8</formula>
    </cfRule>
  </conditionalFormatting>
  <conditionalFormatting sqref="S85">
    <cfRule type="cellIs" dxfId="33361" priority="3194" operator="lessThan">
      <formula>0.8</formula>
    </cfRule>
  </conditionalFormatting>
  <conditionalFormatting sqref="AF106:AF107">
    <cfRule type="cellIs" dxfId="33360" priority="3193" operator="lessThan">
      <formula>0</formula>
    </cfRule>
  </conditionalFormatting>
  <conditionalFormatting sqref="AH100:AH107">
    <cfRule type="cellIs" dxfId="33359" priority="3192" operator="lessThan">
      <formula>0.8</formula>
    </cfRule>
  </conditionalFormatting>
  <conditionalFormatting sqref="AG106:AG107">
    <cfRule type="cellIs" dxfId="33358" priority="3190" operator="greaterThan">
      <formula>1</formula>
    </cfRule>
    <cfRule type="cellIs" dxfId="33357" priority="3191" operator="lessThan">
      <formula>0.8</formula>
    </cfRule>
  </conditionalFormatting>
  <conditionalFormatting sqref="P106:P107">
    <cfRule type="cellIs" dxfId="33356" priority="3184" operator="greaterThan">
      <formula>0</formula>
    </cfRule>
  </conditionalFormatting>
  <conditionalFormatting sqref="Q106:Q107">
    <cfRule type="cellIs" dxfId="33355" priority="3189" operator="lessThan">
      <formula>0</formula>
    </cfRule>
  </conditionalFormatting>
  <conditionalFormatting sqref="R106:R107">
    <cfRule type="cellIs" dxfId="33354" priority="3187" operator="lessThan">
      <formula>0.8</formula>
    </cfRule>
    <cfRule type="cellIs" dxfId="33353" priority="3188" operator="greaterThan">
      <formula>1</formula>
    </cfRule>
  </conditionalFormatting>
  <conditionalFormatting sqref="R106:R107">
    <cfRule type="cellIs" dxfId="33352" priority="3185" operator="greaterThan">
      <formula>1</formula>
    </cfRule>
    <cfRule type="cellIs" dxfId="33351" priority="3186" operator="lessThan">
      <formula>0.8</formula>
    </cfRule>
  </conditionalFormatting>
  <conditionalFormatting sqref="AF109">
    <cfRule type="cellIs" dxfId="33350" priority="3183" operator="lessThan">
      <formula>0</formula>
    </cfRule>
  </conditionalFormatting>
  <conditionalFormatting sqref="S109">
    <cfRule type="cellIs" dxfId="33349" priority="3182" operator="lessThan">
      <formula>0.8</formula>
    </cfRule>
  </conditionalFormatting>
  <conditionalFormatting sqref="AG109">
    <cfRule type="cellIs" dxfId="33348" priority="3180" operator="greaterThan">
      <formula>1</formula>
    </cfRule>
    <cfRule type="cellIs" dxfId="33347" priority="3181" operator="lessThan">
      <formula>0.8</formula>
    </cfRule>
  </conditionalFormatting>
  <conditionalFormatting sqref="S150">
    <cfRule type="cellIs" dxfId="33346" priority="3179" operator="lessThan">
      <formula>0.8</formula>
    </cfRule>
  </conditionalFormatting>
  <conditionalFormatting sqref="AH150">
    <cfRule type="cellIs" dxfId="33345" priority="3178" operator="lessThan">
      <formula>0.8</formula>
    </cfRule>
  </conditionalFormatting>
  <conditionalFormatting sqref="S149">
    <cfRule type="cellIs" dxfId="33344" priority="3177" operator="lessThan">
      <formula>0.8</formula>
    </cfRule>
  </conditionalFormatting>
  <conditionalFormatting sqref="Q26:Q29">
    <cfRule type="cellIs" dxfId="33343" priority="3176" operator="lessThan">
      <formula>0</formula>
    </cfRule>
  </conditionalFormatting>
  <conditionalFormatting sqref="S21:S29 AH21:AH29">
    <cfRule type="cellIs" dxfId="33342" priority="3175" operator="lessThan">
      <formula>0.8</formula>
    </cfRule>
  </conditionalFormatting>
  <conditionalFormatting sqref="R26:R29">
    <cfRule type="cellIs" dxfId="33341" priority="3173" operator="lessThan">
      <formula>0.8</formula>
    </cfRule>
    <cfRule type="cellIs" dxfId="33340" priority="3174" operator="greaterThan">
      <formula>1</formula>
    </cfRule>
  </conditionalFormatting>
  <conditionalFormatting sqref="R26:R29">
    <cfRule type="cellIs" dxfId="33339" priority="3171" operator="greaterThan">
      <formula>1</formula>
    </cfRule>
    <cfRule type="cellIs" dxfId="33338" priority="3172" operator="lessThan">
      <formula>0.8</formula>
    </cfRule>
  </conditionalFormatting>
  <conditionalFormatting sqref="P26:P29">
    <cfRule type="cellIs" dxfId="33337" priority="3170" operator="greaterThan">
      <formula>0</formula>
    </cfRule>
  </conditionalFormatting>
  <conditionalFormatting sqref="AH91 S91">
    <cfRule type="cellIs" dxfId="33336" priority="3169" operator="lessThan">
      <formula>0.8</formula>
    </cfRule>
  </conditionalFormatting>
  <conditionalFormatting sqref="P92:P94">
    <cfRule type="cellIs" dxfId="33335" priority="3163" operator="greaterThan">
      <formula>0</formula>
    </cfRule>
  </conditionalFormatting>
  <conditionalFormatting sqref="Q92:Q94">
    <cfRule type="cellIs" dxfId="33334" priority="3168" operator="lessThan">
      <formula>0</formula>
    </cfRule>
  </conditionalFormatting>
  <conditionalFormatting sqref="R92:R94">
    <cfRule type="cellIs" dxfId="33333" priority="3166" operator="lessThan">
      <formula>0.8</formula>
    </cfRule>
    <cfRule type="cellIs" dxfId="33332" priority="3167" operator="greaterThan">
      <formula>1</formula>
    </cfRule>
  </conditionalFormatting>
  <conditionalFormatting sqref="R92:R94">
    <cfRule type="cellIs" dxfId="33331" priority="3164" operator="greaterThan">
      <formula>1</formula>
    </cfRule>
    <cfRule type="cellIs" dxfId="33330" priority="3165" operator="lessThan">
      <formula>0.8</formula>
    </cfRule>
  </conditionalFormatting>
  <conditionalFormatting sqref="AF146 Q145:Q146">
    <cfRule type="cellIs" dxfId="33329" priority="3162" operator="lessThan">
      <formula>0</formula>
    </cfRule>
  </conditionalFormatting>
  <conditionalFormatting sqref="AH139:AH146 S139:S146">
    <cfRule type="cellIs" dxfId="33328" priority="3161" operator="lessThan">
      <formula>0.8</formula>
    </cfRule>
  </conditionalFormatting>
  <conditionalFormatting sqref="R145:R146">
    <cfRule type="cellIs" dxfId="33327" priority="3159" operator="lessThan">
      <formula>0.8</formula>
    </cfRule>
    <cfRule type="cellIs" dxfId="33326" priority="3160" operator="greaterThan">
      <formula>1</formula>
    </cfRule>
  </conditionalFormatting>
  <conditionalFormatting sqref="AG146 R145:R146">
    <cfRule type="cellIs" dxfId="33325" priority="3157" operator="greaterThan">
      <formula>1</formula>
    </cfRule>
    <cfRule type="cellIs" dxfId="33324" priority="3158" operator="lessThan">
      <formula>0.8</formula>
    </cfRule>
  </conditionalFormatting>
  <conditionalFormatting sqref="P145:P146">
    <cfRule type="cellIs" dxfId="33323" priority="3156" operator="greaterThan">
      <formula>0</formula>
    </cfRule>
  </conditionalFormatting>
  <conditionalFormatting sqref="Q119:Q120">
    <cfRule type="cellIs" dxfId="33322" priority="3155" operator="lessThan">
      <formula>0</formula>
    </cfRule>
  </conditionalFormatting>
  <conditionalFormatting sqref="R119:R120">
    <cfRule type="cellIs" dxfId="33321" priority="3153" operator="lessThan">
      <formula>0.8</formula>
    </cfRule>
    <cfRule type="cellIs" dxfId="33320" priority="3154" operator="greaterThan">
      <formula>1</formula>
    </cfRule>
  </conditionalFormatting>
  <conditionalFormatting sqref="R119:R120">
    <cfRule type="cellIs" dxfId="33319" priority="3151" operator="greaterThan">
      <formula>1</formula>
    </cfRule>
    <cfRule type="cellIs" dxfId="33318" priority="3152" operator="lessThan">
      <formula>0.8</formula>
    </cfRule>
  </conditionalFormatting>
  <conditionalFormatting sqref="P119:P120">
    <cfRule type="cellIs" dxfId="33317" priority="3150" operator="greaterThan">
      <formula>0</formula>
    </cfRule>
  </conditionalFormatting>
  <conditionalFormatting sqref="AF118:AF120">
    <cfRule type="cellIs" dxfId="33316" priority="3149" operator="lessThan">
      <formula>0</formula>
    </cfRule>
  </conditionalFormatting>
  <conditionalFormatting sqref="AG118:AG120">
    <cfRule type="cellIs" dxfId="33315" priority="3147" operator="greaterThan">
      <formula>1</formula>
    </cfRule>
    <cfRule type="cellIs" dxfId="33314" priority="3148" operator="lessThan">
      <formula>0.8</formula>
    </cfRule>
  </conditionalFormatting>
  <conditionalFormatting sqref="S44:S56">
    <cfRule type="cellIs" dxfId="33313" priority="3146" operator="lessThan">
      <formula>0.8</formula>
    </cfRule>
  </conditionalFormatting>
  <conditionalFormatting sqref="S108">
    <cfRule type="cellIs" dxfId="33312" priority="3145" operator="lessThan">
      <formula>0.8</formula>
    </cfRule>
  </conditionalFormatting>
  <conditionalFormatting sqref="S96">
    <cfRule type="cellIs" dxfId="33311" priority="3144" operator="lessThan">
      <formula>0.8</formula>
    </cfRule>
  </conditionalFormatting>
  <conditionalFormatting sqref="S97">
    <cfRule type="cellIs" dxfId="33310" priority="3143" operator="lessThan">
      <formula>0.8</formula>
    </cfRule>
  </conditionalFormatting>
  <conditionalFormatting sqref="S103">
    <cfRule type="cellIs" dxfId="33309" priority="3142" operator="lessThan">
      <formula>0.8</formula>
    </cfRule>
  </conditionalFormatting>
  <conditionalFormatting sqref="S99">
    <cfRule type="cellIs" dxfId="33308" priority="3141" operator="lessThan">
      <formula>0.8</formula>
    </cfRule>
  </conditionalFormatting>
  <conditionalFormatting sqref="S101">
    <cfRule type="cellIs" dxfId="33307" priority="3138" operator="lessThan">
      <formula>0.8</formula>
    </cfRule>
  </conditionalFormatting>
  <conditionalFormatting sqref="S100">
    <cfRule type="cellIs" dxfId="33306" priority="3140" operator="lessThan">
      <formula>0.8</formula>
    </cfRule>
  </conditionalFormatting>
  <conditionalFormatting sqref="S102">
    <cfRule type="cellIs" dxfId="33305" priority="3139" operator="lessThan">
      <formula>0.8</formula>
    </cfRule>
  </conditionalFormatting>
  <conditionalFormatting sqref="S98">
    <cfRule type="cellIs" dxfId="33304" priority="3137" operator="lessThan">
      <formula>0.8</formula>
    </cfRule>
  </conditionalFormatting>
  <conditionalFormatting sqref="S104">
    <cfRule type="cellIs" dxfId="33303" priority="3136" operator="lessThan">
      <formula>0.8</formula>
    </cfRule>
  </conditionalFormatting>
  <conditionalFormatting sqref="P118">
    <cfRule type="cellIs" dxfId="33302" priority="3130" operator="greaterThan">
      <formula>0</formula>
    </cfRule>
  </conditionalFormatting>
  <conditionalFormatting sqref="Q118">
    <cfRule type="cellIs" dxfId="33301" priority="3135" operator="lessThan">
      <formula>0</formula>
    </cfRule>
  </conditionalFormatting>
  <conditionalFormatting sqref="R118">
    <cfRule type="cellIs" dxfId="33300" priority="3133" operator="lessThan">
      <formula>0.8</formula>
    </cfRule>
    <cfRule type="cellIs" dxfId="33299" priority="3134" operator="greaterThan">
      <formula>1</formula>
    </cfRule>
  </conditionalFormatting>
  <conditionalFormatting sqref="R118">
    <cfRule type="cellIs" dxfId="33298" priority="3131" operator="greaterThan">
      <formula>1</formula>
    </cfRule>
    <cfRule type="cellIs" dxfId="33297" priority="3132" operator="lessThan">
      <formula>0.8</formula>
    </cfRule>
  </conditionalFormatting>
  <conditionalFormatting sqref="Q162:Q166">
    <cfRule type="cellIs" dxfId="33296" priority="3129" operator="lessThan">
      <formula>0</formula>
    </cfRule>
  </conditionalFormatting>
  <conditionalFormatting sqref="R162:R166">
    <cfRule type="cellIs" dxfId="33295" priority="3127" operator="lessThan">
      <formula>0.8</formula>
    </cfRule>
    <cfRule type="cellIs" dxfId="33294" priority="3128" operator="greaterThan">
      <formula>1</formula>
    </cfRule>
  </conditionalFormatting>
  <conditionalFormatting sqref="R162:R166">
    <cfRule type="cellIs" dxfId="33293" priority="3125" operator="greaterThan">
      <formula>1</formula>
    </cfRule>
    <cfRule type="cellIs" dxfId="33292" priority="3126" operator="lessThan">
      <formula>0.8</formula>
    </cfRule>
  </conditionalFormatting>
  <conditionalFormatting sqref="P162:P166">
    <cfRule type="cellIs" dxfId="33291" priority="3124" operator="greaterThan">
      <formula>0</formula>
    </cfRule>
  </conditionalFormatting>
  <conditionalFormatting sqref="P167:P168">
    <cfRule type="cellIs" dxfId="33290" priority="3118" operator="greaterThan">
      <formula>0</formula>
    </cfRule>
  </conditionalFormatting>
  <conditionalFormatting sqref="R167:R168">
    <cfRule type="cellIs" dxfId="33289" priority="3121" operator="lessThan">
      <formula>0.8</formula>
    </cfRule>
    <cfRule type="cellIs" dxfId="33288" priority="3122" operator="greaterThan">
      <formula>1</formula>
    </cfRule>
  </conditionalFormatting>
  <conditionalFormatting sqref="R167:R168">
    <cfRule type="cellIs" dxfId="33287" priority="3119" operator="greaterThan">
      <formula>1</formula>
    </cfRule>
    <cfRule type="cellIs" dxfId="33286" priority="3120" operator="lessThan">
      <formula>0.8</formula>
    </cfRule>
  </conditionalFormatting>
  <conditionalFormatting sqref="Q167:Q168">
    <cfRule type="cellIs" dxfId="33285" priority="3123" operator="lessThan">
      <formula>0</formula>
    </cfRule>
  </conditionalFormatting>
  <conditionalFormatting sqref="Q117">
    <cfRule type="cellIs" dxfId="33284" priority="3117" operator="lessThan">
      <formula>0</formula>
    </cfRule>
  </conditionalFormatting>
  <conditionalFormatting sqref="R117">
    <cfRule type="cellIs" dxfId="33283" priority="3115" operator="lessThan">
      <formula>0.8</formula>
    </cfRule>
    <cfRule type="cellIs" dxfId="33282" priority="3116" operator="greaterThan">
      <formula>1</formula>
    </cfRule>
  </conditionalFormatting>
  <conditionalFormatting sqref="R117">
    <cfRule type="cellIs" dxfId="33281" priority="3113" operator="greaterThan">
      <formula>1</formula>
    </cfRule>
    <cfRule type="cellIs" dxfId="33280" priority="3114" operator="lessThan">
      <formula>0.8</formula>
    </cfRule>
  </conditionalFormatting>
  <conditionalFormatting sqref="P117">
    <cfRule type="cellIs" dxfId="33279" priority="3112" operator="greaterThan">
      <formula>0</formula>
    </cfRule>
  </conditionalFormatting>
  <conditionalFormatting sqref="Q117">
    <cfRule type="cellIs" dxfId="33278" priority="3111" operator="lessThan">
      <formula>0</formula>
    </cfRule>
  </conditionalFormatting>
  <conditionalFormatting sqref="R117">
    <cfRule type="cellIs" dxfId="33277" priority="3109" operator="lessThan">
      <formula>0.8</formula>
    </cfRule>
    <cfRule type="cellIs" dxfId="33276" priority="3110" operator="greaterThan">
      <formula>1</formula>
    </cfRule>
  </conditionalFormatting>
  <conditionalFormatting sqref="R117">
    <cfRule type="cellIs" dxfId="33275" priority="3107" operator="greaterThan">
      <formula>1</formula>
    </cfRule>
    <cfRule type="cellIs" dxfId="33274" priority="3108" operator="lessThan">
      <formula>0.8</formula>
    </cfRule>
  </conditionalFormatting>
  <conditionalFormatting sqref="P117">
    <cfRule type="cellIs" dxfId="33273" priority="3106" operator="greaterThan">
      <formula>0</formula>
    </cfRule>
  </conditionalFormatting>
  <conditionalFormatting sqref="P117">
    <cfRule type="cellIs" dxfId="33272" priority="3100" operator="greaterThan">
      <formula>0</formula>
    </cfRule>
  </conditionalFormatting>
  <conditionalFormatting sqref="Q117">
    <cfRule type="cellIs" dxfId="33271" priority="3105" operator="lessThan">
      <formula>0</formula>
    </cfRule>
  </conditionalFormatting>
  <conditionalFormatting sqref="R117">
    <cfRule type="cellIs" dxfId="33270" priority="3103" operator="lessThan">
      <formula>0.8</formula>
    </cfRule>
    <cfRule type="cellIs" dxfId="33269" priority="3104" operator="greaterThan">
      <formula>1</formula>
    </cfRule>
  </conditionalFormatting>
  <conditionalFormatting sqref="R117">
    <cfRule type="cellIs" dxfId="33268" priority="3101" operator="greaterThan">
      <formula>1</formula>
    </cfRule>
    <cfRule type="cellIs" dxfId="33267" priority="3102" operator="lessThan">
      <formula>0.8</formula>
    </cfRule>
  </conditionalFormatting>
  <conditionalFormatting sqref="P117">
    <cfRule type="cellIs" dxfId="33266" priority="3094" operator="greaterThan">
      <formula>0</formula>
    </cfRule>
  </conditionalFormatting>
  <conditionalFormatting sqref="Q117">
    <cfRule type="cellIs" dxfId="33265" priority="3099" operator="lessThan">
      <formula>0</formula>
    </cfRule>
  </conditionalFormatting>
  <conditionalFormatting sqref="R117">
    <cfRule type="cellIs" dxfId="33264" priority="3097" operator="lessThan">
      <formula>0.8</formula>
    </cfRule>
    <cfRule type="cellIs" dxfId="33263" priority="3098" operator="greaterThan">
      <formula>1</formula>
    </cfRule>
  </conditionalFormatting>
  <conditionalFormatting sqref="R117">
    <cfRule type="cellIs" dxfId="33262" priority="3095" operator="greaterThan">
      <formula>1</formula>
    </cfRule>
    <cfRule type="cellIs" dxfId="33261" priority="3096" operator="lessThan">
      <formula>0.8</formula>
    </cfRule>
  </conditionalFormatting>
  <conditionalFormatting sqref="P117">
    <cfRule type="cellIs" dxfId="33260" priority="3088" operator="greaterThan">
      <formula>0</formula>
    </cfRule>
  </conditionalFormatting>
  <conditionalFormatting sqref="Q117">
    <cfRule type="cellIs" dxfId="33259" priority="3093" operator="lessThan">
      <formula>0</formula>
    </cfRule>
  </conditionalFormatting>
  <conditionalFormatting sqref="R117">
    <cfRule type="cellIs" dxfId="33258" priority="3091" operator="lessThan">
      <formula>0.8</formula>
    </cfRule>
    <cfRule type="cellIs" dxfId="33257" priority="3092" operator="greaterThan">
      <formula>1</formula>
    </cfRule>
  </conditionalFormatting>
  <conditionalFormatting sqref="R117">
    <cfRule type="cellIs" dxfId="33256" priority="3089" operator="greaterThan">
      <formula>1</formula>
    </cfRule>
    <cfRule type="cellIs" dxfId="33255" priority="3090" operator="lessThan">
      <formula>0.8</formula>
    </cfRule>
  </conditionalFormatting>
  <conditionalFormatting sqref="Q117">
    <cfRule type="cellIs" dxfId="33254" priority="3087" operator="lessThan">
      <formula>0</formula>
    </cfRule>
  </conditionalFormatting>
  <conditionalFormatting sqref="R117">
    <cfRule type="cellIs" dxfId="33253" priority="3085" operator="lessThan">
      <formula>0.8</formula>
    </cfRule>
    <cfRule type="cellIs" dxfId="33252" priority="3086" operator="greaterThan">
      <formula>1</formula>
    </cfRule>
  </conditionalFormatting>
  <conditionalFormatting sqref="R117">
    <cfRule type="cellIs" dxfId="33251" priority="3083" operator="greaterThan">
      <formula>1</formula>
    </cfRule>
    <cfRule type="cellIs" dxfId="33250" priority="3084" operator="lessThan">
      <formula>0.8</formula>
    </cfRule>
  </conditionalFormatting>
  <conditionalFormatting sqref="P117">
    <cfRule type="cellIs" dxfId="33249" priority="3082" operator="greaterThan">
      <formula>0</formula>
    </cfRule>
  </conditionalFormatting>
  <conditionalFormatting sqref="P117">
    <cfRule type="cellIs" dxfId="33248" priority="3076" operator="greaterThan">
      <formula>0</formula>
    </cfRule>
  </conditionalFormatting>
  <conditionalFormatting sqref="Q117">
    <cfRule type="cellIs" dxfId="33247" priority="3081" operator="lessThan">
      <formula>0</formula>
    </cfRule>
  </conditionalFormatting>
  <conditionalFormatting sqref="R117">
    <cfRule type="cellIs" dxfId="33246" priority="3079" operator="lessThan">
      <formula>0.8</formula>
    </cfRule>
    <cfRule type="cellIs" dxfId="33245" priority="3080" operator="greaterThan">
      <formula>1</formula>
    </cfRule>
  </conditionalFormatting>
  <conditionalFormatting sqref="R117">
    <cfRule type="cellIs" dxfId="33244" priority="3077" operator="greaterThan">
      <formula>1</formula>
    </cfRule>
    <cfRule type="cellIs" dxfId="33243" priority="3078" operator="lessThan">
      <formula>0.8</formula>
    </cfRule>
  </conditionalFormatting>
  <conditionalFormatting sqref="P117">
    <cfRule type="cellIs" dxfId="33242" priority="3070" operator="greaterThan">
      <formula>0</formula>
    </cfRule>
  </conditionalFormatting>
  <conditionalFormatting sqref="Q117">
    <cfRule type="cellIs" dxfId="33241" priority="3075" operator="lessThan">
      <formula>0</formula>
    </cfRule>
  </conditionalFormatting>
  <conditionalFormatting sqref="R117">
    <cfRule type="cellIs" dxfId="33240" priority="3073" operator="lessThan">
      <formula>0.8</formula>
    </cfRule>
    <cfRule type="cellIs" dxfId="33239" priority="3074" operator="greaterThan">
      <formula>1</formula>
    </cfRule>
  </conditionalFormatting>
  <conditionalFormatting sqref="R117">
    <cfRule type="cellIs" dxfId="33238" priority="3071" operator="greaterThan">
      <formula>1</formula>
    </cfRule>
    <cfRule type="cellIs" dxfId="33237" priority="3072" operator="lessThan">
      <formula>0.8</formula>
    </cfRule>
  </conditionalFormatting>
  <conditionalFormatting sqref="Q117">
    <cfRule type="cellIs" dxfId="33236" priority="3069" operator="lessThan">
      <formula>0</formula>
    </cfRule>
  </conditionalFormatting>
  <conditionalFormatting sqref="R117">
    <cfRule type="cellIs" dxfId="33235" priority="3067" operator="lessThan">
      <formula>0.8</formula>
    </cfRule>
    <cfRule type="cellIs" dxfId="33234" priority="3068" operator="greaterThan">
      <formula>1</formula>
    </cfRule>
  </conditionalFormatting>
  <conditionalFormatting sqref="R117">
    <cfRule type="cellIs" dxfId="33233" priority="3065" operator="greaterThan">
      <formula>1</formula>
    </cfRule>
    <cfRule type="cellIs" dxfId="33232" priority="3066" operator="lessThan">
      <formula>0.8</formula>
    </cfRule>
  </conditionalFormatting>
  <conditionalFormatting sqref="P117">
    <cfRule type="cellIs" dxfId="33231" priority="3064" operator="greaterThan">
      <formula>0</formula>
    </cfRule>
  </conditionalFormatting>
  <conditionalFormatting sqref="P117">
    <cfRule type="cellIs" dxfId="33230" priority="3058" operator="greaterThan">
      <formula>0</formula>
    </cfRule>
  </conditionalFormatting>
  <conditionalFormatting sqref="Q117">
    <cfRule type="cellIs" dxfId="33229" priority="3063" operator="lessThan">
      <formula>0</formula>
    </cfRule>
  </conditionalFormatting>
  <conditionalFormatting sqref="R117">
    <cfRule type="cellIs" dxfId="33228" priority="3061" operator="lessThan">
      <formula>0.8</formula>
    </cfRule>
    <cfRule type="cellIs" dxfId="33227" priority="3062" operator="greaterThan">
      <formula>1</formula>
    </cfRule>
  </conditionalFormatting>
  <conditionalFormatting sqref="R117">
    <cfRule type="cellIs" dxfId="33226" priority="3059" operator="greaterThan">
      <formula>1</formula>
    </cfRule>
    <cfRule type="cellIs" dxfId="33225" priority="3060" operator="lessThan">
      <formula>0.8</formula>
    </cfRule>
  </conditionalFormatting>
  <conditionalFormatting sqref="Q117">
    <cfRule type="cellIs" dxfId="33224" priority="3057" operator="lessThan">
      <formula>0</formula>
    </cfRule>
  </conditionalFormatting>
  <conditionalFormatting sqref="R117">
    <cfRule type="cellIs" dxfId="33223" priority="3055" operator="lessThan">
      <formula>0.8</formula>
    </cfRule>
    <cfRule type="cellIs" dxfId="33222" priority="3056" operator="greaterThan">
      <formula>1</formula>
    </cfRule>
  </conditionalFormatting>
  <conditionalFormatting sqref="R117">
    <cfRule type="cellIs" dxfId="33221" priority="3053" operator="greaterThan">
      <formula>1</formula>
    </cfRule>
    <cfRule type="cellIs" dxfId="33220" priority="3054" operator="lessThan">
      <formula>0.8</formula>
    </cfRule>
  </conditionalFormatting>
  <conditionalFormatting sqref="P117">
    <cfRule type="cellIs" dxfId="33219" priority="3052" operator="greaterThan">
      <formula>0</formula>
    </cfRule>
  </conditionalFormatting>
  <conditionalFormatting sqref="Q117">
    <cfRule type="cellIs" dxfId="33218" priority="3051" operator="lessThan">
      <formula>0</formula>
    </cfRule>
  </conditionalFormatting>
  <conditionalFormatting sqref="R117">
    <cfRule type="cellIs" dxfId="33217" priority="3049" operator="lessThan">
      <formula>0.8</formula>
    </cfRule>
    <cfRule type="cellIs" dxfId="33216" priority="3050" operator="greaterThan">
      <formula>1</formula>
    </cfRule>
  </conditionalFormatting>
  <conditionalFormatting sqref="R117">
    <cfRule type="cellIs" dxfId="33215" priority="3047" operator="greaterThan">
      <formula>1</formula>
    </cfRule>
    <cfRule type="cellIs" dxfId="33214" priority="3048" operator="lessThan">
      <formula>0.8</formula>
    </cfRule>
  </conditionalFormatting>
  <conditionalFormatting sqref="P117">
    <cfRule type="cellIs" dxfId="33213" priority="3046" operator="greaterThan">
      <formula>0</formula>
    </cfRule>
  </conditionalFormatting>
  <conditionalFormatting sqref="Q83">
    <cfRule type="cellIs" dxfId="33212" priority="3045" operator="lessThan">
      <formula>0</formula>
    </cfRule>
  </conditionalFormatting>
  <conditionalFormatting sqref="R83">
    <cfRule type="cellIs" dxfId="33211" priority="3043" operator="lessThan">
      <formula>0.8</formula>
    </cfRule>
    <cfRule type="cellIs" dxfId="33210" priority="3044" operator="greaterThan">
      <formula>1</formula>
    </cfRule>
  </conditionalFormatting>
  <conditionalFormatting sqref="R83">
    <cfRule type="cellIs" dxfId="33209" priority="3041" operator="greaterThan">
      <formula>1</formula>
    </cfRule>
    <cfRule type="cellIs" dxfId="33208" priority="3042" operator="lessThan">
      <formula>0.8</formula>
    </cfRule>
  </conditionalFormatting>
  <conditionalFormatting sqref="P83">
    <cfRule type="cellIs" dxfId="33207" priority="3040" operator="greaterThan">
      <formula>0</formula>
    </cfRule>
  </conditionalFormatting>
  <conditionalFormatting sqref="Q83">
    <cfRule type="cellIs" dxfId="33206" priority="3039" operator="lessThan">
      <formula>0</formula>
    </cfRule>
  </conditionalFormatting>
  <conditionalFormatting sqref="R83">
    <cfRule type="cellIs" dxfId="33205" priority="3037" operator="lessThan">
      <formula>0.8</formula>
    </cfRule>
    <cfRule type="cellIs" dxfId="33204" priority="3038" operator="greaterThan">
      <formula>1</formula>
    </cfRule>
  </conditionalFormatting>
  <conditionalFormatting sqref="R83">
    <cfRule type="cellIs" dxfId="33203" priority="3035" operator="greaterThan">
      <formula>1</formula>
    </cfRule>
    <cfRule type="cellIs" dxfId="33202" priority="3036" operator="lessThan">
      <formula>0.8</formula>
    </cfRule>
  </conditionalFormatting>
  <conditionalFormatting sqref="P83">
    <cfRule type="cellIs" dxfId="33201" priority="3034" operator="greaterThan">
      <formula>0</formula>
    </cfRule>
  </conditionalFormatting>
  <conditionalFormatting sqref="Q83">
    <cfRule type="cellIs" dxfId="33200" priority="3033" operator="lessThan">
      <formula>0</formula>
    </cfRule>
  </conditionalFormatting>
  <conditionalFormatting sqref="R83">
    <cfRule type="cellIs" dxfId="33199" priority="3031" operator="lessThan">
      <formula>0.8</formula>
    </cfRule>
    <cfRule type="cellIs" dxfId="33198" priority="3032" operator="greaterThan">
      <formula>1</formula>
    </cfRule>
  </conditionalFormatting>
  <conditionalFormatting sqref="R83">
    <cfRule type="cellIs" dxfId="33197" priority="3029" operator="greaterThan">
      <formula>1</formula>
    </cfRule>
    <cfRule type="cellIs" dxfId="33196" priority="3030" operator="lessThan">
      <formula>0.8</formula>
    </cfRule>
  </conditionalFormatting>
  <conditionalFormatting sqref="P83">
    <cfRule type="cellIs" dxfId="33195" priority="3028" operator="greaterThan">
      <formula>0</formula>
    </cfRule>
  </conditionalFormatting>
  <conditionalFormatting sqref="Q83">
    <cfRule type="cellIs" dxfId="33194" priority="3027" operator="lessThan">
      <formula>0</formula>
    </cfRule>
  </conditionalFormatting>
  <conditionalFormatting sqref="R83">
    <cfRule type="cellIs" dxfId="33193" priority="3025" operator="lessThan">
      <formula>0.8</formula>
    </cfRule>
    <cfRule type="cellIs" dxfId="33192" priority="3026" operator="greaterThan">
      <formula>1</formula>
    </cfRule>
  </conditionalFormatting>
  <conditionalFormatting sqref="R83">
    <cfRule type="cellIs" dxfId="33191" priority="3023" operator="greaterThan">
      <formula>1</formula>
    </cfRule>
    <cfRule type="cellIs" dxfId="33190" priority="3024" operator="lessThan">
      <formula>0.8</formula>
    </cfRule>
  </conditionalFormatting>
  <conditionalFormatting sqref="P83">
    <cfRule type="cellIs" dxfId="33189" priority="3022" operator="greaterThan">
      <formula>0</formula>
    </cfRule>
  </conditionalFormatting>
  <conditionalFormatting sqref="P83">
    <cfRule type="cellIs" dxfId="33188" priority="3016" operator="greaterThan">
      <formula>0</formula>
    </cfRule>
  </conditionalFormatting>
  <conditionalFormatting sqref="Q83">
    <cfRule type="cellIs" dxfId="33187" priority="3021" operator="lessThan">
      <formula>0</formula>
    </cfRule>
  </conditionalFormatting>
  <conditionalFormatting sqref="R83">
    <cfRule type="cellIs" dxfId="33186" priority="3019" operator="lessThan">
      <formula>0.8</formula>
    </cfRule>
    <cfRule type="cellIs" dxfId="33185" priority="3020" operator="greaterThan">
      <formula>1</formula>
    </cfRule>
  </conditionalFormatting>
  <conditionalFormatting sqref="R83">
    <cfRule type="cellIs" dxfId="33184" priority="3017" operator="greaterThan">
      <formula>1</formula>
    </cfRule>
    <cfRule type="cellIs" dxfId="33183" priority="3018" operator="lessThan">
      <formula>0.8</formula>
    </cfRule>
  </conditionalFormatting>
  <conditionalFormatting sqref="P83">
    <cfRule type="cellIs" dxfId="33182" priority="3010" operator="greaterThan">
      <formula>0</formula>
    </cfRule>
  </conditionalFormatting>
  <conditionalFormatting sqref="Q83">
    <cfRule type="cellIs" dxfId="33181" priority="3015" operator="lessThan">
      <formula>0</formula>
    </cfRule>
  </conditionalFormatting>
  <conditionalFormatting sqref="R83">
    <cfRule type="cellIs" dxfId="33180" priority="3013" operator="lessThan">
      <formula>0.8</formula>
    </cfRule>
    <cfRule type="cellIs" dxfId="33179" priority="3014" operator="greaterThan">
      <formula>1</formula>
    </cfRule>
  </conditionalFormatting>
  <conditionalFormatting sqref="R83">
    <cfRule type="cellIs" dxfId="33178" priority="3011" operator="greaterThan">
      <formula>1</formula>
    </cfRule>
    <cfRule type="cellIs" dxfId="33177" priority="3012" operator="lessThan">
      <formula>0.8</formula>
    </cfRule>
  </conditionalFormatting>
  <conditionalFormatting sqref="R83">
    <cfRule type="cellIs" dxfId="33176" priority="3007" operator="lessThan">
      <formula>0.8</formula>
    </cfRule>
    <cfRule type="cellIs" dxfId="33175" priority="3008" operator="greaterThan">
      <formula>1</formula>
    </cfRule>
  </conditionalFormatting>
  <conditionalFormatting sqref="R83">
    <cfRule type="cellIs" dxfId="33174" priority="3005" operator="greaterThan">
      <formula>1</formula>
    </cfRule>
    <cfRule type="cellIs" dxfId="33173" priority="3006" operator="lessThan">
      <formula>0.8</formula>
    </cfRule>
  </conditionalFormatting>
  <conditionalFormatting sqref="P83">
    <cfRule type="cellIs" dxfId="33172" priority="3004" operator="greaterThan">
      <formula>0</formula>
    </cfRule>
  </conditionalFormatting>
  <conditionalFormatting sqref="Q83">
    <cfRule type="cellIs" dxfId="33171" priority="3009" operator="lessThan">
      <formula>0</formula>
    </cfRule>
  </conditionalFormatting>
  <conditionalFormatting sqref="Q83">
    <cfRule type="cellIs" dxfId="33170" priority="3003" operator="lessThan">
      <formula>0</formula>
    </cfRule>
  </conditionalFormatting>
  <conditionalFormatting sqref="R83">
    <cfRule type="cellIs" dxfId="33169" priority="3001" operator="lessThan">
      <formula>0.8</formula>
    </cfRule>
    <cfRule type="cellIs" dxfId="33168" priority="3002" operator="greaterThan">
      <formula>1</formula>
    </cfRule>
  </conditionalFormatting>
  <conditionalFormatting sqref="R83">
    <cfRule type="cellIs" dxfId="33167" priority="2999" operator="greaterThan">
      <formula>1</formula>
    </cfRule>
    <cfRule type="cellIs" dxfId="33166" priority="3000" operator="lessThan">
      <formula>0.8</formula>
    </cfRule>
  </conditionalFormatting>
  <conditionalFormatting sqref="P83">
    <cfRule type="cellIs" dxfId="33165" priority="2998" operator="greaterThan">
      <formula>0</formula>
    </cfRule>
  </conditionalFormatting>
  <conditionalFormatting sqref="P83">
    <cfRule type="cellIs" dxfId="33164" priority="2992" operator="greaterThan">
      <formula>0</formula>
    </cfRule>
  </conditionalFormatting>
  <conditionalFormatting sqref="Q83">
    <cfRule type="cellIs" dxfId="33163" priority="2997" operator="lessThan">
      <formula>0</formula>
    </cfRule>
  </conditionalFormatting>
  <conditionalFormatting sqref="R83">
    <cfRule type="cellIs" dxfId="33162" priority="2995" operator="lessThan">
      <formula>0.8</formula>
    </cfRule>
    <cfRule type="cellIs" dxfId="33161" priority="2996" operator="greaterThan">
      <formula>1</formula>
    </cfRule>
  </conditionalFormatting>
  <conditionalFormatting sqref="R83">
    <cfRule type="cellIs" dxfId="33160" priority="2993" operator="greaterThan">
      <formula>1</formula>
    </cfRule>
    <cfRule type="cellIs" dxfId="33159" priority="2994" operator="lessThan">
      <formula>0.8</formula>
    </cfRule>
  </conditionalFormatting>
  <conditionalFormatting sqref="P83">
    <cfRule type="cellIs" dxfId="33158" priority="2986" operator="greaterThan">
      <formula>0</formula>
    </cfRule>
  </conditionalFormatting>
  <conditionalFormatting sqref="Q83">
    <cfRule type="cellIs" dxfId="33157" priority="2991" operator="lessThan">
      <formula>0</formula>
    </cfRule>
  </conditionalFormatting>
  <conditionalFormatting sqref="R83">
    <cfRule type="cellIs" dxfId="33156" priority="2989" operator="lessThan">
      <formula>0.8</formula>
    </cfRule>
    <cfRule type="cellIs" dxfId="33155" priority="2990" operator="greaterThan">
      <formula>1</formula>
    </cfRule>
  </conditionalFormatting>
  <conditionalFormatting sqref="R83">
    <cfRule type="cellIs" dxfId="33154" priority="2987" operator="greaterThan">
      <formula>1</formula>
    </cfRule>
    <cfRule type="cellIs" dxfId="33153" priority="2988" operator="lessThan">
      <formula>0.8</formula>
    </cfRule>
  </conditionalFormatting>
  <conditionalFormatting sqref="R83">
    <cfRule type="cellIs" dxfId="33152" priority="2983" operator="lessThan">
      <formula>0.8</formula>
    </cfRule>
    <cfRule type="cellIs" dxfId="33151" priority="2984" operator="greaterThan">
      <formula>1</formula>
    </cfRule>
  </conditionalFormatting>
  <conditionalFormatting sqref="R83">
    <cfRule type="cellIs" dxfId="33150" priority="2981" operator="greaterThan">
      <formula>1</formula>
    </cfRule>
    <cfRule type="cellIs" dxfId="33149" priority="2982" operator="lessThan">
      <formula>0.8</formula>
    </cfRule>
  </conditionalFormatting>
  <conditionalFormatting sqref="P83">
    <cfRule type="cellIs" dxfId="33148" priority="2980" operator="greaterThan">
      <formula>0</formula>
    </cfRule>
  </conditionalFormatting>
  <conditionalFormatting sqref="Q83">
    <cfRule type="cellIs" dxfId="33147" priority="2985" operator="lessThan">
      <formula>0</formula>
    </cfRule>
  </conditionalFormatting>
  <conditionalFormatting sqref="P83">
    <cfRule type="cellIs" dxfId="33146" priority="2974" operator="greaterThan">
      <formula>0</formula>
    </cfRule>
  </conditionalFormatting>
  <conditionalFormatting sqref="Q83">
    <cfRule type="cellIs" dxfId="33145" priority="2979" operator="lessThan">
      <formula>0</formula>
    </cfRule>
  </conditionalFormatting>
  <conditionalFormatting sqref="R83">
    <cfRule type="cellIs" dxfId="33144" priority="2977" operator="lessThan">
      <formula>0.8</formula>
    </cfRule>
    <cfRule type="cellIs" dxfId="33143" priority="2978" operator="greaterThan">
      <formula>1</formula>
    </cfRule>
  </conditionalFormatting>
  <conditionalFormatting sqref="R83">
    <cfRule type="cellIs" dxfId="33142" priority="2975" operator="greaterThan">
      <formula>1</formula>
    </cfRule>
    <cfRule type="cellIs" dxfId="33141" priority="2976" operator="lessThan">
      <formula>0.8</formula>
    </cfRule>
  </conditionalFormatting>
  <conditionalFormatting sqref="R83">
    <cfRule type="cellIs" dxfId="33140" priority="2971" operator="lessThan">
      <formula>0.8</formula>
    </cfRule>
    <cfRule type="cellIs" dxfId="33139" priority="2972" operator="greaterThan">
      <formula>1</formula>
    </cfRule>
  </conditionalFormatting>
  <conditionalFormatting sqref="R83">
    <cfRule type="cellIs" dxfId="33138" priority="2969" operator="greaterThan">
      <formula>1</formula>
    </cfRule>
    <cfRule type="cellIs" dxfId="33137" priority="2970" operator="lessThan">
      <formula>0.8</formula>
    </cfRule>
  </conditionalFormatting>
  <conditionalFormatting sqref="P83">
    <cfRule type="cellIs" dxfId="33136" priority="2968" operator="greaterThan">
      <formula>0</formula>
    </cfRule>
  </conditionalFormatting>
  <conditionalFormatting sqref="Q83">
    <cfRule type="cellIs" dxfId="33135" priority="2973" operator="lessThan">
      <formula>0</formula>
    </cfRule>
  </conditionalFormatting>
  <conditionalFormatting sqref="R83">
    <cfRule type="cellIs" dxfId="33134" priority="2965" operator="lessThan">
      <formula>0.8</formula>
    </cfRule>
    <cfRule type="cellIs" dxfId="33133" priority="2966" operator="greaterThan">
      <formula>1</formula>
    </cfRule>
  </conditionalFormatting>
  <conditionalFormatting sqref="R83">
    <cfRule type="cellIs" dxfId="33132" priority="2963" operator="greaterThan">
      <formula>1</formula>
    </cfRule>
    <cfRule type="cellIs" dxfId="33131" priority="2964" operator="lessThan">
      <formula>0.8</formula>
    </cfRule>
  </conditionalFormatting>
  <conditionalFormatting sqref="P83">
    <cfRule type="cellIs" dxfId="33130" priority="2962" operator="greaterThan">
      <formula>0</formula>
    </cfRule>
  </conditionalFormatting>
  <conditionalFormatting sqref="Q83">
    <cfRule type="cellIs" dxfId="33129" priority="2967" operator="lessThan">
      <formula>0</formula>
    </cfRule>
  </conditionalFormatting>
  <conditionalFormatting sqref="Q83">
    <cfRule type="cellIs" dxfId="33128" priority="2961" operator="lessThan">
      <formula>0</formula>
    </cfRule>
  </conditionalFormatting>
  <conditionalFormatting sqref="R83">
    <cfRule type="cellIs" dxfId="33127" priority="2959" operator="lessThan">
      <formula>0.8</formula>
    </cfRule>
    <cfRule type="cellIs" dxfId="33126" priority="2960" operator="greaterThan">
      <formula>1</formula>
    </cfRule>
  </conditionalFormatting>
  <conditionalFormatting sqref="R83">
    <cfRule type="cellIs" dxfId="33125" priority="2957" operator="greaterThan">
      <formula>1</formula>
    </cfRule>
    <cfRule type="cellIs" dxfId="33124" priority="2958" operator="lessThan">
      <formula>0.8</formula>
    </cfRule>
  </conditionalFormatting>
  <conditionalFormatting sqref="P83">
    <cfRule type="cellIs" dxfId="33123" priority="2956" operator="greaterThan">
      <formula>0</formula>
    </cfRule>
  </conditionalFormatting>
  <conditionalFormatting sqref="Q83">
    <cfRule type="cellIs" dxfId="33122" priority="2950" operator="lessThan">
      <formula>0</formula>
    </cfRule>
  </conditionalFormatting>
  <conditionalFormatting sqref="R83">
    <cfRule type="cellIs" dxfId="33121" priority="2954" operator="lessThan">
      <formula>0.8</formula>
    </cfRule>
    <cfRule type="cellIs" dxfId="33120" priority="2955" operator="greaterThan">
      <formula>1</formula>
    </cfRule>
  </conditionalFormatting>
  <conditionalFormatting sqref="R83">
    <cfRule type="cellIs" dxfId="33119" priority="2952" operator="greaterThan">
      <formula>1</formula>
    </cfRule>
    <cfRule type="cellIs" dxfId="33118" priority="2953" operator="lessThan">
      <formula>0.8</formula>
    </cfRule>
  </conditionalFormatting>
  <conditionalFormatting sqref="P83">
    <cfRule type="cellIs" dxfId="33117" priority="2951" operator="greaterThan">
      <formula>0</formula>
    </cfRule>
  </conditionalFormatting>
  <conditionalFormatting sqref="Q83">
    <cfRule type="cellIs" dxfId="33116" priority="2949" operator="lessThan">
      <formula>0</formula>
    </cfRule>
  </conditionalFormatting>
  <conditionalFormatting sqref="R83">
    <cfRule type="cellIs" dxfId="33115" priority="2947" operator="lessThan">
      <formula>0.8</formula>
    </cfRule>
    <cfRule type="cellIs" dxfId="33114" priority="2948" operator="greaterThan">
      <formula>1</formula>
    </cfRule>
  </conditionalFormatting>
  <conditionalFormatting sqref="R83">
    <cfRule type="cellIs" dxfId="33113" priority="2945" operator="greaterThan">
      <formula>1</formula>
    </cfRule>
    <cfRule type="cellIs" dxfId="33112" priority="2946" operator="lessThan">
      <formula>0.8</formula>
    </cfRule>
  </conditionalFormatting>
  <conditionalFormatting sqref="P83">
    <cfRule type="cellIs" dxfId="33111" priority="2944" operator="greaterThan">
      <formula>0</formula>
    </cfRule>
  </conditionalFormatting>
  <conditionalFormatting sqref="Q83">
    <cfRule type="cellIs" dxfId="33110" priority="2943" operator="lessThan">
      <formula>0</formula>
    </cfRule>
  </conditionalFormatting>
  <conditionalFormatting sqref="R83">
    <cfRule type="cellIs" dxfId="33109" priority="2941" operator="lessThan">
      <formula>0.8</formula>
    </cfRule>
    <cfRule type="cellIs" dxfId="33108" priority="2942" operator="greaterThan">
      <formula>1</formula>
    </cfRule>
  </conditionalFormatting>
  <conditionalFormatting sqref="R83">
    <cfRule type="cellIs" dxfId="33107" priority="2939" operator="greaterThan">
      <formula>1</formula>
    </cfRule>
    <cfRule type="cellIs" dxfId="33106" priority="2940" operator="lessThan">
      <formula>0.8</formula>
    </cfRule>
  </conditionalFormatting>
  <conditionalFormatting sqref="P83">
    <cfRule type="cellIs" dxfId="33105" priority="2938" operator="greaterThan">
      <formula>0</formula>
    </cfRule>
  </conditionalFormatting>
  <conditionalFormatting sqref="Q83">
    <cfRule type="cellIs" dxfId="33104" priority="2937" operator="lessThan">
      <formula>0</formula>
    </cfRule>
  </conditionalFormatting>
  <conditionalFormatting sqref="R83">
    <cfRule type="cellIs" dxfId="33103" priority="2935" operator="lessThan">
      <formula>0.8</formula>
    </cfRule>
    <cfRule type="cellIs" dxfId="33102" priority="2936" operator="greaterThan">
      <formula>1</formula>
    </cfRule>
  </conditionalFormatting>
  <conditionalFormatting sqref="R83">
    <cfRule type="cellIs" dxfId="33101" priority="2933" operator="greaterThan">
      <formula>1</formula>
    </cfRule>
    <cfRule type="cellIs" dxfId="33100" priority="2934" operator="lessThan">
      <formula>0.8</formula>
    </cfRule>
  </conditionalFormatting>
  <conditionalFormatting sqref="P83">
    <cfRule type="cellIs" dxfId="33099" priority="2932" operator="greaterThan">
      <formula>0</formula>
    </cfRule>
  </conditionalFormatting>
  <conditionalFormatting sqref="Q83">
    <cfRule type="cellIs" dxfId="33098" priority="2931" operator="lessThan">
      <formula>0</formula>
    </cfRule>
  </conditionalFormatting>
  <conditionalFormatting sqref="R83">
    <cfRule type="cellIs" dxfId="33097" priority="2929" operator="lessThan">
      <formula>0.8</formula>
    </cfRule>
    <cfRule type="cellIs" dxfId="33096" priority="2930" operator="greaterThan">
      <formula>1</formula>
    </cfRule>
  </conditionalFormatting>
  <conditionalFormatting sqref="R83">
    <cfRule type="cellIs" dxfId="33095" priority="2927" operator="greaterThan">
      <formula>1</formula>
    </cfRule>
    <cfRule type="cellIs" dxfId="33094" priority="2928" operator="lessThan">
      <formula>0.8</formula>
    </cfRule>
  </conditionalFormatting>
  <conditionalFormatting sqref="P83">
    <cfRule type="cellIs" dxfId="33093" priority="2926" operator="greaterThan">
      <formula>0</formula>
    </cfRule>
  </conditionalFormatting>
  <conditionalFormatting sqref="Q83">
    <cfRule type="cellIs" dxfId="33092" priority="2925" operator="lessThan">
      <formula>0</formula>
    </cfRule>
  </conditionalFormatting>
  <conditionalFormatting sqref="R83">
    <cfRule type="cellIs" dxfId="33091" priority="2923" operator="lessThan">
      <formula>0.8</formula>
    </cfRule>
    <cfRule type="cellIs" dxfId="33090" priority="2924" operator="greaterThan">
      <formula>1</formula>
    </cfRule>
  </conditionalFormatting>
  <conditionalFormatting sqref="R83">
    <cfRule type="cellIs" dxfId="33089" priority="2921" operator="greaterThan">
      <formula>1</formula>
    </cfRule>
    <cfRule type="cellIs" dxfId="33088" priority="2922" operator="lessThan">
      <formula>0.8</formula>
    </cfRule>
  </conditionalFormatting>
  <conditionalFormatting sqref="P83">
    <cfRule type="cellIs" dxfId="33087" priority="2920" operator="greaterThan">
      <formula>0</formula>
    </cfRule>
  </conditionalFormatting>
  <conditionalFormatting sqref="P83">
    <cfRule type="cellIs" dxfId="33086" priority="2914" operator="greaterThan">
      <formula>0</formula>
    </cfRule>
  </conditionalFormatting>
  <conditionalFormatting sqref="Q83">
    <cfRule type="cellIs" dxfId="33085" priority="2919" operator="lessThan">
      <formula>0</formula>
    </cfRule>
  </conditionalFormatting>
  <conditionalFormatting sqref="R83">
    <cfRule type="cellIs" dxfId="33084" priority="2917" operator="lessThan">
      <formula>0.8</formula>
    </cfRule>
    <cfRule type="cellIs" dxfId="33083" priority="2918" operator="greaterThan">
      <formula>1</formula>
    </cfRule>
  </conditionalFormatting>
  <conditionalFormatting sqref="R83">
    <cfRule type="cellIs" dxfId="33082" priority="2915" operator="greaterThan">
      <formula>1</formula>
    </cfRule>
    <cfRule type="cellIs" dxfId="33081" priority="2916" operator="lessThan">
      <formula>0.8</formula>
    </cfRule>
  </conditionalFormatting>
  <conditionalFormatting sqref="P83">
    <cfRule type="cellIs" dxfId="33080" priority="2908" operator="greaterThan">
      <formula>0</formula>
    </cfRule>
  </conditionalFormatting>
  <conditionalFormatting sqref="Q83">
    <cfRule type="cellIs" dxfId="33079" priority="2913" operator="lessThan">
      <formula>0</formula>
    </cfRule>
  </conditionalFormatting>
  <conditionalFormatting sqref="R83">
    <cfRule type="cellIs" dxfId="33078" priority="2911" operator="lessThan">
      <formula>0.8</formula>
    </cfRule>
    <cfRule type="cellIs" dxfId="33077" priority="2912" operator="greaterThan">
      <formula>1</formula>
    </cfRule>
  </conditionalFormatting>
  <conditionalFormatting sqref="R83">
    <cfRule type="cellIs" dxfId="33076" priority="2909" operator="greaterThan">
      <formula>1</formula>
    </cfRule>
    <cfRule type="cellIs" dxfId="33075" priority="2910" operator="lessThan">
      <formula>0.8</formula>
    </cfRule>
  </conditionalFormatting>
  <conditionalFormatting sqref="R83">
    <cfRule type="cellIs" dxfId="33074" priority="2905" operator="lessThan">
      <formula>0.8</formula>
    </cfRule>
    <cfRule type="cellIs" dxfId="33073" priority="2906" operator="greaterThan">
      <formula>1</formula>
    </cfRule>
  </conditionalFormatting>
  <conditionalFormatting sqref="R83">
    <cfRule type="cellIs" dxfId="33072" priority="2903" operator="greaterThan">
      <formula>1</formula>
    </cfRule>
    <cfRule type="cellIs" dxfId="33071" priority="2904" operator="lessThan">
      <formula>0.8</formula>
    </cfRule>
  </conditionalFormatting>
  <conditionalFormatting sqref="P83">
    <cfRule type="cellIs" dxfId="33070" priority="2902" operator="greaterThan">
      <formula>0</formula>
    </cfRule>
  </conditionalFormatting>
  <conditionalFormatting sqref="Q83">
    <cfRule type="cellIs" dxfId="33069" priority="2907" operator="lessThan">
      <formula>0</formula>
    </cfRule>
  </conditionalFormatting>
  <conditionalFormatting sqref="Q83">
    <cfRule type="cellIs" dxfId="33068" priority="2901" operator="lessThan">
      <formula>0</formula>
    </cfRule>
  </conditionalFormatting>
  <conditionalFormatting sqref="R83">
    <cfRule type="cellIs" dxfId="33067" priority="2899" operator="lessThan">
      <formula>0.8</formula>
    </cfRule>
    <cfRule type="cellIs" dxfId="33066" priority="2900" operator="greaterThan">
      <formula>1</formula>
    </cfRule>
  </conditionalFormatting>
  <conditionalFormatting sqref="R83">
    <cfRule type="cellIs" dxfId="33065" priority="2897" operator="greaterThan">
      <formula>1</formula>
    </cfRule>
    <cfRule type="cellIs" dxfId="33064" priority="2898" operator="lessThan">
      <formula>0.8</formula>
    </cfRule>
  </conditionalFormatting>
  <conditionalFormatting sqref="P83">
    <cfRule type="cellIs" dxfId="33063" priority="2896" operator="greaterThan">
      <formula>0</formula>
    </cfRule>
  </conditionalFormatting>
  <conditionalFormatting sqref="Q83">
    <cfRule type="cellIs" dxfId="33062" priority="2895" operator="lessThan">
      <formula>0</formula>
    </cfRule>
  </conditionalFormatting>
  <conditionalFormatting sqref="R83">
    <cfRule type="cellIs" dxfId="33061" priority="2893" operator="lessThan">
      <formula>0.8</formula>
    </cfRule>
    <cfRule type="cellIs" dxfId="33060" priority="2894" operator="greaterThan">
      <formula>1</formula>
    </cfRule>
  </conditionalFormatting>
  <conditionalFormatting sqref="R83">
    <cfRule type="cellIs" dxfId="33059" priority="2891" operator="greaterThan">
      <formula>1</formula>
    </cfRule>
    <cfRule type="cellIs" dxfId="33058" priority="2892" operator="lessThan">
      <formula>0.8</formula>
    </cfRule>
  </conditionalFormatting>
  <conditionalFormatting sqref="P83">
    <cfRule type="cellIs" dxfId="33057" priority="2890" operator="greaterThan">
      <formula>0</formula>
    </cfRule>
  </conditionalFormatting>
  <conditionalFormatting sqref="Q83">
    <cfRule type="cellIs" dxfId="33056" priority="2889" operator="lessThan">
      <formula>0</formula>
    </cfRule>
  </conditionalFormatting>
  <conditionalFormatting sqref="R83">
    <cfRule type="cellIs" dxfId="33055" priority="2887" operator="lessThan">
      <formula>0.8</formula>
    </cfRule>
    <cfRule type="cellIs" dxfId="33054" priority="2888" operator="greaterThan">
      <formula>1</formula>
    </cfRule>
  </conditionalFormatting>
  <conditionalFormatting sqref="R83">
    <cfRule type="cellIs" dxfId="33053" priority="2885" operator="greaterThan">
      <formula>1</formula>
    </cfRule>
    <cfRule type="cellIs" dxfId="33052" priority="2886" operator="lessThan">
      <formula>0.8</formula>
    </cfRule>
  </conditionalFormatting>
  <conditionalFormatting sqref="P83">
    <cfRule type="cellIs" dxfId="33051" priority="2884" operator="greaterThan">
      <formula>0</formula>
    </cfRule>
  </conditionalFormatting>
  <conditionalFormatting sqref="Q83">
    <cfRule type="cellIs" dxfId="33050" priority="2883" operator="lessThan">
      <formula>0</formula>
    </cfRule>
  </conditionalFormatting>
  <conditionalFormatting sqref="R83">
    <cfRule type="cellIs" dxfId="33049" priority="2881" operator="lessThan">
      <formula>0.8</formula>
    </cfRule>
    <cfRule type="cellIs" dxfId="33048" priority="2882" operator="greaterThan">
      <formula>1</formula>
    </cfRule>
  </conditionalFormatting>
  <conditionalFormatting sqref="R83">
    <cfRule type="cellIs" dxfId="33047" priority="2879" operator="greaterThan">
      <formula>1</formula>
    </cfRule>
    <cfRule type="cellIs" dxfId="33046" priority="2880" operator="lessThan">
      <formula>0.8</formula>
    </cfRule>
  </conditionalFormatting>
  <conditionalFormatting sqref="P83">
    <cfRule type="cellIs" dxfId="33045" priority="2878" operator="greaterThan">
      <formula>0</formula>
    </cfRule>
  </conditionalFormatting>
  <conditionalFormatting sqref="P83">
    <cfRule type="cellIs" dxfId="33044" priority="2872" operator="greaterThan">
      <formula>0</formula>
    </cfRule>
  </conditionalFormatting>
  <conditionalFormatting sqref="Q83">
    <cfRule type="cellIs" dxfId="33043" priority="2877" operator="lessThan">
      <formula>0</formula>
    </cfRule>
  </conditionalFormatting>
  <conditionalFormatting sqref="R83">
    <cfRule type="cellIs" dxfId="33042" priority="2875" operator="lessThan">
      <formula>0.8</formula>
    </cfRule>
    <cfRule type="cellIs" dxfId="33041" priority="2876" operator="greaterThan">
      <formula>1</formula>
    </cfRule>
  </conditionalFormatting>
  <conditionalFormatting sqref="R83">
    <cfRule type="cellIs" dxfId="33040" priority="2873" operator="greaterThan">
      <formula>1</formula>
    </cfRule>
    <cfRule type="cellIs" dxfId="33039" priority="2874" operator="lessThan">
      <formula>0.8</formula>
    </cfRule>
  </conditionalFormatting>
  <conditionalFormatting sqref="P83">
    <cfRule type="cellIs" dxfId="33038" priority="2866" operator="greaterThan">
      <formula>0</formula>
    </cfRule>
  </conditionalFormatting>
  <conditionalFormatting sqref="Q83">
    <cfRule type="cellIs" dxfId="33037" priority="2871" operator="lessThan">
      <formula>0</formula>
    </cfRule>
  </conditionalFormatting>
  <conditionalFormatting sqref="R83">
    <cfRule type="cellIs" dxfId="33036" priority="2869" operator="lessThan">
      <formula>0.8</formula>
    </cfRule>
    <cfRule type="cellIs" dxfId="33035" priority="2870" operator="greaterThan">
      <formula>1</formula>
    </cfRule>
  </conditionalFormatting>
  <conditionalFormatting sqref="R83">
    <cfRule type="cellIs" dxfId="33034" priority="2867" operator="greaterThan">
      <formula>1</formula>
    </cfRule>
    <cfRule type="cellIs" dxfId="33033" priority="2868" operator="lessThan">
      <formula>0.8</formula>
    </cfRule>
  </conditionalFormatting>
  <conditionalFormatting sqref="R83">
    <cfRule type="cellIs" dxfId="33032" priority="2863" operator="lessThan">
      <formula>0.8</formula>
    </cfRule>
    <cfRule type="cellIs" dxfId="33031" priority="2864" operator="greaterThan">
      <formula>1</formula>
    </cfRule>
  </conditionalFormatting>
  <conditionalFormatting sqref="R83">
    <cfRule type="cellIs" dxfId="33030" priority="2861" operator="greaterThan">
      <formula>1</formula>
    </cfRule>
    <cfRule type="cellIs" dxfId="33029" priority="2862" operator="lessThan">
      <formula>0.8</formula>
    </cfRule>
  </conditionalFormatting>
  <conditionalFormatting sqref="P83">
    <cfRule type="cellIs" dxfId="33028" priority="2860" operator="greaterThan">
      <formula>0</formula>
    </cfRule>
  </conditionalFormatting>
  <conditionalFormatting sqref="Q83">
    <cfRule type="cellIs" dxfId="33027" priority="2865" operator="lessThan">
      <formula>0</formula>
    </cfRule>
  </conditionalFormatting>
  <conditionalFormatting sqref="Q83">
    <cfRule type="cellIs" dxfId="33026" priority="2859" operator="lessThan">
      <formula>0</formula>
    </cfRule>
  </conditionalFormatting>
  <conditionalFormatting sqref="R83">
    <cfRule type="cellIs" dxfId="33025" priority="2857" operator="lessThan">
      <formula>0.8</formula>
    </cfRule>
    <cfRule type="cellIs" dxfId="33024" priority="2858" operator="greaterThan">
      <formula>1</formula>
    </cfRule>
  </conditionalFormatting>
  <conditionalFormatting sqref="R83">
    <cfRule type="cellIs" dxfId="33023" priority="2855" operator="greaterThan">
      <formula>1</formula>
    </cfRule>
    <cfRule type="cellIs" dxfId="33022" priority="2856" operator="lessThan">
      <formula>0.8</formula>
    </cfRule>
  </conditionalFormatting>
  <conditionalFormatting sqref="P83">
    <cfRule type="cellIs" dxfId="33021" priority="2854" operator="greaterThan">
      <formula>0</formula>
    </cfRule>
  </conditionalFormatting>
  <conditionalFormatting sqref="P83">
    <cfRule type="cellIs" dxfId="33020" priority="2848" operator="greaterThan">
      <formula>0</formula>
    </cfRule>
  </conditionalFormatting>
  <conditionalFormatting sqref="Q83">
    <cfRule type="cellIs" dxfId="33019" priority="2853" operator="lessThan">
      <formula>0</formula>
    </cfRule>
  </conditionalFormatting>
  <conditionalFormatting sqref="R83">
    <cfRule type="cellIs" dxfId="33018" priority="2851" operator="lessThan">
      <formula>0.8</formula>
    </cfRule>
    <cfRule type="cellIs" dxfId="33017" priority="2852" operator="greaterThan">
      <formula>1</formula>
    </cfRule>
  </conditionalFormatting>
  <conditionalFormatting sqref="R83">
    <cfRule type="cellIs" dxfId="33016" priority="2849" operator="greaterThan">
      <formula>1</formula>
    </cfRule>
    <cfRule type="cellIs" dxfId="33015" priority="2850" operator="lessThan">
      <formula>0.8</formula>
    </cfRule>
  </conditionalFormatting>
  <conditionalFormatting sqref="P83">
    <cfRule type="cellIs" dxfId="33014" priority="2842" operator="greaterThan">
      <formula>0</formula>
    </cfRule>
  </conditionalFormatting>
  <conditionalFormatting sqref="Q83">
    <cfRule type="cellIs" dxfId="33013" priority="2847" operator="lessThan">
      <formula>0</formula>
    </cfRule>
  </conditionalFormatting>
  <conditionalFormatting sqref="R83">
    <cfRule type="cellIs" dxfId="33012" priority="2845" operator="lessThan">
      <formula>0.8</formula>
    </cfRule>
    <cfRule type="cellIs" dxfId="33011" priority="2846" operator="greaterThan">
      <formula>1</formula>
    </cfRule>
  </conditionalFormatting>
  <conditionalFormatting sqref="R83">
    <cfRule type="cellIs" dxfId="33010" priority="2843" operator="greaterThan">
      <formula>1</formula>
    </cfRule>
    <cfRule type="cellIs" dxfId="33009" priority="2844" operator="lessThan">
      <formula>0.8</formula>
    </cfRule>
  </conditionalFormatting>
  <conditionalFormatting sqref="R83">
    <cfRule type="cellIs" dxfId="33008" priority="2839" operator="lessThan">
      <formula>0.8</formula>
    </cfRule>
    <cfRule type="cellIs" dxfId="33007" priority="2840" operator="greaterThan">
      <formula>1</formula>
    </cfRule>
  </conditionalFormatting>
  <conditionalFormatting sqref="R83">
    <cfRule type="cellIs" dxfId="33006" priority="2837" operator="greaterThan">
      <formula>1</formula>
    </cfRule>
    <cfRule type="cellIs" dxfId="33005" priority="2838" operator="lessThan">
      <formula>0.8</formula>
    </cfRule>
  </conditionalFormatting>
  <conditionalFormatting sqref="P83">
    <cfRule type="cellIs" dxfId="33004" priority="2836" operator="greaterThan">
      <formula>0</formula>
    </cfRule>
  </conditionalFormatting>
  <conditionalFormatting sqref="Q83">
    <cfRule type="cellIs" dxfId="33003" priority="2841" operator="lessThan">
      <formula>0</formula>
    </cfRule>
  </conditionalFormatting>
  <conditionalFormatting sqref="P83">
    <cfRule type="cellIs" dxfId="33002" priority="2830" operator="greaterThan">
      <formula>0</formula>
    </cfRule>
  </conditionalFormatting>
  <conditionalFormatting sqref="Q83">
    <cfRule type="cellIs" dxfId="33001" priority="2835" operator="lessThan">
      <formula>0</formula>
    </cfRule>
  </conditionalFormatting>
  <conditionalFormatting sqref="R83">
    <cfRule type="cellIs" dxfId="33000" priority="2833" operator="lessThan">
      <formula>0.8</formula>
    </cfRule>
    <cfRule type="cellIs" dxfId="32999" priority="2834" operator="greaterThan">
      <formula>1</formula>
    </cfRule>
  </conditionalFormatting>
  <conditionalFormatting sqref="R83">
    <cfRule type="cellIs" dxfId="32998" priority="2831" operator="greaterThan">
      <formula>1</formula>
    </cfRule>
    <cfRule type="cellIs" dxfId="32997" priority="2832" operator="lessThan">
      <formula>0.8</formula>
    </cfRule>
  </conditionalFormatting>
  <conditionalFormatting sqref="R83">
    <cfRule type="cellIs" dxfId="32996" priority="2827" operator="lessThan">
      <formula>0.8</formula>
    </cfRule>
    <cfRule type="cellIs" dxfId="32995" priority="2828" operator="greaterThan">
      <formula>1</formula>
    </cfRule>
  </conditionalFormatting>
  <conditionalFormatting sqref="R83">
    <cfRule type="cellIs" dxfId="32994" priority="2825" operator="greaterThan">
      <formula>1</formula>
    </cfRule>
    <cfRule type="cellIs" dxfId="32993" priority="2826" operator="lessThan">
      <formula>0.8</formula>
    </cfRule>
  </conditionalFormatting>
  <conditionalFormatting sqref="P83">
    <cfRule type="cellIs" dxfId="32992" priority="2824" operator="greaterThan">
      <formula>0</formula>
    </cfRule>
  </conditionalFormatting>
  <conditionalFormatting sqref="Q83">
    <cfRule type="cellIs" dxfId="32991" priority="2829" operator="lessThan">
      <formula>0</formula>
    </cfRule>
  </conditionalFormatting>
  <conditionalFormatting sqref="R83">
    <cfRule type="cellIs" dxfId="32990" priority="2821" operator="lessThan">
      <formula>0.8</formula>
    </cfRule>
    <cfRule type="cellIs" dxfId="32989" priority="2822" operator="greaterThan">
      <formula>1</formula>
    </cfRule>
  </conditionalFormatting>
  <conditionalFormatting sqref="R83">
    <cfRule type="cellIs" dxfId="32988" priority="2819" operator="greaterThan">
      <formula>1</formula>
    </cfRule>
    <cfRule type="cellIs" dxfId="32987" priority="2820" operator="lessThan">
      <formula>0.8</formula>
    </cfRule>
  </conditionalFormatting>
  <conditionalFormatting sqref="P83">
    <cfRule type="cellIs" dxfId="32986" priority="2818" operator="greaterThan">
      <formula>0</formula>
    </cfRule>
  </conditionalFormatting>
  <conditionalFormatting sqref="Q83">
    <cfRule type="cellIs" dxfId="32985" priority="2823" operator="lessThan">
      <formula>0</formula>
    </cfRule>
  </conditionalFormatting>
  <conditionalFormatting sqref="Q83">
    <cfRule type="cellIs" dxfId="32984" priority="2817" operator="lessThan">
      <formula>0</formula>
    </cfRule>
  </conditionalFormatting>
  <conditionalFormatting sqref="R83">
    <cfRule type="cellIs" dxfId="32983" priority="2815" operator="lessThan">
      <formula>0.8</formula>
    </cfRule>
    <cfRule type="cellIs" dxfId="32982" priority="2816" operator="greaterThan">
      <formula>1</formula>
    </cfRule>
  </conditionalFormatting>
  <conditionalFormatting sqref="R83">
    <cfRule type="cellIs" dxfId="32981" priority="2813" operator="greaterThan">
      <formula>1</formula>
    </cfRule>
    <cfRule type="cellIs" dxfId="32980" priority="2814" operator="lessThan">
      <formula>0.8</formula>
    </cfRule>
  </conditionalFormatting>
  <conditionalFormatting sqref="P83">
    <cfRule type="cellIs" dxfId="32979" priority="2812" operator="greaterThan">
      <formula>0</formula>
    </cfRule>
  </conditionalFormatting>
  <conditionalFormatting sqref="Q83">
    <cfRule type="cellIs" dxfId="32978" priority="2806" operator="lessThan">
      <formula>0</formula>
    </cfRule>
  </conditionalFormatting>
  <conditionalFormatting sqref="R83">
    <cfRule type="cellIs" dxfId="32977" priority="2810" operator="lessThan">
      <formula>0.8</formula>
    </cfRule>
    <cfRule type="cellIs" dxfId="32976" priority="2811" operator="greaterThan">
      <formula>1</formula>
    </cfRule>
  </conditionalFormatting>
  <conditionalFormatting sqref="R83">
    <cfRule type="cellIs" dxfId="32975" priority="2808" operator="greaterThan">
      <formula>1</formula>
    </cfRule>
    <cfRule type="cellIs" dxfId="32974" priority="2809" operator="lessThan">
      <formula>0.8</formula>
    </cfRule>
  </conditionalFormatting>
  <conditionalFormatting sqref="P83">
    <cfRule type="cellIs" dxfId="32973" priority="2807" operator="greaterThan">
      <formula>0</formula>
    </cfRule>
  </conditionalFormatting>
  <conditionalFormatting sqref="Q83">
    <cfRule type="cellIs" dxfId="32972" priority="2805" operator="lessThan">
      <formula>0</formula>
    </cfRule>
  </conditionalFormatting>
  <conditionalFormatting sqref="R83">
    <cfRule type="cellIs" dxfId="32971" priority="2803" operator="lessThan">
      <formula>0.8</formula>
    </cfRule>
    <cfRule type="cellIs" dxfId="32970" priority="2804" operator="greaterThan">
      <formula>1</formula>
    </cfRule>
  </conditionalFormatting>
  <conditionalFormatting sqref="R83">
    <cfRule type="cellIs" dxfId="32969" priority="2801" operator="greaterThan">
      <formula>1</formula>
    </cfRule>
    <cfRule type="cellIs" dxfId="32968" priority="2802" operator="lessThan">
      <formula>0.8</formula>
    </cfRule>
  </conditionalFormatting>
  <conditionalFormatting sqref="P83">
    <cfRule type="cellIs" dxfId="32967" priority="2800" operator="greaterThan">
      <formula>0</formula>
    </cfRule>
  </conditionalFormatting>
  <conditionalFormatting sqref="Q83">
    <cfRule type="cellIs" dxfId="32966" priority="2799" operator="lessThan">
      <formula>0</formula>
    </cfRule>
  </conditionalFormatting>
  <conditionalFormatting sqref="R83">
    <cfRule type="cellIs" dxfId="32965" priority="2797" operator="lessThan">
      <formula>0.8</formula>
    </cfRule>
    <cfRule type="cellIs" dxfId="32964" priority="2798" operator="greaterThan">
      <formula>1</formula>
    </cfRule>
  </conditionalFormatting>
  <conditionalFormatting sqref="R83">
    <cfRule type="cellIs" dxfId="32963" priority="2795" operator="greaterThan">
      <formula>1</formula>
    </cfRule>
    <cfRule type="cellIs" dxfId="32962" priority="2796" operator="lessThan">
      <formula>0.8</formula>
    </cfRule>
  </conditionalFormatting>
  <conditionalFormatting sqref="P83">
    <cfRule type="cellIs" dxfId="32961" priority="2794" operator="greaterThan">
      <formula>0</formula>
    </cfRule>
  </conditionalFormatting>
  <conditionalFormatting sqref="Q83">
    <cfRule type="cellIs" dxfId="32960" priority="2793" operator="lessThan">
      <formula>0</formula>
    </cfRule>
  </conditionalFormatting>
  <conditionalFormatting sqref="R83">
    <cfRule type="cellIs" dxfId="32959" priority="2791" operator="lessThan">
      <formula>0.8</formula>
    </cfRule>
    <cfRule type="cellIs" dxfId="32958" priority="2792" operator="greaterThan">
      <formula>1</formula>
    </cfRule>
  </conditionalFormatting>
  <conditionalFormatting sqref="R83">
    <cfRule type="cellIs" dxfId="32957" priority="2789" operator="greaterThan">
      <formula>1</formula>
    </cfRule>
    <cfRule type="cellIs" dxfId="32956" priority="2790" operator="lessThan">
      <formula>0.8</formula>
    </cfRule>
  </conditionalFormatting>
  <conditionalFormatting sqref="P83">
    <cfRule type="cellIs" dxfId="32955" priority="2788" operator="greaterThan">
      <formula>0</formula>
    </cfRule>
  </conditionalFormatting>
  <conditionalFormatting sqref="Q83">
    <cfRule type="cellIs" dxfId="32954" priority="2787" operator="lessThan">
      <formula>0</formula>
    </cfRule>
  </conditionalFormatting>
  <conditionalFormatting sqref="R83">
    <cfRule type="cellIs" dxfId="32953" priority="2785" operator="lessThan">
      <formula>0.8</formula>
    </cfRule>
    <cfRule type="cellIs" dxfId="32952" priority="2786" operator="greaterThan">
      <formula>1</formula>
    </cfRule>
  </conditionalFormatting>
  <conditionalFormatting sqref="R83">
    <cfRule type="cellIs" dxfId="32951" priority="2783" operator="greaterThan">
      <formula>1</formula>
    </cfRule>
    <cfRule type="cellIs" dxfId="32950" priority="2784" operator="lessThan">
      <formula>0.8</formula>
    </cfRule>
  </conditionalFormatting>
  <conditionalFormatting sqref="P83">
    <cfRule type="cellIs" dxfId="32949" priority="2782" operator="greaterThan">
      <formula>0</formula>
    </cfRule>
  </conditionalFormatting>
  <conditionalFormatting sqref="Q83">
    <cfRule type="cellIs" dxfId="32948" priority="2781" operator="lessThan">
      <formula>0</formula>
    </cfRule>
  </conditionalFormatting>
  <conditionalFormatting sqref="R83">
    <cfRule type="cellIs" dxfId="32947" priority="2779" operator="lessThan">
      <formula>0.8</formula>
    </cfRule>
    <cfRule type="cellIs" dxfId="32946" priority="2780" operator="greaterThan">
      <formula>1</formula>
    </cfRule>
  </conditionalFormatting>
  <conditionalFormatting sqref="R83">
    <cfRule type="cellIs" dxfId="32945" priority="2777" operator="greaterThan">
      <formula>1</formula>
    </cfRule>
    <cfRule type="cellIs" dxfId="32944" priority="2778" operator="lessThan">
      <formula>0.8</formula>
    </cfRule>
  </conditionalFormatting>
  <conditionalFormatting sqref="P83">
    <cfRule type="cellIs" dxfId="32943" priority="2776" operator="greaterThan">
      <formula>0</formula>
    </cfRule>
  </conditionalFormatting>
  <conditionalFormatting sqref="P83">
    <cfRule type="cellIs" dxfId="32942" priority="2770" operator="greaterThan">
      <formula>0</formula>
    </cfRule>
  </conditionalFormatting>
  <conditionalFormatting sqref="Q83">
    <cfRule type="cellIs" dxfId="32941" priority="2775" operator="lessThan">
      <formula>0</formula>
    </cfRule>
  </conditionalFormatting>
  <conditionalFormatting sqref="R83">
    <cfRule type="cellIs" dxfId="32940" priority="2773" operator="lessThan">
      <formula>0.8</formula>
    </cfRule>
    <cfRule type="cellIs" dxfId="32939" priority="2774" operator="greaterThan">
      <formula>1</formula>
    </cfRule>
  </conditionalFormatting>
  <conditionalFormatting sqref="R83">
    <cfRule type="cellIs" dxfId="32938" priority="2771" operator="greaterThan">
      <formula>1</formula>
    </cfRule>
    <cfRule type="cellIs" dxfId="32937" priority="2772" operator="lessThan">
      <formula>0.8</formula>
    </cfRule>
  </conditionalFormatting>
  <conditionalFormatting sqref="P83">
    <cfRule type="cellIs" dxfId="32936" priority="2764" operator="greaterThan">
      <formula>0</formula>
    </cfRule>
  </conditionalFormatting>
  <conditionalFormatting sqref="Q83">
    <cfRule type="cellIs" dxfId="32935" priority="2769" operator="lessThan">
      <formula>0</formula>
    </cfRule>
  </conditionalFormatting>
  <conditionalFormatting sqref="R83">
    <cfRule type="cellIs" dxfId="32934" priority="2767" operator="lessThan">
      <formula>0.8</formula>
    </cfRule>
    <cfRule type="cellIs" dxfId="32933" priority="2768" operator="greaterThan">
      <formula>1</formula>
    </cfRule>
  </conditionalFormatting>
  <conditionalFormatting sqref="R83">
    <cfRule type="cellIs" dxfId="32932" priority="2765" operator="greaterThan">
      <formula>1</formula>
    </cfRule>
    <cfRule type="cellIs" dxfId="32931" priority="2766" operator="lessThan">
      <formula>0.8</formula>
    </cfRule>
  </conditionalFormatting>
  <conditionalFormatting sqref="R83">
    <cfRule type="cellIs" dxfId="32930" priority="2761" operator="lessThan">
      <formula>0.8</formula>
    </cfRule>
    <cfRule type="cellIs" dxfId="32929" priority="2762" operator="greaterThan">
      <formula>1</formula>
    </cfRule>
  </conditionalFormatting>
  <conditionalFormatting sqref="R83">
    <cfRule type="cellIs" dxfId="32928" priority="2759" operator="greaterThan">
      <formula>1</formula>
    </cfRule>
    <cfRule type="cellIs" dxfId="32927" priority="2760" operator="lessThan">
      <formula>0.8</formula>
    </cfRule>
  </conditionalFormatting>
  <conditionalFormatting sqref="P83">
    <cfRule type="cellIs" dxfId="32926" priority="2758" operator="greaterThan">
      <formula>0</formula>
    </cfRule>
  </conditionalFormatting>
  <conditionalFormatting sqref="Q83">
    <cfRule type="cellIs" dxfId="32925" priority="2763" operator="lessThan">
      <formula>0</formula>
    </cfRule>
  </conditionalFormatting>
  <conditionalFormatting sqref="Q83">
    <cfRule type="cellIs" dxfId="32924" priority="2752" operator="lessThan">
      <formula>0</formula>
    </cfRule>
  </conditionalFormatting>
  <conditionalFormatting sqref="P83">
    <cfRule type="cellIs" dxfId="32923" priority="2753" operator="greaterThan">
      <formula>0</formula>
    </cfRule>
  </conditionalFormatting>
  <conditionalFormatting sqref="R83">
    <cfRule type="cellIs" dxfId="32922" priority="2756" operator="lessThan">
      <formula>0.8</formula>
    </cfRule>
    <cfRule type="cellIs" dxfId="32921" priority="2757" operator="greaterThan">
      <formula>1</formula>
    </cfRule>
  </conditionalFormatting>
  <conditionalFormatting sqref="R83">
    <cfRule type="cellIs" dxfId="32920" priority="2754" operator="greaterThan">
      <formula>1</formula>
    </cfRule>
    <cfRule type="cellIs" dxfId="32919" priority="2755" operator="lessThan">
      <formula>0.8</formula>
    </cfRule>
  </conditionalFormatting>
  <conditionalFormatting sqref="Q83">
    <cfRule type="cellIs" dxfId="32918" priority="2746" operator="lessThan">
      <formula>0</formula>
    </cfRule>
  </conditionalFormatting>
  <conditionalFormatting sqref="R83">
    <cfRule type="cellIs" dxfId="32917" priority="2750" operator="lessThan">
      <formula>0.8</formula>
    </cfRule>
    <cfRule type="cellIs" dxfId="32916" priority="2751" operator="greaterThan">
      <formula>1</formula>
    </cfRule>
  </conditionalFormatting>
  <conditionalFormatting sqref="R83">
    <cfRule type="cellIs" dxfId="32915" priority="2748" operator="greaterThan">
      <formula>1</formula>
    </cfRule>
    <cfRule type="cellIs" dxfId="32914" priority="2749" operator="lessThan">
      <formula>0.8</formula>
    </cfRule>
  </conditionalFormatting>
  <conditionalFormatting sqref="P83">
    <cfRule type="cellIs" dxfId="32913" priority="2747" operator="greaterThan">
      <formula>0</formula>
    </cfRule>
  </conditionalFormatting>
  <conditionalFormatting sqref="Q83">
    <cfRule type="cellIs" dxfId="32912" priority="2745" operator="lessThan">
      <formula>0</formula>
    </cfRule>
  </conditionalFormatting>
  <conditionalFormatting sqref="R83">
    <cfRule type="cellIs" dxfId="32911" priority="2743" operator="lessThan">
      <formula>0.8</formula>
    </cfRule>
    <cfRule type="cellIs" dxfId="32910" priority="2744" operator="greaterThan">
      <formula>1</formula>
    </cfRule>
  </conditionalFormatting>
  <conditionalFormatting sqref="R83">
    <cfRule type="cellIs" dxfId="32909" priority="2741" operator="greaterThan">
      <formula>1</formula>
    </cfRule>
    <cfRule type="cellIs" dxfId="32908" priority="2742" operator="lessThan">
      <formula>0.8</formula>
    </cfRule>
  </conditionalFormatting>
  <conditionalFormatting sqref="P83">
    <cfRule type="cellIs" dxfId="32907" priority="2740" operator="greaterThan">
      <formula>0</formula>
    </cfRule>
  </conditionalFormatting>
  <conditionalFormatting sqref="Q83">
    <cfRule type="cellIs" dxfId="32906" priority="2739" operator="lessThan">
      <formula>0</formula>
    </cfRule>
  </conditionalFormatting>
  <conditionalFormatting sqref="R83">
    <cfRule type="cellIs" dxfId="32905" priority="2737" operator="lessThan">
      <formula>0.8</formula>
    </cfRule>
    <cfRule type="cellIs" dxfId="32904" priority="2738" operator="greaterThan">
      <formula>1</formula>
    </cfRule>
  </conditionalFormatting>
  <conditionalFormatting sqref="R83">
    <cfRule type="cellIs" dxfId="32903" priority="2735" operator="greaterThan">
      <formula>1</formula>
    </cfRule>
    <cfRule type="cellIs" dxfId="32902" priority="2736" operator="lessThan">
      <formula>0.8</formula>
    </cfRule>
  </conditionalFormatting>
  <conditionalFormatting sqref="P83">
    <cfRule type="cellIs" dxfId="32901" priority="2734" operator="greaterThan">
      <formula>0</formula>
    </cfRule>
  </conditionalFormatting>
  <conditionalFormatting sqref="Q83">
    <cfRule type="cellIs" dxfId="32900" priority="2733" operator="lessThan">
      <formula>0</formula>
    </cfRule>
  </conditionalFormatting>
  <conditionalFormatting sqref="R83">
    <cfRule type="cellIs" dxfId="32899" priority="2731" operator="lessThan">
      <formula>0.8</formula>
    </cfRule>
    <cfRule type="cellIs" dxfId="32898" priority="2732" operator="greaterThan">
      <formula>1</formula>
    </cfRule>
  </conditionalFormatting>
  <conditionalFormatting sqref="R83">
    <cfRule type="cellIs" dxfId="32897" priority="2729" operator="greaterThan">
      <formula>1</formula>
    </cfRule>
    <cfRule type="cellIs" dxfId="32896" priority="2730" operator="lessThan">
      <formula>0.8</formula>
    </cfRule>
  </conditionalFormatting>
  <conditionalFormatting sqref="P83">
    <cfRule type="cellIs" dxfId="32895" priority="2728" operator="greaterThan">
      <formula>0</formula>
    </cfRule>
  </conditionalFormatting>
  <conditionalFormatting sqref="Q83">
    <cfRule type="cellIs" dxfId="32894" priority="2727" operator="lessThan">
      <formula>0</formula>
    </cfRule>
  </conditionalFormatting>
  <conditionalFormatting sqref="R83">
    <cfRule type="cellIs" dxfId="32893" priority="2725" operator="lessThan">
      <formula>0.8</formula>
    </cfRule>
    <cfRule type="cellIs" dxfId="32892" priority="2726" operator="greaterThan">
      <formula>1</formula>
    </cfRule>
  </conditionalFormatting>
  <conditionalFormatting sqref="R83">
    <cfRule type="cellIs" dxfId="32891" priority="2723" operator="greaterThan">
      <formula>1</formula>
    </cfRule>
    <cfRule type="cellIs" dxfId="32890" priority="2724" operator="lessThan">
      <formula>0.8</formula>
    </cfRule>
  </conditionalFormatting>
  <conditionalFormatting sqref="P83">
    <cfRule type="cellIs" dxfId="32889" priority="2722" operator="greaterThan">
      <formula>0</formula>
    </cfRule>
  </conditionalFormatting>
  <conditionalFormatting sqref="Q83">
    <cfRule type="cellIs" dxfId="32888" priority="2721" operator="lessThan">
      <formula>0</formula>
    </cfRule>
  </conditionalFormatting>
  <conditionalFormatting sqref="R83">
    <cfRule type="cellIs" dxfId="32887" priority="2719" operator="lessThan">
      <formula>0.8</formula>
    </cfRule>
    <cfRule type="cellIs" dxfId="32886" priority="2720" operator="greaterThan">
      <formula>1</formula>
    </cfRule>
  </conditionalFormatting>
  <conditionalFormatting sqref="R83">
    <cfRule type="cellIs" dxfId="32885" priority="2717" operator="greaterThan">
      <formula>1</formula>
    </cfRule>
    <cfRule type="cellIs" dxfId="32884" priority="2718" operator="lessThan">
      <formula>0.8</formula>
    </cfRule>
  </conditionalFormatting>
  <conditionalFormatting sqref="P83">
    <cfRule type="cellIs" dxfId="32883" priority="2716" operator="greaterThan">
      <formula>0</formula>
    </cfRule>
  </conditionalFormatting>
  <conditionalFormatting sqref="Q83">
    <cfRule type="cellIs" dxfId="32882" priority="2715" operator="lessThan">
      <formula>0</formula>
    </cfRule>
  </conditionalFormatting>
  <conditionalFormatting sqref="R83">
    <cfRule type="cellIs" dxfId="32881" priority="2713" operator="lessThan">
      <formula>0.8</formula>
    </cfRule>
    <cfRule type="cellIs" dxfId="32880" priority="2714" operator="greaterThan">
      <formula>1</formula>
    </cfRule>
  </conditionalFormatting>
  <conditionalFormatting sqref="R83">
    <cfRule type="cellIs" dxfId="32879" priority="2711" operator="greaterThan">
      <formula>1</formula>
    </cfRule>
    <cfRule type="cellIs" dxfId="32878" priority="2712" operator="lessThan">
      <formula>0.8</formula>
    </cfRule>
  </conditionalFormatting>
  <conditionalFormatting sqref="P83">
    <cfRule type="cellIs" dxfId="32877" priority="2710" operator="greaterThan">
      <formula>0</formula>
    </cfRule>
  </conditionalFormatting>
  <conditionalFormatting sqref="Q83">
    <cfRule type="cellIs" dxfId="32876" priority="2709" operator="lessThan">
      <formula>0</formula>
    </cfRule>
  </conditionalFormatting>
  <conditionalFormatting sqref="R83">
    <cfRule type="cellIs" dxfId="32875" priority="2707" operator="lessThan">
      <formula>0.8</formula>
    </cfRule>
    <cfRule type="cellIs" dxfId="32874" priority="2708" operator="greaterThan">
      <formula>1</formula>
    </cfRule>
  </conditionalFormatting>
  <conditionalFormatting sqref="R83">
    <cfRule type="cellIs" dxfId="32873" priority="2705" operator="greaterThan">
      <formula>1</formula>
    </cfRule>
    <cfRule type="cellIs" dxfId="32872" priority="2706" operator="lessThan">
      <formula>0.8</formula>
    </cfRule>
  </conditionalFormatting>
  <conditionalFormatting sqref="P83">
    <cfRule type="cellIs" dxfId="32871" priority="2704" operator="greaterThan">
      <formula>0</formula>
    </cfRule>
  </conditionalFormatting>
  <conditionalFormatting sqref="P83">
    <cfRule type="cellIs" dxfId="32870" priority="2698" operator="greaterThan">
      <formula>0</formula>
    </cfRule>
  </conditionalFormatting>
  <conditionalFormatting sqref="Q83">
    <cfRule type="cellIs" dxfId="32869" priority="2703" operator="lessThan">
      <formula>0</formula>
    </cfRule>
  </conditionalFormatting>
  <conditionalFormatting sqref="R83">
    <cfRule type="cellIs" dxfId="32868" priority="2701" operator="lessThan">
      <formula>0.8</formula>
    </cfRule>
    <cfRule type="cellIs" dxfId="32867" priority="2702" operator="greaterThan">
      <formula>1</formula>
    </cfRule>
  </conditionalFormatting>
  <conditionalFormatting sqref="R83">
    <cfRule type="cellIs" dxfId="32866" priority="2699" operator="greaterThan">
      <formula>1</formula>
    </cfRule>
    <cfRule type="cellIs" dxfId="32865" priority="2700" operator="lessThan">
      <formula>0.8</formula>
    </cfRule>
  </conditionalFormatting>
  <conditionalFormatting sqref="P83">
    <cfRule type="cellIs" dxfId="32864" priority="2692" operator="greaterThan">
      <formula>0</formula>
    </cfRule>
  </conditionalFormatting>
  <conditionalFormatting sqref="Q83">
    <cfRule type="cellIs" dxfId="32863" priority="2697" operator="lessThan">
      <formula>0</formula>
    </cfRule>
  </conditionalFormatting>
  <conditionalFormatting sqref="R83">
    <cfRule type="cellIs" dxfId="32862" priority="2695" operator="lessThan">
      <formula>0.8</formula>
    </cfRule>
    <cfRule type="cellIs" dxfId="32861" priority="2696" operator="greaterThan">
      <formula>1</formula>
    </cfRule>
  </conditionalFormatting>
  <conditionalFormatting sqref="R83">
    <cfRule type="cellIs" dxfId="32860" priority="2693" operator="greaterThan">
      <formula>1</formula>
    </cfRule>
    <cfRule type="cellIs" dxfId="32859" priority="2694" operator="lessThan">
      <formula>0.8</formula>
    </cfRule>
  </conditionalFormatting>
  <conditionalFormatting sqref="R83">
    <cfRule type="cellIs" dxfId="32858" priority="2689" operator="lessThan">
      <formula>0.8</formula>
    </cfRule>
    <cfRule type="cellIs" dxfId="32857" priority="2690" operator="greaterThan">
      <formula>1</formula>
    </cfRule>
  </conditionalFormatting>
  <conditionalFormatting sqref="R83">
    <cfRule type="cellIs" dxfId="32856" priority="2687" operator="greaterThan">
      <formula>1</formula>
    </cfRule>
    <cfRule type="cellIs" dxfId="32855" priority="2688" operator="lessThan">
      <formula>0.8</formula>
    </cfRule>
  </conditionalFormatting>
  <conditionalFormatting sqref="P83">
    <cfRule type="cellIs" dxfId="32854" priority="2686" operator="greaterThan">
      <formula>0</formula>
    </cfRule>
  </conditionalFormatting>
  <conditionalFormatting sqref="Q83">
    <cfRule type="cellIs" dxfId="32853" priority="2691" operator="lessThan">
      <formula>0</formula>
    </cfRule>
  </conditionalFormatting>
  <conditionalFormatting sqref="Q83">
    <cfRule type="cellIs" dxfId="32852" priority="2685" operator="lessThan">
      <formula>0</formula>
    </cfRule>
  </conditionalFormatting>
  <conditionalFormatting sqref="R83">
    <cfRule type="cellIs" dxfId="32851" priority="2683" operator="lessThan">
      <formula>0.8</formula>
    </cfRule>
    <cfRule type="cellIs" dxfId="32850" priority="2684" operator="greaterThan">
      <formula>1</formula>
    </cfRule>
  </conditionalFormatting>
  <conditionalFormatting sqref="R83">
    <cfRule type="cellIs" dxfId="32849" priority="2681" operator="greaterThan">
      <formula>1</formula>
    </cfRule>
    <cfRule type="cellIs" dxfId="32848" priority="2682" operator="lessThan">
      <formula>0.8</formula>
    </cfRule>
  </conditionalFormatting>
  <conditionalFormatting sqref="P83">
    <cfRule type="cellIs" dxfId="32847" priority="2680" operator="greaterThan">
      <formula>0</formula>
    </cfRule>
  </conditionalFormatting>
  <conditionalFormatting sqref="P83">
    <cfRule type="cellIs" dxfId="32846" priority="2674" operator="greaterThan">
      <formula>0</formula>
    </cfRule>
  </conditionalFormatting>
  <conditionalFormatting sqref="Q83">
    <cfRule type="cellIs" dxfId="32845" priority="2679" operator="lessThan">
      <formula>0</formula>
    </cfRule>
  </conditionalFormatting>
  <conditionalFormatting sqref="R83">
    <cfRule type="cellIs" dxfId="32844" priority="2677" operator="lessThan">
      <formula>0.8</formula>
    </cfRule>
    <cfRule type="cellIs" dxfId="32843" priority="2678" operator="greaterThan">
      <formula>1</formula>
    </cfRule>
  </conditionalFormatting>
  <conditionalFormatting sqref="R83">
    <cfRule type="cellIs" dxfId="32842" priority="2675" operator="greaterThan">
      <formula>1</formula>
    </cfRule>
    <cfRule type="cellIs" dxfId="32841" priority="2676" operator="lessThan">
      <formula>0.8</formula>
    </cfRule>
  </conditionalFormatting>
  <conditionalFormatting sqref="P83">
    <cfRule type="cellIs" dxfId="32840" priority="2668" operator="greaterThan">
      <formula>0</formula>
    </cfRule>
  </conditionalFormatting>
  <conditionalFormatting sqref="Q83">
    <cfRule type="cellIs" dxfId="32839" priority="2673" operator="lessThan">
      <formula>0</formula>
    </cfRule>
  </conditionalFormatting>
  <conditionalFormatting sqref="R83">
    <cfRule type="cellIs" dxfId="32838" priority="2671" operator="lessThan">
      <formula>0.8</formula>
    </cfRule>
    <cfRule type="cellIs" dxfId="32837" priority="2672" operator="greaterThan">
      <formula>1</formula>
    </cfRule>
  </conditionalFormatting>
  <conditionalFormatting sqref="R83">
    <cfRule type="cellIs" dxfId="32836" priority="2669" operator="greaterThan">
      <formula>1</formula>
    </cfRule>
    <cfRule type="cellIs" dxfId="32835" priority="2670" operator="lessThan">
      <formula>0.8</formula>
    </cfRule>
  </conditionalFormatting>
  <conditionalFormatting sqref="R83">
    <cfRule type="cellIs" dxfId="32834" priority="2665" operator="lessThan">
      <formula>0.8</formula>
    </cfRule>
    <cfRule type="cellIs" dxfId="32833" priority="2666" operator="greaterThan">
      <formula>1</formula>
    </cfRule>
  </conditionalFormatting>
  <conditionalFormatting sqref="R83">
    <cfRule type="cellIs" dxfId="32832" priority="2663" operator="greaterThan">
      <formula>1</formula>
    </cfRule>
    <cfRule type="cellIs" dxfId="32831" priority="2664" operator="lessThan">
      <formula>0.8</formula>
    </cfRule>
  </conditionalFormatting>
  <conditionalFormatting sqref="P83">
    <cfRule type="cellIs" dxfId="32830" priority="2662" operator="greaterThan">
      <formula>0</formula>
    </cfRule>
  </conditionalFormatting>
  <conditionalFormatting sqref="Q83">
    <cfRule type="cellIs" dxfId="32829" priority="2667" operator="lessThan">
      <formula>0</formula>
    </cfRule>
  </conditionalFormatting>
  <conditionalFormatting sqref="P83">
    <cfRule type="cellIs" dxfId="32828" priority="2656" operator="greaterThan">
      <formula>0</formula>
    </cfRule>
  </conditionalFormatting>
  <conditionalFormatting sqref="Q83">
    <cfRule type="cellIs" dxfId="32827" priority="2661" operator="lessThan">
      <formula>0</formula>
    </cfRule>
  </conditionalFormatting>
  <conditionalFormatting sqref="R83">
    <cfRule type="cellIs" dxfId="32826" priority="2659" operator="lessThan">
      <formula>0.8</formula>
    </cfRule>
    <cfRule type="cellIs" dxfId="32825" priority="2660" operator="greaterThan">
      <formula>1</formula>
    </cfRule>
  </conditionalFormatting>
  <conditionalFormatting sqref="R83">
    <cfRule type="cellIs" dxfId="32824" priority="2657" operator="greaterThan">
      <formula>1</formula>
    </cfRule>
    <cfRule type="cellIs" dxfId="32823" priority="2658" operator="lessThan">
      <formula>0.8</formula>
    </cfRule>
  </conditionalFormatting>
  <conditionalFormatting sqref="R83">
    <cfRule type="cellIs" dxfId="32822" priority="2653" operator="lessThan">
      <formula>0.8</formula>
    </cfRule>
    <cfRule type="cellIs" dxfId="32821" priority="2654" operator="greaterThan">
      <formula>1</formula>
    </cfRule>
  </conditionalFormatting>
  <conditionalFormatting sqref="R83">
    <cfRule type="cellIs" dxfId="32820" priority="2651" operator="greaterThan">
      <formula>1</formula>
    </cfRule>
    <cfRule type="cellIs" dxfId="32819" priority="2652" operator="lessThan">
      <formula>0.8</formula>
    </cfRule>
  </conditionalFormatting>
  <conditionalFormatting sqref="P83">
    <cfRule type="cellIs" dxfId="32818" priority="2650" operator="greaterThan">
      <formula>0</formula>
    </cfRule>
  </conditionalFormatting>
  <conditionalFormatting sqref="Q83">
    <cfRule type="cellIs" dxfId="32817" priority="2655" operator="lessThan">
      <formula>0</formula>
    </cfRule>
  </conditionalFormatting>
  <conditionalFormatting sqref="R83">
    <cfRule type="cellIs" dxfId="32816" priority="2647" operator="lessThan">
      <formula>0.8</formula>
    </cfRule>
    <cfRule type="cellIs" dxfId="32815" priority="2648" operator="greaterThan">
      <formula>1</formula>
    </cfRule>
  </conditionalFormatting>
  <conditionalFormatting sqref="R83">
    <cfRule type="cellIs" dxfId="32814" priority="2645" operator="greaterThan">
      <formula>1</formula>
    </cfRule>
    <cfRule type="cellIs" dxfId="32813" priority="2646" operator="lessThan">
      <formula>0.8</formula>
    </cfRule>
  </conditionalFormatting>
  <conditionalFormatting sqref="P83">
    <cfRule type="cellIs" dxfId="32812" priority="2644" operator="greaterThan">
      <formula>0</formula>
    </cfRule>
  </conditionalFormatting>
  <conditionalFormatting sqref="Q83">
    <cfRule type="cellIs" dxfId="32811" priority="2649" operator="lessThan">
      <formula>0</formula>
    </cfRule>
  </conditionalFormatting>
  <conditionalFormatting sqref="Q83">
    <cfRule type="cellIs" dxfId="32810" priority="2643" operator="lessThan">
      <formula>0</formula>
    </cfRule>
  </conditionalFormatting>
  <conditionalFormatting sqref="R83">
    <cfRule type="cellIs" dxfId="32809" priority="2641" operator="lessThan">
      <formula>0.8</formula>
    </cfRule>
    <cfRule type="cellIs" dxfId="32808" priority="2642" operator="greaterThan">
      <formula>1</formula>
    </cfRule>
  </conditionalFormatting>
  <conditionalFormatting sqref="R83">
    <cfRule type="cellIs" dxfId="32807" priority="2639" operator="greaterThan">
      <formula>1</formula>
    </cfRule>
    <cfRule type="cellIs" dxfId="32806" priority="2640" operator="lessThan">
      <formula>0.8</formula>
    </cfRule>
  </conditionalFormatting>
  <conditionalFormatting sqref="P83">
    <cfRule type="cellIs" dxfId="32805" priority="2638" operator="greaterThan">
      <formula>0</formula>
    </cfRule>
  </conditionalFormatting>
  <conditionalFormatting sqref="Q83">
    <cfRule type="cellIs" dxfId="32804" priority="2632" operator="lessThan">
      <formula>0</formula>
    </cfRule>
  </conditionalFormatting>
  <conditionalFormatting sqref="R83">
    <cfRule type="cellIs" dxfId="32803" priority="2636" operator="lessThan">
      <formula>0.8</formula>
    </cfRule>
    <cfRule type="cellIs" dxfId="32802" priority="2637" operator="greaterThan">
      <formula>1</formula>
    </cfRule>
  </conditionalFormatting>
  <conditionalFormatting sqref="R83">
    <cfRule type="cellIs" dxfId="32801" priority="2634" operator="greaterThan">
      <formula>1</formula>
    </cfRule>
    <cfRule type="cellIs" dxfId="32800" priority="2635" operator="lessThan">
      <formula>0.8</formula>
    </cfRule>
  </conditionalFormatting>
  <conditionalFormatting sqref="P83">
    <cfRule type="cellIs" dxfId="32799" priority="2633" operator="greaterThan">
      <formula>0</formula>
    </cfRule>
  </conditionalFormatting>
  <conditionalFormatting sqref="Q83">
    <cfRule type="cellIs" dxfId="32798" priority="2631" operator="lessThan">
      <formula>0</formula>
    </cfRule>
  </conditionalFormatting>
  <conditionalFormatting sqref="R83">
    <cfRule type="cellIs" dxfId="32797" priority="2629" operator="lessThan">
      <formula>0.8</formula>
    </cfRule>
    <cfRule type="cellIs" dxfId="32796" priority="2630" operator="greaterThan">
      <formula>1</formula>
    </cfRule>
  </conditionalFormatting>
  <conditionalFormatting sqref="R83">
    <cfRule type="cellIs" dxfId="32795" priority="2627" operator="greaterThan">
      <formula>1</formula>
    </cfRule>
    <cfRule type="cellIs" dxfId="32794" priority="2628" operator="lessThan">
      <formula>0.8</formula>
    </cfRule>
  </conditionalFormatting>
  <conditionalFormatting sqref="P83">
    <cfRule type="cellIs" dxfId="32793" priority="2626" operator="greaterThan">
      <formula>0</formula>
    </cfRule>
  </conditionalFormatting>
  <conditionalFormatting sqref="Q83">
    <cfRule type="cellIs" dxfId="32792" priority="2625" operator="lessThan">
      <formula>0</formula>
    </cfRule>
  </conditionalFormatting>
  <conditionalFormatting sqref="R83">
    <cfRule type="cellIs" dxfId="32791" priority="2623" operator="lessThan">
      <formula>0.8</formula>
    </cfRule>
    <cfRule type="cellIs" dxfId="32790" priority="2624" operator="greaterThan">
      <formula>1</formula>
    </cfRule>
  </conditionalFormatting>
  <conditionalFormatting sqref="R83">
    <cfRule type="cellIs" dxfId="32789" priority="2621" operator="greaterThan">
      <formula>1</formula>
    </cfRule>
    <cfRule type="cellIs" dxfId="32788" priority="2622" operator="lessThan">
      <formula>0.8</formula>
    </cfRule>
  </conditionalFormatting>
  <conditionalFormatting sqref="P83">
    <cfRule type="cellIs" dxfId="32787" priority="2620" operator="greaterThan">
      <formula>0</formula>
    </cfRule>
  </conditionalFormatting>
  <conditionalFormatting sqref="Q83">
    <cfRule type="cellIs" dxfId="32786" priority="2619" operator="lessThan">
      <formula>0</formula>
    </cfRule>
  </conditionalFormatting>
  <conditionalFormatting sqref="R83">
    <cfRule type="cellIs" dxfId="32785" priority="2617" operator="lessThan">
      <formula>0.8</formula>
    </cfRule>
    <cfRule type="cellIs" dxfId="32784" priority="2618" operator="greaterThan">
      <formula>1</formula>
    </cfRule>
  </conditionalFormatting>
  <conditionalFormatting sqref="R83">
    <cfRule type="cellIs" dxfId="32783" priority="2615" operator="greaterThan">
      <formula>1</formula>
    </cfRule>
    <cfRule type="cellIs" dxfId="32782" priority="2616" operator="lessThan">
      <formula>0.8</formula>
    </cfRule>
  </conditionalFormatting>
  <conditionalFormatting sqref="P83">
    <cfRule type="cellIs" dxfId="32781" priority="2614" operator="greaterThan">
      <formula>0</formula>
    </cfRule>
  </conditionalFormatting>
  <conditionalFormatting sqref="Q83">
    <cfRule type="cellIs" dxfId="32780" priority="2613" operator="lessThan">
      <formula>0</formula>
    </cfRule>
  </conditionalFormatting>
  <conditionalFormatting sqref="R83">
    <cfRule type="cellIs" dxfId="32779" priority="2611" operator="lessThan">
      <formula>0.8</formula>
    </cfRule>
    <cfRule type="cellIs" dxfId="32778" priority="2612" operator="greaterThan">
      <formula>1</formula>
    </cfRule>
  </conditionalFormatting>
  <conditionalFormatting sqref="R83">
    <cfRule type="cellIs" dxfId="32777" priority="2609" operator="greaterThan">
      <formula>1</formula>
    </cfRule>
    <cfRule type="cellIs" dxfId="32776" priority="2610" operator="lessThan">
      <formula>0.8</formula>
    </cfRule>
  </conditionalFormatting>
  <conditionalFormatting sqref="P83">
    <cfRule type="cellIs" dxfId="32775" priority="2608" operator="greaterThan">
      <formula>0</formula>
    </cfRule>
  </conditionalFormatting>
  <conditionalFormatting sqref="Q83">
    <cfRule type="cellIs" dxfId="32774" priority="2607" operator="lessThan">
      <formula>0</formula>
    </cfRule>
  </conditionalFormatting>
  <conditionalFormatting sqref="R83">
    <cfRule type="cellIs" dxfId="32773" priority="2605" operator="lessThan">
      <formula>0.8</formula>
    </cfRule>
    <cfRule type="cellIs" dxfId="32772" priority="2606" operator="greaterThan">
      <formula>1</formula>
    </cfRule>
  </conditionalFormatting>
  <conditionalFormatting sqref="R83">
    <cfRule type="cellIs" dxfId="32771" priority="2603" operator="greaterThan">
      <formula>1</formula>
    </cfRule>
    <cfRule type="cellIs" dxfId="32770" priority="2604" operator="lessThan">
      <formula>0.8</formula>
    </cfRule>
  </conditionalFormatting>
  <conditionalFormatting sqref="P83">
    <cfRule type="cellIs" dxfId="32769" priority="2602" operator="greaterThan">
      <formula>0</formula>
    </cfRule>
  </conditionalFormatting>
  <conditionalFormatting sqref="P83">
    <cfRule type="cellIs" dxfId="32768" priority="2596" operator="greaterThan">
      <formula>0</formula>
    </cfRule>
  </conditionalFormatting>
  <conditionalFormatting sqref="Q83">
    <cfRule type="cellIs" dxfId="32767" priority="2601" operator="lessThan">
      <formula>0</formula>
    </cfRule>
  </conditionalFormatting>
  <conditionalFormatting sqref="R83">
    <cfRule type="cellIs" dxfId="32766" priority="2599" operator="lessThan">
      <formula>0.8</formula>
    </cfRule>
    <cfRule type="cellIs" dxfId="32765" priority="2600" operator="greaterThan">
      <formula>1</formula>
    </cfRule>
  </conditionalFormatting>
  <conditionalFormatting sqref="R83">
    <cfRule type="cellIs" dxfId="32764" priority="2597" operator="greaterThan">
      <formula>1</formula>
    </cfRule>
    <cfRule type="cellIs" dxfId="32763" priority="2598" operator="lessThan">
      <formula>0.8</formula>
    </cfRule>
  </conditionalFormatting>
  <conditionalFormatting sqref="P83">
    <cfRule type="cellIs" dxfId="32762" priority="2590" operator="greaterThan">
      <formula>0</formula>
    </cfRule>
  </conditionalFormatting>
  <conditionalFormatting sqref="Q83">
    <cfRule type="cellIs" dxfId="32761" priority="2595" operator="lessThan">
      <formula>0</formula>
    </cfRule>
  </conditionalFormatting>
  <conditionalFormatting sqref="R83">
    <cfRule type="cellIs" dxfId="32760" priority="2593" operator="lessThan">
      <formula>0.8</formula>
    </cfRule>
    <cfRule type="cellIs" dxfId="32759" priority="2594" operator="greaterThan">
      <formula>1</formula>
    </cfRule>
  </conditionalFormatting>
  <conditionalFormatting sqref="R83">
    <cfRule type="cellIs" dxfId="32758" priority="2591" operator="greaterThan">
      <formula>1</formula>
    </cfRule>
    <cfRule type="cellIs" dxfId="32757" priority="2592" operator="lessThan">
      <formula>0.8</formula>
    </cfRule>
  </conditionalFormatting>
  <conditionalFormatting sqref="R83">
    <cfRule type="cellIs" dxfId="32756" priority="2587" operator="lessThan">
      <formula>0.8</formula>
    </cfRule>
    <cfRule type="cellIs" dxfId="32755" priority="2588" operator="greaterThan">
      <formula>1</formula>
    </cfRule>
  </conditionalFormatting>
  <conditionalFormatting sqref="R83">
    <cfRule type="cellIs" dxfId="32754" priority="2585" operator="greaterThan">
      <formula>1</formula>
    </cfRule>
    <cfRule type="cellIs" dxfId="32753" priority="2586" operator="lessThan">
      <formula>0.8</formula>
    </cfRule>
  </conditionalFormatting>
  <conditionalFormatting sqref="P83">
    <cfRule type="cellIs" dxfId="32752" priority="2584" operator="greaterThan">
      <formula>0</formula>
    </cfRule>
  </conditionalFormatting>
  <conditionalFormatting sqref="Q83">
    <cfRule type="cellIs" dxfId="32751" priority="2589" operator="lessThan">
      <formula>0</formula>
    </cfRule>
  </conditionalFormatting>
  <conditionalFormatting sqref="P123 P125:P126 P128:P130">
    <cfRule type="cellIs" dxfId="32750" priority="2578" operator="greaterThan">
      <formula>0</formula>
    </cfRule>
  </conditionalFormatting>
  <conditionalFormatting sqref="Q123 Q125:Q126 Q128:Q130">
    <cfRule type="cellIs" dxfId="32749" priority="2583" operator="lessThan">
      <formula>0</formula>
    </cfRule>
  </conditionalFormatting>
  <conditionalFormatting sqref="R123 R125:R126 R128:R130">
    <cfRule type="cellIs" dxfId="32748" priority="2581" operator="lessThan">
      <formula>0.8</formula>
    </cfRule>
    <cfRule type="cellIs" dxfId="32747" priority="2582" operator="greaterThan">
      <formula>1</formula>
    </cfRule>
  </conditionalFormatting>
  <conditionalFormatting sqref="R123 R125:R126 R128:R130">
    <cfRule type="cellIs" dxfId="32746" priority="2579" operator="greaterThan">
      <formula>1</formula>
    </cfRule>
    <cfRule type="cellIs" dxfId="32745" priority="2580" operator="lessThan">
      <formula>0.8</formula>
    </cfRule>
  </conditionalFormatting>
  <conditionalFormatting sqref="Q123 Q125:Q126 Q128:Q130">
    <cfRule type="cellIs" dxfId="32744" priority="2577" operator="lessThan">
      <formula>0</formula>
    </cfRule>
  </conditionalFormatting>
  <conditionalFormatting sqref="R123 R125:R126 R128:R130">
    <cfRule type="cellIs" dxfId="32743" priority="2575" operator="lessThan">
      <formula>0.8</formula>
    </cfRule>
    <cfRule type="cellIs" dxfId="32742" priority="2576" operator="greaterThan">
      <formula>1</formula>
    </cfRule>
  </conditionalFormatting>
  <conditionalFormatting sqref="R123 R125:R126 R128:R130">
    <cfRule type="cellIs" dxfId="32741" priority="2573" operator="greaterThan">
      <formula>1</formula>
    </cfRule>
    <cfRule type="cellIs" dxfId="32740" priority="2574" operator="lessThan">
      <formula>0.8</formula>
    </cfRule>
  </conditionalFormatting>
  <conditionalFormatting sqref="P123 P125:P126 P128:P130">
    <cfRule type="cellIs" dxfId="32739" priority="2572" operator="greaterThan">
      <formula>0</formula>
    </cfRule>
  </conditionalFormatting>
  <conditionalFormatting sqref="Q31">
    <cfRule type="cellIs" dxfId="32738" priority="2571" operator="lessThan">
      <formula>0</formula>
    </cfRule>
  </conditionalFormatting>
  <conditionalFormatting sqref="R31">
    <cfRule type="cellIs" dxfId="32737" priority="2569" operator="lessThan">
      <formula>0.8</formula>
    </cfRule>
    <cfRule type="cellIs" dxfId="32736" priority="2570" operator="greaterThan">
      <formula>1</formula>
    </cfRule>
  </conditionalFormatting>
  <conditionalFormatting sqref="R31">
    <cfRule type="cellIs" dxfId="32735" priority="2567" operator="greaterThan">
      <formula>1</formula>
    </cfRule>
    <cfRule type="cellIs" dxfId="32734" priority="2568" operator="lessThan">
      <formula>0.8</formula>
    </cfRule>
  </conditionalFormatting>
  <conditionalFormatting sqref="P31">
    <cfRule type="cellIs" dxfId="32733" priority="2566" operator="greaterThan">
      <formula>0</formula>
    </cfRule>
  </conditionalFormatting>
  <conditionalFormatting sqref="Q31">
    <cfRule type="cellIs" dxfId="32732" priority="2565" operator="lessThan">
      <formula>0</formula>
    </cfRule>
  </conditionalFormatting>
  <conditionalFormatting sqref="R31">
    <cfRule type="cellIs" dxfId="32731" priority="2563" operator="lessThan">
      <formula>0.8</formula>
    </cfRule>
    <cfRule type="cellIs" dxfId="32730" priority="2564" operator="greaterThan">
      <formula>1</formula>
    </cfRule>
  </conditionalFormatting>
  <conditionalFormatting sqref="R31">
    <cfRule type="cellIs" dxfId="32729" priority="2561" operator="greaterThan">
      <formula>1</formula>
    </cfRule>
    <cfRule type="cellIs" dxfId="32728" priority="2562" operator="lessThan">
      <formula>0.8</formula>
    </cfRule>
  </conditionalFormatting>
  <conditionalFormatting sqref="P31">
    <cfRule type="cellIs" dxfId="32727" priority="2560" operator="greaterThan">
      <formula>0</formula>
    </cfRule>
  </conditionalFormatting>
  <conditionalFormatting sqref="Q31">
    <cfRule type="cellIs" dxfId="32726" priority="2559" operator="lessThan">
      <formula>0</formula>
    </cfRule>
  </conditionalFormatting>
  <conditionalFormatting sqref="R31">
    <cfRule type="cellIs" dxfId="32725" priority="2557" operator="lessThan">
      <formula>0.8</formula>
    </cfRule>
    <cfRule type="cellIs" dxfId="32724" priority="2558" operator="greaterThan">
      <formula>1</formula>
    </cfRule>
  </conditionalFormatting>
  <conditionalFormatting sqref="R31">
    <cfRule type="cellIs" dxfId="32723" priority="2555" operator="greaterThan">
      <formula>1</formula>
    </cfRule>
    <cfRule type="cellIs" dxfId="32722" priority="2556" operator="lessThan">
      <formula>0.8</formula>
    </cfRule>
  </conditionalFormatting>
  <conditionalFormatting sqref="P31">
    <cfRule type="cellIs" dxfId="32721" priority="2554" operator="greaterThan">
      <formula>0</formula>
    </cfRule>
  </conditionalFormatting>
  <conditionalFormatting sqref="Q31">
    <cfRule type="cellIs" dxfId="32720" priority="2553" operator="lessThan">
      <formula>0</formula>
    </cfRule>
  </conditionalFormatting>
  <conditionalFormatting sqref="R31">
    <cfRule type="cellIs" dxfId="32719" priority="2551" operator="lessThan">
      <formula>0.8</formula>
    </cfRule>
    <cfRule type="cellIs" dxfId="32718" priority="2552" operator="greaterThan">
      <formula>1</formula>
    </cfRule>
  </conditionalFormatting>
  <conditionalFormatting sqref="R31">
    <cfRule type="cellIs" dxfId="32717" priority="2549" operator="greaterThan">
      <formula>1</formula>
    </cfRule>
    <cfRule type="cellIs" dxfId="32716" priority="2550" operator="lessThan">
      <formula>0.8</formula>
    </cfRule>
  </conditionalFormatting>
  <conditionalFormatting sqref="P31">
    <cfRule type="cellIs" dxfId="32715" priority="2548" operator="greaterThan">
      <formula>0</formula>
    </cfRule>
  </conditionalFormatting>
  <conditionalFormatting sqref="P31">
    <cfRule type="cellIs" dxfId="32714" priority="2542" operator="greaterThan">
      <formula>0</formula>
    </cfRule>
  </conditionalFormatting>
  <conditionalFormatting sqref="Q31">
    <cfRule type="cellIs" dxfId="32713" priority="2547" operator="lessThan">
      <formula>0</formula>
    </cfRule>
  </conditionalFormatting>
  <conditionalFormatting sqref="R31">
    <cfRule type="cellIs" dxfId="32712" priority="2545" operator="lessThan">
      <formula>0.8</formula>
    </cfRule>
    <cfRule type="cellIs" dxfId="32711" priority="2546" operator="greaterThan">
      <formula>1</formula>
    </cfRule>
  </conditionalFormatting>
  <conditionalFormatting sqref="R31">
    <cfRule type="cellIs" dxfId="32710" priority="2543" operator="greaterThan">
      <formula>1</formula>
    </cfRule>
    <cfRule type="cellIs" dxfId="32709" priority="2544" operator="lessThan">
      <formula>0.8</formula>
    </cfRule>
  </conditionalFormatting>
  <conditionalFormatting sqref="P31">
    <cfRule type="cellIs" dxfId="32708" priority="2536" operator="greaterThan">
      <formula>0</formula>
    </cfRule>
  </conditionalFormatting>
  <conditionalFormatting sqref="Q31">
    <cfRule type="cellIs" dxfId="32707" priority="2541" operator="lessThan">
      <formula>0</formula>
    </cfRule>
  </conditionalFormatting>
  <conditionalFormatting sqref="R31">
    <cfRule type="cellIs" dxfId="32706" priority="2539" operator="lessThan">
      <formula>0.8</formula>
    </cfRule>
    <cfRule type="cellIs" dxfId="32705" priority="2540" operator="greaterThan">
      <formula>1</formula>
    </cfRule>
  </conditionalFormatting>
  <conditionalFormatting sqref="R31">
    <cfRule type="cellIs" dxfId="32704" priority="2537" operator="greaterThan">
      <formula>1</formula>
    </cfRule>
    <cfRule type="cellIs" dxfId="32703" priority="2538" operator="lessThan">
      <formula>0.8</formula>
    </cfRule>
  </conditionalFormatting>
  <conditionalFormatting sqref="R31">
    <cfRule type="cellIs" dxfId="32702" priority="2533" operator="lessThan">
      <formula>0.8</formula>
    </cfRule>
    <cfRule type="cellIs" dxfId="32701" priority="2534" operator="greaterThan">
      <formula>1</formula>
    </cfRule>
  </conditionalFormatting>
  <conditionalFormatting sqref="R31">
    <cfRule type="cellIs" dxfId="32700" priority="2531" operator="greaterThan">
      <formula>1</formula>
    </cfRule>
    <cfRule type="cellIs" dxfId="32699" priority="2532" operator="lessThan">
      <formula>0.8</formula>
    </cfRule>
  </conditionalFormatting>
  <conditionalFormatting sqref="P31">
    <cfRule type="cellIs" dxfId="32698" priority="2530" operator="greaterThan">
      <formula>0</formula>
    </cfRule>
  </conditionalFormatting>
  <conditionalFormatting sqref="Q31">
    <cfRule type="cellIs" dxfId="32697" priority="2535" operator="lessThan">
      <formula>0</formula>
    </cfRule>
  </conditionalFormatting>
  <conditionalFormatting sqref="Q31">
    <cfRule type="cellIs" dxfId="32696" priority="2529" operator="lessThan">
      <formula>0</formula>
    </cfRule>
  </conditionalFormatting>
  <conditionalFormatting sqref="R31">
    <cfRule type="cellIs" dxfId="32695" priority="2527" operator="lessThan">
      <formula>0.8</formula>
    </cfRule>
    <cfRule type="cellIs" dxfId="32694" priority="2528" operator="greaterThan">
      <formula>1</formula>
    </cfRule>
  </conditionalFormatting>
  <conditionalFormatting sqref="R31">
    <cfRule type="cellIs" dxfId="32693" priority="2525" operator="greaterThan">
      <formula>1</formula>
    </cfRule>
    <cfRule type="cellIs" dxfId="32692" priority="2526" operator="lessThan">
      <formula>0.8</formula>
    </cfRule>
  </conditionalFormatting>
  <conditionalFormatting sqref="P31">
    <cfRule type="cellIs" dxfId="32691" priority="2524" operator="greaterThan">
      <formula>0</formula>
    </cfRule>
  </conditionalFormatting>
  <conditionalFormatting sqref="P31">
    <cfRule type="cellIs" dxfId="32690" priority="2518" operator="greaterThan">
      <formula>0</formula>
    </cfRule>
  </conditionalFormatting>
  <conditionalFormatting sqref="Q31">
    <cfRule type="cellIs" dxfId="32689" priority="2523" operator="lessThan">
      <formula>0</formula>
    </cfRule>
  </conditionalFormatting>
  <conditionalFormatting sqref="R31">
    <cfRule type="cellIs" dxfId="32688" priority="2521" operator="lessThan">
      <formula>0.8</formula>
    </cfRule>
    <cfRule type="cellIs" dxfId="32687" priority="2522" operator="greaterThan">
      <formula>1</formula>
    </cfRule>
  </conditionalFormatting>
  <conditionalFormatting sqref="R31">
    <cfRule type="cellIs" dxfId="32686" priority="2519" operator="greaterThan">
      <formula>1</formula>
    </cfRule>
    <cfRule type="cellIs" dxfId="32685" priority="2520" operator="lessThan">
      <formula>0.8</formula>
    </cfRule>
  </conditionalFormatting>
  <conditionalFormatting sqref="P31">
    <cfRule type="cellIs" dxfId="32684" priority="2512" operator="greaterThan">
      <formula>0</formula>
    </cfRule>
  </conditionalFormatting>
  <conditionalFormatting sqref="Q31">
    <cfRule type="cellIs" dxfId="32683" priority="2517" operator="lessThan">
      <formula>0</formula>
    </cfRule>
  </conditionalFormatting>
  <conditionalFormatting sqref="R31">
    <cfRule type="cellIs" dxfId="32682" priority="2515" operator="lessThan">
      <formula>0.8</formula>
    </cfRule>
    <cfRule type="cellIs" dxfId="32681" priority="2516" operator="greaterThan">
      <formula>1</formula>
    </cfRule>
  </conditionalFormatting>
  <conditionalFormatting sqref="R31">
    <cfRule type="cellIs" dxfId="32680" priority="2513" operator="greaterThan">
      <formula>1</formula>
    </cfRule>
    <cfRule type="cellIs" dxfId="32679" priority="2514" operator="lessThan">
      <formula>0.8</formula>
    </cfRule>
  </conditionalFormatting>
  <conditionalFormatting sqref="R31">
    <cfRule type="cellIs" dxfId="32678" priority="2509" operator="lessThan">
      <formula>0.8</formula>
    </cfRule>
    <cfRule type="cellIs" dxfId="32677" priority="2510" operator="greaterThan">
      <formula>1</formula>
    </cfRule>
  </conditionalFormatting>
  <conditionalFormatting sqref="R31">
    <cfRule type="cellIs" dxfId="32676" priority="2507" operator="greaterThan">
      <formula>1</formula>
    </cfRule>
    <cfRule type="cellIs" dxfId="32675" priority="2508" operator="lessThan">
      <formula>0.8</formula>
    </cfRule>
  </conditionalFormatting>
  <conditionalFormatting sqref="P31">
    <cfRule type="cellIs" dxfId="32674" priority="2506" operator="greaterThan">
      <formula>0</formula>
    </cfRule>
  </conditionalFormatting>
  <conditionalFormatting sqref="Q31">
    <cfRule type="cellIs" dxfId="32673" priority="2511" operator="lessThan">
      <formula>0</formula>
    </cfRule>
  </conditionalFormatting>
  <conditionalFormatting sqref="P31">
    <cfRule type="cellIs" dxfId="32672" priority="2500" operator="greaterThan">
      <formula>0</formula>
    </cfRule>
  </conditionalFormatting>
  <conditionalFormatting sqref="Q31">
    <cfRule type="cellIs" dxfId="32671" priority="2505" operator="lessThan">
      <formula>0</formula>
    </cfRule>
  </conditionalFormatting>
  <conditionalFormatting sqref="R31">
    <cfRule type="cellIs" dxfId="32670" priority="2503" operator="lessThan">
      <formula>0.8</formula>
    </cfRule>
    <cfRule type="cellIs" dxfId="32669" priority="2504" operator="greaterThan">
      <formula>1</formula>
    </cfRule>
  </conditionalFormatting>
  <conditionalFormatting sqref="R31">
    <cfRule type="cellIs" dxfId="32668" priority="2501" operator="greaterThan">
      <formula>1</formula>
    </cfRule>
    <cfRule type="cellIs" dxfId="32667" priority="2502" operator="lessThan">
      <formula>0.8</formula>
    </cfRule>
  </conditionalFormatting>
  <conditionalFormatting sqref="R31">
    <cfRule type="cellIs" dxfId="32666" priority="2497" operator="lessThan">
      <formula>0.8</formula>
    </cfRule>
    <cfRule type="cellIs" dxfId="32665" priority="2498" operator="greaterThan">
      <formula>1</formula>
    </cfRule>
  </conditionalFormatting>
  <conditionalFormatting sqref="R31">
    <cfRule type="cellIs" dxfId="32664" priority="2495" operator="greaterThan">
      <formula>1</formula>
    </cfRule>
    <cfRule type="cellIs" dxfId="32663" priority="2496" operator="lessThan">
      <formula>0.8</formula>
    </cfRule>
  </conditionalFormatting>
  <conditionalFormatting sqref="P31">
    <cfRule type="cellIs" dxfId="32662" priority="2494" operator="greaterThan">
      <formula>0</formula>
    </cfRule>
  </conditionalFormatting>
  <conditionalFormatting sqref="Q31">
    <cfRule type="cellIs" dxfId="32661" priority="2499" operator="lessThan">
      <formula>0</formula>
    </cfRule>
  </conditionalFormatting>
  <conditionalFormatting sqref="R31">
    <cfRule type="cellIs" dxfId="32660" priority="2491" operator="lessThan">
      <formula>0.8</formula>
    </cfRule>
    <cfRule type="cellIs" dxfId="32659" priority="2492" operator="greaterThan">
      <formula>1</formula>
    </cfRule>
  </conditionalFormatting>
  <conditionalFormatting sqref="R31">
    <cfRule type="cellIs" dxfId="32658" priority="2489" operator="greaterThan">
      <formula>1</formula>
    </cfRule>
    <cfRule type="cellIs" dxfId="32657" priority="2490" operator="lessThan">
      <formula>0.8</formula>
    </cfRule>
  </conditionalFormatting>
  <conditionalFormatting sqref="P31">
    <cfRule type="cellIs" dxfId="32656" priority="2488" operator="greaterThan">
      <formula>0</formula>
    </cfRule>
  </conditionalFormatting>
  <conditionalFormatting sqref="Q31">
    <cfRule type="cellIs" dxfId="32655" priority="2493" operator="lessThan">
      <formula>0</formula>
    </cfRule>
  </conditionalFormatting>
  <conditionalFormatting sqref="Q31">
    <cfRule type="cellIs" dxfId="32654" priority="2487" operator="lessThan">
      <formula>0</formula>
    </cfRule>
  </conditionalFormatting>
  <conditionalFormatting sqref="R31">
    <cfRule type="cellIs" dxfId="32653" priority="2485" operator="lessThan">
      <formula>0.8</formula>
    </cfRule>
    <cfRule type="cellIs" dxfId="32652" priority="2486" operator="greaterThan">
      <formula>1</formula>
    </cfRule>
  </conditionalFormatting>
  <conditionalFormatting sqref="R31">
    <cfRule type="cellIs" dxfId="32651" priority="2483" operator="greaterThan">
      <formula>1</formula>
    </cfRule>
    <cfRule type="cellIs" dxfId="32650" priority="2484" operator="lessThan">
      <formula>0.8</formula>
    </cfRule>
  </conditionalFormatting>
  <conditionalFormatting sqref="P31">
    <cfRule type="cellIs" dxfId="32649" priority="2482" operator="greaterThan">
      <formula>0</formula>
    </cfRule>
  </conditionalFormatting>
  <conditionalFormatting sqref="Q31">
    <cfRule type="cellIs" dxfId="32648" priority="2476" operator="lessThan">
      <formula>0</formula>
    </cfRule>
  </conditionalFormatting>
  <conditionalFormatting sqref="R31">
    <cfRule type="cellIs" dxfId="32647" priority="2480" operator="lessThan">
      <formula>0.8</formula>
    </cfRule>
    <cfRule type="cellIs" dxfId="32646" priority="2481" operator="greaterThan">
      <formula>1</formula>
    </cfRule>
  </conditionalFormatting>
  <conditionalFormatting sqref="R31">
    <cfRule type="cellIs" dxfId="32645" priority="2478" operator="greaterThan">
      <formula>1</formula>
    </cfRule>
    <cfRule type="cellIs" dxfId="32644" priority="2479" operator="lessThan">
      <formula>0.8</formula>
    </cfRule>
  </conditionalFormatting>
  <conditionalFormatting sqref="P31">
    <cfRule type="cellIs" dxfId="32643" priority="2477" operator="greaterThan">
      <formula>0</formula>
    </cfRule>
  </conditionalFormatting>
  <conditionalFormatting sqref="Q31">
    <cfRule type="cellIs" dxfId="32642" priority="2475" operator="lessThan">
      <formula>0</formula>
    </cfRule>
  </conditionalFormatting>
  <conditionalFormatting sqref="R31">
    <cfRule type="cellIs" dxfId="32641" priority="2473" operator="lessThan">
      <formula>0.8</formula>
    </cfRule>
    <cfRule type="cellIs" dxfId="32640" priority="2474" operator="greaterThan">
      <formula>1</formula>
    </cfRule>
  </conditionalFormatting>
  <conditionalFormatting sqref="R31">
    <cfRule type="cellIs" dxfId="32639" priority="2471" operator="greaterThan">
      <formula>1</formula>
    </cfRule>
    <cfRule type="cellIs" dxfId="32638" priority="2472" operator="lessThan">
      <formula>0.8</formula>
    </cfRule>
  </conditionalFormatting>
  <conditionalFormatting sqref="P31">
    <cfRule type="cellIs" dxfId="32637" priority="2470" operator="greaterThan">
      <formula>0</formula>
    </cfRule>
  </conditionalFormatting>
  <conditionalFormatting sqref="Q31">
    <cfRule type="cellIs" dxfId="32636" priority="2469" operator="lessThan">
      <formula>0</formula>
    </cfRule>
  </conditionalFormatting>
  <conditionalFormatting sqref="R31">
    <cfRule type="cellIs" dxfId="32635" priority="2467" operator="lessThan">
      <formula>0.8</formula>
    </cfRule>
    <cfRule type="cellIs" dxfId="32634" priority="2468" operator="greaterThan">
      <formula>1</formula>
    </cfRule>
  </conditionalFormatting>
  <conditionalFormatting sqref="R31">
    <cfRule type="cellIs" dxfId="32633" priority="2465" operator="greaterThan">
      <formula>1</formula>
    </cfRule>
    <cfRule type="cellIs" dxfId="32632" priority="2466" operator="lessThan">
      <formula>0.8</formula>
    </cfRule>
  </conditionalFormatting>
  <conditionalFormatting sqref="P31">
    <cfRule type="cellIs" dxfId="32631" priority="2464" operator="greaterThan">
      <formula>0</formula>
    </cfRule>
  </conditionalFormatting>
  <conditionalFormatting sqref="Q31">
    <cfRule type="cellIs" dxfId="32630" priority="2463" operator="lessThan">
      <formula>0</formula>
    </cfRule>
  </conditionalFormatting>
  <conditionalFormatting sqref="R31">
    <cfRule type="cellIs" dxfId="32629" priority="2461" operator="lessThan">
      <formula>0.8</formula>
    </cfRule>
    <cfRule type="cellIs" dxfId="32628" priority="2462" operator="greaterThan">
      <formula>1</formula>
    </cfRule>
  </conditionalFormatting>
  <conditionalFormatting sqref="R31">
    <cfRule type="cellIs" dxfId="32627" priority="2459" operator="greaterThan">
      <formula>1</formula>
    </cfRule>
    <cfRule type="cellIs" dxfId="32626" priority="2460" operator="lessThan">
      <formula>0.8</formula>
    </cfRule>
  </conditionalFormatting>
  <conditionalFormatting sqref="P31">
    <cfRule type="cellIs" dxfId="32625" priority="2458" operator="greaterThan">
      <formula>0</formula>
    </cfRule>
  </conditionalFormatting>
  <conditionalFormatting sqref="Q31">
    <cfRule type="cellIs" dxfId="32624" priority="2457" operator="lessThan">
      <formula>0</formula>
    </cfRule>
  </conditionalFormatting>
  <conditionalFormatting sqref="R31">
    <cfRule type="cellIs" dxfId="32623" priority="2455" operator="lessThan">
      <formula>0.8</formula>
    </cfRule>
    <cfRule type="cellIs" dxfId="32622" priority="2456" operator="greaterThan">
      <formula>1</formula>
    </cfRule>
  </conditionalFormatting>
  <conditionalFormatting sqref="R31">
    <cfRule type="cellIs" dxfId="32621" priority="2453" operator="greaterThan">
      <formula>1</formula>
    </cfRule>
    <cfRule type="cellIs" dxfId="32620" priority="2454" operator="lessThan">
      <formula>0.8</formula>
    </cfRule>
  </conditionalFormatting>
  <conditionalFormatting sqref="P31">
    <cfRule type="cellIs" dxfId="32619" priority="2452" operator="greaterThan">
      <formula>0</formula>
    </cfRule>
  </conditionalFormatting>
  <conditionalFormatting sqref="Q31">
    <cfRule type="cellIs" dxfId="32618" priority="2451" operator="lessThan">
      <formula>0</formula>
    </cfRule>
  </conditionalFormatting>
  <conditionalFormatting sqref="R31">
    <cfRule type="cellIs" dxfId="32617" priority="2449" operator="lessThan">
      <formula>0.8</formula>
    </cfRule>
    <cfRule type="cellIs" dxfId="32616" priority="2450" operator="greaterThan">
      <formula>1</formula>
    </cfRule>
  </conditionalFormatting>
  <conditionalFormatting sqref="R31">
    <cfRule type="cellIs" dxfId="32615" priority="2447" operator="greaterThan">
      <formula>1</formula>
    </cfRule>
    <cfRule type="cellIs" dxfId="32614" priority="2448" operator="lessThan">
      <formula>0.8</formula>
    </cfRule>
  </conditionalFormatting>
  <conditionalFormatting sqref="P31">
    <cfRule type="cellIs" dxfId="32613" priority="2446" operator="greaterThan">
      <formula>0</formula>
    </cfRule>
  </conditionalFormatting>
  <conditionalFormatting sqref="P31">
    <cfRule type="cellIs" dxfId="32612" priority="2440" operator="greaterThan">
      <formula>0</formula>
    </cfRule>
  </conditionalFormatting>
  <conditionalFormatting sqref="Q31">
    <cfRule type="cellIs" dxfId="32611" priority="2445" operator="lessThan">
      <formula>0</formula>
    </cfRule>
  </conditionalFormatting>
  <conditionalFormatting sqref="R31">
    <cfRule type="cellIs" dxfId="32610" priority="2443" operator="lessThan">
      <formula>0.8</formula>
    </cfRule>
    <cfRule type="cellIs" dxfId="32609" priority="2444" operator="greaterThan">
      <formula>1</formula>
    </cfRule>
  </conditionalFormatting>
  <conditionalFormatting sqref="R31">
    <cfRule type="cellIs" dxfId="32608" priority="2441" operator="greaterThan">
      <formula>1</formula>
    </cfRule>
    <cfRule type="cellIs" dxfId="32607" priority="2442" operator="lessThan">
      <formula>0.8</formula>
    </cfRule>
  </conditionalFormatting>
  <conditionalFormatting sqref="P31">
    <cfRule type="cellIs" dxfId="32606" priority="2434" operator="greaterThan">
      <formula>0</formula>
    </cfRule>
  </conditionalFormatting>
  <conditionalFormatting sqref="Q31">
    <cfRule type="cellIs" dxfId="32605" priority="2439" operator="lessThan">
      <formula>0</formula>
    </cfRule>
  </conditionalFormatting>
  <conditionalFormatting sqref="R31">
    <cfRule type="cellIs" dxfId="32604" priority="2437" operator="lessThan">
      <formula>0.8</formula>
    </cfRule>
    <cfRule type="cellIs" dxfId="32603" priority="2438" operator="greaterThan">
      <formula>1</formula>
    </cfRule>
  </conditionalFormatting>
  <conditionalFormatting sqref="R31">
    <cfRule type="cellIs" dxfId="32602" priority="2435" operator="greaterThan">
      <formula>1</formula>
    </cfRule>
    <cfRule type="cellIs" dxfId="32601" priority="2436" operator="lessThan">
      <formula>0.8</formula>
    </cfRule>
  </conditionalFormatting>
  <conditionalFormatting sqref="R31">
    <cfRule type="cellIs" dxfId="32600" priority="2431" operator="lessThan">
      <formula>0.8</formula>
    </cfRule>
    <cfRule type="cellIs" dxfId="32599" priority="2432" operator="greaterThan">
      <formula>1</formula>
    </cfRule>
  </conditionalFormatting>
  <conditionalFormatting sqref="R31">
    <cfRule type="cellIs" dxfId="32598" priority="2429" operator="greaterThan">
      <formula>1</formula>
    </cfRule>
    <cfRule type="cellIs" dxfId="32597" priority="2430" operator="lessThan">
      <formula>0.8</formula>
    </cfRule>
  </conditionalFormatting>
  <conditionalFormatting sqref="P31">
    <cfRule type="cellIs" dxfId="32596" priority="2428" operator="greaterThan">
      <formula>0</formula>
    </cfRule>
  </conditionalFormatting>
  <conditionalFormatting sqref="Q31">
    <cfRule type="cellIs" dxfId="32595" priority="2433" operator="lessThan">
      <formula>0</formula>
    </cfRule>
  </conditionalFormatting>
  <conditionalFormatting sqref="Q31">
    <cfRule type="cellIs" dxfId="32594" priority="2427" operator="lessThan">
      <formula>0</formula>
    </cfRule>
  </conditionalFormatting>
  <conditionalFormatting sqref="R31">
    <cfRule type="cellIs" dxfId="32593" priority="2425" operator="lessThan">
      <formula>0.8</formula>
    </cfRule>
    <cfRule type="cellIs" dxfId="32592" priority="2426" operator="greaterThan">
      <formula>1</formula>
    </cfRule>
  </conditionalFormatting>
  <conditionalFormatting sqref="R31">
    <cfRule type="cellIs" dxfId="32591" priority="2423" operator="greaterThan">
      <formula>1</formula>
    </cfRule>
    <cfRule type="cellIs" dxfId="32590" priority="2424" operator="lessThan">
      <formula>0.8</formula>
    </cfRule>
  </conditionalFormatting>
  <conditionalFormatting sqref="P31">
    <cfRule type="cellIs" dxfId="32589" priority="2422" operator="greaterThan">
      <formula>0</formula>
    </cfRule>
  </conditionalFormatting>
  <conditionalFormatting sqref="Q31">
    <cfRule type="cellIs" dxfId="32588" priority="2421" operator="lessThan">
      <formula>0</formula>
    </cfRule>
  </conditionalFormatting>
  <conditionalFormatting sqref="R31">
    <cfRule type="cellIs" dxfId="32587" priority="2419" operator="lessThan">
      <formula>0.8</formula>
    </cfRule>
    <cfRule type="cellIs" dxfId="32586" priority="2420" operator="greaterThan">
      <formula>1</formula>
    </cfRule>
  </conditionalFormatting>
  <conditionalFormatting sqref="R31">
    <cfRule type="cellIs" dxfId="32585" priority="2417" operator="greaterThan">
      <formula>1</formula>
    </cfRule>
    <cfRule type="cellIs" dxfId="32584" priority="2418" operator="lessThan">
      <formula>0.8</formula>
    </cfRule>
  </conditionalFormatting>
  <conditionalFormatting sqref="P31">
    <cfRule type="cellIs" dxfId="32583" priority="2416" operator="greaterThan">
      <formula>0</formula>
    </cfRule>
  </conditionalFormatting>
  <conditionalFormatting sqref="Q31">
    <cfRule type="cellIs" dxfId="32582" priority="2415" operator="lessThan">
      <formula>0</formula>
    </cfRule>
  </conditionalFormatting>
  <conditionalFormatting sqref="R31">
    <cfRule type="cellIs" dxfId="32581" priority="2413" operator="lessThan">
      <formula>0.8</formula>
    </cfRule>
    <cfRule type="cellIs" dxfId="32580" priority="2414" operator="greaterThan">
      <formula>1</formula>
    </cfRule>
  </conditionalFormatting>
  <conditionalFormatting sqref="R31">
    <cfRule type="cellIs" dxfId="32579" priority="2411" operator="greaterThan">
      <formula>1</formula>
    </cfRule>
    <cfRule type="cellIs" dxfId="32578" priority="2412" operator="lessThan">
      <formula>0.8</formula>
    </cfRule>
  </conditionalFormatting>
  <conditionalFormatting sqref="P31">
    <cfRule type="cellIs" dxfId="32577" priority="2410" operator="greaterThan">
      <formula>0</formula>
    </cfRule>
  </conditionalFormatting>
  <conditionalFormatting sqref="Q31">
    <cfRule type="cellIs" dxfId="32576" priority="2409" operator="lessThan">
      <formula>0</formula>
    </cfRule>
  </conditionalFormatting>
  <conditionalFormatting sqref="R31">
    <cfRule type="cellIs" dxfId="32575" priority="2407" operator="lessThan">
      <formula>0.8</formula>
    </cfRule>
    <cfRule type="cellIs" dxfId="32574" priority="2408" operator="greaterThan">
      <formula>1</formula>
    </cfRule>
  </conditionalFormatting>
  <conditionalFormatting sqref="R31">
    <cfRule type="cellIs" dxfId="32573" priority="2405" operator="greaterThan">
      <formula>1</formula>
    </cfRule>
    <cfRule type="cellIs" dxfId="32572" priority="2406" operator="lessThan">
      <formula>0.8</formula>
    </cfRule>
  </conditionalFormatting>
  <conditionalFormatting sqref="P31">
    <cfRule type="cellIs" dxfId="32571" priority="2404" operator="greaterThan">
      <formula>0</formula>
    </cfRule>
  </conditionalFormatting>
  <conditionalFormatting sqref="P31">
    <cfRule type="cellIs" dxfId="32570" priority="2398" operator="greaterThan">
      <formula>0</formula>
    </cfRule>
  </conditionalFormatting>
  <conditionalFormatting sqref="Q31">
    <cfRule type="cellIs" dxfId="32569" priority="2403" operator="lessThan">
      <formula>0</formula>
    </cfRule>
  </conditionalFormatting>
  <conditionalFormatting sqref="R31">
    <cfRule type="cellIs" dxfId="32568" priority="2401" operator="lessThan">
      <formula>0.8</formula>
    </cfRule>
    <cfRule type="cellIs" dxfId="32567" priority="2402" operator="greaterThan">
      <formula>1</formula>
    </cfRule>
  </conditionalFormatting>
  <conditionalFormatting sqref="R31">
    <cfRule type="cellIs" dxfId="32566" priority="2399" operator="greaterThan">
      <formula>1</formula>
    </cfRule>
    <cfRule type="cellIs" dxfId="32565" priority="2400" operator="lessThan">
      <formula>0.8</formula>
    </cfRule>
  </conditionalFormatting>
  <conditionalFormatting sqref="P31">
    <cfRule type="cellIs" dxfId="32564" priority="2392" operator="greaterThan">
      <formula>0</formula>
    </cfRule>
  </conditionalFormatting>
  <conditionalFormatting sqref="Q31">
    <cfRule type="cellIs" dxfId="32563" priority="2397" operator="lessThan">
      <formula>0</formula>
    </cfRule>
  </conditionalFormatting>
  <conditionalFormatting sqref="R31">
    <cfRule type="cellIs" dxfId="32562" priority="2395" operator="lessThan">
      <formula>0.8</formula>
    </cfRule>
    <cfRule type="cellIs" dxfId="32561" priority="2396" operator="greaterThan">
      <formula>1</formula>
    </cfRule>
  </conditionalFormatting>
  <conditionalFormatting sqref="R31">
    <cfRule type="cellIs" dxfId="32560" priority="2393" operator="greaterThan">
      <formula>1</formula>
    </cfRule>
    <cfRule type="cellIs" dxfId="32559" priority="2394" operator="lessThan">
      <formula>0.8</formula>
    </cfRule>
  </conditionalFormatting>
  <conditionalFormatting sqref="R31">
    <cfRule type="cellIs" dxfId="32558" priority="2389" operator="lessThan">
      <formula>0.8</formula>
    </cfRule>
    <cfRule type="cellIs" dxfId="32557" priority="2390" operator="greaterThan">
      <formula>1</formula>
    </cfRule>
  </conditionalFormatting>
  <conditionalFormatting sqref="R31">
    <cfRule type="cellIs" dxfId="32556" priority="2387" operator="greaterThan">
      <formula>1</formula>
    </cfRule>
    <cfRule type="cellIs" dxfId="32555" priority="2388" operator="lessThan">
      <formula>0.8</formula>
    </cfRule>
  </conditionalFormatting>
  <conditionalFormatting sqref="P31">
    <cfRule type="cellIs" dxfId="32554" priority="2386" operator="greaterThan">
      <formula>0</formula>
    </cfRule>
  </conditionalFormatting>
  <conditionalFormatting sqref="Q31">
    <cfRule type="cellIs" dxfId="32553" priority="2391" operator="lessThan">
      <formula>0</formula>
    </cfRule>
  </conditionalFormatting>
  <conditionalFormatting sqref="Q31">
    <cfRule type="cellIs" dxfId="32552" priority="2385" operator="lessThan">
      <formula>0</formula>
    </cfRule>
  </conditionalFormatting>
  <conditionalFormatting sqref="R31">
    <cfRule type="cellIs" dxfId="32551" priority="2383" operator="lessThan">
      <formula>0.8</formula>
    </cfRule>
    <cfRule type="cellIs" dxfId="32550" priority="2384" operator="greaterThan">
      <formula>1</formula>
    </cfRule>
  </conditionalFormatting>
  <conditionalFormatting sqref="R31">
    <cfRule type="cellIs" dxfId="32549" priority="2381" operator="greaterThan">
      <formula>1</formula>
    </cfRule>
    <cfRule type="cellIs" dxfId="32548" priority="2382" operator="lessThan">
      <formula>0.8</formula>
    </cfRule>
  </conditionalFormatting>
  <conditionalFormatting sqref="P31">
    <cfRule type="cellIs" dxfId="32547" priority="2380" operator="greaterThan">
      <formula>0</formula>
    </cfRule>
  </conditionalFormatting>
  <conditionalFormatting sqref="P31">
    <cfRule type="cellIs" dxfId="32546" priority="2374" operator="greaterThan">
      <formula>0</formula>
    </cfRule>
  </conditionalFormatting>
  <conditionalFormatting sqref="Q31">
    <cfRule type="cellIs" dxfId="32545" priority="2379" operator="lessThan">
      <formula>0</formula>
    </cfRule>
  </conditionalFormatting>
  <conditionalFormatting sqref="R31">
    <cfRule type="cellIs" dxfId="32544" priority="2377" operator="lessThan">
      <formula>0.8</formula>
    </cfRule>
    <cfRule type="cellIs" dxfId="32543" priority="2378" operator="greaterThan">
      <formula>1</formula>
    </cfRule>
  </conditionalFormatting>
  <conditionalFormatting sqref="R31">
    <cfRule type="cellIs" dxfId="32542" priority="2375" operator="greaterThan">
      <formula>1</formula>
    </cfRule>
    <cfRule type="cellIs" dxfId="32541" priority="2376" operator="lessThan">
      <formula>0.8</formula>
    </cfRule>
  </conditionalFormatting>
  <conditionalFormatting sqref="P31">
    <cfRule type="cellIs" dxfId="32540" priority="2368" operator="greaterThan">
      <formula>0</formula>
    </cfRule>
  </conditionalFormatting>
  <conditionalFormatting sqref="Q31">
    <cfRule type="cellIs" dxfId="32539" priority="2373" operator="lessThan">
      <formula>0</formula>
    </cfRule>
  </conditionalFormatting>
  <conditionalFormatting sqref="R31">
    <cfRule type="cellIs" dxfId="32538" priority="2371" operator="lessThan">
      <formula>0.8</formula>
    </cfRule>
    <cfRule type="cellIs" dxfId="32537" priority="2372" operator="greaterThan">
      <formula>1</formula>
    </cfRule>
  </conditionalFormatting>
  <conditionalFormatting sqref="R31">
    <cfRule type="cellIs" dxfId="32536" priority="2369" operator="greaterThan">
      <formula>1</formula>
    </cfRule>
    <cfRule type="cellIs" dxfId="32535" priority="2370" operator="lessThan">
      <formula>0.8</formula>
    </cfRule>
  </conditionalFormatting>
  <conditionalFormatting sqref="R31">
    <cfRule type="cellIs" dxfId="32534" priority="2365" operator="lessThan">
      <formula>0.8</formula>
    </cfRule>
    <cfRule type="cellIs" dxfId="32533" priority="2366" operator="greaterThan">
      <formula>1</formula>
    </cfRule>
  </conditionalFormatting>
  <conditionalFormatting sqref="R31">
    <cfRule type="cellIs" dxfId="32532" priority="2363" operator="greaterThan">
      <formula>1</formula>
    </cfRule>
    <cfRule type="cellIs" dxfId="32531" priority="2364" operator="lessThan">
      <formula>0.8</formula>
    </cfRule>
  </conditionalFormatting>
  <conditionalFormatting sqref="P31">
    <cfRule type="cellIs" dxfId="32530" priority="2362" operator="greaterThan">
      <formula>0</formula>
    </cfRule>
  </conditionalFormatting>
  <conditionalFormatting sqref="Q31">
    <cfRule type="cellIs" dxfId="32529" priority="2367" operator="lessThan">
      <formula>0</formula>
    </cfRule>
  </conditionalFormatting>
  <conditionalFormatting sqref="P31">
    <cfRule type="cellIs" dxfId="32528" priority="2356" operator="greaterThan">
      <formula>0</formula>
    </cfRule>
  </conditionalFormatting>
  <conditionalFormatting sqref="Q31">
    <cfRule type="cellIs" dxfId="32527" priority="2361" operator="lessThan">
      <formula>0</formula>
    </cfRule>
  </conditionalFormatting>
  <conditionalFormatting sqref="R31">
    <cfRule type="cellIs" dxfId="32526" priority="2359" operator="lessThan">
      <formula>0.8</formula>
    </cfRule>
    <cfRule type="cellIs" dxfId="32525" priority="2360" operator="greaterThan">
      <formula>1</formula>
    </cfRule>
  </conditionalFormatting>
  <conditionalFormatting sqref="R31">
    <cfRule type="cellIs" dxfId="32524" priority="2357" operator="greaterThan">
      <formula>1</formula>
    </cfRule>
    <cfRule type="cellIs" dxfId="32523" priority="2358" operator="lessThan">
      <formula>0.8</formula>
    </cfRule>
  </conditionalFormatting>
  <conditionalFormatting sqref="R31">
    <cfRule type="cellIs" dxfId="32522" priority="2353" operator="lessThan">
      <formula>0.8</formula>
    </cfRule>
    <cfRule type="cellIs" dxfId="32521" priority="2354" operator="greaterThan">
      <formula>1</formula>
    </cfRule>
  </conditionalFormatting>
  <conditionalFormatting sqref="R31">
    <cfRule type="cellIs" dxfId="32520" priority="2351" operator="greaterThan">
      <formula>1</formula>
    </cfRule>
    <cfRule type="cellIs" dxfId="32519" priority="2352" operator="lessThan">
      <formula>0.8</formula>
    </cfRule>
  </conditionalFormatting>
  <conditionalFormatting sqref="P31">
    <cfRule type="cellIs" dxfId="32518" priority="2350" operator="greaterThan">
      <formula>0</formula>
    </cfRule>
  </conditionalFormatting>
  <conditionalFormatting sqref="Q31">
    <cfRule type="cellIs" dxfId="32517" priority="2355" operator="lessThan">
      <formula>0</formula>
    </cfRule>
  </conditionalFormatting>
  <conditionalFormatting sqref="R31">
    <cfRule type="cellIs" dxfId="32516" priority="2347" operator="lessThan">
      <formula>0.8</formula>
    </cfRule>
    <cfRule type="cellIs" dxfId="32515" priority="2348" operator="greaterThan">
      <formula>1</formula>
    </cfRule>
  </conditionalFormatting>
  <conditionalFormatting sqref="R31">
    <cfRule type="cellIs" dxfId="32514" priority="2345" operator="greaterThan">
      <formula>1</formula>
    </cfRule>
    <cfRule type="cellIs" dxfId="32513" priority="2346" operator="lessThan">
      <formula>0.8</formula>
    </cfRule>
  </conditionalFormatting>
  <conditionalFormatting sqref="P31">
    <cfRule type="cellIs" dxfId="32512" priority="2344" operator="greaterThan">
      <formula>0</formula>
    </cfRule>
  </conditionalFormatting>
  <conditionalFormatting sqref="Q31">
    <cfRule type="cellIs" dxfId="32511" priority="2349" operator="lessThan">
      <formula>0</formula>
    </cfRule>
  </conditionalFormatting>
  <conditionalFormatting sqref="Q31">
    <cfRule type="cellIs" dxfId="32510" priority="2343" operator="lessThan">
      <formula>0</formula>
    </cfRule>
  </conditionalFormatting>
  <conditionalFormatting sqref="R31">
    <cfRule type="cellIs" dxfId="32509" priority="2341" operator="lessThan">
      <formula>0.8</formula>
    </cfRule>
    <cfRule type="cellIs" dxfId="32508" priority="2342" operator="greaterThan">
      <formula>1</formula>
    </cfRule>
  </conditionalFormatting>
  <conditionalFormatting sqref="R31">
    <cfRule type="cellIs" dxfId="32507" priority="2339" operator="greaterThan">
      <formula>1</formula>
    </cfRule>
    <cfRule type="cellIs" dxfId="32506" priority="2340" operator="lessThan">
      <formula>0.8</formula>
    </cfRule>
  </conditionalFormatting>
  <conditionalFormatting sqref="P31">
    <cfRule type="cellIs" dxfId="32505" priority="2338" operator="greaterThan">
      <formula>0</formula>
    </cfRule>
  </conditionalFormatting>
  <conditionalFormatting sqref="Q31">
    <cfRule type="cellIs" dxfId="32504" priority="2332" operator="lessThan">
      <formula>0</formula>
    </cfRule>
  </conditionalFormatting>
  <conditionalFormatting sqref="R31">
    <cfRule type="cellIs" dxfId="32503" priority="2336" operator="lessThan">
      <formula>0.8</formula>
    </cfRule>
    <cfRule type="cellIs" dxfId="32502" priority="2337" operator="greaterThan">
      <formula>1</formula>
    </cfRule>
  </conditionalFormatting>
  <conditionalFormatting sqref="R31">
    <cfRule type="cellIs" dxfId="32501" priority="2334" operator="greaterThan">
      <formula>1</formula>
    </cfRule>
    <cfRule type="cellIs" dxfId="32500" priority="2335" operator="lessThan">
      <formula>0.8</formula>
    </cfRule>
  </conditionalFormatting>
  <conditionalFormatting sqref="P31">
    <cfRule type="cellIs" dxfId="32499" priority="2333" operator="greaterThan">
      <formula>0</formula>
    </cfRule>
  </conditionalFormatting>
  <conditionalFormatting sqref="Q31">
    <cfRule type="cellIs" dxfId="32498" priority="2331" operator="lessThan">
      <formula>0</formula>
    </cfRule>
  </conditionalFormatting>
  <conditionalFormatting sqref="R31">
    <cfRule type="cellIs" dxfId="32497" priority="2329" operator="lessThan">
      <formula>0.8</formula>
    </cfRule>
    <cfRule type="cellIs" dxfId="32496" priority="2330" operator="greaterThan">
      <formula>1</formula>
    </cfRule>
  </conditionalFormatting>
  <conditionalFormatting sqref="R31">
    <cfRule type="cellIs" dxfId="32495" priority="2327" operator="greaterThan">
      <formula>1</formula>
    </cfRule>
    <cfRule type="cellIs" dxfId="32494" priority="2328" operator="lessThan">
      <formula>0.8</formula>
    </cfRule>
  </conditionalFormatting>
  <conditionalFormatting sqref="P31">
    <cfRule type="cellIs" dxfId="32493" priority="2326" operator="greaterThan">
      <formula>0</formula>
    </cfRule>
  </conditionalFormatting>
  <conditionalFormatting sqref="Q31">
    <cfRule type="cellIs" dxfId="32492" priority="2325" operator="lessThan">
      <formula>0</formula>
    </cfRule>
  </conditionalFormatting>
  <conditionalFormatting sqref="R31">
    <cfRule type="cellIs" dxfId="32491" priority="2323" operator="lessThan">
      <formula>0.8</formula>
    </cfRule>
    <cfRule type="cellIs" dxfId="32490" priority="2324" operator="greaterThan">
      <formula>1</formula>
    </cfRule>
  </conditionalFormatting>
  <conditionalFormatting sqref="R31">
    <cfRule type="cellIs" dxfId="32489" priority="2321" operator="greaterThan">
      <formula>1</formula>
    </cfRule>
    <cfRule type="cellIs" dxfId="32488" priority="2322" operator="lessThan">
      <formula>0.8</formula>
    </cfRule>
  </conditionalFormatting>
  <conditionalFormatting sqref="P31">
    <cfRule type="cellIs" dxfId="32487" priority="2320" operator="greaterThan">
      <formula>0</formula>
    </cfRule>
  </conditionalFormatting>
  <conditionalFormatting sqref="Q31">
    <cfRule type="cellIs" dxfId="32486" priority="2319" operator="lessThan">
      <formula>0</formula>
    </cfRule>
  </conditionalFormatting>
  <conditionalFormatting sqref="R31">
    <cfRule type="cellIs" dxfId="32485" priority="2317" operator="lessThan">
      <formula>0.8</formula>
    </cfRule>
    <cfRule type="cellIs" dxfId="32484" priority="2318" operator="greaterThan">
      <formula>1</formula>
    </cfRule>
  </conditionalFormatting>
  <conditionalFormatting sqref="R31">
    <cfRule type="cellIs" dxfId="32483" priority="2315" operator="greaterThan">
      <formula>1</formula>
    </cfRule>
    <cfRule type="cellIs" dxfId="32482" priority="2316" operator="lessThan">
      <formula>0.8</formula>
    </cfRule>
  </conditionalFormatting>
  <conditionalFormatting sqref="P31">
    <cfRule type="cellIs" dxfId="32481" priority="2314" operator="greaterThan">
      <formula>0</formula>
    </cfRule>
  </conditionalFormatting>
  <conditionalFormatting sqref="Q31">
    <cfRule type="cellIs" dxfId="32480" priority="2313" operator="lessThan">
      <formula>0</formula>
    </cfRule>
  </conditionalFormatting>
  <conditionalFormatting sqref="R31">
    <cfRule type="cellIs" dxfId="32479" priority="2311" operator="lessThan">
      <formula>0.8</formula>
    </cfRule>
    <cfRule type="cellIs" dxfId="32478" priority="2312" operator="greaterThan">
      <formula>1</formula>
    </cfRule>
  </conditionalFormatting>
  <conditionalFormatting sqref="R31">
    <cfRule type="cellIs" dxfId="32477" priority="2309" operator="greaterThan">
      <formula>1</formula>
    </cfRule>
    <cfRule type="cellIs" dxfId="32476" priority="2310" operator="lessThan">
      <formula>0.8</formula>
    </cfRule>
  </conditionalFormatting>
  <conditionalFormatting sqref="P31">
    <cfRule type="cellIs" dxfId="32475" priority="2308" operator="greaterThan">
      <formula>0</formula>
    </cfRule>
  </conditionalFormatting>
  <conditionalFormatting sqref="Q31">
    <cfRule type="cellIs" dxfId="32474" priority="2307" operator="lessThan">
      <formula>0</formula>
    </cfRule>
  </conditionalFormatting>
  <conditionalFormatting sqref="R31">
    <cfRule type="cellIs" dxfId="32473" priority="2305" operator="lessThan">
      <formula>0.8</formula>
    </cfRule>
    <cfRule type="cellIs" dxfId="32472" priority="2306" operator="greaterThan">
      <formula>1</formula>
    </cfRule>
  </conditionalFormatting>
  <conditionalFormatting sqref="R31">
    <cfRule type="cellIs" dxfId="32471" priority="2303" operator="greaterThan">
      <formula>1</formula>
    </cfRule>
    <cfRule type="cellIs" dxfId="32470" priority="2304" operator="lessThan">
      <formula>0.8</formula>
    </cfRule>
  </conditionalFormatting>
  <conditionalFormatting sqref="P31">
    <cfRule type="cellIs" dxfId="32469" priority="2302" operator="greaterThan">
      <formula>0</formula>
    </cfRule>
  </conditionalFormatting>
  <conditionalFormatting sqref="P31">
    <cfRule type="cellIs" dxfId="32468" priority="2296" operator="greaterThan">
      <formula>0</formula>
    </cfRule>
  </conditionalFormatting>
  <conditionalFormatting sqref="Q31">
    <cfRule type="cellIs" dxfId="32467" priority="2301" operator="lessThan">
      <formula>0</formula>
    </cfRule>
  </conditionalFormatting>
  <conditionalFormatting sqref="R31">
    <cfRule type="cellIs" dxfId="32466" priority="2299" operator="lessThan">
      <formula>0.8</formula>
    </cfRule>
    <cfRule type="cellIs" dxfId="32465" priority="2300" operator="greaterThan">
      <formula>1</formula>
    </cfRule>
  </conditionalFormatting>
  <conditionalFormatting sqref="R31">
    <cfRule type="cellIs" dxfId="32464" priority="2297" operator="greaterThan">
      <formula>1</formula>
    </cfRule>
    <cfRule type="cellIs" dxfId="32463" priority="2298" operator="lessThan">
      <formula>0.8</formula>
    </cfRule>
  </conditionalFormatting>
  <conditionalFormatting sqref="P31">
    <cfRule type="cellIs" dxfId="32462" priority="2290" operator="greaterThan">
      <formula>0</formula>
    </cfRule>
  </conditionalFormatting>
  <conditionalFormatting sqref="Q31">
    <cfRule type="cellIs" dxfId="32461" priority="2295" operator="lessThan">
      <formula>0</formula>
    </cfRule>
  </conditionalFormatting>
  <conditionalFormatting sqref="R31">
    <cfRule type="cellIs" dxfId="32460" priority="2293" operator="lessThan">
      <formula>0.8</formula>
    </cfRule>
    <cfRule type="cellIs" dxfId="32459" priority="2294" operator="greaterThan">
      <formula>1</formula>
    </cfRule>
  </conditionalFormatting>
  <conditionalFormatting sqref="R31">
    <cfRule type="cellIs" dxfId="32458" priority="2291" operator="greaterThan">
      <formula>1</formula>
    </cfRule>
    <cfRule type="cellIs" dxfId="32457" priority="2292" operator="lessThan">
      <formula>0.8</formula>
    </cfRule>
  </conditionalFormatting>
  <conditionalFormatting sqref="R31">
    <cfRule type="cellIs" dxfId="32456" priority="2287" operator="lessThan">
      <formula>0.8</formula>
    </cfRule>
    <cfRule type="cellIs" dxfId="32455" priority="2288" operator="greaterThan">
      <formula>1</formula>
    </cfRule>
  </conditionalFormatting>
  <conditionalFormatting sqref="R31">
    <cfRule type="cellIs" dxfId="32454" priority="2285" operator="greaterThan">
      <formula>1</formula>
    </cfRule>
    <cfRule type="cellIs" dxfId="32453" priority="2286" operator="lessThan">
      <formula>0.8</formula>
    </cfRule>
  </conditionalFormatting>
  <conditionalFormatting sqref="P31">
    <cfRule type="cellIs" dxfId="32452" priority="2284" operator="greaterThan">
      <formula>0</formula>
    </cfRule>
  </conditionalFormatting>
  <conditionalFormatting sqref="Q31">
    <cfRule type="cellIs" dxfId="32451" priority="2289" operator="lessThan">
      <formula>0</formula>
    </cfRule>
  </conditionalFormatting>
  <conditionalFormatting sqref="P79">
    <cfRule type="cellIs" dxfId="32450" priority="2278" operator="greaterThan">
      <formula>0</formula>
    </cfRule>
  </conditionalFormatting>
  <conditionalFormatting sqref="Q79">
    <cfRule type="cellIs" dxfId="32449" priority="2283" operator="lessThan">
      <formula>0</formula>
    </cfRule>
  </conditionalFormatting>
  <conditionalFormatting sqref="R79">
    <cfRule type="cellIs" dxfId="32448" priority="2281" operator="lessThan">
      <formula>0.8</formula>
    </cfRule>
    <cfRule type="cellIs" dxfId="32447" priority="2282" operator="greaterThan">
      <formula>1</formula>
    </cfRule>
  </conditionalFormatting>
  <conditionalFormatting sqref="R79">
    <cfRule type="cellIs" dxfId="32446" priority="2279" operator="greaterThan">
      <formula>1</formula>
    </cfRule>
    <cfRule type="cellIs" dxfId="32445" priority="2280" operator="lessThan">
      <formula>0.8</formula>
    </cfRule>
  </conditionalFormatting>
  <conditionalFormatting sqref="Q79">
    <cfRule type="cellIs" dxfId="32444" priority="2277" operator="lessThan">
      <formula>0</formula>
    </cfRule>
  </conditionalFormatting>
  <conditionalFormatting sqref="R79">
    <cfRule type="cellIs" dxfId="32443" priority="2275" operator="lessThan">
      <formula>0.8</formula>
    </cfRule>
    <cfRule type="cellIs" dxfId="32442" priority="2276" operator="greaterThan">
      <formula>1</formula>
    </cfRule>
  </conditionalFormatting>
  <conditionalFormatting sqref="R79">
    <cfRule type="cellIs" dxfId="32441" priority="2273" operator="greaterThan">
      <formula>1</formula>
    </cfRule>
    <cfRule type="cellIs" dxfId="32440" priority="2274" operator="lessThan">
      <formula>0.8</formula>
    </cfRule>
  </conditionalFormatting>
  <conditionalFormatting sqref="P79">
    <cfRule type="cellIs" dxfId="32439" priority="2272" operator="greaterThan">
      <formula>0</formula>
    </cfRule>
  </conditionalFormatting>
  <conditionalFormatting sqref="P79">
    <cfRule type="cellIs" dxfId="32438" priority="2266" operator="greaterThan">
      <formula>0</formula>
    </cfRule>
  </conditionalFormatting>
  <conditionalFormatting sqref="Q79">
    <cfRule type="cellIs" dxfId="32437" priority="2271" operator="lessThan">
      <formula>0</formula>
    </cfRule>
  </conditionalFormatting>
  <conditionalFormatting sqref="R79">
    <cfRule type="cellIs" dxfId="32436" priority="2269" operator="lessThan">
      <formula>0.8</formula>
    </cfRule>
    <cfRule type="cellIs" dxfId="32435" priority="2270" operator="greaterThan">
      <formula>1</formula>
    </cfRule>
  </conditionalFormatting>
  <conditionalFormatting sqref="R79">
    <cfRule type="cellIs" dxfId="32434" priority="2267" operator="greaterThan">
      <formula>1</formula>
    </cfRule>
    <cfRule type="cellIs" dxfId="32433" priority="2268" operator="lessThan">
      <formula>0.8</formula>
    </cfRule>
  </conditionalFormatting>
  <conditionalFormatting sqref="Q79">
    <cfRule type="cellIs" dxfId="32432" priority="2260" operator="lessThan">
      <formula>0</formula>
    </cfRule>
  </conditionalFormatting>
  <conditionalFormatting sqref="P79">
    <cfRule type="cellIs" dxfId="32431" priority="2261" operator="greaterThan">
      <formula>0</formula>
    </cfRule>
  </conditionalFormatting>
  <conditionalFormatting sqref="R79">
    <cfRule type="cellIs" dxfId="32430" priority="2264" operator="lessThan">
      <formula>0.8</formula>
    </cfRule>
    <cfRule type="cellIs" dxfId="32429" priority="2265" operator="greaterThan">
      <formula>1</formula>
    </cfRule>
  </conditionalFormatting>
  <conditionalFormatting sqref="R79">
    <cfRule type="cellIs" dxfId="32428" priority="2262" operator="greaterThan">
      <formula>1</formula>
    </cfRule>
    <cfRule type="cellIs" dxfId="32427" priority="2263" operator="lessThan">
      <formula>0.8</formula>
    </cfRule>
  </conditionalFormatting>
  <conditionalFormatting sqref="Q79">
    <cfRule type="cellIs" dxfId="32426" priority="2254" operator="lessThan">
      <formula>0</formula>
    </cfRule>
  </conditionalFormatting>
  <conditionalFormatting sqref="R79">
    <cfRule type="cellIs" dxfId="32425" priority="2258" operator="lessThan">
      <formula>0.8</formula>
    </cfRule>
    <cfRule type="cellIs" dxfId="32424" priority="2259" operator="greaterThan">
      <formula>1</formula>
    </cfRule>
  </conditionalFormatting>
  <conditionalFormatting sqref="R79">
    <cfRule type="cellIs" dxfId="32423" priority="2256" operator="greaterThan">
      <formula>1</formula>
    </cfRule>
    <cfRule type="cellIs" dxfId="32422" priority="2257" operator="lessThan">
      <formula>0.8</formula>
    </cfRule>
  </conditionalFormatting>
  <conditionalFormatting sqref="P79">
    <cfRule type="cellIs" dxfId="32421" priority="2255" operator="greaterThan">
      <formula>0</formula>
    </cfRule>
  </conditionalFormatting>
  <conditionalFormatting sqref="Q79">
    <cfRule type="cellIs" dxfId="32420" priority="2253" operator="lessThan">
      <formula>0</formula>
    </cfRule>
  </conditionalFormatting>
  <conditionalFormatting sqref="R79">
    <cfRule type="cellIs" dxfId="32419" priority="2251" operator="lessThan">
      <formula>0.8</formula>
    </cfRule>
    <cfRule type="cellIs" dxfId="32418" priority="2252" operator="greaterThan">
      <formula>1</formula>
    </cfRule>
  </conditionalFormatting>
  <conditionalFormatting sqref="R79">
    <cfRule type="cellIs" dxfId="32417" priority="2249" operator="greaterThan">
      <formula>1</formula>
    </cfRule>
    <cfRule type="cellIs" dxfId="32416" priority="2250" operator="lessThan">
      <formula>0.8</formula>
    </cfRule>
  </conditionalFormatting>
  <conditionalFormatting sqref="P79">
    <cfRule type="cellIs" dxfId="32415" priority="2248" operator="greaterThan">
      <formula>0</formula>
    </cfRule>
  </conditionalFormatting>
  <conditionalFormatting sqref="Q79">
    <cfRule type="cellIs" dxfId="32414" priority="2247" operator="lessThan">
      <formula>0</formula>
    </cfRule>
  </conditionalFormatting>
  <conditionalFormatting sqref="R79">
    <cfRule type="cellIs" dxfId="32413" priority="2245" operator="lessThan">
      <formula>0.8</formula>
    </cfRule>
    <cfRule type="cellIs" dxfId="32412" priority="2246" operator="greaterThan">
      <formula>1</formula>
    </cfRule>
  </conditionalFormatting>
  <conditionalFormatting sqref="R79">
    <cfRule type="cellIs" dxfId="32411" priority="2243" operator="greaterThan">
      <formula>1</formula>
    </cfRule>
    <cfRule type="cellIs" dxfId="32410" priority="2244" operator="lessThan">
      <formula>0.8</formula>
    </cfRule>
  </conditionalFormatting>
  <conditionalFormatting sqref="P79">
    <cfRule type="cellIs" dxfId="32409" priority="2242" operator="greaterThan">
      <formula>0</formula>
    </cfRule>
  </conditionalFormatting>
  <conditionalFormatting sqref="P79">
    <cfRule type="cellIs" dxfId="32408" priority="2236" operator="greaterThan">
      <formula>0</formula>
    </cfRule>
  </conditionalFormatting>
  <conditionalFormatting sqref="Q79">
    <cfRule type="cellIs" dxfId="32407" priority="2241" operator="lessThan">
      <formula>0</formula>
    </cfRule>
  </conditionalFormatting>
  <conditionalFormatting sqref="R79">
    <cfRule type="cellIs" dxfId="32406" priority="2239" operator="lessThan">
      <formula>0.8</formula>
    </cfRule>
    <cfRule type="cellIs" dxfId="32405" priority="2240" operator="greaterThan">
      <formula>1</formula>
    </cfRule>
  </conditionalFormatting>
  <conditionalFormatting sqref="R79">
    <cfRule type="cellIs" dxfId="32404" priority="2237" operator="greaterThan">
      <formula>1</formula>
    </cfRule>
    <cfRule type="cellIs" dxfId="32403" priority="2238" operator="lessThan">
      <formula>0.8</formula>
    </cfRule>
  </conditionalFormatting>
  <conditionalFormatting sqref="P71:P78">
    <cfRule type="cellIs" dxfId="32402" priority="2230" operator="greaterThan">
      <formula>0</formula>
    </cfRule>
  </conditionalFormatting>
  <conditionalFormatting sqref="Q71:Q78">
    <cfRule type="cellIs" dxfId="32401" priority="2235" operator="lessThan">
      <formula>0</formula>
    </cfRule>
  </conditionalFormatting>
  <conditionalFormatting sqref="R71:R78">
    <cfRule type="cellIs" dxfId="32400" priority="2233" operator="lessThan">
      <formula>0.8</formula>
    </cfRule>
    <cfRule type="cellIs" dxfId="32399" priority="2234" operator="greaterThan">
      <formula>1</formula>
    </cfRule>
  </conditionalFormatting>
  <conditionalFormatting sqref="R71:R78">
    <cfRule type="cellIs" dxfId="32398" priority="2231" operator="greaterThan">
      <formula>1</formula>
    </cfRule>
    <cfRule type="cellIs" dxfId="32397" priority="2232" operator="lessThan">
      <formula>0.8</formula>
    </cfRule>
  </conditionalFormatting>
  <conditionalFormatting sqref="Q148:Q153">
    <cfRule type="cellIs" dxfId="32396" priority="2229" operator="lessThan">
      <formula>0</formula>
    </cfRule>
  </conditionalFormatting>
  <conditionalFormatting sqref="R148:R153">
    <cfRule type="cellIs" dxfId="32395" priority="2227" operator="lessThan">
      <formula>0.8</formula>
    </cfRule>
    <cfRule type="cellIs" dxfId="32394" priority="2228" operator="greaterThan">
      <formula>1</formula>
    </cfRule>
  </conditionalFormatting>
  <conditionalFormatting sqref="R148:R153">
    <cfRule type="cellIs" dxfId="32393" priority="2225" operator="greaterThan">
      <formula>1</formula>
    </cfRule>
    <cfRule type="cellIs" dxfId="32392" priority="2226" operator="lessThan">
      <formula>0.8</formula>
    </cfRule>
  </conditionalFormatting>
  <conditionalFormatting sqref="P148:P153">
    <cfRule type="cellIs" dxfId="32391" priority="2224" operator="greaterThan">
      <formula>0</formula>
    </cfRule>
  </conditionalFormatting>
  <conditionalFormatting sqref="Q148:Q153">
    <cfRule type="cellIs" dxfId="32390" priority="2223" operator="lessThan">
      <formula>0</formula>
    </cfRule>
  </conditionalFormatting>
  <conditionalFormatting sqref="R148:R153">
    <cfRule type="cellIs" dxfId="32389" priority="2221" operator="lessThan">
      <formula>0.8</formula>
    </cfRule>
    <cfRule type="cellIs" dxfId="32388" priority="2222" operator="greaterThan">
      <formula>1</formula>
    </cfRule>
  </conditionalFormatting>
  <conditionalFormatting sqref="R148:R153">
    <cfRule type="cellIs" dxfId="32387" priority="2219" operator="greaterThan">
      <formula>1</formula>
    </cfRule>
    <cfRule type="cellIs" dxfId="32386" priority="2220" operator="lessThan">
      <formula>0.8</formula>
    </cfRule>
  </conditionalFormatting>
  <conditionalFormatting sqref="P148:P153">
    <cfRule type="cellIs" dxfId="32385" priority="2218" operator="greaterThan">
      <formula>0</formula>
    </cfRule>
  </conditionalFormatting>
  <conditionalFormatting sqref="Q148:Q153">
    <cfRule type="cellIs" dxfId="32384" priority="2217" operator="lessThan">
      <formula>0</formula>
    </cfRule>
  </conditionalFormatting>
  <conditionalFormatting sqref="R148:R153">
    <cfRule type="cellIs" dxfId="32383" priority="2215" operator="lessThan">
      <formula>0.8</formula>
    </cfRule>
    <cfRule type="cellIs" dxfId="32382" priority="2216" operator="greaterThan">
      <formula>1</formula>
    </cfRule>
  </conditionalFormatting>
  <conditionalFormatting sqref="R148:R153">
    <cfRule type="cellIs" dxfId="32381" priority="2213" operator="greaterThan">
      <formula>1</formula>
    </cfRule>
    <cfRule type="cellIs" dxfId="32380" priority="2214" operator="lessThan">
      <formula>0.8</formula>
    </cfRule>
  </conditionalFormatting>
  <conditionalFormatting sqref="P148:P153">
    <cfRule type="cellIs" dxfId="32379" priority="2212" operator="greaterThan">
      <formula>0</formula>
    </cfRule>
  </conditionalFormatting>
  <conditionalFormatting sqref="Q148:Q153">
    <cfRule type="cellIs" dxfId="32378" priority="2211" operator="lessThan">
      <formula>0</formula>
    </cfRule>
  </conditionalFormatting>
  <conditionalFormatting sqref="R148:R153">
    <cfRule type="cellIs" dxfId="32377" priority="2209" operator="lessThan">
      <formula>0.8</formula>
    </cfRule>
    <cfRule type="cellIs" dxfId="32376" priority="2210" operator="greaterThan">
      <formula>1</formula>
    </cfRule>
  </conditionalFormatting>
  <conditionalFormatting sqref="R148:R153">
    <cfRule type="cellIs" dxfId="32375" priority="2207" operator="greaterThan">
      <formula>1</formula>
    </cfRule>
    <cfRule type="cellIs" dxfId="32374" priority="2208" operator="lessThan">
      <formula>0.8</formula>
    </cfRule>
  </conditionalFormatting>
  <conditionalFormatting sqref="P148:P153">
    <cfRule type="cellIs" dxfId="32373" priority="2206" operator="greaterThan">
      <formula>0</formula>
    </cfRule>
  </conditionalFormatting>
  <conditionalFormatting sqref="P148:P153">
    <cfRule type="cellIs" dxfId="32372" priority="2200" operator="greaterThan">
      <formula>0</formula>
    </cfRule>
  </conditionalFormatting>
  <conditionalFormatting sqref="Q148:Q153">
    <cfRule type="cellIs" dxfId="32371" priority="2205" operator="lessThan">
      <formula>0</formula>
    </cfRule>
  </conditionalFormatting>
  <conditionalFormatting sqref="R148:R153">
    <cfRule type="cellIs" dxfId="32370" priority="2203" operator="lessThan">
      <formula>0.8</formula>
    </cfRule>
    <cfRule type="cellIs" dxfId="32369" priority="2204" operator="greaterThan">
      <formula>1</formula>
    </cfRule>
  </conditionalFormatting>
  <conditionalFormatting sqref="R148:R153">
    <cfRule type="cellIs" dxfId="32368" priority="2201" operator="greaterThan">
      <formula>1</formula>
    </cfRule>
    <cfRule type="cellIs" dxfId="32367" priority="2202" operator="lessThan">
      <formula>0.8</formula>
    </cfRule>
  </conditionalFormatting>
  <conditionalFormatting sqref="P148:P153">
    <cfRule type="cellIs" dxfId="32366" priority="2194" operator="greaterThan">
      <formula>0</formula>
    </cfRule>
  </conditionalFormatting>
  <conditionalFormatting sqref="Q148:Q153">
    <cfRule type="cellIs" dxfId="32365" priority="2199" operator="lessThan">
      <formula>0</formula>
    </cfRule>
  </conditionalFormatting>
  <conditionalFormatting sqref="R148:R153">
    <cfRule type="cellIs" dxfId="32364" priority="2197" operator="lessThan">
      <formula>0.8</formula>
    </cfRule>
    <cfRule type="cellIs" dxfId="32363" priority="2198" operator="greaterThan">
      <formula>1</formula>
    </cfRule>
  </conditionalFormatting>
  <conditionalFormatting sqref="R148:R153">
    <cfRule type="cellIs" dxfId="32362" priority="2195" operator="greaterThan">
      <formula>1</formula>
    </cfRule>
    <cfRule type="cellIs" dxfId="32361" priority="2196" operator="lessThan">
      <formula>0.8</formula>
    </cfRule>
  </conditionalFormatting>
  <conditionalFormatting sqref="R148:R153">
    <cfRule type="cellIs" dxfId="32360" priority="2191" operator="lessThan">
      <formula>0.8</formula>
    </cfRule>
    <cfRule type="cellIs" dxfId="32359" priority="2192" operator="greaterThan">
      <formula>1</formula>
    </cfRule>
  </conditionalFormatting>
  <conditionalFormatting sqref="R148:R153">
    <cfRule type="cellIs" dxfId="32358" priority="2189" operator="greaterThan">
      <formula>1</formula>
    </cfRule>
    <cfRule type="cellIs" dxfId="32357" priority="2190" operator="lessThan">
      <formula>0.8</formula>
    </cfRule>
  </conditionalFormatting>
  <conditionalFormatting sqref="P148:P153">
    <cfRule type="cellIs" dxfId="32356" priority="2188" operator="greaterThan">
      <formula>0</formula>
    </cfRule>
  </conditionalFormatting>
  <conditionalFormatting sqref="Q148:Q153">
    <cfRule type="cellIs" dxfId="32355" priority="2193" operator="lessThan">
      <formula>0</formula>
    </cfRule>
  </conditionalFormatting>
  <conditionalFormatting sqref="Q148:Q153">
    <cfRule type="cellIs" dxfId="32354" priority="2187" operator="lessThan">
      <formula>0</formula>
    </cfRule>
  </conditionalFormatting>
  <conditionalFormatting sqref="R148:R153">
    <cfRule type="cellIs" dxfId="32353" priority="2185" operator="lessThan">
      <formula>0.8</formula>
    </cfRule>
    <cfRule type="cellIs" dxfId="32352" priority="2186" operator="greaterThan">
      <formula>1</formula>
    </cfRule>
  </conditionalFormatting>
  <conditionalFormatting sqref="R148:R153">
    <cfRule type="cellIs" dxfId="32351" priority="2183" operator="greaterThan">
      <formula>1</formula>
    </cfRule>
    <cfRule type="cellIs" dxfId="32350" priority="2184" operator="lessThan">
      <formula>0.8</formula>
    </cfRule>
  </conditionalFormatting>
  <conditionalFormatting sqref="P148:P153">
    <cfRule type="cellIs" dxfId="32349" priority="2182" operator="greaterThan">
      <formula>0</formula>
    </cfRule>
  </conditionalFormatting>
  <conditionalFormatting sqref="P148:P153">
    <cfRule type="cellIs" dxfId="32348" priority="2176" operator="greaterThan">
      <formula>0</formula>
    </cfRule>
  </conditionalFormatting>
  <conditionalFormatting sqref="Q148:Q153">
    <cfRule type="cellIs" dxfId="32347" priority="2181" operator="lessThan">
      <formula>0</formula>
    </cfRule>
  </conditionalFormatting>
  <conditionalFormatting sqref="R148:R153">
    <cfRule type="cellIs" dxfId="32346" priority="2179" operator="lessThan">
      <formula>0.8</formula>
    </cfRule>
    <cfRule type="cellIs" dxfId="32345" priority="2180" operator="greaterThan">
      <formula>1</formula>
    </cfRule>
  </conditionalFormatting>
  <conditionalFormatting sqref="R148:R153">
    <cfRule type="cellIs" dxfId="32344" priority="2177" operator="greaterThan">
      <formula>1</formula>
    </cfRule>
    <cfRule type="cellIs" dxfId="32343" priority="2178" operator="lessThan">
      <formula>0.8</formula>
    </cfRule>
  </conditionalFormatting>
  <conditionalFormatting sqref="P148:P153">
    <cfRule type="cellIs" dxfId="32342" priority="2170" operator="greaterThan">
      <formula>0</formula>
    </cfRule>
  </conditionalFormatting>
  <conditionalFormatting sqref="Q148:Q153">
    <cfRule type="cellIs" dxfId="32341" priority="2175" operator="lessThan">
      <formula>0</formula>
    </cfRule>
  </conditionalFormatting>
  <conditionalFormatting sqref="R148:R153">
    <cfRule type="cellIs" dxfId="32340" priority="2173" operator="lessThan">
      <formula>0.8</formula>
    </cfRule>
    <cfRule type="cellIs" dxfId="32339" priority="2174" operator="greaterThan">
      <formula>1</formula>
    </cfRule>
  </conditionalFormatting>
  <conditionalFormatting sqref="R148:R153">
    <cfRule type="cellIs" dxfId="32338" priority="2171" operator="greaterThan">
      <formula>1</formula>
    </cfRule>
    <cfRule type="cellIs" dxfId="32337" priority="2172" operator="lessThan">
      <formula>0.8</formula>
    </cfRule>
  </conditionalFormatting>
  <conditionalFormatting sqref="R148:R153">
    <cfRule type="cellIs" dxfId="32336" priority="2167" operator="lessThan">
      <formula>0.8</formula>
    </cfRule>
    <cfRule type="cellIs" dxfId="32335" priority="2168" operator="greaterThan">
      <formula>1</formula>
    </cfRule>
  </conditionalFormatting>
  <conditionalFormatting sqref="R148:R153">
    <cfRule type="cellIs" dxfId="32334" priority="2165" operator="greaterThan">
      <formula>1</formula>
    </cfRule>
    <cfRule type="cellIs" dxfId="32333" priority="2166" operator="lessThan">
      <formula>0.8</formula>
    </cfRule>
  </conditionalFormatting>
  <conditionalFormatting sqref="P148:P153">
    <cfRule type="cellIs" dxfId="32332" priority="2164" operator="greaterThan">
      <formula>0</formula>
    </cfRule>
  </conditionalFormatting>
  <conditionalFormatting sqref="Q148:Q153">
    <cfRule type="cellIs" dxfId="32331" priority="2169" operator="lessThan">
      <formula>0</formula>
    </cfRule>
  </conditionalFormatting>
  <conditionalFormatting sqref="P148:P153">
    <cfRule type="cellIs" dxfId="32330" priority="2158" operator="greaterThan">
      <formula>0</formula>
    </cfRule>
  </conditionalFormatting>
  <conditionalFormatting sqref="Q148:Q153">
    <cfRule type="cellIs" dxfId="32329" priority="2163" operator="lessThan">
      <formula>0</formula>
    </cfRule>
  </conditionalFormatting>
  <conditionalFormatting sqref="R148:R153">
    <cfRule type="cellIs" dxfId="32328" priority="2161" operator="lessThan">
      <formula>0.8</formula>
    </cfRule>
    <cfRule type="cellIs" dxfId="32327" priority="2162" operator="greaterThan">
      <formula>1</formula>
    </cfRule>
  </conditionalFormatting>
  <conditionalFormatting sqref="R148:R153">
    <cfRule type="cellIs" dxfId="32326" priority="2159" operator="greaterThan">
      <formula>1</formula>
    </cfRule>
    <cfRule type="cellIs" dxfId="32325" priority="2160" operator="lessThan">
      <formula>0.8</formula>
    </cfRule>
  </conditionalFormatting>
  <conditionalFormatting sqref="R148:R153">
    <cfRule type="cellIs" dxfId="32324" priority="2155" operator="lessThan">
      <formula>0.8</formula>
    </cfRule>
    <cfRule type="cellIs" dxfId="32323" priority="2156" operator="greaterThan">
      <formula>1</formula>
    </cfRule>
  </conditionalFormatting>
  <conditionalFormatting sqref="R148:R153">
    <cfRule type="cellIs" dxfId="32322" priority="2153" operator="greaterThan">
      <formula>1</formula>
    </cfRule>
    <cfRule type="cellIs" dxfId="32321" priority="2154" operator="lessThan">
      <formula>0.8</formula>
    </cfRule>
  </conditionalFormatting>
  <conditionalFormatting sqref="P148:P153">
    <cfRule type="cellIs" dxfId="32320" priority="2152" operator="greaterThan">
      <formula>0</formula>
    </cfRule>
  </conditionalFormatting>
  <conditionalFormatting sqref="Q148:Q153">
    <cfRule type="cellIs" dxfId="32319" priority="2157" operator="lessThan">
      <formula>0</formula>
    </cfRule>
  </conditionalFormatting>
  <conditionalFormatting sqref="R148:R153">
    <cfRule type="cellIs" dxfId="32318" priority="2149" operator="lessThan">
      <formula>0.8</formula>
    </cfRule>
    <cfRule type="cellIs" dxfId="32317" priority="2150" operator="greaterThan">
      <formula>1</formula>
    </cfRule>
  </conditionalFormatting>
  <conditionalFormatting sqref="R148:R153">
    <cfRule type="cellIs" dxfId="32316" priority="2147" operator="greaterThan">
      <formula>1</formula>
    </cfRule>
    <cfRule type="cellIs" dxfId="32315" priority="2148" operator="lessThan">
      <formula>0.8</formula>
    </cfRule>
  </conditionalFormatting>
  <conditionalFormatting sqref="P148:P153">
    <cfRule type="cellIs" dxfId="32314" priority="2146" operator="greaterThan">
      <formula>0</formula>
    </cfRule>
  </conditionalFormatting>
  <conditionalFormatting sqref="Q148:Q153">
    <cfRule type="cellIs" dxfId="32313" priority="2151" operator="lessThan">
      <formula>0</formula>
    </cfRule>
  </conditionalFormatting>
  <conditionalFormatting sqref="Q148:Q153">
    <cfRule type="cellIs" dxfId="32312" priority="2145" operator="lessThan">
      <formula>0</formula>
    </cfRule>
  </conditionalFormatting>
  <conditionalFormatting sqref="R148:R153">
    <cfRule type="cellIs" dxfId="32311" priority="2143" operator="lessThan">
      <formula>0.8</formula>
    </cfRule>
    <cfRule type="cellIs" dxfId="32310" priority="2144" operator="greaterThan">
      <formula>1</formula>
    </cfRule>
  </conditionalFormatting>
  <conditionalFormatting sqref="R148:R153">
    <cfRule type="cellIs" dxfId="32309" priority="2141" operator="greaterThan">
      <formula>1</formula>
    </cfRule>
    <cfRule type="cellIs" dxfId="32308" priority="2142" operator="lessThan">
      <formula>0.8</formula>
    </cfRule>
  </conditionalFormatting>
  <conditionalFormatting sqref="P148:P153">
    <cfRule type="cellIs" dxfId="32307" priority="2140" operator="greaterThan">
      <formula>0</formula>
    </cfRule>
  </conditionalFormatting>
  <conditionalFormatting sqref="Q148:Q153">
    <cfRule type="cellIs" dxfId="32306" priority="2134" operator="lessThan">
      <formula>0</formula>
    </cfRule>
  </conditionalFormatting>
  <conditionalFormatting sqref="R148:R153">
    <cfRule type="cellIs" dxfId="32305" priority="2138" operator="lessThan">
      <formula>0.8</formula>
    </cfRule>
    <cfRule type="cellIs" dxfId="32304" priority="2139" operator="greaterThan">
      <formula>1</formula>
    </cfRule>
  </conditionalFormatting>
  <conditionalFormatting sqref="R148:R153">
    <cfRule type="cellIs" dxfId="32303" priority="2136" operator="greaterThan">
      <formula>1</formula>
    </cfRule>
    <cfRule type="cellIs" dxfId="32302" priority="2137" operator="lessThan">
      <formula>0.8</formula>
    </cfRule>
  </conditionalFormatting>
  <conditionalFormatting sqref="P148:P153">
    <cfRule type="cellIs" dxfId="32301" priority="2135" operator="greaterThan">
      <formula>0</formula>
    </cfRule>
  </conditionalFormatting>
  <conditionalFormatting sqref="Q148:Q153">
    <cfRule type="cellIs" dxfId="32300" priority="2133" operator="lessThan">
      <formula>0</formula>
    </cfRule>
  </conditionalFormatting>
  <conditionalFormatting sqref="R148:R153">
    <cfRule type="cellIs" dxfId="32299" priority="2131" operator="lessThan">
      <formula>0.8</formula>
    </cfRule>
    <cfRule type="cellIs" dxfId="32298" priority="2132" operator="greaterThan">
      <formula>1</formula>
    </cfRule>
  </conditionalFormatting>
  <conditionalFormatting sqref="R148:R153">
    <cfRule type="cellIs" dxfId="32297" priority="2129" operator="greaterThan">
      <formula>1</formula>
    </cfRule>
    <cfRule type="cellIs" dxfId="32296" priority="2130" operator="lessThan">
      <formula>0.8</formula>
    </cfRule>
  </conditionalFormatting>
  <conditionalFormatting sqref="P148:P153">
    <cfRule type="cellIs" dxfId="32295" priority="2128" operator="greaterThan">
      <formula>0</formula>
    </cfRule>
  </conditionalFormatting>
  <conditionalFormatting sqref="Q148:Q153">
    <cfRule type="cellIs" dxfId="32294" priority="2127" operator="lessThan">
      <formula>0</formula>
    </cfRule>
  </conditionalFormatting>
  <conditionalFormatting sqref="R148:R153">
    <cfRule type="cellIs" dxfId="32293" priority="2125" operator="lessThan">
      <formula>0.8</formula>
    </cfRule>
    <cfRule type="cellIs" dxfId="32292" priority="2126" operator="greaterThan">
      <formula>1</formula>
    </cfRule>
  </conditionalFormatting>
  <conditionalFormatting sqref="R148:R153">
    <cfRule type="cellIs" dxfId="32291" priority="2123" operator="greaterThan">
      <formula>1</formula>
    </cfRule>
    <cfRule type="cellIs" dxfId="32290" priority="2124" operator="lessThan">
      <formula>0.8</formula>
    </cfRule>
  </conditionalFormatting>
  <conditionalFormatting sqref="P148:P153">
    <cfRule type="cellIs" dxfId="32289" priority="2122" operator="greaterThan">
      <formula>0</formula>
    </cfRule>
  </conditionalFormatting>
  <conditionalFormatting sqref="Q148:Q153">
    <cfRule type="cellIs" dxfId="32288" priority="2121" operator="lessThan">
      <formula>0</formula>
    </cfRule>
  </conditionalFormatting>
  <conditionalFormatting sqref="R148:R153">
    <cfRule type="cellIs" dxfId="32287" priority="2119" operator="lessThan">
      <formula>0.8</formula>
    </cfRule>
    <cfRule type="cellIs" dxfId="32286" priority="2120" operator="greaterThan">
      <formula>1</formula>
    </cfRule>
  </conditionalFormatting>
  <conditionalFormatting sqref="R148:R153">
    <cfRule type="cellIs" dxfId="32285" priority="2117" operator="greaterThan">
      <formula>1</formula>
    </cfRule>
    <cfRule type="cellIs" dxfId="32284" priority="2118" operator="lessThan">
      <formula>0.8</formula>
    </cfRule>
  </conditionalFormatting>
  <conditionalFormatting sqref="P148:P153">
    <cfRule type="cellIs" dxfId="32283" priority="2116" operator="greaterThan">
      <formula>0</formula>
    </cfRule>
  </conditionalFormatting>
  <conditionalFormatting sqref="Q148:Q153">
    <cfRule type="cellIs" dxfId="32282" priority="2115" operator="lessThan">
      <formula>0</formula>
    </cfRule>
  </conditionalFormatting>
  <conditionalFormatting sqref="R148:R153">
    <cfRule type="cellIs" dxfId="32281" priority="2113" operator="lessThan">
      <formula>0.8</formula>
    </cfRule>
    <cfRule type="cellIs" dxfId="32280" priority="2114" operator="greaterThan">
      <formula>1</formula>
    </cfRule>
  </conditionalFormatting>
  <conditionalFormatting sqref="R148:R153">
    <cfRule type="cellIs" dxfId="32279" priority="2111" operator="greaterThan">
      <formula>1</formula>
    </cfRule>
    <cfRule type="cellIs" dxfId="32278" priority="2112" operator="lessThan">
      <formula>0.8</formula>
    </cfRule>
  </conditionalFormatting>
  <conditionalFormatting sqref="P148:P153">
    <cfRule type="cellIs" dxfId="32277" priority="2110" operator="greaterThan">
      <formula>0</formula>
    </cfRule>
  </conditionalFormatting>
  <conditionalFormatting sqref="Q148:Q153">
    <cfRule type="cellIs" dxfId="32276" priority="2109" operator="lessThan">
      <formula>0</formula>
    </cfRule>
  </conditionalFormatting>
  <conditionalFormatting sqref="R148:R153">
    <cfRule type="cellIs" dxfId="32275" priority="2107" operator="lessThan">
      <formula>0.8</formula>
    </cfRule>
    <cfRule type="cellIs" dxfId="32274" priority="2108" operator="greaterThan">
      <formula>1</formula>
    </cfRule>
  </conditionalFormatting>
  <conditionalFormatting sqref="R148:R153">
    <cfRule type="cellIs" dxfId="32273" priority="2105" operator="greaterThan">
      <formula>1</formula>
    </cfRule>
    <cfRule type="cellIs" dxfId="32272" priority="2106" operator="lessThan">
      <formula>0.8</formula>
    </cfRule>
  </conditionalFormatting>
  <conditionalFormatting sqref="P148:P153">
    <cfRule type="cellIs" dxfId="32271" priority="2104" operator="greaterThan">
      <formula>0</formula>
    </cfRule>
  </conditionalFormatting>
  <conditionalFormatting sqref="P148:P153">
    <cfRule type="cellIs" dxfId="32270" priority="2098" operator="greaterThan">
      <formula>0</formula>
    </cfRule>
  </conditionalFormatting>
  <conditionalFormatting sqref="Q148:Q153">
    <cfRule type="cellIs" dxfId="32269" priority="2103" operator="lessThan">
      <formula>0</formula>
    </cfRule>
  </conditionalFormatting>
  <conditionalFormatting sqref="R148:R153">
    <cfRule type="cellIs" dxfId="32268" priority="2101" operator="lessThan">
      <formula>0.8</formula>
    </cfRule>
    <cfRule type="cellIs" dxfId="32267" priority="2102" operator="greaterThan">
      <formula>1</formula>
    </cfRule>
  </conditionalFormatting>
  <conditionalFormatting sqref="R148:R153">
    <cfRule type="cellIs" dxfId="32266" priority="2099" operator="greaterThan">
      <formula>1</formula>
    </cfRule>
    <cfRule type="cellIs" dxfId="32265" priority="2100" operator="lessThan">
      <formula>0.8</formula>
    </cfRule>
  </conditionalFormatting>
  <conditionalFormatting sqref="P148:P153">
    <cfRule type="cellIs" dxfId="32264" priority="2092" operator="greaterThan">
      <formula>0</formula>
    </cfRule>
  </conditionalFormatting>
  <conditionalFormatting sqref="Q148:Q153">
    <cfRule type="cellIs" dxfId="32263" priority="2097" operator="lessThan">
      <formula>0</formula>
    </cfRule>
  </conditionalFormatting>
  <conditionalFormatting sqref="R148:R153">
    <cfRule type="cellIs" dxfId="32262" priority="2095" operator="lessThan">
      <formula>0.8</formula>
    </cfRule>
    <cfRule type="cellIs" dxfId="32261" priority="2096" operator="greaterThan">
      <formula>1</formula>
    </cfRule>
  </conditionalFormatting>
  <conditionalFormatting sqref="R148:R153">
    <cfRule type="cellIs" dxfId="32260" priority="2093" operator="greaterThan">
      <formula>1</formula>
    </cfRule>
    <cfRule type="cellIs" dxfId="32259" priority="2094" operator="lessThan">
      <formula>0.8</formula>
    </cfRule>
  </conditionalFormatting>
  <conditionalFormatting sqref="R148:R153">
    <cfRule type="cellIs" dxfId="32258" priority="2089" operator="lessThan">
      <formula>0.8</formula>
    </cfRule>
    <cfRule type="cellIs" dxfId="32257" priority="2090" operator="greaterThan">
      <formula>1</formula>
    </cfRule>
  </conditionalFormatting>
  <conditionalFormatting sqref="R148:R153">
    <cfRule type="cellIs" dxfId="32256" priority="2087" operator="greaterThan">
      <formula>1</formula>
    </cfRule>
    <cfRule type="cellIs" dxfId="32255" priority="2088" operator="lessThan">
      <formula>0.8</formula>
    </cfRule>
  </conditionalFormatting>
  <conditionalFormatting sqref="P148:P153">
    <cfRule type="cellIs" dxfId="32254" priority="2086" operator="greaterThan">
      <formula>0</formula>
    </cfRule>
  </conditionalFormatting>
  <conditionalFormatting sqref="Q148:Q153">
    <cfRule type="cellIs" dxfId="32253" priority="2091" operator="lessThan">
      <formula>0</formula>
    </cfRule>
  </conditionalFormatting>
  <conditionalFormatting sqref="Q148:Q153">
    <cfRule type="cellIs" dxfId="32252" priority="2080" operator="lessThan">
      <formula>0</formula>
    </cfRule>
  </conditionalFormatting>
  <conditionalFormatting sqref="P148:P153">
    <cfRule type="cellIs" dxfId="32251" priority="2081" operator="greaterThan">
      <formula>0</formula>
    </cfRule>
  </conditionalFormatting>
  <conditionalFormatting sqref="R148:R153">
    <cfRule type="cellIs" dxfId="32250" priority="2084" operator="lessThan">
      <formula>0.8</formula>
    </cfRule>
    <cfRule type="cellIs" dxfId="32249" priority="2085" operator="greaterThan">
      <formula>1</formula>
    </cfRule>
  </conditionalFormatting>
  <conditionalFormatting sqref="R148:R153">
    <cfRule type="cellIs" dxfId="32248" priority="2082" operator="greaterThan">
      <formula>1</formula>
    </cfRule>
    <cfRule type="cellIs" dxfId="32247" priority="2083" operator="lessThan">
      <formula>0.8</formula>
    </cfRule>
  </conditionalFormatting>
  <conditionalFormatting sqref="Q148:Q153">
    <cfRule type="cellIs" dxfId="32246" priority="2074" operator="lessThan">
      <formula>0</formula>
    </cfRule>
  </conditionalFormatting>
  <conditionalFormatting sqref="R148:R153">
    <cfRule type="cellIs" dxfId="32245" priority="2078" operator="lessThan">
      <formula>0.8</formula>
    </cfRule>
    <cfRule type="cellIs" dxfId="32244" priority="2079" operator="greaterThan">
      <formula>1</formula>
    </cfRule>
  </conditionalFormatting>
  <conditionalFormatting sqref="R148:R153">
    <cfRule type="cellIs" dxfId="32243" priority="2076" operator="greaterThan">
      <formula>1</formula>
    </cfRule>
    <cfRule type="cellIs" dxfId="32242" priority="2077" operator="lessThan">
      <formula>0.8</formula>
    </cfRule>
  </conditionalFormatting>
  <conditionalFormatting sqref="P148:P153">
    <cfRule type="cellIs" dxfId="32241" priority="2075" operator="greaterThan">
      <formula>0</formula>
    </cfRule>
  </conditionalFormatting>
  <conditionalFormatting sqref="Q148:Q153">
    <cfRule type="cellIs" dxfId="32240" priority="2073" operator="lessThan">
      <formula>0</formula>
    </cfRule>
  </conditionalFormatting>
  <conditionalFormatting sqref="R148:R153">
    <cfRule type="cellIs" dxfId="32239" priority="2071" operator="lessThan">
      <formula>0.8</formula>
    </cfRule>
    <cfRule type="cellIs" dxfId="32238" priority="2072" operator="greaterThan">
      <formula>1</formula>
    </cfRule>
  </conditionalFormatting>
  <conditionalFormatting sqref="R148:R153">
    <cfRule type="cellIs" dxfId="32237" priority="2069" operator="greaterThan">
      <formula>1</formula>
    </cfRule>
    <cfRule type="cellIs" dxfId="32236" priority="2070" operator="lessThan">
      <formula>0.8</formula>
    </cfRule>
  </conditionalFormatting>
  <conditionalFormatting sqref="P148:P153">
    <cfRule type="cellIs" dxfId="32235" priority="2068" operator="greaterThan">
      <formula>0</formula>
    </cfRule>
  </conditionalFormatting>
  <conditionalFormatting sqref="Q148:Q153">
    <cfRule type="cellIs" dxfId="32234" priority="2067" operator="lessThan">
      <formula>0</formula>
    </cfRule>
  </conditionalFormatting>
  <conditionalFormatting sqref="R148:R153">
    <cfRule type="cellIs" dxfId="32233" priority="2065" operator="lessThan">
      <formula>0.8</formula>
    </cfRule>
    <cfRule type="cellIs" dxfId="32232" priority="2066" operator="greaterThan">
      <formula>1</formula>
    </cfRule>
  </conditionalFormatting>
  <conditionalFormatting sqref="R148:R153">
    <cfRule type="cellIs" dxfId="32231" priority="2063" operator="greaterThan">
      <formula>1</formula>
    </cfRule>
    <cfRule type="cellIs" dxfId="32230" priority="2064" operator="lessThan">
      <formula>0.8</formula>
    </cfRule>
  </conditionalFormatting>
  <conditionalFormatting sqref="P148:P153">
    <cfRule type="cellIs" dxfId="32229" priority="2062" operator="greaterThan">
      <formula>0</formula>
    </cfRule>
  </conditionalFormatting>
  <conditionalFormatting sqref="Q148:Q153">
    <cfRule type="cellIs" dxfId="32228" priority="2061" operator="lessThan">
      <formula>0</formula>
    </cfRule>
  </conditionalFormatting>
  <conditionalFormatting sqref="R148:R153">
    <cfRule type="cellIs" dxfId="32227" priority="2059" operator="lessThan">
      <formula>0.8</formula>
    </cfRule>
    <cfRule type="cellIs" dxfId="32226" priority="2060" operator="greaterThan">
      <formula>1</formula>
    </cfRule>
  </conditionalFormatting>
  <conditionalFormatting sqref="R148:R153">
    <cfRule type="cellIs" dxfId="32225" priority="2057" operator="greaterThan">
      <formula>1</formula>
    </cfRule>
    <cfRule type="cellIs" dxfId="32224" priority="2058" operator="lessThan">
      <formula>0.8</formula>
    </cfRule>
  </conditionalFormatting>
  <conditionalFormatting sqref="P148:P153">
    <cfRule type="cellIs" dxfId="32223" priority="2056" operator="greaterThan">
      <formula>0</formula>
    </cfRule>
  </conditionalFormatting>
  <conditionalFormatting sqref="Q148:Q153">
    <cfRule type="cellIs" dxfId="32222" priority="2055" operator="lessThan">
      <formula>0</formula>
    </cfRule>
  </conditionalFormatting>
  <conditionalFormatting sqref="R148:R153">
    <cfRule type="cellIs" dxfId="32221" priority="2053" operator="lessThan">
      <formula>0.8</formula>
    </cfRule>
    <cfRule type="cellIs" dxfId="32220" priority="2054" operator="greaterThan">
      <formula>1</formula>
    </cfRule>
  </conditionalFormatting>
  <conditionalFormatting sqref="R148:R153">
    <cfRule type="cellIs" dxfId="32219" priority="2051" operator="greaterThan">
      <formula>1</formula>
    </cfRule>
    <cfRule type="cellIs" dxfId="32218" priority="2052" operator="lessThan">
      <formula>0.8</formula>
    </cfRule>
  </conditionalFormatting>
  <conditionalFormatting sqref="P148:P153">
    <cfRule type="cellIs" dxfId="32217" priority="2050" operator="greaterThan">
      <formula>0</formula>
    </cfRule>
  </conditionalFormatting>
  <conditionalFormatting sqref="Q124 Q131 Q127">
    <cfRule type="cellIs" dxfId="32216" priority="2044" operator="lessThan">
      <formula>0</formula>
    </cfRule>
  </conditionalFormatting>
  <conditionalFormatting sqref="P124 P131 P127">
    <cfRule type="cellIs" dxfId="32215" priority="2045" operator="greaterThan">
      <formula>0</formula>
    </cfRule>
  </conditionalFormatting>
  <conditionalFormatting sqref="R124 R131 R127">
    <cfRule type="cellIs" dxfId="32214" priority="2048" operator="lessThan">
      <formula>0.8</formula>
    </cfRule>
    <cfRule type="cellIs" dxfId="32213" priority="2049" operator="greaterThan">
      <formula>1</formula>
    </cfRule>
  </conditionalFormatting>
  <conditionalFormatting sqref="R124 R131 R127">
    <cfRule type="cellIs" dxfId="32212" priority="2046" operator="greaterThan">
      <formula>1</formula>
    </cfRule>
    <cfRule type="cellIs" dxfId="32211" priority="2047" operator="lessThan">
      <formula>0.8</formula>
    </cfRule>
  </conditionalFormatting>
  <conditionalFormatting sqref="Q124 Q131 Q127">
    <cfRule type="cellIs" dxfId="32210" priority="2038" operator="lessThan">
      <formula>0</formula>
    </cfRule>
  </conditionalFormatting>
  <conditionalFormatting sqref="R124 R131 R127">
    <cfRule type="cellIs" dxfId="32209" priority="2042" operator="lessThan">
      <formula>0.8</formula>
    </cfRule>
    <cfRule type="cellIs" dxfId="32208" priority="2043" operator="greaterThan">
      <formula>1</formula>
    </cfRule>
  </conditionalFormatting>
  <conditionalFormatting sqref="R124 R131 R127">
    <cfRule type="cellIs" dxfId="32207" priority="2040" operator="greaterThan">
      <formula>1</formula>
    </cfRule>
    <cfRule type="cellIs" dxfId="32206" priority="2041" operator="lessThan">
      <formula>0.8</formula>
    </cfRule>
  </conditionalFormatting>
  <conditionalFormatting sqref="P124 P131 P127">
    <cfRule type="cellIs" dxfId="32205" priority="2039" operator="greaterThan">
      <formula>0</formula>
    </cfRule>
  </conditionalFormatting>
  <conditionalFormatting sqref="Q124 Q131 Q127">
    <cfRule type="cellIs" dxfId="32204" priority="2037" operator="lessThan">
      <formula>0</formula>
    </cfRule>
  </conditionalFormatting>
  <conditionalFormatting sqref="R124 R131 R127">
    <cfRule type="cellIs" dxfId="32203" priority="2035" operator="lessThan">
      <formula>0.8</formula>
    </cfRule>
    <cfRule type="cellIs" dxfId="32202" priority="2036" operator="greaterThan">
      <formula>1</formula>
    </cfRule>
  </conditionalFormatting>
  <conditionalFormatting sqref="R124 R131 R127">
    <cfRule type="cellIs" dxfId="32201" priority="2033" operator="greaterThan">
      <formula>1</formula>
    </cfRule>
    <cfRule type="cellIs" dxfId="32200" priority="2034" operator="lessThan">
      <formula>0.8</formula>
    </cfRule>
  </conditionalFormatting>
  <conditionalFormatting sqref="P124 P131 P127">
    <cfRule type="cellIs" dxfId="32199" priority="2032" operator="greaterThan">
      <formula>0</formula>
    </cfRule>
  </conditionalFormatting>
  <conditionalFormatting sqref="Q124 Q131 Q127">
    <cfRule type="cellIs" dxfId="32198" priority="2031" operator="lessThan">
      <formula>0</formula>
    </cfRule>
  </conditionalFormatting>
  <conditionalFormatting sqref="R124 R131 R127">
    <cfRule type="cellIs" dxfId="32197" priority="2029" operator="lessThan">
      <formula>0.8</formula>
    </cfRule>
    <cfRule type="cellIs" dxfId="32196" priority="2030" operator="greaterThan">
      <formula>1</formula>
    </cfRule>
  </conditionalFormatting>
  <conditionalFormatting sqref="R124 R131 R127">
    <cfRule type="cellIs" dxfId="32195" priority="2027" operator="greaterThan">
      <formula>1</formula>
    </cfRule>
    <cfRule type="cellIs" dxfId="32194" priority="2028" operator="lessThan">
      <formula>0.8</formula>
    </cfRule>
  </conditionalFormatting>
  <conditionalFormatting sqref="P124 P131 P127">
    <cfRule type="cellIs" dxfId="32193" priority="2026" operator="greaterThan">
      <formula>0</formula>
    </cfRule>
  </conditionalFormatting>
  <conditionalFormatting sqref="Q124 Q131 Q127">
    <cfRule type="cellIs" dxfId="32192" priority="2025" operator="lessThan">
      <formula>0</formula>
    </cfRule>
  </conditionalFormatting>
  <conditionalFormatting sqref="R124 R131 R127">
    <cfRule type="cellIs" dxfId="32191" priority="2023" operator="lessThan">
      <formula>0.8</formula>
    </cfRule>
    <cfRule type="cellIs" dxfId="32190" priority="2024" operator="greaterThan">
      <formula>1</formula>
    </cfRule>
  </conditionalFormatting>
  <conditionalFormatting sqref="R124 R131 R127">
    <cfRule type="cellIs" dxfId="32189" priority="2021" operator="greaterThan">
      <formula>1</formula>
    </cfRule>
    <cfRule type="cellIs" dxfId="32188" priority="2022" operator="lessThan">
      <formula>0.8</formula>
    </cfRule>
  </conditionalFormatting>
  <conditionalFormatting sqref="P124 P131 P127">
    <cfRule type="cellIs" dxfId="32187" priority="2020" operator="greaterThan">
      <formula>0</formula>
    </cfRule>
  </conditionalFormatting>
  <conditionalFormatting sqref="Q124 Q131 Q127">
    <cfRule type="cellIs" dxfId="32186" priority="2019" operator="lessThan">
      <formula>0</formula>
    </cfRule>
  </conditionalFormatting>
  <conditionalFormatting sqref="R124 R131 R127">
    <cfRule type="cellIs" dxfId="32185" priority="2017" operator="lessThan">
      <formula>0.8</formula>
    </cfRule>
    <cfRule type="cellIs" dxfId="32184" priority="2018" operator="greaterThan">
      <formula>1</formula>
    </cfRule>
  </conditionalFormatting>
  <conditionalFormatting sqref="R124 R131 R127">
    <cfRule type="cellIs" dxfId="32183" priority="2015" operator="greaterThan">
      <formula>1</formula>
    </cfRule>
    <cfRule type="cellIs" dxfId="32182" priority="2016" operator="lessThan">
      <formula>0.8</formula>
    </cfRule>
  </conditionalFormatting>
  <conditionalFormatting sqref="P124 P131 P127">
    <cfRule type="cellIs" dxfId="32181" priority="2014" operator="greaterThan">
      <formula>0</formula>
    </cfRule>
  </conditionalFormatting>
  <conditionalFormatting sqref="Q124 Q131 Q127">
    <cfRule type="cellIs" dxfId="32180" priority="2013" operator="lessThan">
      <formula>0</formula>
    </cfRule>
  </conditionalFormatting>
  <conditionalFormatting sqref="R124 R131 R127">
    <cfRule type="cellIs" dxfId="32179" priority="2011" operator="lessThan">
      <formula>0.8</formula>
    </cfRule>
    <cfRule type="cellIs" dxfId="32178" priority="2012" operator="greaterThan">
      <formula>1</formula>
    </cfRule>
  </conditionalFormatting>
  <conditionalFormatting sqref="R124 R131 R127">
    <cfRule type="cellIs" dxfId="32177" priority="2009" operator="greaterThan">
      <formula>1</formula>
    </cfRule>
    <cfRule type="cellIs" dxfId="32176" priority="2010" operator="lessThan">
      <formula>0.8</formula>
    </cfRule>
  </conditionalFormatting>
  <conditionalFormatting sqref="P124 P131 P127">
    <cfRule type="cellIs" dxfId="32175" priority="2008" operator="greaterThan">
      <formula>0</formula>
    </cfRule>
  </conditionalFormatting>
  <conditionalFormatting sqref="Q124 Q131 Q127">
    <cfRule type="cellIs" dxfId="32174" priority="2007" operator="lessThan">
      <formula>0</formula>
    </cfRule>
  </conditionalFormatting>
  <conditionalFormatting sqref="R124 R131 R127">
    <cfRule type="cellIs" dxfId="32173" priority="2005" operator="lessThan">
      <formula>0.8</formula>
    </cfRule>
    <cfRule type="cellIs" dxfId="32172" priority="2006" operator="greaterThan">
      <formula>1</formula>
    </cfRule>
  </conditionalFormatting>
  <conditionalFormatting sqref="R124 R131 R127">
    <cfRule type="cellIs" dxfId="32171" priority="2003" operator="greaterThan">
      <formula>1</formula>
    </cfRule>
    <cfRule type="cellIs" dxfId="32170" priority="2004" operator="lessThan">
      <formula>0.8</formula>
    </cfRule>
  </conditionalFormatting>
  <conditionalFormatting sqref="P124 P131 P127">
    <cfRule type="cellIs" dxfId="32169" priority="2002" operator="greaterThan">
      <formula>0</formula>
    </cfRule>
  </conditionalFormatting>
  <conditionalFormatting sqref="Q124 Q131 Q127">
    <cfRule type="cellIs" dxfId="32168" priority="2001" operator="lessThan">
      <formula>0</formula>
    </cfRule>
  </conditionalFormatting>
  <conditionalFormatting sqref="R124 R131 R127">
    <cfRule type="cellIs" dxfId="32167" priority="1999" operator="lessThan">
      <formula>0.8</formula>
    </cfRule>
    <cfRule type="cellIs" dxfId="32166" priority="2000" operator="greaterThan">
      <formula>1</formula>
    </cfRule>
  </conditionalFormatting>
  <conditionalFormatting sqref="R124 R131 R127">
    <cfRule type="cellIs" dxfId="32165" priority="1997" operator="greaterThan">
      <formula>1</formula>
    </cfRule>
    <cfRule type="cellIs" dxfId="32164" priority="1998" operator="lessThan">
      <formula>0.8</formula>
    </cfRule>
  </conditionalFormatting>
  <conditionalFormatting sqref="P124 P131 P127">
    <cfRule type="cellIs" dxfId="32163" priority="1996" operator="greaterThan">
      <formula>0</formula>
    </cfRule>
  </conditionalFormatting>
  <conditionalFormatting sqref="P124 P131 P127">
    <cfRule type="cellIs" dxfId="32162" priority="1990" operator="greaterThan">
      <formula>0</formula>
    </cfRule>
  </conditionalFormatting>
  <conditionalFormatting sqref="Q124 Q131 Q127">
    <cfRule type="cellIs" dxfId="32161" priority="1995" operator="lessThan">
      <formula>0</formula>
    </cfRule>
  </conditionalFormatting>
  <conditionalFormatting sqref="R124 R131 R127">
    <cfRule type="cellIs" dxfId="32160" priority="1993" operator="lessThan">
      <formula>0.8</formula>
    </cfRule>
    <cfRule type="cellIs" dxfId="32159" priority="1994" operator="greaterThan">
      <formula>1</formula>
    </cfRule>
  </conditionalFormatting>
  <conditionalFormatting sqref="R124 R131 R127">
    <cfRule type="cellIs" dxfId="32158" priority="1991" operator="greaterThan">
      <formula>1</formula>
    </cfRule>
    <cfRule type="cellIs" dxfId="32157" priority="1992" operator="lessThan">
      <formula>0.8</formula>
    </cfRule>
  </conditionalFormatting>
  <conditionalFormatting sqref="P124 P131 P127">
    <cfRule type="cellIs" dxfId="32156" priority="1984" operator="greaterThan">
      <formula>0</formula>
    </cfRule>
  </conditionalFormatting>
  <conditionalFormatting sqref="Q124 Q131 Q127">
    <cfRule type="cellIs" dxfId="32155" priority="1989" operator="lessThan">
      <formula>0</formula>
    </cfRule>
  </conditionalFormatting>
  <conditionalFormatting sqref="R124 R131 R127">
    <cfRule type="cellIs" dxfId="32154" priority="1987" operator="lessThan">
      <formula>0.8</formula>
    </cfRule>
    <cfRule type="cellIs" dxfId="32153" priority="1988" operator="greaterThan">
      <formula>1</formula>
    </cfRule>
  </conditionalFormatting>
  <conditionalFormatting sqref="R124 R131 R127">
    <cfRule type="cellIs" dxfId="32152" priority="1985" operator="greaterThan">
      <formula>1</formula>
    </cfRule>
    <cfRule type="cellIs" dxfId="32151" priority="1986" operator="lessThan">
      <formula>0.8</formula>
    </cfRule>
  </conditionalFormatting>
  <conditionalFormatting sqref="R124 R131 R127">
    <cfRule type="cellIs" dxfId="32150" priority="1981" operator="lessThan">
      <formula>0.8</formula>
    </cfRule>
    <cfRule type="cellIs" dxfId="32149" priority="1982" operator="greaterThan">
      <formula>1</formula>
    </cfRule>
  </conditionalFormatting>
  <conditionalFormatting sqref="R124 R131 R127">
    <cfRule type="cellIs" dxfId="32148" priority="1979" operator="greaterThan">
      <formula>1</formula>
    </cfRule>
    <cfRule type="cellIs" dxfId="32147" priority="1980" operator="lessThan">
      <formula>0.8</formula>
    </cfRule>
  </conditionalFormatting>
  <conditionalFormatting sqref="P124 P131 P127">
    <cfRule type="cellIs" dxfId="32146" priority="1978" operator="greaterThan">
      <formula>0</formula>
    </cfRule>
  </conditionalFormatting>
  <conditionalFormatting sqref="Q124 Q131 Q127">
    <cfRule type="cellIs" dxfId="32145" priority="1983" operator="lessThan">
      <formula>0</formula>
    </cfRule>
  </conditionalFormatting>
  <conditionalFormatting sqref="Q124 Q131 Q127">
    <cfRule type="cellIs" dxfId="32144" priority="1977" operator="lessThan">
      <formula>0</formula>
    </cfRule>
  </conditionalFormatting>
  <conditionalFormatting sqref="R124 R131 R127">
    <cfRule type="cellIs" dxfId="32143" priority="1975" operator="lessThan">
      <formula>0.8</formula>
    </cfRule>
    <cfRule type="cellIs" dxfId="32142" priority="1976" operator="greaterThan">
      <formula>1</formula>
    </cfRule>
  </conditionalFormatting>
  <conditionalFormatting sqref="R124 R131 R127">
    <cfRule type="cellIs" dxfId="32141" priority="1973" operator="greaterThan">
      <formula>1</formula>
    </cfRule>
    <cfRule type="cellIs" dxfId="32140" priority="1974" operator="lessThan">
      <formula>0.8</formula>
    </cfRule>
  </conditionalFormatting>
  <conditionalFormatting sqref="P124 P131 P127">
    <cfRule type="cellIs" dxfId="32139" priority="1972" operator="greaterThan">
      <formula>0</formula>
    </cfRule>
  </conditionalFormatting>
  <conditionalFormatting sqref="P124 P131 P127">
    <cfRule type="cellIs" dxfId="32138" priority="1966" operator="greaterThan">
      <formula>0</formula>
    </cfRule>
  </conditionalFormatting>
  <conditionalFormatting sqref="Q124 Q131 Q127">
    <cfRule type="cellIs" dxfId="32137" priority="1971" operator="lessThan">
      <formula>0</formula>
    </cfRule>
  </conditionalFormatting>
  <conditionalFormatting sqref="R124 R131 R127">
    <cfRule type="cellIs" dxfId="32136" priority="1969" operator="lessThan">
      <formula>0.8</formula>
    </cfRule>
    <cfRule type="cellIs" dxfId="32135" priority="1970" operator="greaterThan">
      <formula>1</formula>
    </cfRule>
  </conditionalFormatting>
  <conditionalFormatting sqref="R124 R131 R127">
    <cfRule type="cellIs" dxfId="32134" priority="1967" operator="greaterThan">
      <formula>1</formula>
    </cfRule>
    <cfRule type="cellIs" dxfId="32133" priority="1968" operator="lessThan">
      <formula>0.8</formula>
    </cfRule>
  </conditionalFormatting>
  <conditionalFormatting sqref="P124 P131 P127">
    <cfRule type="cellIs" dxfId="32132" priority="1960" operator="greaterThan">
      <formula>0</formula>
    </cfRule>
  </conditionalFormatting>
  <conditionalFormatting sqref="Q124 Q131 Q127">
    <cfRule type="cellIs" dxfId="32131" priority="1965" operator="lessThan">
      <formula>0</formula>
    </cfRule>
  </conditionalFormatting>
  <conditionalFormatting sqref="R124 R131 R127">
    <cfRule type="cellIs" dxfId="32130" priority="1963" operator="lessThan">
      <formula>0.8</formula>
    </cfRule>
    <cfRule type="cellIs" dxfId="32129" priority="1964" operator="greaterThan">
      <formula>1</formula>
    </cfRule>
  </conditionalFormatting>
  <conditionalFormatting sqref="R124 R131 R127">
    <cfRule type="cellIs" dxfId="32128" priority="1961" operator="greaterThan">
      <formula>1</formula>
    </cfRule>
    <cfRule type="cellIs" dxfId="32127" priority="1962" operator="lessThan">
      <formula>0.8</formula>
    </cfRule>
  </conditionalFormatting>
  <conditionalFormatting sqref="R124 R131 R127">
    <cfRule type="cellIs" dxfId="32126" priority="1957" operator="lessThan">
      <formula>0.8</formula>
    </cfRule>
    <cfRule type="cellIs" dxfId="32125" priority="1958" operator="greaterThan">
      <formula>1</formula>
    </cfRule>
  </conditionalFormatting>
  <conditionalFormatting sqref="R124 R131 R127">
    <cfRule type="cellIs" dxfId="32124" priority="1955" operator="greaterThan">
      <formula>1</formula>
    </cfRule>
    <cfRule type="cellIs" dxfId="32123" priority="1956" operator="lessThan">
      <formula>0.8</formula>
    </cfRule>
  </conditionalFormatting>
  <conditionalFormatting sqref="P124 P131 P127">
    <cfRule type="cellIs" dxfId="32122" priority="1954" operator="greaterThan">
      <formula>0</formula>
    </cfRule>
  </conditionalFormatting>
  <conditionalFormatting sqref="Q124 Q131 Q127">
    <cfRule type="cellIs" dxfId="32121" priority="1959" operator="lessThan">
      <formula>0</formula>
    </cfRule>
  </conditionalFormatting>
  <conditionalFormatting sqref="P124 P131 P127">
    <cfRule type="cellIs" dxfId="32120" priority="1948" operator="greaterThan">
      <formula>0</formula>
    </cfRule>
  </conditionalFormatting>
  <conditionalFormatting sqref="Q124 Q131 Q127">
    <cfRule type="cellIs" dxfId="32119" priority="1953" operator="lessThan">
      <formula>0</formula>
    </cfRule>
  </conditionalFormatting>
  <conditionalFormatting sqref="R124 R131 R127">
    <cfRule type="cellIs" dxfId="32118" priority="1951" operator="lessThan">
      <formula>0.8</formula>
    </cfRule>
    <cfRule type="cellIs" dxfId="32117" priority="1952" operator="greaterThan">
      <formula>1</formula>
    </cfRule>
  </conditionalFormatting>
  <conditionalFormatting sqref="R124 R131 R127">
    <cfRule type="cellIs" dxfId="32116" priority="1949" operator="greaterThan">
      <formula>1</formula>
    </cfRule>
    <cfRule type="cellIs" dxfId="32115" priority="1950" operator="lessThan">
      <formula>0.8</formula>
    </cfRule>
  </conditionalFormatting>
  <conditionalFormatting sqref="R124 R131 R127">
    <cfRule type="cellIs" dxfId="32114" priority="1945" operator="lessThan">
      <formula>0.8</formula>
    </cfRule>
    <cfRule type="cellIs" dxfId="32113" priority="1946" operator="greaterThan">
      <formula>1</formula>
    </cfRule>
  </conditionalFormatting>
  <conditionalFormatting sqref="R124 R131 R127">
    <cfRule type="cellIs" dxfId="32112" priority="1943" operator="greaterThan">
      <formula>1</formula>
    </cfRule>
    <cfRule type="cellIs" dxfId="32111" priority="1944" operator="lessThan">
      <formula>0.8</formula>
    </cfRule>
  </conditionalFormatting>
  <conditionalFormatting sqref="P124 P131 P127">
    <cfRule type="cellIs" dxfId="32110" priority="1942" operator="greaterThan">
      <formula>0</formula>
    </cfRule>
  </conditionalFormatting>
  <conditionalFormatting sqref="Q124 Q131 Q127">
    <cfRule type="cellIs" dxfId="32109" priority="1947" operator="lessThan">
      <formula>0</formula>
    </cfRule>
  </conditionalFormatting>
  <conditionalFormatting sqref="R124 R131 R127">
    <cfRule type="cellIs" dxfId="32108" priority="1939" operator="lessThan">
      <formula>0.8</formula>
    </cfRule>
    <cfRule type="cellIs" dxfId="32107" priority="1940" operator="greaterThan">
      <formula>1</formula>
    </cfRule>
  </conditionalFormatting>
  <conditionalFormatting sqref="R124 R131 R127">
    <cfRule type="cellIs" dxfId="32106" priority="1937" operator="greaterThan">
      <formula>1</formula>
    </cfRule>
    <cfRule type="cellIs" dxfId="32105" priority="1938" operator="lessThan">
      <formula>0.8</formula>
    </cfRule>
  </conditionalFormatting>
  <conditionalFormatting sqref="P124 P131 P127">
    <cfRule type="cellIs" dxfId="32104" priority="1936" operator="greaterThan">
      <formula>0</formula>
    </cfRule>
  </conditionalFormatting>
  <conditionalFormatting sqref="Q124 Q131 Q127">
    <cfRule type="cellIs" dxfId="32103" priority="1941" operator="lessThan">
      <formula>0</formula>
    </cfRule>
  </conditionalFormatting>
  <conditionalFormatting sqref="Q124 Q131 Q127">
    <cfRule type="cellIs" dxfId="32102" priority="1935" operator="lessThan">
      <formula>0</formula>
    </cfRule>
  </conditionalFormatting>
  <conditionalFormatting sqref="R124 R131 R127">
    <cfRule type="cellIs" dxfId="32101" priority="1933" operator="lessThan">
      <formula>0.8</formula>
    </cfRule>
    <cfRule type="cellIs" dxfId="32100" priority="1934" operator="greaterThan">
      <formula>1</formula>
    </cfRule>
  </conditionalFormatting>
  <conditionalFormatting sqref="R124 R131 R127">
    <cfRule type="cellIs" dxfId="32099" priority="1931" operator="greaterThan">
      <formula>1</formula>
    </cfRule>
    <cfRule type="cellIs" dxfId="32098" priority="1932" operator="lessThan">
      <formula>0.8</formula>
    </cfRule>
  </conditionalFormatting>
  <conditionalFormatting sqref="P124 P131 P127">
    <cfRule type="cellIs" dxfId="32097" priority="1930" operator="greaterThan">
      <formula>0</formula>
    </cfRule>
  </conditionalFormatting>
  <conditionalFormatting sqref="Q124 Q131 Q127">
    <cfRule type="cellIs" dxfId="32096" priority="1924" operator="lessThan">
      <formula>0</formula>
    </cfRule>
  </conditionalFormatting>
  <conditionalFormatting sqref="R124 R131 R127">
    <cfRule type="cellIs" dxfId="32095" priority="1928" operator="lessThan">
      <formula>0.8</formula>
    </cfRule>
    <cfRule type="cellIs" dxfId="32094" priority="1929" operator="greaterThan">
      <formula>1</formula>
    </cfRule>
  </conditionalFormatting>
  <conditionalFormatting sqref="R124 R131 R127">
    <cfRule type="cellIs" dxfId="32093" priority="1926" operator="greaterThan">
      <formula>1</formula>
    </cfRule>
    <cfRule type="cellIs" dxfId="32092" priority="1927" operator="lessThan">
      <formula>0.8</formula>
    </cfRule>
  </conditionalFormatting>
  <conditionalFormatting sqref="P124 P131 P127">
    <cfRule type="cellIs" dxfId="32091" priority="1925" operator="greaterThan">
      <formula>0</formula>
    </cfRule>
  </conditionalFormatting>
  <conditionalFormatting sqref="Q124 Q131 Q127">
    <cfRule type="cellIs" dxfId="32090" priority="1923" operator="lessThan">
      <formula>0</formula>
    </cfRule>
  </conditionalFormatting>
  <conditionalFormatting sqref="R124 R131 R127">
    <cfRule type="cellIs" dxfId="32089" priority="1921" operator="lessThan">
      <formula>0.8</formula>
    </cfRule>
    <cfRule type="cellIs" dxfId="32088" priority="1922" operator="greaterThan">
      <formula>1</formula>
    </cfRule>
  </conditionalFormatting>
  <conditionalFormatting sqref="R124 R131 R127">
    <cfRule type="cellIs" dxfId="32087" priority="1919" operator="greaterThan">
      <formula>1</formula>
    </cfRule>
    <cfRule type="cellIs" dxfId="32086" priority="1920" operator="lessThan">
      <formula>0.8</formula>
    </cfRule>
  </conditionalFormatting>
  <conditionalFormatting sqref="P124 P131 P127">
    <cfRule type="cellIs" dxfId="32085" priority="1918" operator="greaterThan">
      <formula>0</formula>
    </cfRule>
  </conditionalFormatting>
  <conditionalFormatting sqref="Q124 Q131 Q127">
    <cfRule type="cellIs" dxfId="32084" priority="1917" operator="lessThan">
      <formula>0</formula>
    </cfRule>
  </conditionalFormatting>
  <conditionalFormatting sqref="R124 R131 R127">
    <cfRule type="cellIs" dxfId="32083" priority="1915" operator="lessThan">
      <formula>0.8</formula>
    </cfRule>
    <cfRule type="cellIs" dxfId="32082" priority="1916" operator="greaterThan">
      <formula>1</formula>
    </cfRule>
  </conditionalFormatting>
  <conditionalFormatting sqref="R124 R131 R127">
    <cfRule type="cellIs" dxfId="32081" priority="1913" operator="greaterThan">
      <formula>1</formula>
    </cfRule>
    <cfRule type="cellIs" dxfId="32080" priority="1914" operator="lessThan">
      <formula>0.8</formula>
    </cfRule>
  </conditionalFormatting>
  <conditionalFormatting sqref="P124 P131 P127">
    <cfRule type="cellIs" dxfId="32079" priority="1912" operator="greaterThan">
      <formula>0</formula>
    </cfRule>
  </conditionalFormatting>
  <conditionalFormatting sqref="Q124 Q131 Q127">
    <cfRule type="cellIs" dxfId="32078" priority="1911" operator="lessThan">
      <formula>0</formula>
    </cfRule>
  </conditionalFormatting>
  <conditionalFormatting sqref="R124 R131 R127">
    <cfRule type="cellIs" dxfId="32077" priority="1909" operator="lessThan">
      <formula>0.8</formula>
    </cfRule>
    <cfRule type="cellIs" dxfId="32076" priority="1910" operator="greaterThan">
      <formula>1</formula>
    </cfRule>
  </conditionalFormatting>
  <conditionalFormatting sqref="R124 R131 R127">
    <cfRule type="cellIs" dxfId="32075" priority="1907" operator="greaterThan">
      <formula>1</formula>
    </cfRule>
    <cfRule type="cellIs" dxfId="32074" priority="1908" operator="lessThan">
      <formula>0.8</formula>
    </cfRule>
  </conditionalFormatting>
  <conditionalFormatting sqref="P124 P131 P127">
    <cfRule type="cellIs" dxfId="32073" priority="1906" operator="greaterThan">
      <formula>0</formula>
    </cfRule>
  </conditionalFormatting>
  <conditionalFormatting sqref="Q124 Q131 Q127">
    <cfRule type="cellIs" dxfId="32072" priority="1905" operator="lessThan">
      <formula>0</formula>
    </cfRule>
  </conditionalFormatting>
  <conditionalFormatting sqref="R124 R131 R127">
    <cfRule type="cellIs" dxfId="32071" priority="1903" operator="lessThan">
      <formula>0.8</formula>
    </cfRule>
    <cfRule type="cellIs" dxfId="32070" priority="1904" operator="greaterThan">
      <formula>1</formula>
    </cfRule>
  </conditionalFormatting>
  <conditionalFormatting sqref="R124 R131 R127">
    <cfRule type="cellIs" dxfId="32069" priority="1901" operator="greaterThan">
      <formula>1</formula>
    </cfRule>
    <cfRule type="cellIs" dxfId="32068" priority="1902" operator="lessThan">
      <formula>0.8</formula>
    </cfRule>
  </conditionalFormatting>
  <conditionalFormatting sqref="P124 P131 P127">
    <cfRule type="cellIs" dxfId="32067" priority="1900" operator="greaterThan">
      <formula>0</formula>
    </cfRule>
  </conditionalFormatting>
  <conditionalFormatting sqref="Q124 Q131 Q127">
    <cfRule type="cellIs" dxfId="32066" priority="1899" operator="lessThan">
      <formula>0</formula>
    </cfRule>
  </conditionalFormatting>
  <conditionalFormatting sqref="R124 R131 R127">
    <cfRule type="cellIs" dxfId="32065" priority="1897" operator="lessThan">
      <formula>0.8</formula>
    </cfRule>
    <cfRule type="cellIs" dxfId="32064" priority="1898" operator="greaterThan">
      <formula>1</formula>
    </cfRule>
  </conditionalFormatting>
  <conditionalFormatting sqref="R124 R131 R127">
    <cfRule type="cellIs" dxfId="32063" priority="1895" operator="greaterThan">
      <formula>1</formula>
    </cfRule>
    <cfRule type="cellIs" dxfId="32062" priority="1896" operator="lessThan">
      <formula>0.8</formula>
    </cfRule>
  </conditionalFormatting>
  <conditionalFormatting sqref="P124 P131 P127">
    <cfRule type="cellIs" dxfId="32061" priority="1894" operator="greaterThan">
      <formula>0</formula>
    </cfRule>
  </conditionalFormatting>
  <conditionalFormatting sqref="P124 P131 P127">
    <cfRule type="cellIs" dxfId="32060" priority="1888" operator="greaterThan">
      <formula>0</formula>
    </cfRule>
  </conditionalFormatting>
  <conditionalFormatting sqref="Q124 Q131 Q127">
    <cfRule type="cellIs" dxfId="32059" priority="1893" operator="lessThan">
      <formula>0</formula>
    </cfRule>
  </conditionalFormatting>
  <conditionalFormatting sqref="R124 R131 R127">
    <cfRule type="cellIs" dxfId="32058" priority="1891" operator="lessThan">
      <formula>0.8</formula>
    </cfRule>
    <cfRule type="cellIs" dxfId="32057" priority="1892" operator="greaterThan">
      <formula>1</formula>
    </cfRule>
  </conditionalFormatting>
  <conditionalFormatting sqref="R124 R131 R127">
    <cfRule type="cellIs" dxfId="32056" priority="1889" operator="greaterThan">
      <formula>1</formula>
    </cfRule>
    <cfRule type="cellIs" dxfId="32055" priority="1890" operator="lessThan">
      <formula>0.8</formula>
    </cfRule>
  </conditionalFormatting>
  <conditionalFormatting sqref="P124 P131 P127">
    <cfRule type="cellIs" dxfId="32054" priority="1882" operator="greaterThan">
      <formula>0</formula>
    </cfRule>
  </conditionalFormatting>
  <conditionalFormatting sqref="Q124 Q131 Q127">
    <cfRule type="cellIs" dxfId="32053" priority="1887" operator="lessThan">
      <formula>0</formula>
    </cfRule>
  </conditionalFormatting>
  <conditionalFormatting sqref="R124 R131 R127">
    <cfRule type="cellIs" dxfId="32052" priority="1885" operator="lessThan">
      <formula>0.8</formula>
    </cfRule>
    <cfRule type="cellIs" dxfId="32051" priority="1886" operator="greaterThan">
      <formula>1</formula>
    </cfRule>
  </conditionalFormatting>
  <conditionalFormatting sqref="R124 R131 R127">
    <cfRule type="cellIs" dxfId="32050" priority="1883" operator="greaterThan">
      <formula>1</formula>
    </cfRule>
    <cfRule type="cellIs" dxfId="32049" priority="1884" operator="lessThan">
      <formula>0.8</formula>
    </cfRule>
  </conditionalFormatting>
  <conditionalFormatting sqref="R124 R131 R127">
    <cfRule type="cellIs" dxfId="32048" priority="1879" operator="lessThan">
      <formula>0.8</formula>
    </cfRule>
    <cfRule type="cellIs" dxfId="32047" priority="1880" operator="greaterThan">
      <formula>1</formula>
    </cfRule>
  </conditionalFormatting>
  <conditionalFormatting sqref="R124 R131 R127">
    <cfRule type="cellIs" dxfId="32046" priority="1877" operator="greaterThan">
      <formula>1</formula>
    </cfRule>
    <cfRule type="cellIs" dxfId="32045" priority="1878" operator="lessThan">
      <formula>0.8</formula>
    </cfRule>
  </conditionalFormatting>
  <conditionalFormatting sqref="P124 P131 P127">
    <cfRule type="cellIs" dxfId="32044" priority="1876" operator="greaterThan">
      <formula>0</formula>
    </cfRule>
  </conditionalFormatting>
  <conditionalFormatting sqref="Q124 Q131 Q127">
    <cfRule type="cellIs" dxfId="32043" priority="1881" operator="lessThan">
      <formula>0</formula>
    </cfRule>
  </conditionalFormatting>
  <conditionalFormatting sqref="Q5:Q14">
    <cfRule type="cellIs" dxfId="32042" priority="1875" operator="lessThan">
      <formula>0</formula>
    </cfRule>
  </conditionalFormatting>
  <conditionalFormatting sqref="R5:R14">
    <cfRule type="cellIs" dxfId="32041" priority="1873" operator="lessThan">
      <formula>0.8</formula>
    </cfRule>
    <cfRule type="cellIs" dxfId="32040" priority="1874" operator="greaterThan">
      <formula>1</formula>
    </cfRule>
  </conditionalFormatting>
  <conditionalFormatting sqref="R5:R14">
    <cfRule type="cellIs" dxfId="32039" priority="1871" operator="greaterThan">
      <formula>1</formula>
    </cfRule>
    <cfRule type="cellIs" dxfId="32038" priority="1872" operator="lessThan">
      <formula>0.8</formula>
    </cfRule>
  </conditionalFormatting>
  <conditionalFormatting sqref="P5:P14">
    <cfRule type="cellIs" dxfId="32037" priority="1870" operator="greaterThan">
      <formula>0</formula>
    </cfRule>
  </conditionalFormatting>
  <conditionalFormatting sqref="Q83">
    <cfRule type="cellIs" dxfId="32036" priority="1869" operator="lessThan">
      <formula>0</formula>
    </cfRule>
  </conditionalFormatting>
  <conditionalFormatting sqref="R83">
    <cfRule type="cellIs" dxfId="32035" priority="1867" operator="lessThan">
      <formula>0.8</formula>
    </cfRule>
    <cfRule type="cellIs" dxfId="32034" priority="1868" operator="greaterThan">
      <formula>1</formula>
    </cfRule>
  </conditionalFormatting>
  <conditionalFormatting sqref="R83">
    <cfRule type="cellIs" dxfId="32033" priority="1865" operator="greaterThan">
      <formula>1</formula>
    </cfRule>
    <cfRule type="cellIs" dxfId="32032" priority="1866" operator="lessThan">
      <formula>0.8</formula>
    </cfRule>
  </conditionalFormatting>
  <conditionalFormatting sqref="P83">
    <cfRule type="cellIs" dxfId="32031" priority="1864" operator="greaterThan">
      <formula>0</formula>
    </cfRule>
  </conditionalFormatting>
  <conditionalFormatting sqref="Q83">
    <cfRule type="cellIs" dxfId="32030" priority="1863" operator="lessThan">
      <formula>0</formula>
    </cfRule>
  </conditionalFormatting>
  <conditionalFormatting sqref="R83">
    <cfRule type="cellIs" dxfId="32029" priority="1861" operator="lessThan">
      <formula>0.8</formula>
    </cfRule>
    <cfRule type="cellIs" dxfId="32028" priority="1862" operator="greaterThan">
      <formula>1</formula>
    </cfRule>
  </conditionalFormatting>
  <conditionalFormatting sqref="R83">
    <cfRule type="cellIs" dxfId="32027" priority="1859" operator="greaterThan">
      <formula>1</formula>
    </cfRule>
    <cfRule type="cellIs" dxfId="32026" priority="1860" operator="lessThan">
      <formula>0.8</formula>
    </cfRule>
  </conditionalFormatting>
  <conditionalFormatting sqref="P83">
    <cfRule type="cellIs" dxfId="32025" priority="1858" operator="greaterThan">
      <formula>0</formula>
    </cfRule>
  </conditionalFormatting>
  <conditionalFormatting sqref="Q83">
    <cfRule type="cellIs" dxfId="32024" priority="1857" operator="lessThan">
      <formula>0</formula>
    </cfRule>
  </conditionalFormatting>
  <conditionalFormatting sqref="R83">
    <cfRule type="cellIs" dxfId="32023" priority="1855" operator="lessThan">
      <formula>0.8</formula>
    </cfRule>
    <cfRule type="cellIs" dxfId="32022" priority="1856" operator="greaterThan">
      <formula>1</formula>
    </cfRule>
  </conditionalFormatting>
  <conditionalFormatting sqref="R83">
    <cfRule type="cellIs" dxfId="32021" priority="1853" operator="greaterThan">
      <formula>1</formula>
    </cfRule>
    <cfRule type="cellIs" dxfId="32020" priority="1854" operator="lessThan">
      <formula>0.8</formula>
    </cfRule>
  </conditionalFormatting>
  <conditionalFormatting sqref="P83">
    <cfRule type="cellIs" dxfId="32019" priority="1852" operator="greaterThan">
      <formula>0</formula>
    </cfRule>
  </conditionalFormatting>
  <conditionalFormatting sqref="Q83">
    <cfRule type="cellIs" dxfId="32018" priority="1851" operator="lessThan">
      <formula>0</formula>
    </cfRule>
  </conditionalFormatting>
  <conditionalFormatting sqref="R83">
    <cfRule type="cellIs" dxfId="32017" priority="1849" operator="lessThan">
      <formula>0.8</formula>
    </cfRule>
    <cfRule type="cellIs" dxfId="32016" priority="1850" operator="greaterThan">
      <formula>1</formula>
    </cfRule>
  </conditionalFormatting>
  <conditionalFormatting sqref="R83">
    <cfRule type="cellIs" dxfId="32015" priority="1847" operator="greaterThan">
      <formula>1</formula>
    </cfRule>
    <cfRule type="cellIs" dxfId="32014" priority="1848" operator="lessThan">
      <formula>0.8</formula>
    </cfRule>
  </conditionalFormatting>
  <conditionalFormatting sqref="P83">
    <cfRule type="cellIs" dxfId="32013" priority="1846" operator="greaterThan">
      <formula>0</formula>
    </cfRule>
  </conditionalFormatting>
  <conditionalFormatting sqref="P83">
    <cfRule type="cellIs" dxfId="32012" priority="1840" operator="greaterThan">
      <formula>0</formula>
    </cfRule>
  </conditionalFormatting>
  <conditionalFormatting sqref="Q83">
    <cfRule type="cellIs" dxfId="32011" priority="1845" operator="lessThan">
      <formula>0</formula>
    </cfRule>
  </conditionalFormatting>
  <conditionalFormatting sqref="R83">
    <cfRule type="cellIs" dxfId="32010" priority="1843" operator="lessThan">
      <formula>0.8</formula>
    </cfRule>
    <cfRule type="cellIs" dxfId="32009" priority="1844" operator="greaterThan">
      <formula>1</formula>
    </cfRule>
  </conditionalFormatting>
  <conditionalFormatting sqref="R83">
    <cfRule type="cellIs" dxfId="32008" priority="1841" operator="greaterThan">
      <formula>1</formula>
    </cfRule>
    <cfRule type="cellIs" dxfId="32007" priority="1842" operator="lessThan">
      <formula>0.8</formula>
    </cfRule>
  </conditionalFormatting>
  <conditionalFormatting sqref="P83">
    <cfRule type="cellIs" dxfId="32006" priority="1834" operator="greaterThan">
      <formula>0</formula>
    </cfRule>
  </conditionalFormatting>
  <conditionalFormatting sqref="Q83">
    <cfRule type="cellIs" dxfId="32005" priority="1839" operator="lessThan">
      <formula>0</formula>
    </cfRule>
  </conditionalFormatting>
  <conditionalFormatting sqref="R83">
    <cfRule type="cellIs" dxfId="32004" priority="1837" operator="lessThan">
      <formula>0.8</formula>
    </cfRule>
    <cfRule type="cellIs" dxfId="32003" priority="1838" operator="greaterThan">
      <formula>1</formula>
    </cfRule>
  </conditionalFormatting>
  <conditionalFormatting sqref="R83">
    <cfRule type="cellIs" dxfId="32002" priority="1835" operator="greaterThan">
      <formula>1</formula>
    </cfRule>
    <cfRule type="cellIs" dxfId="32001" priority="1836" operator="lessThan">
      <formula>0.8</formula>
    </cfRule>
  </conditionalFormatting>
  <conditionalFormatting sqref="R83">
    <cfRule type="cellIs" dxfId="32000" priority="1831" operator="lessThan">
      <formula>0.8</formula>
    </cfRule>
    <cfRule type="cellIs" dxfId="31999" priority="1832" operator="greaterThan">
      <formula>1</formula>
    </cfRule>
  </conditionalFormatting>
  <conditionalFormatting sqref="R83">
    <cfRule type="cellIs" dxfId="31998" priority="1829" operator="greaterThan">
      <formula>1</formula>
    </cfRule>
    <cfRule type="cellIs" dxfId="31997" priority="1830" operator="lessThan">
      <formula>0.8</formula>
    </cfRule>
  </conditionalFormatting>
  <conditionalFormatting sqref="P83">
    <cfRule type="cellIs" dxfId="31996" priority="1828" operator="greaterThan">
      <formula>0</formula>
    </cfRule>
  </conditionalFormatting>
  <conditionalFormatting sqref="Q83">
    <cfRule type="cellIs" dxfId="31995" priority="1833" operator="lessThan">
      <formula>0</formula>
    </cfRule>
  </conditionalFormatting>
  <conditionalFormatting sqref="Q83">
    <cfRule type="cellIs" dxfId="31994" priority="1827" operator="lessThan">
      <formula>0</formula>
    </cfRule>
  </conditionalFormatting>
  <conditionalFormatting sqref="R83">
    <cfRule type="cellIs" dxfId="31993" priority="1825" operator="lessThan">
      <formula>0.8</formula>
    </cfRule>
    <cfRule type="cellIs" dxfId="31992" priority="1826" operator="greaterThan">
      <formula>1</formula>
    </cfRule>
  </conditionalFormatting>
  <conditionalFormatting sqref="R83">
    <cfRule type="cellIs" dxfId="31991" priority="1823" operator="greaterThan">
      <formula>1</formula>
    </cfRule>
    <cfRule type="cellIs" dxfId="31990" priority="1824" operator="lessThan">
      <formula>0.8</formula>
    </cfRule>
  </conditionalFormatting>
  <conditionalFormatting sqref="P83">
    <cfRule type="cellIs" dxfId="31989" priority="1822" operator="greaterThan">
      <formula>0</formula>
    </cfRule>
  </conditionalFormatting>
  <conditionalFormatting sqref="P83">
    <cfRule type="cellIs" dxfId="31988" priority="1816" operator="greaterThan">
      <formula>0</formula>
    </cfRule>
  </conditionalFormatting>
  <conditionalFormatting sqref="Q83">
    <cfRule type="cellIs" dxfId="31987" priority="1821" operator="lessThan">
      <formula>0</formula>
    </cfRule>
  </conditionalFormatting>
  <conditionalFormatting sqref="R83">
    <cfRule type="cellIs" dxfId="31986" priority="1819" operator="lessThan">
      <formula>0.8</formula>
    </cfRule>
    <cfRule type="cellIs" dxfId="31985" priority="1820" operator="greaterThan">
      <formula>1</formula>
    </cfRule>
  </conditionalFormatting>
  <conditionalFormatting sqref="R83">
    <cfRule type="cellIs" dxfId="31984" priority="1817" operator="greaterThan">
      <formula>1</formula>
    </cfRule>
    <cfRule type="cellIs" dxfId="31983" priority="1818" operator="lessThan">
      <formula>0.8</formula>
    </cfRule>
  </conditionalFormatting>
  <conditionalFormatting sqref="P83">
    <cfRule type="cellIs" dxfId="31982" priority="1810" operator="greaterThan">
      <formula>0</formula>
    </cfRule>
  </conditionalFormatting>
  <conditionalFormatting sqref="Q83">
    <cfRule type="cellIs" dxfId="31981" priority="1815" operator="lessThan">
      <formula>0</formula>
    </cfRule>
  </conditionalFormatting>
  <conditionalFormatting sqref="R83">
    <cfRule type="cellIs" dxfId="31980" priority="1813" operator="lessThan">
      <formula>0.8</formula>
    </cfRule>
    <cfRule type="cellIs" dxfId="31979" priority="1814" operator="greaterThan">
      <formula>1</formula>
    </cfRule>
  </conditionalFormatting>
  <conditionalFormatting sqref="R83">
    <cfRule type="cellIs" dxfId="31978" priority="1811" operator="greaterThan">
      <formula>1</formula>
    </cfRule>
    <cfRule type="cellIs" dxfId="31977" priority="1812" operator="lessThan">
      <formula>0.8</formula>
    </cfRule>
  </conditionalFormatting>
  <conditionalFormatting sqref="R83">
    <cfRule type="cellIs" dxfId="31976" priority="1807" operator="lessThan">
      <formula>0.8</formula>
    </cfRule>
    <cfRule type="cellIs" dxfId="31975" priority="1808" operator="greaterThan">
      <formula>1</formula>
    </cfRule>
  </conditionalFormatting>
  <conditionalFormatting sqref="R83">
    <cfRule type="cellIs" dxfId="31974" priority="1805" operator="greaterThan">
      <formula>1</formula>
    </cfRule>
    <cfRule type="cellIs" dxfId="31973" priority="1806" operator="lessThan">
      <formula>0.8</formula>
    </cfRule>
  </conditionalFormatting>
  <conditionalFormatting sqref="P83">
    <cfRule type="cellIs" dxfId="31972" priority="1804" operator="greaterThan">
      <formula>0</formula>
    </cfRule>
  </conditionalFormatting>
  <conditionalFormatting sqref="Q83">
    <cfRule type="cellIs" dxfId="31971" priority="1809" operator="lessThan">
      <formula>0</formula>
    </cfRule>
  </conditionalFormatting>
  <conditionalFormatting sqref="P83">
    <cfRule type="cellIs" dxfId="31970" priority="1798" operator="greaterThan">
      <formula>0</formula>
    </cfRule>
  </conditionalFormatting>
  <conditionalFormatting sqref="Q83">
    <cfRule type="cellIs" dxfId="31969" priority="1803" operator="lessThan">
      <formula>0</formula>
    </cfRule>
  </conditionalFormatting>
  <conditionalFormatting sqref="R83">
    <cfRule type="cellIs" dxfId="31968" priority="1801" operator="lessThan">
      <formula>0.8</formula>
    </cfRule>
    <cfRule type="cellIs" dxfId="31967" priority="1802" operator="greaterThan">
      <formula>1</formula>
    </cfRule>
  </conditionalFormatting>
  <conditionalFormatting sqref="R83">
    <cfRule type="cellIs" dxfId="31966" priority="1799" operator="greaterThan">
      <formula>1</formula>
    </cfRule>
    <cfRule type="cellIs" dxfId="31965" priority="1800" operator="lessThan">
      <formula>0.8</formula>
    </cfRule>
  </conditionalFormatting>
  <conditionalFormatting sqref="R83">
    <cfRule type="cellIs" dxfId="31964" priority="1795" operator="lessThan">
      <formula>0.8</formula>
    </cfRule>
    <cfRule type="cellIs" dxfId="31963" priority="1796" operator="greaterThan">
      <formula>1</formula>
    </cfRule>
  </conditionalFormatting>
  <conditionalFormatting sqref="R83">
    <cfRule type="cellIs" dxfId="31962" priority="1793" operator="greaterThan">
      <formula>1</formula>
    </cfRule>
    <cfRule type="cellIs" dxfId="31961" priority="1794" operator="lessThan">
      <formula>0.8</formula>
    </cfRule>
  </conditionalFormatting>
  <conditionalFormatting sqref="P83">
    <cfRule type="cellIs" dxfId="31960" priority="1792" operator="greaterThan">
      <formula>0</formula>
    </cfRule>
  </conditionalFormatting>
  <conditionalFormatting sqref="Q83">
    <cfRule type="cellIs" dxfId="31959" priority="1797" operator="lessThan">
      <formula>0</formula>
    </cfRule>
  </conditionalFormatting>
  <conditionalFormatting sqref="R83">
    <cfRule type="cellIs" dxfId="31958" priority="1789" operator="lessThan">
      <formula>0.8</formula>
    </cfRule>
    <cfRule type="cellIs" dxfId="31957" priority="1790" operator="greaterThan">
      <formula>1</formula>
    </cfRule>
  </conditionalFormatting>
  <conditionalFormatting sqref="R83">
    <cfRule type="cellIs" dxfId="31956" priority="1787" operator="greaterThan">
      <formula>1</formula>
    </cfRule>
    <cfRule type="cellIs" dxfId="31955" priority="1788" operator="lessThan">
      <formula>0.8</formula>
    </cfRule>
  </conditionalFormatting>
  <conditionalFormatting sqref="P83">
    <cfRule type="cellIs" dxfId="31954" priority="1786" operator="greaterThan">
      <formula>0</formula>
    </cfRule>
  </conditionalFormatting>
  <conditionalFormatting sqref="Q83">
    <cfRule type="cellIs" dxfId="31953" priority="1791" operator="lessThan">
      <formula>0</formula>
    </cfRule>
  </conditionalFormatting>
  <conditionalFormatting sqref="Q83">
    <cfRule type="cellIs" dxfId="31952" priority="1785" operator="lessThan">
      <formula>0</formula>
    </cfRule>
  </conditionalFormatting>
  <conditionalFormatting sqref="R83">
    <cfRule type="cellIs" dxfId="31951" priority="1783" operator="lessThan">
      <formula>0.8</formula>
    </cfRule>
    <cfRule type="cellIs" dxfId="31950" priority="1784" operator="greaterThan">
      <formula>1</formula>
    </cfRule>
  </conditionalFormatting>
  <conditionalFormatting sqref="R83">
    <cfRule type="cellIs" dxfId="31949" priority="1781" operator="greaterThan">
      <formula>1</formula>
    </cfRule>
    <cfRule type="cellIs" dxfId="31948" priority="1782" operator="lessThan">
      <formula>0.8</formula>
    </cfRule>
  </conditionalFormatting>
  <conditionalFormatting sqref="P83">
    <cfRule type="cellIs" dxfId="31947" priority="1780" operator="greaterThan">
      <formula>0</formula>
    </cfRule>
  </conditionalFormatting>
  <conditionalFormatting sqref="Q83">
    <cfRule type="cellIs" dxfId="31946" priority="1774" operator="lessThan">
      <formula>0</formula>
    </cfRule>
  </conditionalFormatting>
  <conditionalFormatting sqref="R83">
    <cfRule type="cellIs" dxfId="31945" priority="1778" operator="lessThan">
      <formula>0.8</formula>
    </cfRule>
    <cfRule type="cellIs" dxfId="31944" priority="1779" operator="greaterThan">
      <formula>1</formula>
    </cfRule>
  </conditionalFormatting>
  <conditionalFormatting sqref="R83">
    <cfRule type="cellIs" dxfId="31943" priority="1776" operator="greaterThan">
      <formula>1</formula>
    </cfRule>
    <cfRule type="cellIs" dxfId="31942" priority="1777" operator="lessThan">
      <formula>0.8</formula>
    </cfRule>
  </conditionalFormatting>
  <conditionalFormatting sqref="P83">
    <cfRule type="cellIs" dxfId="31941" priority="1775" operator="greaterThan">
      <formula>0</formula>
    </cfRule>
  </conditionalFormatting>
  <conditionalFormatting sqref="Q83">
    <cfRule type="cellIs" dxfId="31940" priority="1773" operator="lessThan">
      <formula>0</formula>
    </cfRule>
  </conditionalFormatting>
  <conditionalFormatting sqref="R83">
    <cfRule type="cellIs" dxfId="31939" priority="1771" operator="lessThan">
      <formula>0.8</formula>
    </cfRule>
    <cfRule type="cellIs" dxfId="31938" priority="1772" operator="greaterThan">
      <formula>1</formula>
    </cfRule>
  </conditionalFormatting>
  <conditionalFormatting sqref="R83">
    <cfRule type="cellIs" dxfId="31937" priority="1769" operator="greaterThan">
      <formula>1</formula>
    </cfRule>
    <cfRule type="cellIs" dxfId="31936" priority="1770" operator="lessThan">
      <formula>0.8</formula>
    </cfRule>
  </conditionalFormatting>
  <conditionalFormatting sqref="P83">
    <cfRule type="cellIs" dxfId="31935" priority="1768" operator="greaterThan">
      <formula>0</formula>
    </cfRule>
  </conditionalFormatting>
  <conditionalFormatting sqref="Q83">
    <cfRule type="cellIs" dxfId="31934" priority="1767" operator="lessThan">
      <formula>0</formula>
    </cfRule>
  </conditionalFormatting>
  <conditionalFormatting sqref="R83">
    <cfRule type="cellIs" dxfId="31933" priority="1765" operator="lessThan">
      <formula>0.8</formula>
    </cfRule>
    <cfRule type="cellIs" dxfId="31932" priority="1766" operator="greaterThan">
      <formula>1</formula>
    </cfRule>
  </conditionalFormatting>
  <conditionalFormatting sqref="R83">
    <cfRule type="cellIs" dxfId="31931" priority="1763" operator="greaterThan">
      <formula>1</formula>
    </cfRule>
    <cfRule type="cellIs" dxfId="31930" priority="1764" operator="lessThan">
      <formula>0.8</formula>
    </cfRule>
  </conditionalFormatting>
  <conditionalFormatting sqref="P83">
    <cfRule type="cellIs" dxfId="31929" priority="1762" operator="greaterThan">
      <formula>0</formula>
    </cfRule>
  </conditionalFormatting>
  <conditionalFormatting sqref="Q83">
    <cfRule type="cellIs" dxfId="31928" priority="1761" operator="lessThan">
      <formula>0</formula>
    </cfRule>
  </conditionalFormatting>
  <conditionalFormatting sqref="R83">
    <cfRule type="cellIs" dxfId="31927" priority="1759" operator="lessThan">
      <formula>0.8</formula>
    </cfRule>
    <cfRule type="cellIs" dxfId="31926" priority="1760" operator="greaterThan">
      <formula>1</formula>
    </cfRule>
  </conditionalFormatting>
  <conditionalFormatting sqref="R83">
    <cfRule type="cellIs" dxfId="31925" priority="1757" operator="greaterThan">
      <formula>1</formula>
    </cfRule>
    <cfRule type="cellIs" dxfId="31924" priority="1758" operator="lessThan">
      <formula>0.8</formula>
    </cfRule>
  </conditionalFormatting>
  <conditionalFormatting sqref="P83">
    <cfRule type="cellIs" dxfId="31923" priority="1756" operator="greaterThan">
      <formula>0</formula>
    </cfRule>
  </conditionalFormatting>
  <conditionalFormatting sqref="Q83">
    <cfRule type="cellIs" dxfId="31922" priority="1755" operator="lessThan">
      <formula>0</formula>
    </cfRule>
  </conditionalFormatting>
  <conditionalFormatting sqref="R83">
    <cfRule type="cellIs" dxfId="31921" priority="1753" operator="lessThan">
      <formula>0.8</formula>
    </cfRule>
    <cfRule type="cellIs" dxfId="31920" priority="1754" operator="greaterThan">
      <formula>1</formula>
    </cfRule>
  </conditionalFormatting>
  <conditionalFormatting sqref="R83">
    <cfRule type="cellIs" dxfId="31919" priority="1751" operator="greaterThan">
      <formula>1</formula>
    </cfRule>
    <cfRule type="cellIs" dxfId="31918" priority="1752" operator="lessThan">
      <formula>0.8</formula>
    </cfRule>
  </conditionalFormatting>
  <conditionalFormatting sqref="P83">
    <cfRule type="cellIs" dxfId="31917" priority="1750" operator="greaterThan">
      <formula>0</formula>
    </cfRule>
  </conditionalFormatting>
  <conditionalFormatting sqref="Q83">
    <cfRule type="cellIs" dxfId="31916" priority="1749" operator="lessThan">
      <formula>0</formula>
    </cfRule>
  </conditionalFormatting>
  <conditionalFormatting sqref="R83">
    <cfRule type="cellIs" dxfId="31915" priority="1747" operator="lessThan">
      <formula>0.8</formula>
    </cfRule>
    <cfRule type="cellIs" dxfId="31914" priority="1748" operator="greaterThan">
      <formula>1</formula>
    </cfRule>
  </conditionalFormatting>
  <conditionalFormatting sqref="R83">
    <cfRule type="cellIs" dxfId="31913" priority="1745" operator="greaterThan">
      <formula>1</formula>
    </cfRule>
    <cfRule type="cellIs" dxfId="31912" priority="1746" operator="lessThan">
      <formula>0.8</formula>
    </cfRule>
  </conditionalFormatting>
  <conditionalFormatting sqref="P83">
    <cfRule type="cellIs" dxfId="31911" priority="1744" operator="greaterThan">
      <formula>0</formula>
    </cfRule>
  </conditionalFormatting>
  <conditionalFormatting sqref="P83">
    <cfRule type="cellIs" dxfId="31910" priority="1738" operator="greaterThan">
      <formula>0</formula>
    </cfRule>
  </conditionalFormatting>
  <conditionalFormatting sqref="Q83">
    <cfRule type="cellIs" dxfId="31909" priority="1743" operator="lessThan">
      <formula>0</formula>
    </cfRule>
  </conditionalFormatting>
  <conditionalFormatting sqref="R83">
    <cfRule type="cellIs" dxfId="31908" priority="1741" operator="lessThan">
      <formula>0.8</formula>
    </cfRule>
    <cfRule type="cellIs" dxfId="31907" priority="1742" operator="greaterThan">
      <formula>1</formula>
    </cfRule>
  </conditionalFormatting>
  <conditionalFormatting sqref="R83">
    <cfRule type="cellIs" dxfId="31906" priority="1739" operator="greaterThan">
      <formula>1</formula>
    </cfRule>
    <cfRule type="cellIs" dxfId="31905" priority="1740" operator="lessThan">
      <formula>0.8</formula>
    </cfRule>
  </conditionalFormatting>
  <conditionalFormatting sqref="P83">
    <cfRule type="cellIs" dxfId="31904" priority="1732" operator="greaterThan">
      <formula>0</formula>
    </cfRule>
  </conditionalFormatting>
  <conditionalFormatting sqref="Q83">
    <cfRule type="cellIs" dxfId="31903" priority="1737" operator="lessThan">
      <formula>0</formula>
    </cfRule>
  </conditionalFormatting>
  <conditionalFormatting sqref="R83">
    <cfRule type="cellIs" dxfId="31902" priority="1735" operator="lessThan">
      <formula>0.8</formula>
    </cfRule>
    <cfRule type="cellIs" dxfId="31901" priority="1736" operator="greaterThan">
      <formula>1</formula>
    </cfRule>
  </conditionalFormatting>
  <conditionalFormatting sqref="R83">
    <cfRule type="cellIs" dxfId="31900" priority="1733" operator="greaterThan">
      <formula>1</formula>
    </cfRule>
    <cfRule type="cellIs" dxfId="31899" priority="1734" operator="lessThan">
      <formula>0.8</formula>
    </cfRule>
  </conditionalFormatting>
  <conditionalFormatting sqref="R83">
    <cfRule type="cellIs" dxfId="31898" priority="1729" operator="lessThan">
      <formula>0.8</formula>
    </cfRule>
    <cfRule type="cellIs" dxfId="31897" priority="1730" operator="greaterThan">
      <formula>1</formula>
    </cfRule>
  </conditionalFormatting>
  <conditionalFormatting sqref="R83">
    <cfRule type="cellIs" dxfId="31896" priority="1727" operator="greaterThan">
      <formula>1</formula>
    </cfRule>
    <cfRule type="cellIs" dxfId="31895" priority="1728" operator="lessThan">
      <formula>0.8</formula>
    </cfRule>
  </conditionalFormatting>
  <conditionalFormatting sqref="P83">
    <cfRule type="cellIs" dxfId="31894" priority="1726" operator="greaterThan">
      <formula>0</formula>
    </cfRule>
  </conditionalFormatting>
  <conditionalFormatting sqref="Q83">
    <cfRule type="cellIs" dxfId="31893" priority="1731" operator="lessThan">
      <formula>0</formula>
    </cfRule>
  </conditionalFormatting>
  <conditionalFormatting sqref="Q83">
    <cfRule type="cellIs" dxfId="31892" priority="1720" operator="lessThan">
      <formula>0</formula>
    </cfRule>
  </conditionalFormatting>
  <conditionalFormatting sqref="P83">
    <cfRule type="cellIs" dxfId="31891" priority="1721" operator="greaterThan">
      <formula>0</formula>
    </cfRule>
  </conditionalFormatting>
  <conditionalFormatting sqref="R83">
    <cfRule type="cellIs" dxfId="31890" priority="1724" operator="lessThan">
      <formula>0.8</formula>
    </cfRule>
    <cfRule type="cellIs" dxfId="31889" priority="1725" operator="greaterThan">
      <formula>1</formula>
    </cfRule>
  </conditionalFormatting>
  <conditionalFormatting sqref="R83">
    <cfRule type="cellIs" dxfId="31888" priority="1722" operator="greaterThan">
      <formula>1</formula>
    </cfRule>
    <cfRule type="cellIs" dxfId="31887" priority="1723" operator="lessThan">
      <formula>0.8</formula>
    </cfRule>
  </conditionalFormatting>
  <conditionalFormatting sqref="Q83">
    <cfRule type="cellIs" dxfId="31886" priority="1714" operator="lessThan">
      <formula>0</formula>
    </cfRule>
  </conditionalFormatting>
  <conditionalFormatting sqref="R83">
    <cfRule type="cellIs" dxfId="31885" priority="1718" operator="lessThan">
      <formula>0.8</formula>
    </cfRule>
    <cfRule type="cellIs" dxfId="31884" priority="1719" operator="greaterThan">
      <formula>1</formula>
    </cfRule>
  </conditionalFormatting>
  <conditionalFormatting sqref="R83">
    <cfRule type="cellIs" dxfId="31883" priority="1716" operator="greaterThan">
      <formula>1</formula>
    </cfRule>
    <cfRule type="cellIs" dxfId="31882" priority="1717" operator="lessThan">
      <formula>0.8</formula>
    </cfRule>
  </conditionalFormatting>
  <conditionalFormatting sqref="P83">
    <cfRule type="cellIs" dxfId="31881" priority="1715" operator="greaterThan">
      <formula>0</formula>
    </cfRule>
  </conditionalFormatting>
  <conditionalFormatting sqref="Q83">
    <cfRule type="cellIs" dxfId="31880" priority="1713" operator="lessThan">
      <formula>0</formula>
    </cfRule>
  </conditionalFormatting>
  <conditionalFormatting sqref="R83">
    <cfRule type="cellIs" dxfId="31879" priority="1711" operator="lessThan">
      <formula>0.8</formula>
    </cfRule>
    <cfRule type="cellIs" dxfId="31878" priority="1712" operator="greaterThan">
      <formula>1</formula>
    </cfRule>
  </conditionalFormatting>
  <conditionalFormatting sqref="R83">
    <cfRule type="cellIs" dxfId="31877" priority="1709" operator="greaterThan">
      <formula>1</formula>
    </cfRule>
    <cfRule type="cellIs" dxfId="31876" priority="1710" operator="lessThan">
      <formula>0.8</formula>
    </cfRule>
  </conditionalFormatting>
  <conditionalFormatting sqref="P83">
    <cfRule type="cellIs" dxfId="31875" priority="1708" operator="greaterThan">
      <formula>0</formula>
    </cfRule>
  </conditionalFormatting>
  <conditionalFormatting sqref="Q83">
    <cfRule type="cellIs" dxfId="31874" priority="1707" operator="lessThan">
      <formula>0</formula>
    </cfRule>
  </conditionalFormatting>
  <conditionalFormatting sqref="R83">
    <cfRule type="cellIs" dxfId="31873" priority="1705" operator="lessThan">
      <formula>0.8</formula>
    </cfRule>
    <cfRule type="cellIs" dxfId="31872" priority="1706" operator="greaterThan">
      <formula>1</formula>
    </cfRule>
  </conditionalFormatting>
  <conditionalFormatting sqref="R83">
    <cfRule type="cellIs" dxfId="31871" priority="1703" operator="greaterThan">
      <formula>1</formula>
    </cfRule>
    <cfRule type="cellIs" dxfId="31870" priority="1704" operator="lessThan">
      <formula>0.8</formula>
    </cfRule>
  </conditionalFormatting>
  <conditionalFormatting sqref="P83">
    <cfRule type="cellIs" dxfId="31869" priority="1702" operator="greaterThan">
      <formula>0</formula>
    </cfRule>
  </conditionalFormatting>
  <conditionalFormatting sqref="Q83">
    <cfRule type="cellIs" dxfId="31868" priority="1701" operator="lessThan">
      <formula>0</formula>
    </cfRule>
  </conditionalFormatting>
  <conditionalFormatting sqref="R83">
    <cfRule type="cellIs" dxfId="31867" priority="1699" operator="lessThan">
      <formula>0.8</formula>
    </cfRule>
    <cfRule type="cellIs" dxfId="31866" priority="1700" operator="greaterThan">
      <formula>1</formula>
    </cfRule>
  </conditionalFormatting>
  <conditionalFormatting sqref="R83">
    <cfRule type="cellIs" dxfId="31865" priority="1697" operator="greaterThan">
      <formula>1</formula>
    </cfRule>
    <cfRule type="cellIs" dxfId="31864" priority="1698" operator="lessThan">
      <formula>0.8</formula>
    </cfRule>
  </conditionalFormatting>
  <conditionalFormatting sqref="P83">
    <cfRule type="cellIs" dxfId="31863" priority="1696" operator="greaterThan">
      <formula>0</formula>
    </cfRule>
  </conditionalFormatting>
  <conditionalFormatting sqref="Q32:Q39">
    <cfRule type="cellIs" dxfId="31862" priority="1690" operator="lessThan">
      <formula>0</formula>
    </cfRule>
  </conditionalFormatting>
  <conditionalFormatting sqref="P32:P39">
    <cfRule type="cellIs" dxfId="31861" priority="1691" operator="greaterThan">
      <formula>0</formula>
    </cfRule>
  </conditionalFormatting>
  <conditionalFormatting sqref="R32:R39">
    <cfRule type="cellIs" dxfId="31860" priority="1694" operator="lessThan">
      <formula>0.8</formula>
    </cfRule>
    <cfRule type="cellIs" dxfId="31859" priority="1695" operator="greaterThan">
      <formula>1</formula>
    </cfRule>
  </conditionalFormatting>
  <conditionalFormatting sqref="R32:R39">
    <cfRule type="cellIs" dxfId="31858" priority="1692" operator="greaterThan">
      <formula>1</formula>
    </cfRule>
    <cfRule type="cellIs" dxfId="31857" priority="1693" operator="lessThan">
      <formula>0.8</formula>
    </cfRule>
  </conditionalFormatting>
  <conditionalFormatting sqref="Q32:Q39">
    <cfRule type="cellIs" dxfId="31856" priority="1684" operator="lessThan">
      <formula>0</formula>
    </cfRule>
  </conditionalFormatting>
  <conditionalFormatting sqref="R32:R39">
    <cfRule type="cellIs" dxfId="31855" priority="1688" operator="lessThan">
      <formula>0.8</formula>
    </cfRule>
    <cfRule type="cellIs" dxfId="31854" priority="1689" operator="greaterThan">
      <formula>1</formula>
    </cfRule>
  </conditionalFormatting>
  <conditionalFormatting sqref="R32:R39">
    <cfRule type="cellIs" dxfId="31853" priority="1686" operator="greaterThan">
      <formula>1</formula>
    </cfRule>
    <cfRule type="cellIs" dxfId="31852" priority="1687" operator="lessThan">
      <formula>0.8</formula>
    </cfRule>
  </conditionalFormatting>
  <conditionalFormatting sqref="P32:P39">
    <cfRule type="cellIs" dxfId="31851" priority="1685" operator="greaterThan">
      <formula>0</formula>
    </cfRule>
  </conditionalFormatting>
  <conditionalFormatting sqref="Q32:Q39">
    <cfRule type="cellIs" dxfId="31850" priority="1683" operator="lessThan">
      <formula>0</formula>
    </cfRule>
  </conditionalFormatting>
  <conditionalFormatting sqref="R32:R39">
    <cfRule type="cellIs" dxfId="31849" priority="1681" operator="lessThan">
      <formula>0.8</formula>
    </cfRule>
    <cfRule type="cellIs" dxfId="31848" priority="1682" operator="greaterThan">
      <formula>1</formula>
    </cfRule>
  </conditionalFormatting>
  <conditionalFormatting sqref="R32:R39">
    <cfRule type="cellIs" dxfId="31847" priority="1679" operator="greaterThan">
      <formula>1</formula>
    </cfRule>
    <cfRule type="cellIs" dxfId="31846" priority="1680" operator="lessThan">
      <formula>0.8</formula>
    </cfRule>
  </conditionalFormatting>
  <conditionalFormatting sqref="P32:P39">
    <cfRule type="cellIs" dxfId="31845" priority="1678" operator="greaterThan">
      <formula>0</formula>
    </cfRule>
  </conditionalFormatting>
  <conditionalFormatting sqref="Q32:Q39">
    <cfRule type="cellIs" dxfId="31844" priority="1677" operator="lessThan">
      <formula>0</formula>
    </cfRule>
  </conditionalFormatting>
  <conditionalFormatting sqref="R32:R39">
    <cfRule type="cellIs" dxfId="31843" priority="1675" operator="lessThan">
      <formula>0.8</formula>
    </cfRule>
    <cfRule type="cellIs" dxfId="31842" priority="1676" operator="greaterThan">
      <formula>1</formula>
    </cfRule>
  </conditionalFormatting>
  <conditionalFormatting sqref="R32:R39">
    <cfRule type="cellIs" dxfId="31841" priority="1673" operator="greaterThan">
      <formula>1</formula>
    </cfRule>
    <cfRule type="cellIs" dxfId="31840" priority="1674" operator="lessThan">
      <formula>0.8</formula>
    </cfRule>
  </conditionalFormatting>
  <conditionalFormatting sqref="P32:P39">
    <cfRule type="cellIs" dxfId="31839" priority="1672" operator="greaterThan">
      <formula>0</formula>
    </cfRule>
  </conditionalFormatting>
  <conditionalFormatting sqref="Q32:Q39">
    <cfRule type="cellIs" dxfId="31838" priority="1666" operator="lessThan">
      <formula>0</formula>
    </cfRule>
  </conditionalFormatting>
  <conditionalFormatting sqref="R32:R39">
    <cfRule type="cellIs" dxfId="31837" priority="1670" operator="lessThan">
      <formula>0.8</formula>
    </cfRule>
    <cfRule type="cellIs" dxfId="31836" priority="1671" operator="greaterThan">
      <formula>1</formula>
    </cfRule>
  </conditionalFormatting>
  <conditionalFormatting sqref="R32:R39">
    <cfRule type="cellIs" dxfId="31835" priority="1668" operator="greaterThan">
      <formula>1</formula>
    </cfRule>
    <cfRule type="cellIs" dxfId="31834" priority="1669" operator="lessThan">
      <formula>0.8</formula>
    </cfRule>
  </conditionalFormatting>
  <conditionalFormatting sqref="P32:P39">
    <cfRule type="cellIs" dxfId="31833" priority="1667" operator="greaterThan">
      <formula>0</formula>
    </cfRule>
  </conditionalFormatting>
  <conditionalFormatting sqref="Q32:Q39">
    <cfRule type="cellIs" dxfId="31832" priority="1665" operator="lessThan">
      <formula>0</formula>
    </cfRule>
  </conditionalFormatting>
  <conditionalFormatting sqref="R32:R39">
    <cfRule type="cellIs" dxfId="31831" priority="1663" operator="lessThan">
      <formula>0.8</formula>
    </cfRule>
    <cfRule type="cellIs" dxfId="31830" priority="1664" operator="greaterThan">
      <formula>1</formula>
    </cfRule>
  </conditionalFormatting>
  <conditionalFormatting sqref="R32:R39">
    <cfRule type="cellIs" dxfId="31829" priority="1661" operator="greaterThan">
      <formula>1</formula>
    </cfRule>
    <cfRule type="cellIs" dxfId="31828" priority="1662" operator="lessThan">
      <formula>0.8</formula>
    </cfRule>
  </conditionalFormatting>
  <conditionalFormatting sqref="P32:P39">
    <cfRule type="cellIs" dxfId="31827" priority="1660" operator="greaterThan">
      <formula>0</formula>
    </cfRule>
  </conditionalFormatting>
  <conditionalFormatting sqref="Q32:Q39">
    <cfRule type="cellIs" dxfId="31826" priority="1659" operator="lessThan">
      <formula>0</formula>
    </cfRule>
  </conditionalFormatting>
  <conditionalFormatting sqref="R32:R39">
    <cfRule type="cellIs" dxfId="31825" priority="1657" operator="lessThan">
      <formula>0.8</formula>
    </cfRule>
    <cfRule type="cellIs" dxfId="31824" priority="1658" operator="greaterThan">
      <formula>1</formula>
    </cfRule>
  </conditionalFormatting>
  <conditionalFormatting sqref="R32:R39">
    <cfRule type="cellIs" dxfId="31823" priority="1655" operator="greaterThan">
      <formula>1</formula>
    </cfRule>
    <cfRule type="cellIs" dxfId="31822" priority="1656" operator="lessThan">
      <formula>0.8</formula>
    </cfRule>
  </conditionalFormatting>
  <conditionalFormatting sqref="P32:P39">
    <cfRule type="cellIs" dxfId="31821" priority="1654" operator="greaterThan">
      <formula>0</formula>
    </cfRule>
  </conditionalFormatting>
  <conditionalFormatting sqref="Q32:Q39">
    <cfRule type="cellIs" dxfId="31820" priority="1653" operator="lessThan">
      <formula>0</formula>
    </cfRule>
  </conditionalFormatting>
  <conditionalFormatting sqref="R32:R39">
    <cfRule type="cellIs" dxfId="31819" priority="1651" operator="lessThan">
      <formula>0.8</formula>
    </cfRule>
    <cfRule type="cellIs" dxfId="31818" priority="1652" operator="greaterThan">
      <formula>1</formula>
    </cfRule>
  </conditionalFormatting>
  <conditionalFormatting sqref="R32:R39">
    <cfRule type="cellIs" dxfId="31817" priority="1649" operator="greaterThan">
      <formula>1</formula>
    </cfRule>
    <cfRule type="cellIs" dxfId="31816" priority="1650" operator="lessThan">
      <formula>0.8</formula>
    </cfRule>
  </conditionalFormatting>
  <conditionalFormatting sqref="P32:P39">
    <cfRule type="cellIs" dxfId="31815" priority="1648" operator="greaterThan">
      <formula>0</formula>
    </cfRule>
  </conditionalFormatting>
  <conditionalFormatting sqref="Q32:Q39">
    <cfRule type="cellIs" dxfId="31814" priority="1647" operator="lessThan">
      <formula>0</formula>
    </cfRule>
  </conditionalFormatting>
  <conditionalFormatting sqref="R32:R39">
    <cfRule type="cellIs" dxfId="31813" priority="1645" operator="lessThan">
      <formula>0.8</formula>
    </cfRule>
    <cfRule type="cellIs" dxfId="31812" priority="1646" operator="greaterThan">
      <formula>1</formula>
    </cfRule>
  </conditionalFormatting>
  <conditionalFormatting sqref="R32:R39">
    <cfRule type="cellIs" dxfId="31811" priority="1643" operator="greaterThan">
      <formula>1</formula>
    </cfRule>
    <cfRule type="cellIs" dxfId="31810" priority="1644" operator="lessThan">
      <formula>0.8</formula>
    </cfRule>
  </conditionalFormatting>
  <conditionalFormatting sqref="P32:P39">
    <cfRule type="cellIs" dxfId="31809" priority="1642" operator="greaterThan">
      <formula>0</formula>
    </cfRule>
  </conditionalFormatting>
  <conditionalFormatting sqref="Q32:Q39">
    <cfRule type="cellIs" dxfId="31808" priority="1641" operator="lessThan">
      <formula>0</formula>
    </cfRule>
  </conditionalFormatting>
  <conditionalFormatting sqref="R32:R39">
    <cfRule type="cellIs" dxfId="31807" priority="1639" operator="lessThan">
      <formula>0.8</formula>
    </cfRule>
    <cfRule type="cellIs" dxfId="31806" priority="1640" operator="greaterThan">
      <formula>1</formula>
    </cfRule>
  </conditionalFormatting>
  <conditionalFormatting sqref="R32:R39">
    <cfRule type="cellIs" dxfId="31805" priority="1637" operator="greaterThan">
      <formula>1</formula>
    </cfRule>
    <cfRule type="cellIs" dxfId="31804" priority="1638" operator="lessThan">
      <formula>0.8</formula>
    </cfRule>
  </conditionalFormatting>
  <conditionalFormatting sqref="P32:P39">
    <cfRule type="cellIs" dxfId="31803" priority="1636" operator="greaterThan">
      <formula>0</formula>
    </cfRule>
  </conditionalFormatting>
  <conditionalFormatting sqref="P32:P39">
    <cfRule type="cellIs" dxfId="31802" priority="1630" operator="greaterThan">
      <formula>0</formula>
    </cfRule>
  </conditionalFormatting>
  <conditionalFormatting sqref="Q32:Q39">
    <cfRule type="cellIs" dxfId="31801" priority="1635" operator="lessThan">
      <formula>0</formula>
    </cfRule>
  </conditionalFormatting>
  <conditionalFormatting sqref="R32:R39">
    <cfRule type="cellIs" dxfId="31800" priority="1633" operator="lessThan">
      <formula>0.8</formula>
    </cfRule>
    <cfRule type="cellIs" dxfId="31799" priority="1634" operator="greaterThan">
      <formula>1</formula>
    </cfRule>
  </conditionalFormatting>
  <conditionalFormatting sqref="R32:R39">
    <cfRule type="cellIs" dxfId="31798" priority="1631" operator="greaterThan">
      <formula>1</formula>
    </cfRule>
    <cfRule type="cellIs" dxfId="31797" priority="1632" operator="lessThan">
      <formula>0.8</formula>
    </cfRule>
  </conditionalFormatting>
  <conditionalFormatting sqref="P32:P39">
    <cfRule type="cellIs" dxfId="31796" priority="1624" operator="greaterThan">
      <formula>0</formula>
    </cfRule>
  </conditionalFormatting>
  <conditionalFormatting sqref="Q32:Q39">
    <cfRule type="cellIs" dxfId="31795" priority="1629" operator="lessThan">
      <formula>0</formula>
    </cfRule>
  </conditionalFormatting>
  <conditionalFormatting sqref="R32:R39">
    <cfRule type="cellIs" dxfId="31794" priority="1627" operator="lessThan">
      <formula>0.8</formula>
    </cfRule>
    <cfRule type="cellIs" dxfId="31793" priority="1628" operator="greaterThan">
      <formula>1</formula>
    </cfRule>
  </conditionalFormatting>
  <conditionalFormatting sqref="R32:R39">
    <cfRule type="cellIs" dxfId="31792" priority="1625" operator="greaterThan">
      <formula>1</formula>
    </cfRule>
    <cfRule type="cellIs" dxfId="31791" priority="1626" operator="lessThan">
      <formula>0.8</formula>
    </cfRule>
  </conditionalFormatting>
  <conditionalFormatting sqref="R32:R39">
    <cfRule type="cellIs" dxfId="31790" priority="1621" operator="lessThan">
      <formula>0.8</formula>
    </cfRule>
    <cfRule type="cellIs" dxfId="31789" priority="1622" operator="greaterThan">
      <formula>1</formula>
    </cfRule>
  </conditionalFormatting>
  <conditionalFormatting sqref="R32:R39">
    <cfRule type="cellIs" dxfId="31788" priority="1619" operator="greaterThan">
      <formula>1</formula>
    </cfRule>
    <cfRule type="cellIs" dxfId="31787" priority="1620" operator="lessThan">
      <formula>0.8</formula>
    </cfRule>
  </conditionalFormatting>
  <conditionalFormatting sqref="P32:P39">
    <cfRule type="cellIs" dxfId="31786" priority="1618" operator="greaterThan">
      <formula>0</formula>
    </cfRule>
  </conditionalFormatting>
  <conditionalFormatting sqref="Q32:Q39">
    <cfRule type="cellIs" dxfId="31785" priority="1623" operator="lessThan">
      <formula>0</formula>
    </cfRule>
  </conditionalFormatting>
  <conditionalFormatting sqref="Q32:Q39">
    <cfRule type="cellIs" dxfId="31784" priority="1612" operator="lessThan">
      <formula>0</formula>
    </cfRule>
  </conditionalFormatting>
  <conditionalFormatting sqref="P32:P39">
    <cfRule type="cellIs" dxfId="31783" priority="1613" operator="greaterThan">
      <formula>0</formula>
    </cfRule>
  </conditionalFormatting>
  <conditionalFormatting sqref="R32:R39">
    <cfRule type="cellIs" dxfId="31782" priority="1616" operator="lessThan">
      <formula>0.8</formula>
    </cfRule>
    <cfRule type="cellIs" dxfId="31781" priority="1617" operator="greaterThan">
      <formula>1</formula>
    </cfRule>
  </conditionalFormatting>
  <conditionalFormatting sqref="R32:R39">
    <cfRule type="cellIs" dxfId="31780" priority="1614" operator="greaterThan">
      <formula>1</formula>
    </cfRule>
    <cfRule type="cellIs" dxfId="31779" priority="1615" operator="lessThan">
      <formula>0.8</formula>
    </cfRule>
  </conditionalFormatting>
  <conditionalFormatting sqref="Q32:Q39">
    <cfRule type="cellIs" dxfId="31778" priority="1606" operator="lessThan">
      <formula>0</formula>
    </cfRule>
  </conditionalFormatting>
  <conditionalFormatting sqref="R32:R39">
    <cfRule type="cellIs" dxfId="31777" priority="1610" operator="lessThan">
      <formula>0.8</formula>
    </cfRule>
    <cfRule type="cellIs" dxfId="31776" priority="1611" operator="greaterThan">
      <formula>1</formula>
    </cfRule>
  </conditionalFormatting>
  <conditionalFormatting sqref="R32:R39">
    <cfRule type="cellIs" dxfId="31775" priority="1608" operator="greaterThan">
      <formula>1</formula>
    </cfRule>
    <cfRule type="cellIs" dxfId="31774" priority="1609" operator="lessThan">
      <formula>0.8</formula>
    </cfRule>
  </conditionalFormatting>
  <conditionalFormatting sqref="P32:P39">
    <cfRule type="cellIs" dxfId="31773" priority="1607" operator="greaterThan">
      <formula>0</formula>
    </cfRule>
  </conditionalFormatting>
  <conditionalFormatting sqref="Q32:Q39">
    <cfRule type="cellIs" dxfId="31772" priority="1605" operator="lessThan">
      <formula>0</formula>
    </cfRule>
  </conditionalFormatting>
  <conditionalFormatting sqref="R32:R39">
    <cfRule type="cellIs" dxfId="31771" priority="1603" operator="lessThan">
      <formula>0.8</formula>
    </cfRule>
    <cfRule type="cellIs" dxfId="31770" priority="1604" operator="greaterThan">
      <formula>1</formula>
    </cfRule>
  </conditionalFormatting>
  <conditionalFormatting sqref="R32:R39">
    <cfRule type="cellIs" dxfId="31769" priority="1601" operator="greaterThan">
      <formula>1</formula>
    </cfRule>
    <cfRule type="cellIs" dxfId="31768" priority="1602" operator="lessThan">
      <formula>0.8</formula>
    </cfRule>
  </conditionalFormatting>
  <conditionalFormatting sqref="P32:P39">
    <cfRule type="cellIs" dxfId="31767" priority="1600" operator="greaterThan">
      <formula>0</formula>
    </cfRule>
  </conditionalFormatting>
  <conditionalFormatting sqref="Q32:Q39">
    <cfRule type="cellIs" dxfId="31766" priority="1599" operator="lessThan">
      <formula>0</formula>
    </cfRule>
  </conditionalFormatting>
  <conditionalFormatting sqref="R32:R39">
    <cfRule type="cellIs" dxfId="31765" priority="1597" operator="lessThan">
      <formula>0.8</formula>
    </cfRule>
    <cfRule type="cellIs" dxfId="31764" priority="1598" operator="greaterThan">
      <formula>1</formula>
    </cfRule>
  </conditionalFormatting>
  <conditionalFormatting sqref="R32:R39">
    <cfRule type="cellIs" dxfId="31763" priority="1595" operator="greaterThan">
      <formula>1</formula>
    </cfRule>
    <cfRule type="cellIs" dxfId="31762" priority="1596" operator="lessThan">
      <formula>0.8</formula>
    </cfRule>
  </conditionalFormatting>
  <conditionalFormatting sqref="P32:P39">
    <cfRule type="cellIs" dxfId="31761" priority="1594" operator="greaterThan">
      <formula>0</formula>
    </cfRule>
  </conditionalFormatting>
  <conditionalFormatting sqref="Q32:Q39">
    <cfRule type="cellIs" dxfId="31760" priority="1588" operator="lessThan">
      <formula>0</formula>
    </cfRule>
  </conditionalFormatting>
  <conditionalFormatting sqref="P32:P39">
    <cfRule type="cellIs" dxfId="31759" priority="1589" operator="greaterThan">
      <formula>0</formula>
    </cfRule>
  </conditionalFormatting>
  <conditionalFormatting sqref="R32:R39">
    <cfRule type="cellIs" dxfId="31758" priority="1592" operator="lessThan">
      <formula>0.8</formula>
    </cfRule>
    <cfRule type="cellIs" dxfId="31757" priority="1593" operator="greaterThan">
      <formula>1</formula>
    </cfRule>
  </conditionalFormatting>
  <conditionalFormatting sqref="R32:R39">
    <cfRule type="cellIs" dxfId="31756" priority="1590" operator="greaterThan">
      <formula>1</formula>
    </cfRule>
    <cfRule type="cellIs" dxfId="31755" priority="1591" operator="lessThan">
      <formula>0.8</formula>
    </cfRule>
  </conditionalFormatting>
  <conditionalFormatting sqref="Q32:Q39">
    <cfRule type="cellIs" dxfId="31754" priority="1582" operator="lessThan">
      <formula>0</formula>
    </cfRule>
  </conditionalFormatting>
  <conditionalFormatting sqref="R32:R39">
    <cfRule type="cellIs" dxfId="31753" priority="1586" operator="lessThan">
      <formula>0.8</formula>
    </cfRule>
    <cfRule type="cellIs" dxfId="31752" priority="1587" operator="greaterThan">
      <formula>1</formula>
    </cfRule>
  </conditionalFormatting>
  <conditionalFormatting sqref="R32:R39">
    <cfRule type="cellIs" dxfId="31751" priority="1584" operator="greaterThan">
      <formula>1</formula>
    </cfRule>
    <cfRule type="cellIs" dxfId="31750" priority="1585" operator="lessThan">
      <formula>0.8</formula>
    </cfRule>
  </conditionalFormatting>
  <conditionalFormatting sqref="P32:P39">
    <cfRule type="cellIs" dxfId="31749" priority="1583" operator="greaterThan">
      <formula>0</formula>
    </cfRule>
  </conditionalFormatting>
  <conditionalFormatting sqref="Q32:Q39">
    <cfRule type="cellIs" dxfId="31748" priority="1581" operator="lessThan">
      <formula>0</formula>
    </cfRule>
  </conditionalFormatting>
  <conditionalFormatting sqref="R32:R39">
    <cfRule type="cellIs" dxfId="31747" priority="1579" operator="lessThan">
      <formula>0.8</formula>
    </cfRule>
    <cfRule type="cellIs" dxfId="31746" priority="1580" operator="greaterThan">
      <formula>1</formula>
    </cfRule>
  </conditionalFormatting>
  <conditionalFormatting sqref="R32:R39">
    <cfRule type="cellIs" dxfId="31745" priority="1577" operator="greaterThan">
      <formula>1</formula>
    </cfRule>
    <cfRule type="cellIs" dxfId="31744" priority="1578" operator="lessThan">
      <formula>0.8</formula>
    </cfRule>
  </conditionalFormatting>
  <conditionalFormatting sqref="P32:P39">
    <cfRule type="cellIs" dxfId="31743" priority="1576" operator="greaterThan">
      <formula>0</formula>
    </cfRule>
  </conditionalFormatting>
  <conditionalFormatting sqref="Q32:Q39">
    <cfRule type="cellIs" dxfId="31742" priority="1575" operator="lessThan">
      <formula>0</formula>
    </cfRule>
  </conditionalFormatting>
  <conditionalFormatting sqref="R32:R39">
    <cfRule type="cellIs" dxfId="31741" priority="1573" operator="lessThan">
      <formula>0.8</formula>
    </cfRule>
    <cfRule type="cellIs" dxfId="31740" priority="1574" operator="greaterThan">
      <formula>1</formula>
    </cfRule>
  </conditionalFormatting>
  <conditionalFormatting sqref="R32:R39">
    <cfRule type="cellIs" dxfId="31739" priority="1571" operator="greaterThan">
      <formula>1</formula>
    </cfRule>
    <cfRule type="cellIs" dxfId="31738" priority="1572" operator="lessThan">
      <formula>0.8</formula>
    </cfRule>
  </conditionalFormatting>
  <conditionalFormatting sqref="P32:P39">
    <cfRule type="cellIs" dxfId="31737" priority="1570" operator="greaterThan">
      <formula>0</formula>
    </cfRule>
  </conditionalFormatting>
  <conditionalFormatting sqref="Q19:Q25">
    <cfRule type="cellIs" dxfId="31736" priority="1569" operator="lessThan">
      <formula>0</formula>
    </cfRule>
  </conditionalFormatting>
  <conditionalFormatting sqref="R19:R25">
    <cfRule type="cellIs" dxfId="31735" priority="1567" operator="lessThan">
      <formula>0.8</formula>
    </cfRule>
    <cfRule type="cellIs" dxfId="31734" priority="1568" operator="greaterThan">
      <formula>1</formula>
    </cfRule>
  </conditionalFormatting>
  <conditionalFormatting sqref="R19:R25">
    <cfRule type="cellIs" dxfId="31733" priority="1565" operator="greaterThan">
      <formula>1</formula>
    </cfRule>
    <cfRule type="cellIs" dxfId="31732" priority="1566" operator="lessThan">
      <formula>0.8</formula>
    </cfRule>
  </conditionalFormatting>
  <conditionalFormatting sqref="P19:P25">
    <cfRule type="cellIs" dxfId="31731" priority="1564" operator="greaterThan">
      <formula>0</formula>
    </cfRule>
  </conditionalFormatting>
  <conditionalFormatting sqref="R19:R25">
    <cfRule type="cellIs" dxfId="31730" priority="1561" operator="lessThan">
      <formula>0.8</formula>
    </cfRule>
    <cfRule type="cellIs" dxfId="31729" priority="1562" operator="greaterThan">
      <formula>1</formula>
    </cfRule>
  </conditionalFormatting>
  <conditionalFormatting sqref="R19:R25">
    <cfRule type="cellIs" dxfId="31728" priority="1559" operator="greaterThan">
      <formula>1</formula>
    </cfRule>
    <cfRule type="cellIs" dxfId="31727" priority="1560" operator="lessThan">
      <formula>0.8</formula>
    </cfRule>
  </conditionalFormatting>
  <conditionalFormatting sqref="P19:P25">
    <cfRule type="cellIs" dxfId="31726" priority="1558" operator="greaterThan">
      <formula>0</formula>
    </cfRule>
  </conditionalFormatting>
  <conditionalFormatting sqref="Q19:Q25">
    <cfRule type="cellIs" dxfId="31725" priority="1563" operator="lessThan">
      <formula>0</formula>
    </cfRule>
  </conditionalFormatting>
  <conditionalFormatting sqref="R19:R25">
    <cfRule type="cellIs" dxfId="31724" priority="1555" operator="lessThan">
      <formula>0.8</formula>
    </cfRule>
    <cfRule type="cellIs" dxfId="31723" priority="1556" operator="greaterThan">
      <formula>1</formula>
    </cfRule>
  </conditionalFormatting>
  <conditionalFormatting sqref="R19:R25">
    <cfRule type="cellIs" dxfId="31722" priority="1553" operator="greaterThan">
      <formula>1</formula>
    </cfRule>
    <cfRule type="cellIs" dxfId="31721" priority="1554" operator="lessThan">
      <formula>0.8</formula>
    </cfRule>
  </conditionalFormatting>
  <conditionalFormatting sqref="P19:P25">
    <cfRule type="cellIs" dxfId="31720" priority="1552" operator="greaterThan">
      <formula>0</formula>
    </cfRule>
  </conditionalFormatting>
  <conditionalFormatting sqref="Q19:Q25">
    <cfRule type="cellIs" dxfId="31719" priority="1557" operator="lessThan">
      <formula>0</formula>
    </cfRule>
  </conditionalFormatting>
  <conditionalFormatting sqref="Q19:Q25">
    <cfRule type="cellIs" dxfId="31718" priority="1551" operator="lessThan">
      <formula>0</formula>
    </cfRule>
  </conditionalFormatting>
  <conditionalFormatting sqref="R19:R25">
    <cfRule type="cellIs" dxfId="31717" priority="1549" operator="lessThan">
      <formula>0.8</formula>
    </cfRule>
    <cfRule type="cellIs" dxfId="31716" priority="1550" operator="greaterThan">
      <formula>1</formula>
    </cfRule>
  </conditionalFormatting>
  <conditionalFormatting sqref="R19:R25">
    <cfRule type="cellIs" dxfId="31715" priority="1547" operator="greaterThan">
      <formula>1</formula>
    </cfRule>
    <cfRule type="cellIs" dxfId="31714" priority="1548" operator="lessThan">
      <formula>0.8</formula>
    </cfRule>
  </conditionalFormatting>
  <conditionalFormatting sqref="P19:P25">
    <cfRule type="cellIs" dxfId="31713" priority="1546" operator="greaterThan">
      <formula>0</formula>
    </cfRule>
  </conditionalFormatting>
  <conditionalFormatting sqref="Q135:Q136 Q139 Q142">
    <cfRule type="cellIs" dxfId="31712" priority="1545" operator="lessThan">
      <formula>0</formula>
    </cfRule>
  </conditionalFormatting>
  <conditionalFormatting sqref="R135:R136 R139 R142">
    <cfRule type="cellIs" dxfId="31711" priority="1543" operator="lessThan">
      <formula>0.8</formula>
    </cfRule>
    <cfRule type="cellIs" dxfId="31710" priority="1544" operator="greaterThan">
      <formula>1</formula>
    </cfRule>
  </conditionalFormatting>
  <conditionalFormatting sqref="R135:R136 R139 R142">
    <cfRule type="cellIs" dxfId="31709" priority="1541" operator="greaterThan">
      <formula>1</formula>
    </cfRule>
    <cfRule type="cellIs" dxfId="31708" priority="1542" operator="lessThan">
      <formula>0.8</formula>
    </cfRule>
  </conditionalFormatting>
  <conditionalFormatting sqref="P135:P136 P139 P142">
    <cfRule type="cellIs" dxfId="31707" priority="1540" operator="greaterThan">
      <formula>0</formula>
    </cfRule>
  </conditionalFormatting>
  <conditionalFormatting sqref="P135:P136 P139 P142">
    <cfRule type="cellIs" dxfId="31706" priority="1534" operator="greaterThan">
      <formula>0</formula>
    </cfRule>
  </conditionalFormatting>
  <conditionalFormatting sqref="Q135:Q136 Q139 Q142">
    <cfRule type="cellIs" dxfId="31705" priority="1539" operator="lessThan">
      <formula>0</formula>
    </cfRule>
  </conditionalFormatting>
  <conditionalFormatting sqref="R135:R136 R139 R142">
    <cfRule type="cellIs" dxfId="31704" priority="1537" operator="lessThan">
      <formula>0.8</formula>
    </cfRule>
    <cfRule type="cellIs" dxfId="31703" priority="1538" operator="greaterThan">
      <formula>1</formula>
    </cfRule>
  </conditionalFormatting>
  <conditionalFormatting sqref="R135:R136 R139 R142">
    <cfRule type="cellIs" dxfId="31702" priority="1535" operator="greaterThan">
      <formula>1</formula>
    </cfRule>
    <cfRule type="cellIs" dxfId="31701" priority="1536" operator="lessThan">
      <formula>0.8</formula>
    </cfRule>
  </conditionalFormatting>
  <conditionalFormatting sqref="P19:P25">
    <cfRule type="cellIs" dxfId="31700" priority="1528" operator="greaterThan">
      <formula>0</formula>
    </cfRule>
  </conditionalFormatting>
  <conditionalFormatting sqref="Q19:Q25">
    <cfRule type="cellIs" dxfId="31699" priority="1533" operator="lessThan">
      <formula>0</formula>
    </cfRule>
  </conditionalFormatting>
  <conditionalFormatting sqref="R19:R25">
    <cfRule type="cellIs" dxfId="31698" priority="1531" operator="lessThan">
      <formula>0.8</formula>
    </cfRule>
    <cfRule type="cellIs" dxfId="31697" priority="1532" operator="greaterThan">
      <formula>1</formula>
    </cfRule>
  </conditionalFormatting>
  <conditionalFormatting sqref="R19:R25">
    <cfRule type="cellIs" dxfId="31696" priority="1529" operator="greaterThan">
      <formula>1</formula>
    </cfRule>
    <cfRule type="cellIs" dxfId="31695" priority="1530" operator="lessThan">
      <formula>0.8</formula>
    </cfRule>
  </conditionalFormatting>
  <conditionalFormatting sqref="Q19:Q25">
    <cfRule type="cellIs" dxfId="31694" priority="1527" operator="lessThan">
      <formula>0</formula>
    </cfRule>
  </conditionalFormatting>
  <conditionalFormatting sqref="R19:R25">
    <cfRule type="cellIs" dxfId="31693" priority="1525" operator="lessThan">
      <formula>0.8</formula>
    </cfRule>
    <cfRule type="cellIs" dxfId="31692" priority="1526" operator="greaterThan">
      <formula>1</formula>
    </cfRule>
  </conditionalFormatting>
  <conditionalFormatting sqref="R19:R25">
    <cfRule type="cellIs" dxfId="31691" priority="1523" operator="greaterThan">
      <formula>1</formula>
    </cfRule>
    <cfRule type="cellIs" dxfId="31690" priority="1524" operator="lessThan">
      <formula>0.8</formula>
    </cfRule>
  </conditionalFormatting>
  <conditionalFormatting sqref="P19:P25">
    <cfRule type="cellIs" dxfId="31689" priority="1522" operator="greaterThan">
      <formula>0</formula>
    </cfRule>
  </conditionalFormatting>
  <conditionalFormatting sqref="Q19:Q25">
    <cfRule type="cellIs" dxfId="31688" priority="1521" operator="lessThan">
      <formula>0</formula>
    </cfRule>
  </conditionalFormatting>
  <conditionalFormatting sqref="R19:R25">
    <cfRule type="cellIs" dxfId="31687" priority="1519" operator="lessThan">
      <formula>0.8</formula>
    </cfRule>
    <cfRule type="cellIs" dxfId="31686" priority="1520" operator="greaterThan">
      <formula>1</formula>
    </cfRule>
  </conditionalFormatting>
  <conditionalFormatting sqref="R19:R25">
    <cfRule type="cellIs" dxfId="31685" priority="1517" operator="greaterThan">
      <formula>1</formula>
    </cfRule>
    <cfRule type="cellIs" dxfId="31684" priority="1518" operator="lessThan">
      <formula>0.8</formula>
    </cfRule>
  </conditionalFormatting>
  <conditionalFormatting sqref="P19:P25">
    <cfRule type="cellIs" dxfId="31683" priority="1516" operator="greaterThan">
      <formula>0</formula>
    </cfRule>
  </conditionalFormatting>
  <conditionalFormatting sqref="Q19:Q25">
    <cfRule type="cellIs" dxfId="31682" priority="1515" operator="lessThan">
      <formula>0</formula>
    </cfRule>
  </conditionalFormatting>
  <conditionalFormatting sqref="R19:R25">
    <cfRule type="cellIs" dxfId="31681" priority="1513" operator="lessThan">
      <formula>0.8</formula>
    </cfRule>
    <cfRule type="cellIs" dxfId="31680" priority="1514" operator="greaterThan">
      <formula>1</formula>
    </cfRule>
  </conditionalFormatting>
  <conditionalFormatting sqref="R19:R25">
    <cfRule type="cellIs" dxfId="31679" priority="1511" operator="greaterThan">
      <formula>1</formula>
    </cfRule>
    <cfRule type="cellIs" dxfId="31678" priority="1512" operator="lessThan">
      <formula>0.8</formula>
    </cfRule>
  </conditionalFormatting>
  <conditionalFormatting sqref="P19:P25">
    <cfRule type="cellIs" dxfId="31677" priority="1510" operator="greaterThan">
      <formula>0</formula>
    </cfRule>
  </conditionalFormatting>
  <conditionalFormatting sqref="R19:R25">
    <cfRule type="cellIs" dxfId="31676" priority="1507" operator="lessThan">
      <formula>0.8</formula>
    </cfRule>
    <cfRule type="cellIs" dxfId="31675" priority="1508" operator="greaterThan">
      <formula>1</formula>
    </cfRule>
  </conditionalFormatting>
  <conditionalFormatting sqref="R19:R25">
    <cfRule type="cellIs" dxfId="31674" priority="1505" operator="greaterThan">
      <formula>1</formula>
    </cfRule>
    <cfRule type="cellIs" dxfId="31673" priority="1506" operator="lessThan">
      <formula>0.8</formula>
    </cfRule>
  </conditionalFormatting>
  <conditionalFormatting sqref="P19:P25">
    <cfRule type="cellIs" dxfId="31672" priority="1504" operator="greaterThan">
      <formula>0</formula>
    </cfRule>
  </conditionalFormatting>
  <conditionalFormatting sqref="Q19:Q25">
    <cfRule type="cellIs" dxfId="31671" priority="1509" operator="lessThan">
      <formula>0</formula>
    </cfRule>
  </conditionalFormatting>
  <conditionalFormatting sqref="Q19:Q25">
    <cfRule type="cellIs" dxfId="31670" priority="1503" operator="lessThan">
      <formula>0</formula>
    </cfRule>
  </conditionalFormatting>
  <conditionalFormatting sqref="R19:R25">
    <cfRule type="cellIs" dxfId="31669" priority="1501" operator="lessThan">
      <formula>0.8</formula>
    </cfRule>
    <cfRule type="cellIs" dxfId="31668" priority="1502" operator="greaterThan">
      <formula>1</formula>
    </cfRule>
  </conditionalFormatting>
  <conditionalFormatting sqref="R19:R25">
    <cfRule type="cellIs" dxfId="31667" priority="1499" operator="greaterThan">
      <formula>1</formula>
    </cfRule>
    <cfRule type="cellIs" dxfId="31666" priority="1500" operator="lessThan">
      <formula>0.8</formula>
    </cfRule>
  </conditionalFormatting>
  <conditionalFormatting sqref="P19:P25">
    <cfRule type="cellIs" dxfId="31665" priority="1498" operator="greaterThan">
      <formula>0</formula>
    </cfRule>
  </conditionalFormatting>
  <conditionalFormatting sqref="P19:P25">
    <cfRule type="cellIs" dxfId="31664" priority="1492" operator="greaterThan">
      <formula>0</formula>
    </cfRule>
  </conditionalFormatting>
  <conditionalFormatting sqref="Q19:Q25">
    <cfRule type="cellIs" dxfId="31663" priority="1497" operator="lessThan">
      <formula>0</formula>
    </cfRule>
  </conditionalFormatting>
  <conditionalFormatting sqref="R19:R25">
    <cfRule type="cellIs" dxfId="31662" priority="1495" operator="lessThan">
      <formula>0.8</formula>
    </cfRule>
    <cfRule type="cellIs" dxfId="31661" priority="1496" operator="greaterThan">
      <formula>1</formula>
    </cfRule>
  </conditionalFormatting>
  <conditionalFormatting sqref="R19:R25">
    <cfRule type="cellIs" dxfId="31660" priority="1493" operator="greaterThan">
      <formula>1</formula>
    </cfRule>
    <cfRule type="cellIs" dxfId="31659" priority="1494" operator="lessThan">
      <formula>0.8</formula>
    </cfRule>
  </conditionalFormatting>
  <conditionalFormatting sqref="P19:P25">
    <cfRule type="cellIs" dxfId="31658" priority="1486" operator="greaterThan">
      <formula>0</formula>
    </cfRule>
  </conditionalFormatting>
  <conditionalFormatting sqref="Q19:Q25">
    <cfRule type="cellIs" dxfId="31657" priority="1491" operator="lessThan">
      <formula>0</formula>
    </cfRule>
  </conditionalFormatting>
  <conditionalFormatting sqref="R19:R25">
    <cfRule type="cellIs" dxfId="31656" priority="1489" operator="lessThan">
      <formula>0.8</formula>
    </cfRule>
    <cfRule type="cellIs" dxfId="31655" priority="1490" operator="greaterThan">
      <formula>1</formula>
    </cfRule>
  </conditionalFormatting>
  <conditionalFormatting sqref="R19:R25">
    <cfRule type="cellIs" dxfId="31654" priority="1487" operator="greaterThan">
      <formula>1</formula>
    </cfRule>
    <cfRule type="cellIs" dxfId="31653" priority="1488" operator="lessThan">
      <formula>0.8</formula>
    </cfRule>
  </conditionalFormatting>
  <conditionalFormatting sqref="Q19:Q25">
    <cfRule type="cellIs" dxfId="31652" priority="1485" operator="lessThan">
      <formula>0</formula>
    </cfRule>
  </conditionalFormatting>
  <conditionalFormatting sqref="R19:R25">
    <cfRule type="cellIs" dxfId="31651" priority="1483" operator="lessThan">
      <formula>0.8</formula>
    </cfRule>
    <cfRule type="cellIs" dxfId="31650" priority="1484" operator="greaterThan">
      <formula>1</formula>
    </cfRule>
  </conditionalFormatting>
  <conditionalFormatting sqref="R19:R25">
    <cfRule type="cellIs" dxfId="31649" priority="1481" operator="greaterThan">
      <formula>1</formula>
    </cfRule>
    <cfRule type="cellIs" dxfId="31648" priority="1482" operator="lessThan">
      <formula>0.8</formula>
    </cfRule>
  </conditionalFormatting>
  <conditionalFormatting sqref="P19:P25">
    <cfRule type="cellIs" dxfId="31647" priority="1480" operator="greaterThan">
      <formula>0</formula>
    </cfRule>
  </conditionalFormatting>
  <conditionalFormatting sqref="Q19:Q25">
    <cfRule type="cellIs" dxfId="31646" priority="1479" operator="lessThan">
      <formula>0</formula>
    </cfRule>
  </conditionalFormatting>
  <conditionalFormatting sqref="R19:R25">
    <cfRule type="cellIs" dxfId="31645" priority="1477" operator="lessThan">
      <formula>0.8</formula>
    </cfRule>
    <cfRule type="cellIs" dxfId="31644" priority="1478" operator="greaterThan">
      <formula>1</formula>
    </cfRule>
  </conditionalFormatting>
  <conditionalFormatting sqref="R19:R25">
    <cfRule type="cellIs" dxfId="31643" priority="1475" operator="greaterThan">
      <formula>1</formula>
    </cfRule>
    <cfRule type="cellIs" dxfId="31642" priority="1476" operator="lessThan">
      <formula>0.8</formula>
    </cfRule>
  </conditionalFormatting>
  <conditionalFormatting sqref="P19:P25">
    <cfRule type="cellIs" dxfId="31641" priority="1474" operator="greaterThan">
      <formula>0</formula>
    </cfRule>
  </conditionalFormatting>
  <conditionalFormatting sqref="P19:P25">
    <cfRule type="cellIs" dxfId="31640" priority="1468" operator="greaterThan">
      <formula>0</formula>
    </cfRule>
  </conditionalFormatting>
  <conditionalFormatting sqref="Q19:Q25">
    <cfRule type="cellIs" dxfId="31639" priority="1473" operator="lessThan">
      <formula>0</formula>
    </cfRule>
  </conditionalFormatting>
  <conditionalFormatting sqref="R19:R25">
    <cfRule type="cellIs" dxfId="31638" priority="1471" operator="lessThan">
      <formula>0.8</formula>
    </cfRule>
    <cfRule type="cellIs" dxfId="31637" priority="1472" operator="greaterThan">
      <formula>1</formula>
    </cfRule>
  </conditionalFormatting>
  <conditionalFormatting sqref="R19:R25">
    <cfRule type="cellIs" dxfId="31636" priority="1469" operator="greaterThan">
      <formula>1</formula>
    </cfRule>
    <cfRule type="cellIs" dxfId="31635" priority="1470" operator="lessThan">
      <formula>0.8</formula>
    </cfRule>
  </conditionalFormatting>
  <conditionalFormatting sqref="Q19:Q25">
    <cfRule type="cellIs" dxfId="31634" priority="1467" operator="lessThan">
      <formula>0</formula>
    </cfRule>
  </conditionalFormatting>
  <conditionalFormatting sqref="R19:R25">
    <cfRule type="cellIs" dxfId="31633" priority="1465" operator="lessThan">
      <formula>0.8</formula>
    </cfRule>
    <cfRule type="cellIs" dxfId="31632" priority="1466" operator="greaterThan">
      <formula>1</formula>
    </cfRule>
  </conditionalFormatting>
  <conditionalFormatting sqref="R19:R25">
    <cfRule type="cellIs" dxfId="31631" priority="1463" operator="greaterThan">
      <formula>1</formula>
    </cfRule>
    <cfRule type="cellIs" dxfId="31630" priority="1464" operator="lessThan">
      <formula>0.8</formula>
    </cfRule>
  </conditionalFormatting>
  <conditionalFormatting sqref="P19:P25">
    <cfRule type="cellIs" dxfId="31629" priority="1462" operator="greaterThan">
      <formula>0</formula>
    </cfRule>
  </conditionalFormatting>
  <conditionalFormatting sqref="Q19:Q25">
    <cfRule type="cellIs" dxfId="31628" priority="1461" operator="lessThan">
      <formula>0</formula>
    </cfRule>
  </conditionalFormatting>
  <conditionalFormatting sqref="R19:R25">
    <cfRule type="cellIs" dxfId="31627" priority="1459" operator="lessThan">
      <formula>0.8</formula>
    </cfRule>
    <cfRule type="cellIs" dxfId="31626" priority="1460" operator="greaterThan">
      <formula>1</formula>
    </cfRule>
  </conditionalFormatting>
  <conditionalFormatting sqref="R19:R25">
    <cfRule type="cellIs" dxfId="31625" priority="1457" operator="greaterThan">
      <formula>1</formula>
    </cfRule>
    <cfRule type="cellIs" dxfId="31624" priority="1458" operator="lessThan">
      <formula>0.8</formula>
    </cfRule>
  </conditionalFormatting>
  <conditionalFormatting sqref="P19:P25">
    <cfRule type="cellIs" dxfId="31623" priority="1456" operator="greaterThan">
      <formula>0</formula>
    </cfRule>
  </conditionalFormatting>
  <conditionalFormatting sqref="Q19:Q25">
    <cfRule type="cellIs" dxfId="31622" priority="1455" operator="lessThan">
      <formula>0</formula>
    </cfRule>
  </conditionalFormatting>
  <conditionalFormatting sqref="R19:R25">
    <cfRule type="cellIs" dxfId="31621" priority="1453" operator="lessThan">
      <formula>0.8</formula>
    </cfRule>
    <cfRule type="cellIs" dxfId="31620" priority="1454" operator="greaterThan">
      <formula>1</formula>
    </cfRule>
  </conditionalFormatting>
  <conditionalFormatting sqref="R19:R25">
    <cfRule type="cellIs" dxfId="31619" priority="1451" operator="greaterThan">
      <formula>1</formula>
    </cfRule>
    <cfRule type="cellIs" dxfId="31618" priority="1452" operator="lessThan">
      <formula>0.8</formula>
    </cfRule>
  </conditionalFormatting>
  <conditionalFormatting sqref="P19:P25">
    <cfRule type="cellIs" dxfId="31617" priority="1450" operator="greaterThan">
      <formula>0</formula>
    </cfRule>
  </conditionalFormatting>
  <conditionalFormatting sqref="R19:R25">
    <cfRule type="cellIs" dxfId="31616" priority="1447" operator="lessThan">
      <formula>0.8</formula>
    </cfRule>
    <cfRule type="cellIs" dxfId="31615" priority="1448" operator="greaterThan">
      <formula>1</formula>
    </cfRule>
  </conditionalFormatting>
  <conditionalFormatting sqref="R19:R25">
    <cfRule type="cellIs" dxfId="31614" priority="1445" operator="greaterThan">
      <formula>1</formula>
    </cfRule>
    <cfRule type="cellIs" dxfId="31613" priority="1446" operator="lessThan">
      <formula>0.8</formula>
    </cfRule>
  </conditionalFormatting>
  <conditionalFormatting sqref="P19:P25">
    <cfRule type="cellIs" dxfId="31612" priority="1444" operator="greaterThan">
      <formula>0</formula>
    </cfRule>
  </conditionalFormatting>
  <conditionalFormatting sqref="Q19:Q25">
    <cfRule type="cellIs" dxfId="31611" priority="1449" operator="lessThan">
      <formula>0</formula>
    </cfRule>
  </conditionalFormatting>
  <conditionalFormatting sqref="Q40">
    <cfRule type="cellIs" dxfId="31610" priority="1443" operator="lessThan">
      <formula>0</formula>
    </cfRule>
  </conditionalFormatting>
  <conditionalFormatting sqref="R40">
    <cfRule type="cellIs" dxfId="31609" priority="1441" operator="lessThan">
      <formula>0.8</formula>
    </cfRule>
    <cfRule type="cellIs" dxfId="31608" priority="1442" operator="greaterThan">
      <formula>1</formula>
    </cfRule>
  </conditionalFormatting>
  <conditionalFormatting sqref="R40">
    <cfRule type="cellIs" dxfId="31607" priority="1439" operator="greaterThan">
      <formula>1</formula>
    </cfRule>
    <cfRule type="cellIs" dxfId="31606" priority="1440" operator="lessThan">
      <formula>0.8</formula>
    </cfRule>
  </conditionalFormatting>
  <conditionalFormatting sqref="P40">
    <cfRule type="cellIs" dxfId="31605" priority="1438" operator="greaterThan">
      <formula>0</formula>
    </cfRule>
  </conditionalFormatting>
  <conditionalFormatting sqref="P40">
    <cfRule type="cellIs" dxfId="31604" priority="1432" operator="greaterThan">
      <formula>0</formula>
    </cfRule>
  </conditionalFormatting>
  <conditionalFormatting sqref="Q40">
    <cfRule type="cellIs" dxfId="31603" priority="1437" operator="lessThan">
      <formula>0</formula>
    </cfRule>
  </conditionalFormatting>
  <conditionalFormatting sqref="R40">
    <cfRule type="cellIs" dxfId="31602" priority="1435" operator="lessThan">
      <formula>0.8</formula>
    </cfRule>
    <cfRule type="cellIs" dxfId="31601" priority="1436" operator="greaterThan">
      <formula>1</formula>
    </cfRule>
  </conditionalFormatting>
  <conditionalFormatting sqref="R40">
    <cfRule type="cellIs" dxfId="31600" priority="1433" operator="greaterThan">
      <formula>1</formula>
    </cfRule>
    <cfRule type="cellIs" dxfId="31599" priority="1434" operator="lessThan">
      <formula>0.8</formula>
    </cfRule>
  </conditionalFormatting>
  <conditionalFormatting sqref="P40">
    <cfRule type="cellIs" dxfId="31598" priority="1426" operator="greaterThan">
      <formula>0</formula>
    </cfRule>
  </conditionalFormatting>
  <conditionalFormatting sqref="Q40">
    <cfRule type="cellIs" dxfId="31597" priority="1431" operator="lessThan">
      <formula>0</formula>
    </cfRule>
  </conditionalFormatting>
  <conditionalFormatting sqref="R40">
    <cfRule type="cellIs" dxfId="31596" priority="1429" operator="lessThan">
      <formula>0.8</formula>
    </cfRule>
    <cfRule type="cellIs" dxfId="31595" priority="1430" operator="greaterThan">
      <formula>1</formula>
    </cfRule>
  </conditionalFormatting>
  <conditionalFormatting sqref="R40">
    <cfRule type="cellIs" dxfId="31594" priority="1427" operator="greaterThan">
      <formula>1</formula>
    </cfRule>
    <cfRule type="cellIs" dxfId="31593" priority="1428" operator="lessThan">
      <formula>0.8</formula>
    </cfRule>
  </conditionalFormatting>
  <conditionalFormatting sqref="Q40">
    <cfRule type="cellIs" dxfId="31592" priority="1425" operator="lessThan">
      <formula>0</formula>
    </cfRule>
  </conditionalFormatting>
  <conditionalFormatting sqref="R40">
    <cfRule type="cellIs" dxfId="31591" priority="1423" operator="lessThan">
      <formula>0.8</formula>
    </cfRule>
    <cfRule type="cellIs" dxfId="31590" priority="1424" operator="greaterThan">
      <formula>1</formula>
    </cfRule>
  </conditionalFormatting>
  <conditionalFormatting sqref="R40">
    <cfRule type="cellIs" dxfId="31589" priority="1421" operator="greaterThan">
      <formula>1</formula>
    </cfRule>
    <cfRule type="cellIs" dxfId="31588" priority="1422" operator="lessThan">
      <formula>0.8</formula>
    </cfRule>
  </conditionalFormatting>
  <conditionalFormatting sqref="P40">
    <cfRule type="cellIs" dxfId="31587" priority="1420" operator="greaterThan">
      <formula>0</formula>
    </cfRule>
  </conditionalFormatting>
  <conditionalFormatting sqref="P40">
    <cfRule type="cellIs" dxfId="31586" priority="1414" operator="greaterThan">
      <formula>0</formula>
    </cfRule>
  </conditionalFormatting>
  <conditionalFormatting sqref="Q40">
    <cfRule type="cellIs" dxfId="31585" priority="1419" operator="lessThan">
      <formula>0</formula>
    </cfRule>
  </conditionalFormatting>
  <conditionalFormatting sqref="R40">
    <cfRule type="cellIs" dxfId="31584" priority="1417" operator="lessThan">
      <formula>0.8</formula>
    </cfRule>
    <cfRule type="cellIs" dxfId="31583" priority="1418" operator="greaterThan">
      <formula>1</formula>
    </cfRule>
  </conditionalFormatting>
  <conditionalFormatting sqref="R40">
    <cfRule type="cellIs" dxfId="31582" priority="1415" operator="greaterThan">
      <formula>1</formula>
    </cfRule>
    <cfRule type="cellIs" dxfId="31581" priority="1416" operator="lessThan">
      <formula>0.8</formula>
    </cfRule>
  </conditionalFormatting>
  <conditionalFormatting sqref="P40">
    <cfRule type="cellIs" dxfId="31580" priority="1408" operator="greaterThan">
      <formula>0</formula>
    </cfRule>
  </conditionalFormatting>
  <conditionalFormatting sqref="Q40">
    <cfRule type="cellIs" dxfId="31579" priority="1413" operator="lessThan">
      <formula>0</formula>
    </cfRule>
  </conditionalFormatting>
  <conditionalFormatting sqref="R40">
    <cfRule type="cellIs" dxfId="31578" priority="1411" operator="lessThan">
      <formula>0.8</formula>
    </cfRule>
    <cfRule type="cellIs" dxfId="31577" priority="1412" operator="greaterThan">
      <formula>1</formula>
    </cfRule>
  </conditionalFormatting>
  <conditionalFormatting sqref="R40">
    <cfRule type="cellIs" dxfId="31576" priority="1409" operator="greaterThan">
      <formula>1</formula>
    </cfRule>
    <cfRule type="cellIs" dxfId="31575" priority="1410" operator="lessThan">
      <formula>0.8</formula>
    </cfRule>
  </conditionalFormatting>
  <conditionalFormatting sqref="P40">
    <cfRule type="cellIs" dxfId="31574" priority="1402" operator="greaterThan">
      <formula>0</formula>
    </cfRule>
  </conditionalFormatting>
  <conditionalFormatting sqref="Q40">
    <cfRule type="cellIs" dxfId="31573" priority="1407" operator="lessThan">
      <formula>0</formula>
    </cfRule>
  </conditionalFormatting>
  <conditionalFormatting sqref="R40">
    <cfRule type="cellIs" dxfId="31572" priority="1405" operator="lessThan">
      <formula>0.8</formula>
    </cfRule>
    <cfRule type="cellIs" dxfId="31571" priority="1406" operator="greaterThan">
      <formula>1</formula>
    </cfRule>
  </conditionalFormatting>
  <conditionalFormatting sqref="R40">
    <cfRule type="cellIs" dxfId="31570" priority="1403" operator="greaterThan">
      <formula>1</formula>
    </cfRule>
    <cfRule type="cellIs" dxfId="31569" priority="1404" operator="lessThan">
      <formula>0.8</formula>
    </cfRule>
  </conditionalFormatting>
  <conditionalFormatting sqref="Q40">
    <cfRule type="cellIs" dxfId="31568" priority="1396" operator="lessThan">
      <formula>0</formula>
    </cfRule>
  </conditionalFormatting>
  <conditionalFormatting sqref="P40">
    <cfRule type="cellIs" dxfId="31567" priority="1397" operator="greaterThan">
      <formula>0</formula>
    </cfRule>
  </conditionalFormatting>
  <conditionalFormatting sqref="R40">
    <cfRule type="cellIs" dxfId="31566" priority="1400" operator="lessThan">
      <formula>0.8</formula>
    </cfRule>
    <cfRule type="cellIs" dxfId="31565" priority="1401" operator="greaterThan">
      <formula>1</formula>
    </cfRule>
  </conditionalFormatting>
  <conditionalFormatting sqref="R40">
    <cfRule type="cellIs" dxfId="31564" priority="1398" operator="greaterThan">
      <formula>1</formula>
    </cfRule>
    <cfRule type="cellIs" dxfId="31563" priority="1399" operator="lessThan">
      <formula>0.8</formula>
    </cfRule>
  </conditionalFormatting>
  <conditionalFormatting sqref="Q40">
    <cfRule type="cellIs" dxfId="31562" priority="1390" operator="lessThan">
      <formula>0</formula>
    </cfRule>
  </conditionalFormatting>
  <conditionalFormatting sqref="R40">
    <cfRule type="cellIs" dxfId="31561" priority="1394" operator="lessThan">
      <formula>0.8</formula>
    </cfRule>
    <cfRule type="cellIs" dxfId="31560" priority="1395" operator="greaterThan">
      <formula>1</formula>
    </cfRule>
  </conditionalFormatting>
  <conditionalFormatting sqref="R40">
    <cfRule type="cellIs" dxfId="31559" priority="1392" operator="greaterThan">
      <formula>1</formula>
    </cfRule>
    <cfRule type="cellIs" dxfId="31558" priority="1393" operator="lessThan">
      <formula>0.8</formula>
    </cfRule>
  </conditionalFormatting>
  <conditionalFormatting sqref="P40">
    <cfRule type="cellIs" dxfId="31557" priority="1391" operator="greaterThan">
      <formula>0</formula>
    </cfRule>
  </conditionalFormatting>
  <conditionalFormatting sqref="Q40">
    <cfRule type="cellIs" dxfId="31556" priority="1389" operator="lessThan">
      <formula>0</formula>
    </cfRule>
  </conditionalFormatting>
  <conditionalFormatting sqref="R40">
    <cfRule type="cellIs" dxfId="31555" priority="1387" operator="lessThan">
      <formula>0.8</formula>
    </cfRule>
    <cfRule type="cellIs" dxfId="31554" priority="1388" operator="greaterThan">
      <formula>1</formula>
    </cfRule>
  </conditionalFormatting>
  <conditionalFormatting sqref="R40">
    <cfRule type="cellIs" dxfId="31553" priority="1385" operator="greaterThan">
      <formula>1</formula>
    </cfRule>
    <cfRule type="cellIs" dxfId="31552" priority="1386" operator="lessThan">
      <formula>0.8</formula>
    </cfRule>
  </conditionalFormatting>
  <conditionalFormatting sqref="P40">
    <cfRule type="cellIs" dxfId="31551" priority="1384" operator="greaterThan">
      <formula>0</formula>
    </cfRule>
  </conditionalFormatting>
  <conditionalFormatting sqref="Q40">
    <cfRule type="cellIs" dxfId="31550" priority="1383" operator="lessThan">
      <formula>0</formula>
    </cfRule>
  </conditionalFormatting>
  <conditionalFormatting sqref="R40">
    <cfRule type="cellIs" dxfId="31549" priority="1381" operator="lessThan">
      <formula>0.8</formula>
    </cfRule>
    <cfRule type="cellIs" dxfId="31548" priority="1382" operator="greaterThan">
      <formula>1</formula>
    </cfRule>
  </conditionalFormatting>
  <conditionalFormatting sqref="R40">
    <cfRule type="cellIs" dxfId="31547" priority="1379" operator="greaterThan">
      <formula>1</formula>
    </cfRule>
    <cfRule type="cellIs" dxfId="31546" priority="1380" operator="lessThan">
      <formula>0.8</formula>
    </cfRule>
  </conditionalFormatting>
  <conditionalFormatting sqref="P40">
    <cfRule type="cellIs" dxfId="31545" priority="1378" operator="greaterThan">
      <formula>0</formula>
    </cfRule>
  </conditionalFormatting>
  <conditionalFormatting sqref="Q32:Q39">
    <cfRule type="cellIs" dxfId="31544" priority="1377" operator="lessThan">
      <formula>0</formula>
    </cfRule>
  </conditionalFormatting>
  <conditionalFormatting sqref="R32:R39">
    <cfRule type="cellIs" dxfId="31543" priority="1375" operator="lessThan">
      <formula>0.8</formula>
    </cfRule>
    <cfRule type="cellIs" dxfId="31542" priority="1376" operator="greaterThan">
      <formula>1</formula>
    </cfRule>
  </conditionalFormatting>
  <conditionalFormatting sqref="R32:R39">
    <cfRule type="cellIs" dxfId="31541" priority="1373" operator="greaterThan">
      <formula>1</formula>
    </cfRule>
    <cfRule type="cellIs" dxfId="31540" priority="1374" operator="lessThan">
      <formula>0.8</formula>
    </cfRule>
  </conditionalFormatting>
  <conditionalFormatting sqref="P32:P39">
    <cfRule type="cellIs" dxfId="31539" priority="1372" operator="greaterThan">
      <formula>0</formula>
    </cfRule>
  </conditionalFormatting>
  <conditionalFormatting sqref="Q32:Q39">
    <cfRule type="cellIs" dxfId="31538" priority="1371" operator="lessThan">
      <formula>0</formula>
    </cfRule>
  </conditionalFormatting>
  <conditionalFormatting sqref="R32:R39">
    <cfRule type="cellIs" dxfId="31537" priority="1369" operator="lessThan">
      <formula>0.8</formula>
    </cfRule>
    <cfRule type="cellIs" dxfId="31536" priority="1370" operator="greaterThan">
      <formula>1</formula>
    </cfRule>
  </conditionalFormatting>
  <conditionalFormatting sqref="R32:R39">
    <cfRule type="cellIs" dxfId="31535" priority="1367" operator="greaterThan">
      <formula>1</formula>
    </cfRule>
    <cfRule type="cellIs" dxfId="31534" priority="1368" operator="lessThan">
      <formula>0.8</formula>
    </cfRule>
  </conditionalFormatting>
  <conditionalFormatting sqref="P32:P39">
    <cfRule type="cellIs" dxfId="31533" priority="1366" operator="greaterThan">
      <formula>0</formula>
    </cfRule>
  </conditionalFormatting>
  <conditionalFormatting sqref="Q32:Q39">
    <cfRule type="cellIs" dxfId="31532" priority="1365" operator="lessThan">
      <formula>0</formula>
    </cfRule>
  </conditionalFormatting>
  <conditionalFormatting sqref="R32:R39">
    <cfRule type="cellIs" dxfId="31531" priority="1363" operator="lessThan">
      <formula>0.8</formula>
    </cfRule>
    <cfRule type="cellIs" dxfId="31530" priority="1364" operator="greaterThan">
      <formula>1</formula>
    </cfRule>
  </conditionalFormatting>
  <conditionalFormatting sqref="R32:R39">
    <cfRule type="cellIs" dxfId="31529" priority="1361" operator="greaterThan">
      <formula>1</formula>
    </cfRule>
    <cfRule type="cellIs" dxfId="31528" priority="1362" operator="lessThan">
      <formula>0.8</formula>
    </cfRule>
  </conditionalFormatting>
  <conditionalFormatting sqref="P32:P39">
    <cfRule type="cellIs" dxfId="31527" priority="1360" operator="greaterThan">
      <formula>0</formula>
    </cfRule>
  </conditionalFormatting>
  <conditionalFormatting sqref="Q32:Q39">
    <cfRule type="cellIs" dxfId="31526" priority="1359" operator="lessThan">
      <formula>0</formula>
    </cfRule>
  </conditionalFormatting>
  <conditionalFormatting sqref="R32:R39">
    <cfRule type="cellIs" dxfId="31525" priority="1357" operator="lessThan">
      <formula>0.8</formula>
    </cfRule>
    <cfRule type="cellIs" dxfId="31524" priority="1358" operator="greaterThan">
      <formula>1</formula>
    </cfRule>
  </conditionalFormatting>
  <conditionalFormatting sqref="R32:R39">
    <cfRule type="cellIs" dxfId="31523" priority="1355" operator="greaterThan">
      <formula>1</formula>
    </cfRule>
    <cfRule type="cellIs" dxfId="31522" priority="1356" operator="lessThan">
      <formula>0.8</formula>
    </cfRule>
  </conditionalFormatting>
  <conditionalFormatting sqref="P32:P39">
    <cfRule type="cellIs" dxfId="31521" priority="1354" operator="greaterThan">
      <formula>0</formula>
    </cfRule>
  </conditionalFormatting>
  <conditionalFormatting sqref="P32:P39">
    <cfRule type="cellIs" dxfId="31520" priority="1348" operator="greaterThan">
      <formula>0</formula>
    </cfRule>
  </conditionalFormatting>
  <conditionalFormatting sqref="Q32:Q39">
    <cfRule type="cellIs" dxfId="31519" priority="1353" operator="lessThan">
      <formula>0</formula>
    </cfRule>
  </conditionalFormatting>
  <conditionalFormatting sqref="R32:R39">
    <cfRule type="cellIs" dxfId="31518" priority="1351" operator="lessThan">
      <formula>0.8</formula>
    </cfRule>
    <cfRule type="cellIs" dxfId="31517" priority="1352" operator="greaterThan">
      <formula>1</formula>
    </cfRule>
  </conditionalFormatting>
  <conditionalFormatting sqref="R32:R39">
    <cfRule type="cellIs" dxfId="31516" priority="1349" operator="greaterThan">
      <formula>1</formula>
    </cfRule>
    <cfRule type="cellIs" dxfId="31515" priority="1350" operator="lessThan">
      <formula>0.8</formula>
    </cfRule>
  </conditionalFormatting>
  <conditionalFormatting sqref="P32:P39">
    <cfRule type="cellIs" dxfId="31514" priority="1342" operator="greaterThan">
      <formula>0</formula>
    </cfRule>
  </conditionalFormatting>
  <conditionalFormatting sqref="Q32:Q39">
    <cfRule type="cellIs" dxfId="31513" priority="1347" operator="lessThan">
      <formula>0</formula>
    </cfRule>
  </conditionalFormatting>
  <conditionalFormatting sqref="R32:R39">
    <cfRule type="cellIs" dxfId="31512" priority="1345" operator="lessThan">
      <formula>0.8</formula>
    </cfRule>
    <cfRule type="cellIs" dxfId="31511" priority="1346" operator="greaterThan">
      <formula>1</formula>
    </cfRule>
  </conditionalFormatting>
  <conditionalFormatting sqref="R32:R39">
    <cfRule type="cellIs" dxfId="31510" priority="1343" operator="greaterThan">
      <formula>1</formula>
    </cfRule>
    <cfRule type="cellIs" dxfId="31509" priority="1344" operator="lessThan">
      <formula>0.8</formula>
    </cfRule>
  </conditionalFormatting>
  <conditionalFormatting sqref="R32:R39">
    <cfRule type="cellIs" dxfId="31508" priority="1339" operator="lessThan">
      <formula>0.8</formula>
    </cfRule>
    <cfRule type="cellIs" dxfId="31507" priority="1340" operator="greaterThan">
      <formula>1</formula>
    </cfRule>
  </conditionalFormatting>
  <conditionalFormatting sqref="R32:R39">
    <cfRule type="cellIs" dxfId="31506" priority="1337" operator="greaterThan">
      <formula>1</formula>
    </cfRule>
    <cfRule type="cellIs" dxfId="31505" priority="1338" operator="lessThan">
      <formula>0.8</formula>
    </cfRule>
  </conditionalFormatting>
  <conditionalFormatting sqref="P32:P39">
    <cfRule type="cellIs" dxfId="31504" priority="1336" operator="greaterThan">
      <formula>0</formula>
    </cfRule>
  </conditionalFormatting>
  <conditionalFormatting sqref="Q32:Q39">
    <cfRule type="cellIs" dxfId="31503" priority="1341" operator="lessThan">
      <formula>0</formula>
    </cfRule>
  </conditionalFormatting>
  <conditionalFormatting sqref="Q32:Q39">
    <cfRule type="cellIs" dxfId="31502" priority="1335" operator="lessThan">
      <formula>0</formula>
    </cfRule>
  </conditionalFormatting>
  <conditionalFormatting sqref="R32:R39">
    <cfRule type="cellIs" dxfId="31501" priority="1333" operator="lessThan">
      <formula>0.8</formula>
    </cfRule>
    <cfRule type="cellIs" dxfId="31500" priority="1334" operator="greaterThan">
      <formula>1</formula>
    </cfRule>
  </conditionalFormatting>
  <conditionalFormatting sqref="R32:R39">
    <cfRule type="cellIs" dxfId="31499" priority="1331" operator="greaterThan">
      <formula>1</formula>
    </cfRule>
    <cfRule type="cellIs" dxfId="31498" priority="1332" operator="lessThan">
      <formula>0.8</formula>
    </cfRule>
  </conditionalFormatting>
  <conditionalFormatting sqref="P32:P39">
    <cfRule type="cellIs" dxfId="31497" priority="1330" operator="greaterThan">
      <formula>0</formula>
    </cfRule>
  </conditionalFormatting>
  <conditionalFormatting sqref="P32:P39">
    <cfRule type="cellIs" dxfId="31496" priority="1324" operator="greaterThan">
      <formula>0</formula>
    </cfRule>
  </conditionalFormatting>
  <conditionalFormatting sqref="Q32:Q39">
    <cfRule type="cellIs" dxfId="31495" priority="1329" operator="lessThan">
      <formula>0</formula>
    </cfRule>
  </conditionalFormatting>
  <conditionalFormatting sqref="R32:R39">
    <cfRule type="cellIs" dxfId="31494" priority="1327" operator="lessThan">
      <formula>0.8</formula>
    </cfRule>
    <cfRule type="cellIs" dxfId="31493" priority="1328" operator="greaterThan">
      <formula>1</formula>
    </cfRule>
  </conditionalFormatting>
  <conditionalFormatting sqref="R32:R39">
    <cfRule type="cellIs" dxfId="31492" priority="1325" operator="greaterThan">
      <formula>1</formula>
    </cfRule>
    <cfRule type="cellIs" dxfId="31491" priority="1326" operator="lessThan">
      <formula>0.8</formula>
    </cfRule>
  </conditionalFormatting>
  <conditionalFormatting sqref="P32:P39">
    <cfRule type="cellIs" dxfId="31490" priority="1318" operator="greaterThan">
      <formula>0</formula>
    </cfRule>
  </conditionalFormatting>
  <conditionalFormatting sqref="Q32:Q39">
    <cfRule type="cellIs" dxfId="31489" priority="1323" operator="lessThan">
      <formula>0</formula>
    </cfRule>
  </conditionalFormatting>
  <conditionalFormatting sqref="R32:R39">
    <cfRule type="cellIs" dxfId="31488" priority="1321" operator="lessThan">
      <formula>0.8</formula>
    </cfRule>
    <cfRule type="cellIs" dxfId="31487" priority="1322" operator="greaterThan">
      <formula>1</formula>
    </cfRule>
  </conditionalFormatting>
  <conditionalFormatting sqref="R32:R39">
    <cfRule type="cellIs" dxfId="31486" priority="1319" operator="greaterThan">
      <formula>1</formula>
    </cfRule>
    <cfRule type="cellIs" dxfId="31485" priority="1320" operator="lessThan">
      <formula>0.8</formula>
    </cfRule>
  </conditionalFormatting>
  <conditionalFormatting sqref="R32:R39">
    <cfRule type="cellIs" dxfId="31484" priority="1315" operator="lessThan">
      <formula>0.8</formula>
    </cfRule>
    <cfRule type="cellIs" dxfId="31483" priority="1316" operator="greaterThan">
      <formula>1</formula>
    </cfRule>
  </conditionalFormatting>
  <conditionalFormatting sqref="R32:R39">
    <cfRule type="cellIs" dxfId="31482" priority="1313" operator="greaterThan">
      <formula>1</formula>
    </cfRule>
    <cfRule type="cellIs" dxfId="31481" priority="1314" operator="lessThan">
      <formula>0.8</formula>
    </cfRule>
  </conditionalFormatting>
  <conditionalFormatting sqref="P32:P39">
    <cfRule type="cellIs" dxfId="31480" priority="1312" operator="greaterThan">
      <formula>0</formula>
    </cfRule>
  </conditionalFormatting>
  <conditionalFormatting sqref="Q32:Q39">
    <cfRule type="cellIs" dxfId="31479" priority="1317" operator="lessThan">
      <formula>0</formula>
    </cfRule>
  </conditionalFormatting>
  <conditionalFormatting sqref="P32:P39">
    <cfRule type="cellIs" dxfId="31478" priority="1306" operator="greaterThan">
      <formula>0</formula>
    </cfRule>
  </conditionalFormatting>
  <conditionalFormatting sqref="Q32:Q39">
    <cfRule type="cellIs" dxfId="31477" priority="1311" operator="lessThan">
      <formula>0</formula>
    </cfRule>
  </conditionalFormatting>
  <conditionalFormatting sqref="R32:R39">
    <cfRule type="cellIs" dxfId="31476" priority="1309" operator="lessThan">
      <formula>0.8</formula>
    </cfRule>
    <cfRule type="cellIs" dxfId="31475" priority="1310" operator="greaterThan">
      <formula>1</formula>
    </cfRule>
  </conditionalFormatting>
  <conditionalFormatting sqref="R32:R39">
    <cfRule type="cellIs" dxfId="31474" priority="1307" operator="greaterThan">
      <formula>1</formula>
    </cfRule>
    <cfRule type="cellIs" dxfId="31473" priority="1308" operator="lessThan">
      <formula>0.8</formula>
    </cfRule>
  </conditionalFormatting>
  <conditionalFormatting sqref="R32:R39">
    <cfRule type="cellIs" dxfId="31472" priority="1303" operator="lessThan">
      <formula>0.8</formula>
    </cfRule>
    <cfRule type="cellIs" dxfId="31471" priority="1304" operator="greaterThan">
      <formula>1</formula>
    </cfRule>
  </conditionalFormatting>
  <conditionalFormatting sqref="R32:R39">
    <cfRule type="cellIs" dxfId="31470" priority="1301" operator="greaterThan">
      <formula>1</formula>
    </cfRule>
    <cfRule type="cellIs" dxfId="31469" priority="1302" operator="lessThan">
      <formula>0.8</formula>
    </cfRule>
  </conditionalFormatting>
  <conditionalFormatting sqref="P32:P39">
    <cfRule type="cellIs" dxfId="31468" priority="1300" operator="greaterThan">
      <formula>0</formula>
    </cfRule>
  </conditionalFormatting>
  <conditionalFormatting sqref="Q32:Q39">
    <cfRule type="cellIs" dxfId="31467" priority="1305" operator="lessThan">
      <formula>0</formula>
    </cfRule>
  </conditionalFormatting>
  <conditionalFormatting sqref="R32:R39">
    <cfRule type="cellIs" dxfId="31466" priority="1297" operator="lessThan">
      <formula>0.8</formula>
    </cfRule>
    <cfRule type="cellIs" dxfId="31465" priority="1298" operator="greaterThan">
      <formula>1</formula>
    </cfRule>
  </conditionalFormatting>
  <conditionalFormatting sqref="R32:R39">
    <cfRule type="cellIs" dxfId="31464" priority="1295" operator="greaterThan">
      <formula>1</formula>
    </cfRule>
    <cfRule type="cellIs" dxfId="31463" priority="1296" operator="lessThan">
      <formula>0.8</formula>
    </cfRule>
  </conditionalFormatting>
  <conditionalFormatting sqref="P32:P39">
    <cfRule type="cellIs" dxfId="31462" priority="1294" operator="greaterThan">
      <formula>0</formula>
    </cfRule>
  </conditionalFormatting>
  <conditionalFormatting sqref="Q32:Q39">
    <cfRule type="cellIs" dxfId="31461" priority="1299" operator="lessThan">
      <formula>0</formula>
    </cfRule>
  </conditionalFormatting>
  <conditionalFormatting sqref="Q32:Q39">
    <cfRule type="cellIs" dxfId="31460" priority="1293" operator="lessThan">
      <formula>0</formula>
    </cfRule>
  </conditionalFormatting>
  <conditionalFormatting sqref="R32:R39">
    <cfRule type="cellIs" dxfId="31459" priority="1291" operator="lessThan">
      <formula>0.8</formula>
    </cfRule>
    <cfRule type="cellIs" dxfId="31458" priority="1292" operator="greaterThan">
      <formula>1</formula>
    </cfRule>
  </conditionalFormatting>
  <conditionalFormatting sqref="R32:R39">
    <cfRule type="cellIs" dxfId="31457" priority="1289" operator="greaterThan">
      <formula>1</formula>
    </cfRule>
    <cfRule type="cellIs" dxfId="31456" priority="1290" operator="lessThan">
      <formula>0.8</formula>
    </cfRule>
  </conditionalFormatting>
  <conditionalFormatting sqref="P32:P39">
    <cfRule type="cellIs" dxfId="31455" priority="1288" operator="greaterThan">
      <formula>0</formula>
    </cfRule>
  </conditionalFormatting>
  <conditionalFormatting sqref="Q32:Q39">
    <cfRule type="cellIs" dxfId="31454" priority="1282" operator="lessThan">
      <formula>0</formula>
    </cfRule>
  </conditionalFormatting>
  <conditionalFormatting sqref="R32:R39">
    <cfRule type="cellIs" dxfId="31453" priority="1286" operator="lessThan">
      <formula>0.8</formula>
    </cfRule>
    <cfRule type="cellIs" dxfId="31452" priority="1287" operator="greaterThan">
      <formula>1</formula>
    </cfRule>
  </conditionalFormatting>
  <conditionalFormatting sqref="R32:R39">
    <cfRule type="cellIs" dxfId="31451" priority="1284" operator="greaterThan">
      <formula>1</formula>
    </cfRule>
    <cfRule type="cellIs" dxfId="31450" priority="1285" operator="lessThan">
      <formula>0.8</formula>
    </cfRule>
  </conditionalFormatting>
  <conditionalFormatting sqref="P32:P39">
    <cfRule type="cellIs" dxfId="31449" priority="1283" operator="greaterThan">
      <formula>0</formula>
    </cfRule>
  </conditionalFormatting>
  <conditionalFormatting sqref="Q32:Q39">
    <cfRule type="cellIs" dxfId="31448" priority="1281" operator="lessThan">
      <formula>0</formula>
    </cfRule>
  </conditionalFormatting>
  <conditionalFormatting sqref="R32:R39">
    <cfRule type="cellIs" dxfId="31447" priority="1279" operator="lessThan">
      <formula>0.8</formula>
    </cfRule>
    <cfRule type="cellIs" dxfId="31446" priority="1280" operator="greaterThan">
      <formula>1</formula>
    </cfRule>
  </conditionalFormatting>
  <conditionalFormatting sqref="R32:R39">
    <cfRule type="cellIs" dxfId="31445" priority="1277" operator="greaterThan">
      <formula>1</formula>
    </cfRule>
    <cfRule type="cellIs" dxfId="31444" priority="1278" operator="lessThan">
      <formula>0.8</formula>
    </cfRule>
  </conditionalFormatting>
  <conditionalFormatting sqref="P32:P39">
    <cfRule type="cellIs" dxfId="31443" priority="1276" operator="greaterThan">
      <formula>0</formula>
    </cfRule>
  </conditionalFormatting>
  <conditionalFormatting sqref="Q32:Q39">
    <cfRule type="cellIs" dxfId="31442" priority="1275" operator="lessThan">
      <formula>0</formula>
    </cfRule>
  </conditionalFormatting>
  <conditionalFormatting sqref="R32:R39">
    <cfRule type="cellIs" dxfId="31441" priority="1273" operator="lessThan">
      <formula>0.8</formula>
    </cfRule>
    <cfRule type="cellIs" dxfId="31440" priority="1274" operator="greaterThan">
      <formula>1</formula>
    </cfRule>
  </conditionalFormatting>
  <conditionalFormatting sqref="R32:R39">
    <cfRule type="cellIs" dxfId="31439" priority="1271" operator="greaterThan">
      <formula>1</formula>
    </cfRule>
    <cfRule type="cellIs" dxfId="31438" priority="1272" operator="lessThan">
      <formula>0.8</formula>
    </cfRule>
  </conditionalFormatting>
  <conditionalFormatting sqref="P32:P39">
    <cfRule type="cellIs" dxfId="31437" priority="1270" operator="greaterThan">
      <formula>0</formula>
    </cfRule>
  </conditionalFormatting>
  <conditionalFormatting sqref="Q32:Q39">
    <cfRule type="cellIs" dxfId="31436" priority="1269" operator="lessThan">
      <formula>0</formula>
    </cfRule>
  </conditionalFormatting>
  <conditionalFormatting sqref="R32:R39">
    <cfRule type="cellIs" dxfId="31435" priority="1267" operator="lessThan">
      <formula>0.8</formula>
    </cfRule>
    <cfRule type="cellIs" dxfId="31434" priority="1268" operator="greaterThan">
      <formula>1</formula>
    </cfRule>
  </conditionalFormatting>
  <conditionalFormatting sqref="R32:R39">
    <cfRule type="cellIs" dxfId="31433" priority="1265" operator="greaterThan">
      <formula>1</formula>
    </cfRule>
    <cfRule type="cellIs" dxfId="31432" priority="1266" operator="lessThan">
      <formula>0.8</formula>
    </cfRule>
  </conditionalFormatting>
  <conditionalFormatting sqref="P32:P39">
    <cfRule type="cellIs" dxfId="31431" priority="1264" operator="greaterThan">
      <formula>0</formula>
    </cfRule>
  </conditionalFormatting>
  <conditionalFormatting sqref="Q32:Q39">
    <cfRule type="cellIs" dxfId="31430" priority="1263" operator="lessThan">
      <formula>0</formula>
    </cfRule>
  </conditionalFormatting>
  <conditionalFormatting sqref="R32:R39">
    <cfRule type="cellIs" dxfId="31429" priority="1261" operator="lessThan">
      <formula>0.8</formula>
    </cfRule>
    <cfRule type="cellIs" dxfId="31428" priority="1262" operator="greaterThan">
      <formula>1</formula>
    </cfRule>
  </conditionalFormatting>
  <conditionalFormatting sqref="R32:R39">
    <cfRule type="cellIs" dxfId="31427" priority="1259" operator="greaterThan">
      <formula>1</formula>
    </cfRule>
    <cfRule type="cellIs" dxfId="31426" priority="1260" operator="lessThan">
      <formula>0.8</formula>
    </cfRule>
  </conditionalFormatting>
  <conditionalFormatting sqref="P32:P39">
    <cfRule type="cellIs" dxfId="31425" priority="1258" operator="greaterThan">
      <formula>0</formula>
    </cfRule>
  </conditionalFormatting>
  <conditionalFormatting sqref="Q32:Q39">
    <cfRule type="cellIs" dxfId="31424" priority="1257" operator="lessThan">
      <formula>0</formula>
    </cfRule>
  </conditionalFormatting>
  <conditionalFormatting sqref="R32:R39">
    <cfRule type="cellIs" dxfId="31423" priority="1255" operator="lessThan">
      <formula>0.8</formula>
    </cfRule>
    <cfRule type="cellIs" dxfId="31422" priority="1256" operator="greaterThan">
      <formula>1</formula>
    </cfRule>
  </conditionalFormatting>
  <conditionalFormatting sqref="R32:R39">
    <cfRule type="cellIs" dxfId="31421" priority="1253" operator="greaterThan">
      <formula>1</formula>
    </cfRule>
    <cfRule type="cellIs" dxfId="31420" priority="1254" operator="lessThan">
      <formula>0.8</formula>
    </cfRule>
  </conditionalFormatting>
  <conditionalFormatting sqref="P32:P39">
    <cfRule type="cellIs" dxfId="31419" priority="1252" operator="greaterThan">
      <formula>0</formula>
    </cfRule>
  </conditionalFormatting>
  <conditionalFormatting sqref="P32:P39">
    <cfRule type="cellIs" dxfId="31418" priority="1246" operator="greaterThan">
      <formula>0</formula>
    </cfRule>
  </conditionalFormatting>
  <conditionalFormatting sqref="Q32:Q39">
    <cfRule type="cellIs" dxfId="31417" priority="1251" operator="lessThan">
      <formula>0</formula>
    </cfRule>
  </conditionalFormatting>
  <conditionalFormatting sqref="R32:R39">
    <cfRule type="cellIs" dxfId="31416" priority="1249" operator="lessThan">
      <formula>0.8</formula>
    </cfRule>
    <cfRule type="cellIs" dxfId="31415" priority="1250" operator="greaterThan">
      <formula>1</formula>
    </cfRule>
  </conditionalFormatting>
  <conditionalFormatting sqref="R32:R39">
    <cfRule type="cellIs" dxfId="31414" priority="1247" operator="greaterThan">
      <formula>1</formula>
    </cfRule>
    <cfRule type="cellIs" dxfId="31413" priority="1248" operator="lessThan">
      <formula>0.8</formula>
    </cfRule>
  </conditionalFormatting>
  <conditionalFormatting sqref="P32:P39">
    <cfRule type="cellIs" dxfId="31412" priority="1240" operator="greaterThan">
      <formula>0</formula>
    </cfRule>
  </conditionalFormatting>
  <conditionalFormatting sqref="Q32:Q39">
    <cfRule type="cellIs" dxfId="31411" priority="1245" operator="lessThan">
      <formula>0</formula>
    </cfRule>
  </conditionalFormatting>
  <conditionalFormatting sqref="R32:R39">
    <cfRule type="cellIs" dxfId="31410" priority="1243" operator="lessThan">
      <formula>0.8</formula>
    </cfRule>
    <cfRule type="cellIs" dxfId="31409" priority="1244" operator="greaterThan">
      <formula>1</formula>
    </cfRule>
  </conditionalFormatting>
  <conditionalFormatting sqref="R32:R39">
    <cfRule type="cellIs" dxfId="31408" priority="1241" operator="greaterThan">
      <formula>1</formula>
    </cfRule>
    <cfRule type="cellIs" dxfId="31407" priority="1242" operator="lessThan">
      <formula>0.8</formula>
    </cfRule>
  </conditionalFormatting>
  <conditionalFormatting sqref="R32:R39">
    <cfRule type="cellIs" dxfId="31406" priority="1237" operator="lessThan">
      <formula>0.8</formula>
    </cfRule>
    <cfRule type="cellIs" dxfId="31405" priority="1238" operator="greaterThan">
      <formula>1</formula>
    </cfRule>
  </conditionalFormatting>
  <conditionalFormatting sqref="R32:R39">
    <cfRule type="cellIs" dxfId="31404" priority="1235" operator="greaterThan">
      <formula>1</formula>
    </cfRule>
    <cfRule type="cellIs" dxfId="31403" priority="1236" operator="lessThan">
      <formula>0.8</formula>
    </cfRule>
  </conditionalFormatting>
  <conditionalFormatting sqref="P32:P39">
    <cfRule type="cellIs" dxfId="31402" priority="1234" operator="greaterThan">
      <formula>0</formula>
    </cfRule>
  </conditionalFormatting>
  <conditionalFormatting sqref="Q32:Q39">
    <cfRule type="cellIs" dxfId="31401" priority="1239" operator="lessThan">
      <formula>0</formula>
    </cfRule>
  </conditionalFormatting>
  <conditionalFormatting sqref="Q32:Q39">
    <cfRule type="cellIs" dxfId="31400" priority="1228" operator="lessThan">
      <formula>0</formula>
    </cfRule>
  </conditionalFormatting>
  <conditionalFormatting sqref="P32:P39">
    <cfRule type="cellIs" dxfId="31399" priority="1229" operator="greaterThan">
      <formula>0</formula>
    </cfRule>
  </conditionalFormatting>
  <conditionalFormatting sqref="R32:R39">
    <cfRule type="cellIs" dxfId="31398" priority="1232" operator="lessThan">
      <formula>0.8</formula>
    </cfRule>
    <cfRule type="cellIs" dxfId="31397" priority="1233" operator="greaterThan">
      <formula>1</formula>
    </cfRule>
  </conditionalFormatting>
  <conditionalFormatting sqref="R32:R39">
    <cfRule type="cellIs" dxfId="31396" priority="1230" operator="greaterThan">
      <formula>1</formula>
    </cfRule>
    <cfRule type="cellIs" dxfId="31395" priority="1231" operator="lessThan">
      <formula>0.8</formula>
    </cfRule>
  </conditionalFormatting>
  <conditionalFormatting sqref="Q32:Q39">
    <cfRule type="cellIs" dxfId="31394" priority="1222" operator="lessThan">
      <formula>0</formula>
    </cfRule>
  </conditionalFormatting>
  <conditionalFormatting sqref="R32:R39">
    <cfRule type="cellIs" dxfId="31393" priority="1226" operator="lessThan">
      <formula>0.8</formula>
    </cfRule>
    <cfRule type="cellIs" dxfId="31392" priority="1227" operator="greaterThan">
      <formula>1</formula>
    </cfRule>
  </conditionalFormatting>
  <conditionalFormatting sqref="R32:R39">
    <cfRule type="cellIs" dxfId="31391" priority="1224" operator="greaterThan">
      <formula>1</formula>
    </cfRule>
    <cfRule type="cellIs" dxfId="31390" priority="1225" operator="lessThan">
      <formula>0.8</formula>
    </cfRule>
  </conditionalFormatting>
  <conditionalFormatting sqref="P32:P39">
    <cfRule type="cellIs" dxfId="31389" priority="1223" operator="greaterThan">
      <formula>0</formula>
    </cfRule>
  </conditionalFormatting>
  <conditionalFormatting sqref="Q32:Q39">
    <cfRule type="cellIs" dxfId="31388" priority="1221" operator="lessThan">
      <formula>0</formula>
    </cfRule>
  </conditionalFormatting>
  <conditionalFormatting sqref="R32:R39">
    <cfRule type="cellIs" dxfId="31387" priority="1219" operator="lessThan">
      <formula>0.8</formula>
    </cfRule>
    <cfRule type="cellIs" dxfId="31386" priority="1220" operator="greaterThan">
      <formula>1</formula>
    </cfRule>
  </conditionalFormatting>
  <conditionalFormatting sqref="R32:R39">
    <cfRule type="cellIs" dxfId="31385" priority="1217" operator="greaterThan">
      <formula>1</formula>
    </cfRule>
    <cfRule type="cellIs" dxfId="31384" priority="1218" operator="lessThan">
      <formula>0.8</formula>
    </cfRule>
  </conditionalFormatting>
  <conditionalFormatting sqref="P32:P39">
    <cfRule type="cellIs" dxfId="31383" priority="1216" operator="greaterThan">
      <formula>0</formula>
    </cfRule>
  </conditionalFormatting>
  <conditionalFormatting sqref="Q32:Q39">
    <cfRule type="cellIs" dxfId="31382" priority="1215" operator="lessThan">
      <formula>0</formula>
    </cfRule>
  </conditionalFormatting>
  <conditionalFormatting sqref="R32:R39">
    <cfRule type="cellIs" dxfId="31381" priority="1213" operator="lessThan">
      <formula>0.8</formula>
    </cfRule>
    <cfRule type="cellIs" dxfId="31380" priority="1214" operator="greaterThan">
      <formula>1</formula>
    </cfRule>
  </conditionalFormatting>
  <conditionalFormatting sqref="R32:R39">
    <cfRule type="cellIs" dxfId="31379" priority="1211" operator="greaterThan">
      <formula>1</formula>
    </cfRule>
    <cfRule type="cellIs" dxfId="31378" priority="1212" operator="lessThan">
      <formula>0.8</formula>
    </cfRule>
  </conditionalFormatting>
  <conditionalFormatting sqref="P32:P39">
    <cfRule type="cellIs" dxfId="31377" priority="1210" operator="greaterThan">
      <formula>0</formula>
    </cfRule>
  </conditionalFormatting>
  <conditionalFormatting sqref="Q32:Q39">
    <cfRule type="cellIs" dxfId="31376" priority="1209" operator="lessThan">
      <formula>0</formula>
    </cfRule>
  </conditionalFormatting>
  <conditionalFormatting sqref="R32:R39">
    <cfRule type="cellIs" dxfId="31375" priority="1207" operator="lessThan">
      <formula>0.8</formula>
    </cfRule>
    <cfRule type="cellIs" dxfId="31374" priority="1208" operator="greaterThan">
      <formula>1</formula>
    </cfRule>
  </conditionalFormatting>
  <conditionalFormatting sqref="R32:R39">
    <cfRule type="cellIs" dxfId="31373" priority="1205" operator="greaterThan">
      <formula>1</formula>
    </cfRule>
    <cfRule type="cellIs" dxfId="31372" priority="1206" operator="lessThan">
      <formula>0.8</formula>
    </cfRule>
  </conditionalFormatting>
  <conditionalFormatting sqref="P32:P39">
    <cfRule type="cellIs" dxfId="31371" priority="1204" operator="greaterThan">
      <formula>0</formula>
    </cfRule>
  </conditionalFormatting>
  <conditionalFormatting sqref="Q32:Q39">
    <cfRule type="cellIs" dxfId="31370" priority="1203" operator="lessThan">
      <formula>0</formula>
    </cfRule>
  </conditionalFormatting>
  <conditionalFormatting sqref="R32:R39">
    <cfRule type="cellIs" dxfId="31369" priority="1201" operator="lessThan">
      <formula>0.8</formula>
    </cfRule>
    <cfRule type="cellIs" dxfId="31368" priority="1202" operator="greaterThan">
      <formula>1</formula>
    </cfRule>
  </conditionalFormatting>
  <conditionalFormatting sqref="R32:R39">
    <cfRule type="cellIs" dxfId="31367" priority="1199" operator="greaterThan">
      <formula>1</formula>
    </cfRule>
    <cfRule type="cellIs" dxfId="31366" priority="1200" operator="lessThan">
      <formula>0.8</formula>
    </cfRule>
  </conditionalFormatting>
  <conditionalFormatting sqref="P32:P39">
    <cfRule type="cellIs" dxfId="31365" priority="1198" operator="greaterThan">
      <formula>0</formula>
    </cfRule>
  </conditionalFormatting>
  <conditionalFormatting sqref="Q96:Q105">
    <cfRule type="cellIs" dxfId="31364" priority="1192" operator="lessThan">
      <formula>0</formula>
    </cfRule>
  </conditionalFormatting>
  <conditionalFormatting sqref="P96:P105">
    <cfRule type="cellIs" dxfId="31363" priority="1193" operator="greaterThan">
      <formula>0</formula>
    </cfRule>
  </conditionalFormatting>
  <conditionalFormatting sqref="R96:R105">
    <cfRule type="cellIs" dxfId="31362" priority="1196" operator="lessThan">
      <formula>0.8</formula>
    </cfRule>
    <cfRule type="cellIs" dxfId="31361" priority="1197" operator="greaterThan">
      <formula>1</formula>
    </cfRule>
  </conditionalFormatting>
  <conditionalFormatting sqref="R96:R105">
    <cfRule type="cellIs" dxfId="31360" priority="1194" operator="greaterThan">
      <formula>1</formula>
    </cfRule>
    <cfRule type="cellIs" dxfId="31359" priority="1195" operator="lessThan">
      <formula>0.8</formula>
    </cfRule>
  </conditionalFormatting>
  <conditionalFormatting sqref="Q96:Q105">
    <cfRule type="cellIs" dxfId="31358" priority="1186" operator="lessThan">
      <formula>0</formula>
    </cfRule>
  </conditionalFormatting>
  <conditionalFormatting sqref="R96:R105">
    <cfRule type="cellIs" dxfId="31357" priority="1190" operator="lessThan">
      <formula>0.8</formula>
    </cfRule>
    <cfRule type="cellIs" dxfId="31356" priority="1191" operator="greaterThan">
      <formula>1</formula>
    </cfRule>
  </conditionalFormatting>
  <conditionalFormatting sqref="R96:R105">
    <cfRule type="cellIs" dxfId="31355" priority="1188" operator="greaterThan">
      <formula>1</formula>
    </cfRule>
    <cfRule type="cellIs" dxfId="31354" priority="1189" operator="lessThan">
      <formula>0.8</formula>
    </cfRule>
  </conditionalFormatting>
  <conditionalFormatting sqref="P96:P105">
    <cfRule type="cellIs" dxfId="31353" priority="1187" operator="greaterThan">
      <formula>0</formula>
    </cfRule>
  </conditionalFormatting>
  <conditionalFormatting sqref="Q96:Q105">
    <cfRule type="cellIs" dxfId="31352" priority="1185" operator="lessThan">
      <formula>0</formula>
    </cfRule>
  </conditionalFormatting>
  <conditionalFormatting sqref="R96:R105">
    <cfRule type="cellIs" dxfId="31351" priority="1183" operator="lessThan">
      <formula>0.8</formula>
    </cfRule>
    <cfRule type="cellIs" dxfId="31350" priority="1184" operator="greaterThan">
      <formula>1</formula>
    </cfRule>
  </conditionalFormatting>
  <conditionalFormatting sqref="R96:R105">
    <cfRule type="cellIs" dxfId="31349" priority="1181" operator="greaterThan">
      <formula>1</formula>
    </cfRule>
    <cfRule type="cellIs" dxfId="31348" priority="1182" operator="lessThan">
      <formula>0.8</formula>
    </cfRule>
  </conditionalFormatting>
  <conditionalFormatting sqref="P96:P105">
    <cfRule type="cellIs" dxfId="31347" priority="1180" operator="greaterThan">
      <formula>0</formula>
    </cfRule>
  </conditionalFormatting>
  <conditionalFormatting sqref="Q96:Q105">
    <cfRule type="cellIs" dxfId="31346" priority="1179" operator="lessThan">
      <formula>0</formula>
    </cfRule>
  </conditionalFormatting>
  <conditionalFormatting sqref="R96:R105">
    <cfRule type="cellIs" dxfId="31345" priority="1177" operator="lessThan">
      <formula>0.8</formula>
    </cfRule>
    <cfRule type="cellIs" dxfId="31344" priority="1178" operator="greaterThan">
      <formula>1</formula>
    </cfRule>
  </conditionalFormatting>
  <conditionalFormatting sqref="R96:R105">
    <cfRule type="cellIs" dxfId="31343" priority="1175" operator="greaterThan">
      <formula>1</formula>
    </cfRule>
    <cfRule type="cellIs" dxfId="31342" priority="1176" operator="lessThan">
      <formula>0.8</formula>
    </cfRule>
  </conditionalFormatting>
  <conditionalFormatting sqref="P96:P105">
    <cfRule type="cellIs" dxfId="31341" priority="1174" operator="greaterThan">
      <formula>0</formula>
    </cfRule>
  </conditionalFormatting>
  <conditionalFormatting sqref="Q96:Q105">
    <cfRule type="cellIs" dxfId="31340" priority="1168" operator="lessThan">
      <formula>0</formula>
    </cfRule>
  </conditionalFormatting>
  <conditionalFormatting sqref="R96:R105">
    <cfRule type="cellIs" dxfId="31339" priority="1172" operator="lessThan">
      <formula>0.8</formula>
    </cfRule>
    <cfRule type="cellIs" dxfId="31338" priority="1173" operator="greaterThan">
      <formula>1</formula>
    </cfRule>
  </conditionalFormatting>
  <conditionalFormatting sqref="R96:R105">
    <cfRule type="cellIs" dxfId="31337" priority="1170" operator="greaterThan">
      <formula>1</formula>
    </cfRule>
    <cfRule type="cellIs" dxfId="31336" priority="1171" operator="lessThan">
      <formula>0.8</formula>
    </cfRule>
  </conditionalFormatting>
  <conditionalFormatting sqref="P96:P105">
    <cfRule type="cellIs" dxfId="31335" priority="1169" operator="greaterThan">
      <formula>0</formula>
    </cfRule>
  </conditionalFormatting>
  <conditionalFormatting sqref="Q96:Q105">
    <cfRule type="cellIs" dxfId="31334" priority="1167" operator="lessThan">
      <formula>0</formula>
    </cfRule>
  </conditionalFormatting>
  <conditionalFormatting sqref="R96:R105">
    <cfRule type="cellIs" dxfId="31333" priority="1165" operator="lessThan">
      <formula>0.8</formula>
    </cfRule>
    <cfRule type="cellIs" dxfId="31332" priority="1166" operator="greaterThan">
      <formula>1</formula>
    </cfRule>
  </conditionalFormatting>
  <conditionalFormatting sqref="R96:R105">
    <cfRule type="cellIs" dxfId="31331" priority="1163" operator="greaterThan">
      <formula>1</formula>
    </cfRule>
    <cfRule type="cellIs" dxfId="31330" priority="1164" operator="lessThan">
      <formula>0.8</formula>
    </cfRule>
  </conditionalFormatting>
  <conditionalFormatting sqref="P96:P105">
    <cfRule type="cellIs" dxfId="31329" priority="1162" operator="greaterThan">
      <formula>0</formula>
    </cfRule>
  </conditionalFormatting>
  <conditionalFormatting sqref="Q96:Q105">
    <cfRule type="cellIs" dxfId="31328" priority="1161" operator="lessThan">
      <formula>0</formula>
    </cfRule>
  </conditionalFormatting>
  <conditionalFormatting sqref="R96:R105">
    <cfRule type="cellIs" dxfId="31327" priority="1159" operator="lessThan">
      <formula>0.8</formula>
    </cfRule>
    <cfRule type="cellIs" dxfId="31326" priority="1160" operator="greaterThan">
      <formula>1</formula>
    </cfRule>
  </conditionalFormatting>
  <conditionalFormatting sqref="R96:R105">
    <cfRule type="cellIs" dxfId="31325" priority="1157" operator="greaterThan">
      <formula>1</formula>
    </cfRule>
    <cfRule type="cellIs" dxfId="31324" priority="1158" operator="lessThan">
      <formula>0.8</formula>
    </cfRule>
  </conditionalFormatting>
  <conditionalFormatting sqref="P96:P105">
    <cfRule type="cellIs" dxfId="31323" priority="1156" operator="greaterThan">
      <formula>0</formula>
    </cfRule>
  </conditionalFormatting>
  <conditionalFormatting sqref="Q96:Q105">
    <cfRule type="cellIs" dxfId="31322" priority="1155" operator="lessThan">
      <formula>0</formula>
    </cfRule>
  </conditionalFormatting>
  <conditionalFormatting sqref="R96:R105">
    <cfRule type="cellIs" dxfId="31321" priority="1153" operator="lessThan">
      <formula>0.8</formula>
    </cfRule>
    <cfRule type="cellIs" dxfId="31320" priority="1154" operator="greaterThan">
      <formula>1</formula>
    </cfRule>
  </conditionalFormatting>
  <conditionalFormatting sqref="R96:R105">
    <cfRule type="cellIs" dxfId="31319" priority="1151" operator="greaterThan">
      <formula>1</formula>
    </cfRule>
    <cfRule type="cellIs" dxfId="31318" priority="1152" operator="lessThan">
      <formula>0.8</formula>
    </cfRule>
  </conditionalFormatting>
  <conditionalFormatting sqref="P96:P105">
    <cfRule type="cellIs" dxfId="31317" priority="1150" operator="greaterThan">
      <formula>0</formula>
    </cfRule>
  </conditionalFormatting>
  <conditionalFormatting sqref="Q96:Q105">
    <cfRule type="cellIs" dxfId="31316" priority="1149" operator="lessThan">
      <formula>0</formula>
    </cfRule>
  </conditionalFormatting>
  <conditionalFormatting sqref="R96:R105">
    <cfRule type="cellIs" dxfId="31315" priority="1147" operator="lessThan">
      <formula>0.8</formula>
    </cfRule>
    <cfRule type="cellIs" dxfId="31314" priority="1148" operator="greaterThan">
      <formula>1</formula>
    </cfRule>
  </conditionalFormatting>
  <conditionalFormatting sqref="R96:R105">
    <cfRule type="cellIs" dxfId="31313" priority="1145" operator="greaterThan">
      <formula>1</formula>
    </cfRule>
    <cfRule type="cellIs" dxfId="31312" priority="1146" operator="lessThan">
      <formula>0.8</formula>
    </cfRule>
  </conditionalFormatting>
  <conditionalFormatting sqref="P96:P105">
    <cfRule type="cellIs" dxfId="31311" priority="1144" operator="greaterThan">
      <formula>0</formula>
    </cfRule>
  </conditionalFormatting>
  <conditionalFormatting sqref="Q96:Q105">
    <cfRule type="cellIs" dxfId="31310" priority="1143" operator="lessThan">
      <formula>0</formula>
    </cfRule>
  </conditionalFormatting>
  <conditionalFormatting sqref="R96:R105">
    <cfRule type="cellIs" dxfId="31309" priority="1141" operator="lessThan">
      <formula>0.8</formula>
    </cfRule>
    <cfRule type="cellIs" dxfId="31308" priority="1142" operator="greaterThan">
      <formula>1</formula>
    </cfRule>
  </conditionalFormatting>
  <conditionalFormatting sqref="R96:R105">
    <cfRule type="cellIs" dxfId="31307" priority="1139" operator="greaterThan">
      <formula>1</formula>
    </cfRule>
    <cfRule type="cellIs" dxfId="31306" priority="1140" operator="lessThan">
      <formula>0.8</formula>
    </cfRule>
  </conditionalFormatting>
  <conditionalFormatting sqref="P96:P105">
    <cfRule type="cellIs" dxfId="31305" priority="1138" operator="greaterThan">
      <formula>0</formula>
    </cfRule>
  </conditionalFormatting>
  <conditionalFormatting sqref="P96:P105">
    <cfRule type="cellIs" dxfId="31304" priority="1132" operator="greaterThan">
      <formula>0</formula>
    </cfRule>
  </conditionalFormatting>
  <conditionalFormatting sqref="Q96:Q105">
    <cfRule type="cellIs" dxfId="31303" priority="1137" operator="lessThan">
      <formula>0</formula>
    </cfRule>
  </conditionalFormatting>
  <conditionalFormatting sqref="R96:R105">
    <cfRule type="cellIs" dxfId="31302" priority="1135" operator="lessThan">
      <formula>0.8</formula>
    </cfRule>
    <cfRule type="cellIs" dxfId="31301" priority="1136" operator="greaterThan">
      <formula>1</formula>
    </cfRule>
  </conditionalFormatting>
  <conditionalFormatting sqref="R96:R105">
    <cfRule type="cellIs" dxfId="31300" priority="1133" operator="greaterThan">
      <formula>1</formula>
    </cfRule>
    <cfRule type="cellIs" dxfId="31299" priority="1134" operator="lessThan">
      <formula>0.8</formula>
    </cfRule>
  </conditionalFormatting>
  <conditionalFormatting sqref="P96:P105">
    <cfRule type="cellIs" dxfId="31298" priority="1126" operator="greaterThan">
      <formula>0</formula>
    </cfRule>
  </conditionalFormatting>
  <conditionalFormatting sqref="Q96:Q105">
    <cfRule type="cellIs" dxfId="31297" priority="1131" operator="lessThan">
      <formula>0</formula>
    </cfRule>
  </conditionalFormatting>
  <conditionalFormatting sqref="R96:R105">
    <cfRule type="cellIs" dxfId="31296" priority="1129" operator="lessThan">
      <formula>0.8</formula>
    </cfRule>
    <cfRule type="cellIs" dxfId="31295" priority="1130" operator="greaterThan">
      <formula>1</formula>
    </cfRule>
  </conditionalFormatting>
  <conditionalFormatting sqref="R96:R105">
    <cfRule type="cellIs" dxfId="31294" priority="1127" operator="greaterThan">
      <formula>1</formula>
    </cfRule>
    <cfRule type="cellIs" dxfId="31293" priority="1128" operator="lessThan">
      <formula>0.8</formula>
    </cfRule>
  </conditionalFormatting>
  <conditionalFormatting sqref="R96:R105">
    <cfRule type="cellIs" dxfId="31292" priority="1123" operator="lessThan">
      <formula>0.8</formula>
    </cfRule>
    <cfRule type="cellIs" dxfId="31291" priority="1124" operator="greaterThan">
      <formula>1</formula>
    </cfRule>
  </conditionalFormatting>
  <conditionalFormatting sqref="R96:R105">
    <cfRule type="cellIs" dxfId="31290" priority="1121" operator="greaterThan">
      <formula>1</formula>
    </cfRule>
    <cfRule type="cellIs" dxfId="31289" priority="1122" operator="lessThan">
      <formula>0.8</formula>
    </cfRule>
  </conditionalFormatting>
  <conditionalFormatting sqref="P96:P105">
    <cfRule type="cellIs" dxfId="31288" priority="1120" operator="greaterThan">
      <formula>0</formula>
    </cfRule>
  </conditionalFormatting>
  <conditionalFormatting sqref="Q96:Q105">
    <cfRule type="cellIs" dxfId="31287" priority="1125" operator="lessThan">
      <formula>0</formula>
    </cfRule>
  </conditionalFormatting>
  <conditionalFormatting sqref="Q96:Q105">
    <cfRule type="cellIs" dxfId="31286" priority="1114" operator="lessThan">
      <formula>0</formula>
    </cfRule>
  </conditionalFormatting>
  <conditionalFormatting sqref="P96:P105">
    <cfRule type="cellIs" dxfId="31285" priority="1115" operator="greaterThan">
      <formula>0</formula>
    </cfRule>
  </conditionalFormatting>
  <conditionalFormatting sqref="R96:R105">
    <cfRule type="cellIs" dxfId="31284" priority="1118" operator="lessThan">
      <formula>0.8</formula>
    </cfRule>
    <cfRule type="cellIs" dxfId="31283" priority="1119" operator="greaterThan">
      <formula>1</formula>
    </cfRule>
  </conditionalFormatting>
  <conditionalFormatting sqref="R96:R105">
    <cfRule type="cellIs" dxfId="31282" priority="1116" operator="greaterThan">
      <formula>1</formula>
    </cfRule>
    <cfRule type="cellIs" dxfId="31281" priority="1117" operator="lessThan">
      <formula>0.8</formula>
    </cfRule>
  </conditionalFormatting>
  <conditionalFormatting sqref="Q96:Q105">
    <cfRule type="cellIs" dxfId="31280" priority="1108" operator="lessThan">
      <formula>0</formula>
    </cfRule>
  </conditionalFormatting>
  <conditionalFormatting sqref="R96:R105">
    <cfRule type="cellIs" dxfId="31279" priority="1112" operator="lessThan">
      <formula>0.8</formula>
    </cfRule>
    <cfRule type="cellIs" dxfId="31278" priority="1113" operator="greaterThan">
      <formula>1</formula>
    </cfRule>
  </conditionalFormatting>
  <conditionalFormatting sqref="R96:R105">
    <cfRule type="cellIs" dxfId="31277" priority="1110" operator="greaterThan">
      <formula>1</formula>
    </cfRule>
    <cfRule type="cellIs" dxfId="31276" priority="1111" operator="lessThan">
      <formula>0.8</formula>
    </cfRule>
  </conditionalFormatting>
  <conditionalFormatting sqref="P96:P105">
    <cfRule type="cellIs" dxfId="31275" priority="1109" operator="greaterThan">
      <formula>0</formula>
    </cfRule>
  </conditionalFormatting>
  <conditionalFormatting sqref="Q96:Q105">
    <cfRule type="cellIs" dxfId="31274" priority="1107" operator="lessThan">
      <formula>0</formula>
    </cfRule>
  </conditionalFormatting>
  <conditionalFormatting sqref="R96:R105">
    <cfRule type="cellIs" dxfId="31273" priority="1105" operator="lessThan">
      <formula>0.8</formula>
    </cfRule>
    <cfRule type="cellIs" dxfId="31272" priority="1106" operator="greaterThan">
      <formula>1</formula>
    </cfRule>
  </conditionalFormatting>
  <conditionalFormatting sqref="R96:R105">
    <cfRule type="cellIs" dxfId="31271" priority="1103" operator="greaterThan">
      <formula>1</formula>
    </cfRule>
    <cfRule type="cellIs" dxfId="31270" priority="1104" operator="lessThan">
      <formula>0.8</formula>
    </cfRule>
  </conditionalFormatting>
  <conditionalFormatting sqref="P96:P105">
    <cfRule type="cellIs" dxfId="31269" priority="1102" operator="greaterThan">
      <formula>0</formula>
    </cfRule>
  </conditionalFormatting>
  <conditionalFormatting sqref="Q96:Q105">
    <cfRule type="cellIs" dxfId="31268" priority="1101" operator="lessThan">
      <formula>0</formula>
    </cfRule>
  </conditionalFormatting>
  <conditionalFormatting sqref="R96:R105">
    <cfRule type="cellIs" dxfId="31267" priority="1099" operator="lessThan">
      <formula>0.8</formula>
    </cfRule>
    <cfRule type="cellIs" dxfId="31266" priority="1100" operator="greaterThan">
      <formula>1</formula>
    </cfRule>
  </conditionalFormatting>
  <conditionalFormatting sqref="R96:R105">
    <cfRule type="cellIs" dxfId="31265" priority="1097" operator="greaterThan">
      <formula>1</formula>
    </cfRule>
    <cfRule type="cellIs" dxfId="31264" priority="1098" operator="lessThan">
      <formula>0.8</formula>
    </cfRule>
  </conditionalFormatting>
  <conditionalFormatting sqref="P96:P105">
    <cfRule type="cellIs" dxfId="31263" priority="1096" operator="greaterThan">
      <formula>0</formula>
    </cfRule>
  </conditionalFormatting>
  <conditionalFormatting sqref="Q96:Q105">
    <cfRule type="cellIs" dxfId="31262" priority="1090" operator="lessThan">
      <formula>0</formula>
    </cfRule>
  </conditionalFormatting>
  <conditionalFormatting sqref="P96:P105">
    <cfRule type="cellIs" dxfId="31261" priority="1091" operator="greaterThan">
      <formula>0</formula>
    </cfRule>
  </conditionalFormatting>
  <conditionalFormatting sqref="R96:R105">
    <cfRule type="cellIs" dxfId="31260" priority="1094" operator="lessThan">
      <formula>0.8</formula>
    </cfRule>
    <cfRule type="cellIs" dxfId="31259" priority="1095" operator="greaterThan">
      <formula>1</formula>
    </cfRule>
  </conditionalFormatting>
  <conditionalFormatting sqref="R96:R105">
    <cfRule type="cellIs" dxfId="31258" priority="1092" operator="greaterThan">
      <formula>1</formula>
    </cfRule>
    <cfRule type="cellIs" dxfId="31257" priority="1093" operator="lessThan">
      <formula>0.8</formula>
    </cfRule>
  </conditionalFormatting>
  <conditionalFormatting sqref="Q96:Q105">
    <cfRule type="cellIs" dxfId="31256" priority="1084" operator="lessThan">
      <formula>0</formula>
    </cfRule>
  </conditionalFormatting>
  <conditionalFormatting sqref="R96:R105">
    <cfRule type="cellIs" dxfId="31255" priority="1088" operator="lessThan">
      <formula>0.8</formula>
    </cfRule>
    <cfRule type="cellIs" dxfId="31254" priority="1089" operator="greaterThan">
      <formula>1</formula>
    </cfRule>
  </conditionalFormatting>
  <conditionalFormatting sqref="R96:R105">
    <cfRule type="cellIs" dxfId="31253" priority="1086" operator="greaterThan">
      <formula>1</formula>
    </cfRule>
    <cfRule type="cellIs" dxfId="31252" priority="1087" operator="lessThan">
      <formula>0.8</formula>
    </cfRule>
  </conditionalFormatting>
  <conditionalFormatting sqref="P96:P105">
    <cfRule type="cellIs" dxfId="31251" priority="1085" operator="greaterThan">
      <formula>0</formula>
    </cfRule>
  </conditionalFormatting>
  <conditionalFormatting sqref="Q96:Q105">
    <cfRule type="cellIs" dxfId="31250" priority="1083" operator="lessThan">
      <formula>0</formula>
    </cfRule>
  </conditionalFormatting>
  <conditionalFormatting sqref="R96:R105">
    <cfRule type="cellIs" dxfId="31249" priority="1081" operator="lessThan">
      <formula>0.8</formula>
    </cfRule>
    <cfRule type="cellIs" dxfId="31248" priority="1082" operator="greaterThan">
      <formula>1</formula>
    </cfRule>
  </conditionalFormatting>
  <conditionalFormatting sqref="R96:R105">
    <cfRule type="cellIs" dxfId="31247" priority="1079" operator="greaterThan">
      <formula>1</formula>
    </cfRule>
    <cfRule type="cellIs" dxfId="31246" priority="1080" operator="lessThan">
      <formula>0.8</formula>
    </cfRule>
  </conditionalFormatting>
  <conditionalFormatting sqref="P96:P105">
    <cfRule type="cellIs" dxfId="31245" priority="1078" operator="greaterThan">
      <formula>0</formula>
    </cfRule>
  </conditionalFormatting>
  <conditionalFormatting sqref="Q96:Q105">
    <cfRule type="cellIs" dxfId="31244" priority="1077" operator="lessThan">
      <formula>0</formula>
    </cfRule>
  </conditionalFormatting>
  <conditionalFormatting sqref="R96:R105">
    <cfRule type="cellIs" dxfId="31243" priority="1075" operator="lessThan">
      <formula>0.8</formula>
    </cfRule>
    <cfRule type="cellIs" dxfId="31242" priority="1076" operator="greaterThan">
      <formula>1</formula>
    </cfRule>
  </conditionalFormatting>
  <conditionalFormatting sqref="R96:R105">
    <cfRule type="cellIs" dxfId="31241" priority="1073" operator="greaterThan">
      <formula>1</formula>
    </cfRule>
    <cfRule type="cellIs" dxfId="31240" priority="1074" operator="lessThan">
      <formula>0.8</formula>
    </cfRule>
  </conditionalFormatting>
  <conditionalFormatting sqref="P96:P105">
    <cfRule type="cellIs" dxfId="31239" priority="1072" operator="greaterThan">
      <formula>0</formula>
    </cfRule>
  </conditionalFormatting>
  <conditionalFormatting sqref="P124 P131 P127">
    <cfRule type="cellIs" dxfId="31238" priority="1066" operator="greaterThan">
      <formula>0</formula>
    </cfRule>
  </conditionalFormatting>
  <conditionalFormatting sqref="Q124 Q131 Q127">
    <cfRule type="cellIs" dxfId="31237" priority="1071" operator="lessThan">
      <formula>0</formula>
    </cfRule>
  </conditionalFormatting>
  <conditionalFormatting sqref="R124 R131 R127">
    <cfRule type="cellIs" dxfId="31236" priority="1069" operator="lessThan">
      <formula>0.8</formula>
    </cfRule>
    <cfRule type="cellIs" dxfId="31235" priority="1070" operator="greaterThan">
      <formula>1</formula>
    </cfRule>
  </conditionalFormatting>
  <conditionalFormatting sqref="R124 R131 R127">
    <cfRule type="cellIs" dxfId="31234" priority="1067" operator="greaterThan">
      <formula>1</formula>
    </cfRule>
    <cfRule type="cellIs" dxfId="31233" priority="1068" operator="lessThan">
      <formula>0.8</formula>
    </cfRule>
  </conditionalFormatting>
  <conditionalFormatting sqref="Q124 Q131 Q127">
    <cfRule type="cellIs" dxfId="31232" priority="1065" operator="lessThan">
      <formula>0</formula>
    </cfRule>
  </conditionalFormatting>
  <conditionalFormatting sqref="R124 R131 R127">
    <cfRule type="cellIs" dxfId="31231" priority="1063" operator="lessThan">
      <formula>0.8</formula>
    </cfRule>
    <cfRule type="cellIs" dxfId="31230" priority="1064" operator="greaterThan">
      <formula>1</formula>
    </cfRule>
  </conditionalFormatting>
  <conditionalFormatting sqref="R124 R131 R127">
    <cfRule type="cellIs" dxfId="31229" priority="1061" operator="greaterThan">
      <formula>1</formula>
    </cfRule>
    <cfRule type="cellIs" dxfId="31228" priority="1062" operator="lessThan">
      <formula>0.8</formula>
    </cfRule>
  </conditionalFormatting>
  <conditionalFormatting sqref="P124 P131 P127">
    <cfRule type="cellIs" dxfId="31227" priority="1060" operator="greaterThan">
      <formula>0</formula>
    </cfRule>
  </conditionalFormatting>
  <conditionalFormatting sqref="Q123 Q125:Q126 Q128:Q130">
    <cfRule type="cellIs" dxfId="31226" priority="1059" operator="lessThan">
      <formula>0</formula>
    </cfRule>
  </conditionalFormatting>
  <conditionalFormatting sqref="R123 R125:R126 R128:R130">
    <cfRule type="cellIs" dxfId="31225" priority="1057" operator="lessThan">
      <formula>0.8</formula>
    </cfRule>
    <cfRule type="cellIs" dxfId="31224" priority="1058" operator="greaterThan">
      <formula>1</formula>
    </cfRule>
  </conditionalFormatting>
  <conditionalFormatting sqref="R123 R125:R126 R128:R130">
    <cfRule type="cellIs" dxfId="31223" priority="1055" operator="greaterThan">
      <formula>1</formula>
    </cfRule>
    <cfRule type="cellIs" dxfId="31222" priority="1056" operator="lessThan">
      <formula>0.8</formula>
    </cfRule>
  </conditionalFormatting>
  <conditionalFormatting sqref="P123 P125:P126 P128:P130">
    <cfRule type="cellIs" dxfId="31221" priority="1054" operator="greaterThan">
      <formula>0</formula>
    </cfRule>
  </conditionalFormatting>
  <conditionalFormatting sqref="P123 P125:P126 P128:P130">
    <cfRule type="cellIs" dxfId="31220" priority="1048" operator="greaterThan">
      <formula>0</formula>
    </cfRule>
  </conditionalFormatting>
  <conditionalFormatting sqref="Q123 Q125:Q126 Q128:Q130">
    <cfRule type="cellIs" dxfId="31219" priority="1053" operator="lessThan">
      <formula>0</formula>
    </cfRule>
  </conditionalFormatting>
  <conditionalFormatting sqref="R123 R125:R126 R128:R130">
    <cfRule type="cellIs" dxfId="31218" priority="1051" operator="lessThan">
      <formula>0.8</formula>
    </cfRule>
    <cfRule type="cellIs" dxfId="31217" priority="1052" operator="greaterThan">
      <formula>1</formula>
    </cfRule>
  </conditionalFormatting>
  <conditionalFormatting sqref="R123 R125:R126 R128:R130">
    <cfRule type="cellIs" dxfId="31216" priority="1049" operator="greaterThan">
      <formula>1</formula>
    </cfRule>
    <cfRule type="cellIs" dxfId="31215" priority="1050" operator="lessThan">
      <formula>0.8</formula>
    </cfRule>
  </conditionalFormatting>
  <conditionalFormatting sqref="P122">
    <cfRule type="cellIs" dxfId="31214" priority="1042" operator="greaterThan">
      <formula>0</formula>
    </cfRule>
  </conditionalFormatting>
  <conditionalFormatting sqref="Q122">
    <cfRule type="cellIs" dxfId="31213" priority="1047" operator="lessThan">
      <formula>0</formula>
    </cfRule>
  </conditionalFormatting>
  <conditionalFormatting sqref="R122">
    <cfRule type="cellIs" dxfId="31212" priority="1045" operator="lessThan">
      <formula>0.8</formula>
    </cfRule>
    <cfRule type="cellIs" dxfId="31211" priority="1046" operator="greaterThan">
      <formula>1</formula>
    </cfRule>
  </conditionalFormatting>
  <conditionalFormatting sqref="R122">
    <cfRule type="cellIs" dxfId="31210" priority="1043" operator="greaterThan">
      <formula>1</formula>
    </cfRule>
    <cfRule type="cellIs" dxfId="31209" priority="1044" operator="lessThan">
      <formula>0.8</formula>
    </cfRule>
  </conditionalFormatting>
  <conditionalFormatting sqref="Q109:Q116">
    <cfRule type="cellIs" dxfId="31208" priority="1041" operator="lessThan">
      <formula>0</formula>
    </cfRule>
  </conditionalFormatting>
  <conditionalFormatting sqref="R109:R116">
    <cfRule type="cellIs" dxfId="31207" priority="1039" operator="lessThan">
      <formula>0.8</formula>
    </cfRule>
    <cfRule type="cellIs" dxfId="31206" priority="1040" operator="greaterThan">
      <formula>1</formula>
    </cfRule>
  </conditionalFormatting>
  <conditionalFormatting sqref="R109:R116">
    <cfRule type="cellIs" dxfId="31205" priority="1037" operator="greaterThan">
      <formula>1</formula>
    </cfRule>
    <cfRule type="cellIs" dxfId="31204" priority="1038" operator="lessThan">
      <formula>0.8</formula>
    </cfRule>
  </conditionalFormatting>
  <conditionalFormatting sqref="P109:P116">
    <cfRule type="cellIs" dxfId="31203" priority="1036" operator="greaterThan">
      <formula>0</formula>
    </cfRule>
  </conditionalFormatting>
  <conditionalFormatting sqref="P137 P140 P143">
    <cfRule type="cellIs" dxfId="31202" priority="1035" operator="greaterThan">
      <formula>0</formula>
    </cfRule>
  </conditionalFormatting>
  <conditionalFormatting sqref="Q137 Q140 Q143">
    <cfRule type="cellIs" dxfId="31201" priority="1034" operator="lessThan">
      <formula>0</formula>
    </cfRule>
  </conditionalFormatting>
  <conditionalFormatting sqref="R137 R140 R143">
    <cfRule type="cellIs" dxfId="31200" priority="1032" operator="lessThan">
      <formula>0.8</formula>
    </cfRule>
    <cfRule type="cellIs" dxfId="31199" priority="1033" operator="greaterThan">
      <formula>1</formula>
    </cfRule>
  </conditionalFormatting>
  <conditionalFormatting sqref="R137 R140 R143">
    <cfRule type="cellIs" dxfId="31198" priority="1030" operator="greaterThan">
      <formula>1</formula>
    </cfRule>
    <cfRule type="cellIs" dxfId="31197" priority="1031" operator="lessThan">
      <formula>0.8</formula>
    </cfRule>
  </conditionalFormatting>
  <conditionalFormatting sqref="P137 P140 P143">
    <cfRule type="cellIs" dxfId="31196" priority="1029" operator="greaterThan">
      <formula>0</formula>
    </cfRule>
  </conditionalFormatting>
  <conditionalFormatting sqref="Q137 Q140 Q143">
    <cfRule type="cellIs" dxfId="31195" priority="1028" operator="lessThan">
      <formula>0</formula>
    </cfRule>
  </conditionalFormatting>
  <conditionalFormatting sqref="R137 R140 R143">
    <cfRule type="cellIs" dxfId="31194" priority="1026" operator="lessThan">
      <formula>0.8</formula>
    </cfRule>
    <cfRule type="cellIs" dxfId="31193" priority="1027" operator="greaterThan">
      <formula>1</formula>
    </cfRule>
  </conditionalFormatting>
  <conditionalFormatting sqref="R137 R140 R143">
    <cfRule type="cellIs" dxfId="31192" priority="1024" operator="greaterThan">
      <formula>1</formula>
    </cfRule>
    <cfRule type="cellIs" dxfId="31191" priority="1025" operator="lessThan">
      <formula>0.8</formula>
    </cfRule>
  </conditionalFormatting>
  <conditionalFormatting sqref="P137 P140 P143">
    <cfRule type="cellIs" dxfId="31190" priority="1023" operator="greaterThan">
      <formula>0</formula>
    </cfRule>
  </conditionalFormatting>
  <conditionalFormatting sqref="P137 P140 P143">
    <cfRule type="cellIs" dxfId="31189" priority="1017" operator="greaterThan">
      <formula>0</formula>
    </cfRule>
  </conditionalFormatting>
  <conditionalFormatting sqref="Q137 Q140 Q143">
    <cfRule type="cellIs" dxfId="31188" priority="1022" operator="lessThan">
      <formula>0</formula>
    </cfRule>
  </conditionalFormatting>
  <conditionalFormatting sqref="R137 R140 R143">
    <cfRule type="cellIs" dxfId="31187" priority="1020" operator="lessThan">
      <formula>0.8</formula>
    </cfRule>
    <cfRule type="cellIs" dxfId="31186" priority="1021" operator="greaterThan">
      <formula>1</formula>
    </cfRule>
  </conditionalFormatting>
  <conditionalFormatting sqref="R137 R140 R143">
    <cfRule type="cellIs" dxfId="31185" priority="1018" operator="greaterThan">
      <formula>1</formula>
    </cfRule>
    <cfRule type="cellIs" dxfId="31184" priority="1019" operator="lessThan">
      <formula>0.8</formula>
    </cfRule>
  </conditionalFormatting>
  <conditionalFormatting sqref="Q137 Q140 Q143">
    <cfRule type="cellIs" dxfId="31183" priority="1016" operator="lessThan">
      <formula>0</formula>
    </cfRule>
  </conditionalFormatting>
  <conditionalFormatting sqref="R137 R140 R143">
    <cfRule type="cellIs" dxfId="31182" priority="1014" operator="lessThan">
      <formula>0.8</formula>
    </cfRule>
    <cfRule type="cellIs" dxfId="31181" priority="1015" operator="greaterThan">
      <formula>1</formula>
    </cfRule>
  </conditionalFormatting>
  <conditionalFormatting sqref="R137 R140 R143">
    <cfRule type="cellIs" dxfId="31180" priority="1012" operator="greaterThan">
      <formula>1</formula>
    </cfRule>
    <cfRule type="cellIs" dxfId="31179" priority="1013" operator="lessThan">
      <formula>0.8</formula>
    </cfRule>
  </conditionalFormatting>
  <conditionalFormatting sqref="P137 P140 P143">
    <cfRule type="cellIs" dxfId="31178" priority="1011" operator="greaterThan">
      <formula>0</formula>
    </cfRule>
  </conditionalFormatting>
  <conditionalFormatting sqref="Q137 Q140 Q143">
    <cfRule type="cellIs" dxfId="31177" priority="1010" operator="lessThan">
      <formula>0</formula>
    </cfRule>
  </conditionalFormatting>
  <conditionalFormatting sqref="R137 R140 R143">
    <cfRule type="cellIs" dxfId="31176" priority="1008" operator="lessThan">
      <formula>0.8</formula>
    </cfRule>
    <cfRule type="cellIs" dxfId="31175" priority="1009" operator="greaterThan">
      <formula>1</formula>
    </cfRule>
  </conditionalFormatting>
  <conditionalFormatting sqref="R137 R140 R143">
    <cfRule type="cellIs" dxfId="31174" priority="1006" operator="greaterThan">
      <formula>1</formula>
    </cfRule>
    <cfRule type="cellIs" dxfId="31173" priority="1007" operator="lessThan">
      <formula>0.8</formula>
    </cfRule>
  </conditionalFormatting>
  <conditionalFormatting sqref="P137 P140 P143">
    <cfRule type="cellIs" dxfId="31172" priority="1005" operator="greaterThan">
      <formula>0</formula>
    </cfRule>
  </conditionalFormatting>
  <conditionalFormatting sqref="P137 P140 P143">
    <cfRule type="cellIs" dxfId="31171" priority="999" operator="greaterThan">
      <formula>0</formula>
    </cfRule>
  </conditionalFormatting>
  <conditionalFormatting sqref="Q137 Q140 Q143">
    <cfRule type="cellIs" dxfId="31170" priority="1004" operator="lessThan">
      <formula>0</formula>
    </cfRule>
  </conditionalFormatting>
  <conditionalFormatting sqref="R137 R140 R143">
    <cfRule type="cellIs" dxfId="31169" priority="1002" operator="lessThan">
      <formula>0.8</formula>
    </cfRule>
    <cfRule type="cellIs" dxfId="31168" priority="1003" operator="greaterThan">
      <formula>1</formula>
    </cfRule>
  </conditionalFormatting>
  <conditionalFormatting sqref="R137 R140 R143">
    <cfRule type="cellIs" dxfId="31167" priority="1000" operator="greaterThan">
      <formula>1</formula>
    </cfRule>
    <cfRule type="cellIs" dxfId="31166" priority="1001" operator="lessThan">
      <formula>0.8</formula>
    </cfRule>
  </conditionalFormatting>
  <conditionalFormatting sqref="Q137 Q140 Q143">
    <cfRule type="cellIs" dxfId="31165" priority="998" operator="lessThan">
      <formula>0</formula>
    </cfRule>
  </conditionalFormatting>
  <conditionalFormatting sqref="R137 R140 R143">
    <cfRule type="cellIs" dxfId="31164" priority="996" operator="lessThan">
      <formula>0.8</formula>
    </cfRule>
    <cfRule type="cellIs" dxfId="31163" priority="997" operator="greaterThan">
      <formula>1</formula>
    </cfRule>
  </conditionalFormatting>
  <conditionalFormatting sqref="R137 R140 R143">
    <cfRule type="cellIs" dxfId="31162" priority="994" operator="greaterThan">
      <formula>1</formula>
    </cfRule>
    <cfRule type="cellIs" dxfId="31161" priority="995" operator="lessThan">
      <formula>0.8</formula>
    </cfRule>
  </conditionalFormatting>
  <conditionalFormatting sqref="P137 P140 P143">
    <cfRule type="cellIs" dxfId="31160" priority="993" operator="greaterThan">
      <formula>0</formula>
    </cfRule>
  </conditionalFormatting>
  <conditionalFormatting sqref="Q137 Q140 Q143">
    <cfRule type="cellIs" dxfId="31159" priority="992" operator="lessThan">
      <formula>0</formula>
    </cfRule>
  </conditionalFormatting>
  <conditionalFormatting sqref="R137 R140 R143">
    <cfRule type="cellIs" dxfId="31158" priority="990" operator="lessThan">
      <formula>0.8</formula>
    </cfRule>
    <cfRule type="cellIs" dxfId="31157" priority="991" operator="greaterThan">
      <formula>1</formula>
    </cfRule>
  </conditionalFormatting>
  <conditionalFormatting sqref="R137 R140 R143">
    <cfRule type="cellIs" dxfId="31156" priority="988" operator="greaterThan">
      <formula>1</formula>
    </cfRule>
    <cfRule type="cellIs" dxfId="31155" priority="989" operator="lessThan">
      <formula>0.8</formula>
    </cfRule>
  </conditionalFormatting>
  <conditionalFormatting sqref="P137 P140 P143">
    <cfRule type="cellIs" dxfId="31154" priority="987" operator="greaterThan">
      <formula>0</formula>
    </cfRule>
  </conditionalFormatting>
  <conditionalFormatting sqref="P137 P140 P143">
    <cfRule type="cellIs" dxfId="31153" priority="981" operator="greaterThan">
      <formula>0</formula>
    </cfRule>
  </conditionalFormatting>
  <conditionalFormatting sqref="Q137 Q140 Q143">
    <cfRule type="cellIs" dxfId="31152" priority="986" operator="lessThan">
      <formula>0</formula>
    </cfRule>
  </conditionalFormatting>
  <conditionalFormatting sqref="R137 R140 R143">
    <cfRule type="cellIs" dxfId="31151" priority="984" operator="lessThan">
      <formula>0.8</formula>
    </cfRule>
    <cfRule type="cellIs" dxfId="31150" priority="985" operator="greaterThan">
      <formula>1</formula>
    </cfRule>
  </conditionalFormatting>
  <conditionalFormatting sqref="R137 R140 R143">
    <cfRule type="cellIs" dxfId="31149" priority="982" operator="greaterThan">
      <formula>1</formula>
    </cfRule>
    <cfRule type="cellIs" dxfId="31148" priority="983" operator="lessThan">
      <formula>0.8</formula>
    </cfRule>
  </conditionalFormatting>
  <conditionalFormatting sqref="Q137 Q140 Q143">
    <cfRule type="cellIs" dxfId="31147" priority="980" operator="lessThan">
      <formula>0</formula>
    </cfRule>
  </conditionalFormatting>
  <conditionalFormatting sqref="R137 R140 R143">
    <cfRule type="cellIs" dxfId="31146" priority="978" operator="lessThan">
      <formula>0.8</formula>
    </cfRule>
    <cfRule type="cellIs" dxfId="31145" priority="979" operator="greaterThan">
      <formula>1</formula>
    </cfRule>
  </conditionalFormatting>
  <conditionalFormatting sqref="R137 R140 R143">
    <cfRule type="cellIs" dxfId="31144" priority="976" operator="greaterThan">
      <formula>1</formula>
    </cfRule>
    <cfRule type="cellIs" dxfId="31143" priority="977" operator="lessThan">
      <formula>0.8</formula>
    </cfRule>
  </conditionalFormatting>
  <conditionalFormatting sqref="P137 P140 P143">
    <cfRule type="cellIs" dxfId="31142" priority="975" operator="greaterThan">
      <formula>0</formula>
    </cfRule>
  </conditionalFormatting>
  <conditionalFormatting sqref="P138 P144 P141">
    <cfRule type="cellIs" dxfId="31141" priority="969" operator="greaterThan">
      <formula>0</formula>
    </cfRule>
  </conditionalFormatting>
  <conditionalFormatting sqref="Q138 Q144 Q141">
    <cfRule type="cellIs" dxfId="31140" priority="974" operator="lessThan">
      <formula>0</formula>
    </cfRule>
  </conditionalFormatting>
  <conditionalFormatting sqref="R138 R144 R141">
    <cfRule type="cellIs" dxfId="31139" priority="972" operator="lessThan">
      <formula>0.8</formula>
    </cfRule>
    <cfRule type="cellIs" dxfId="31138" priority="973" operator="greaterThan">
      <formula>1</formula>
    </cfRule>
  </conditionalFormatting>
  <conditionalFormatting sqref="R138 R144 R141">
    <cfRule type="cellIs" dxfId="31137" priority="970" operator="greaterThan">
      <formula>1</formula>
    </cfRule>
    <cfRule type="cellIs" dxfId="31136" priority="971" operator="lessThan">
      <formula>0.8</formula>
    </cfRule>
  </conditionalFormatting>
  <conditionalFormatting sqref="Q138 Q144 Q141">
    <cfRule type="cellIs" dxfId="31135" priority="968" operator="lessThan">
      <formula>0</formula>
    </cfRule>
  </conditionalFormatting>
  <conditionalFormatting sqref="R138 R144 R141">
    <cfRule type="cellIs" dxfId="31134" priority="966" operator="lessThan">
      <formula>0.8</formula>
    </cfRule>
    <cfRule type="cellIs" dxfId="31133" priority="967" operator="greaterThan">
      <formula>1</formula>
    </cfRule>
  </conditionalFormatting>
  <conditionalFormatting sqref="R138 R144 R141">
    <cfRule type="cellIs" dxfId="31132" priority="964" operator="greaterThan">
      <formula>1</formula>
    </cfRule>
    <cfRule type="cellIs" dxfId="31131" priority="965" operator="lessThan">
      <formula>0.8</formula>
    </cfRule>
  </conditionalFormatting>
  <conditionalFormatting sqref="P138 P144 P141">
    <cfRule type="cellIs" dxfId="31130" priority="963" operator="greaterThan">
      <formula>0</formula>
    </cfRule>
  </conditionalFormatting>
  <conditionalFormatting sqref="Q138 Q144 Q141">
    <cfRule type="cellIs" dxfId="31129" priority="962" operator="lessThan">
      <formula>0</formula>
    </cfRule>
  </conditionalFormatting>
  <conditionalFormatting sqref="R138 R144 R141">
    <cfRule type="cellIs" dxfId="31128" priority="960" operator="lessThan">
      <formula>0.8</formula>
    </cfRule>
    <cfRule type="cellIs" dxfId="31127" priority="961" operator="greaterThan">
      <formula>1</formula>
    </cfRule>
  </conditionalFormatting>
  <conditionalFormatting sqref="R138 R144 R141">
    <cfRule type="cellIs" dxfId="31126" priority="958" operator="greaterThan">
      <formula>1</formula>
    </cfRule>
    <cfRule type="cellIs" dxfId="31125" priority="959" operator="lessThan">
      <formula>0.8</formula>
    </cfRule>
  </conditionalFormatting>
  <conditionalFormatting sqref="P138 P144 P141">
    <cfRule type="cellIs" dxfId="31124" priority="957" operator="greaterThan">
      <formula>0</formula>
    </cfRule>
  </conditionalFormatting>
  <conditionalFormatting sqref="Q138 Q144 Q141">
    <cfRule type="cellIs" dxfId="31123" priority="956" operator="lessThan">
      <formula>0</formula>
    </cfRule>
  </conditionalFormatting>
  <conditionalFormatting sqref="R138 R144 R141">
    <cfRule type="cellIs" dxfId="31122" priority="954" operator="lessThan">
      <formula>0.8</formula>
    </cfRule>
    <cfRule type="cellIs" dxfId="31121" priority="955" operator="greaterThan">
      <formula>1</formula>
    </cfRule>
  </conditionalFormatting>
  <conditionalFormatting sqref="R138 R144 R141">
    <cfRule type="cellIs" dxfId="31120" priority="952" operator="greaterThan">
      <formula>1</formula>
    </cfRule>
    <cfRule type="cellIs" dxfId="31119" priority="953" operator="lessThan">
      <formula>0.8</formula>
    </cfRule>
  </conditionalFormatting>
  <conditionalFormatting sqref="P138 P144 P141">
    <cfRule type="cellIs" dxfId="31118" priority="951" operator="greaterThan">
      <formula>0</formula>
    </cfRule>
  </conditionalFormatting>
  <conditionalFormatting sqref="Q138 Q144 Q141">
    <cfRule type="cellIs" dxfId="31117" priority="950" operator="lessThan">
      <formula>0</formula>
    </cfRule>
  </conditionalFormatting>
  <conditionalFormatting sqref="R138 R144 R141">
    <cfRule type="cellIs" dxfId="31116" priority="948" operator="lessThan">
      <formula>0.8</formula>
    </cfRule>
    <cfRule type="cellIs" dxfId="31115" priority="949" operator="greaterThan">
      <formula>1</formula>
    </cfRule>
  </conditionalFormatting>
  <conditionalFormatting sqref="R138 R144 R141">
    <cfRule type="cellIs" dxfId="31114" priority="946" operator="greaterThan">
      <formula>1</formula>
    </cfRule>
    <cfRule type="cellIs" dxfId="31113" priority="947" operator="lessThan">
      <formula>0.8</formula>
    </cfRule>
  </conditionalFormatting>
  <conditionalFormatting sqref="Q138 Q144 Q141">
    <cfRule type="cellIs" dxfId="31112" priority="945" operator="lessThan">
      <formula>0</formula>
    </cfRule>
  </conditionalFormatting>
  <conditionalFormatting sqref="R138 R144 R141">
    <cfRule type="cellIs" dxfId="31111" priority="943" operator="lessThan">
      <formula>0.8</formula>
    </cfRule>
    <cfRule type="cellIs" dxfId="31110" priority="944" operator="greaterThan">
      <formula>1</formula>
    </cfRule>
  </conditionalFormatting>
  <conditionalFormatting sqref="R138 R144 R141">
    <cfRule type="cellIs" dxfId="31109" priority="941" operator="greaterThan">
      <formula>1</formula>
    </cfRule>
    <cfRule type="cellIs" dxfId="31108" priority="942" operator="lessThan">
      <formula>0.8</formula>
    </cfRule>
  </conditionalFormatting>
  <conditionalFormatting sqref="P138 P144 P141">
    <cfRule type="cellIs" dxfId="31107" priority="940" operator="greaterThan">
      <formula>0</formula>
    </cfRule>
  </conditionalFormatting>
  <conditionalFormatting sqref="P138 P144 P141">
    <cfRule type="cellIs" dxfId="31106" priority="934" operator="greaterThan">
      <formula>0</formula>
    </cfRule>
  </conditionalFormatting>
  <conditionalFormatting sqref="Q138 Q144 Q141">
    <cfRule type="cellIs" dxfId="31105" priority="939" operator="lessThan">
      <formula>0</formula>
    </cfRule>
  </conditionalFormatting>
  <conditionalFormatting sqref="R138 R144 R141">
    <cfRule type="cellIs" dxfId="31104" priority="937" operator="lessThan">
      <formula>0.8</formula>
    </cfRule>
    <cfRule type="cellIs" dxfId="31103" priority="938" operator="greaterThan">
      <formula>1</formula>
    </cfRule>
  </conditionalFormatting>
  <conditionalFormatting sqref="R138 R144 R141">
    <cfRule type="cellIs" dxfId="31102" priority="935" operator="greaterThan">
      <formula>1</formula>
    </cfRule>
    <cfRule type="cellIs" dxfId="31101" priority="936" operator="lessThan">
      <formula>0.8</formula>
    </cfRule>
  </conditionalFormatting>
  <conditionalFormatting sqref="Q138 Q144 Q141">
    <cfRule type="cellIs" dxfId="31100" priority="933" operator="lessThan">
      <formula>0</formula>
    </cfRule>
  </conditionalFormatting>
  <conditionalFormatting sqref="R138 R144 R141">
    <cfRule type="cellIs" dxfId="31099" priority="931" operator="lessThan">
      <formula>0.8</formula>
    </cfRule>
    <cfRule type="cellIs" dxfId="31098" priority="932" operator="greaterThan">
      <formula>1</formula>
    </cfRule>
  </conditionalFormatting>
  <conditionalFormatting sqref="R138 R144 R141">
    <cfRule type="cellIs" dxfId="31097" priority="929" operator="greaterThan">
      <formula>1</formula>
    </cfRule>
    <cfRule type="cellIs" dxfId="31096" priority="930" operator="lessThan">
      <formula>0.8</formula>
    </cfRule>
  </conditionalFormatting>
  <conditionalFormatting sqref="P138 P144 P141">
    <cfRule type="cellIs" dxfId="31095" priority="928" operator="greaterThan">
      <formula>0</formula>
    </cfRule>
  </conditionalFormatting>
  <conditionalFormatting sqref="Q148:Q153">
    <cfRule type="cellIs" dxfId="31094" priority="927" operator="lessThan">
      <formula>0</formula>
    </cfRule>
  </conditionalFormatting>
  <conditionalFormatting sqref="R148:R153">
    <cfRule type="cellIs" dxfId="31093" priority="925" operator="lessThan">
      <formula>0.8</formula>
    </cfRule>
    <cfRule type="cellIs" dxfId="31092" priority="926" operator="greaterThan">
      <formula>1</formula>
    </cfRule>
  </conditionalFormatting>
  <conditionalFormatting sqref="R148:R153">
    <cfRule type="cellIs" dxfId="31091" priority="923" operator="greaterThan">
      <formula>1</formula>
    </cfRule>
    <cfRule type="cellIs" dxfId="31090" priority="924" operator="lessThan">
      <formula>0.8</formula>
    </cfRule>
  </conditionalFormatting>
  <conditionalFormatting sqref="P148:P153">
    <cfRule type="cellIs" dxfId="31089" priority="922" operator="greaterThan">
      <formula>0</formula>
    </cfRule>
  </conditionalFormatting>
  <conditionalFormatting sqref="P148:P153">
    <cfRule type="cellIs" dxfId="31088" priority="916" operator="greaterThan">
      <formula>0</formula>
    </cfRule>
  </conditionalFormatting>
  <conditionalFormatting sqref="Q148:Q153">
    <cfRule type="cellIs" dxfId="31087" priority="921" operator="lessThan">
      <formula>0</formula>
    </cfRule>
  </conditionalFormatting>
  <conditionalFormatting sqref="R148:R153">
    <cfRule type="cellIs" dxfId="31086" priority="919" operator="lessThan">
      <formula>0.8</formula>
    </cfRule>
    <cfRule type="cellIs" dxfId="31085" priority="920" operator="greaterThan">
      <formula>1</formula>
    </cfRule>
  </conditionalFormatting>
  <conditionalFormatting sqref="R148:R153">
    <cfRule type="cellIs" dxfId="31084" priority="917" operator="greaterThan">
      <formula>1</formula>
    </cfRule>
    <cfRule type="cellIs" dxfId="31083" priority="918" operator="lessThan">
      <formula>0.8</formula>
    </cfRule>
  </conditionalFormatting>
  <conditionalFormatting sqref="Q148:Q153">
    <cfRule type="cellIs" dxfId="31082" priority="915" operator="lessThan">
      <formula>0</formula>
    </cfRule>
  </conditionalFormatting>
  <conditionalFormatting sqref="R148:R153">
    <cfRule type="cellIs" dxfId="31081" priority="913" operator="lessThan">
      <formula>0.8</formula>
    </cfRule>
    <cfRule type="cellIs" dxfId="31080" priority="914" operator="greaterThan">
      <formula>1</formula>
    </cfRule>
  </conditionalFormatting>
  <conditionalFormatting sqref="R148:R153">
    <cfRule type="cellIs" dxfId="31079" priority="911" operator="greaterThan">
      <formula>1</formula>
    </cfRule>
    <cfRule type="cellIs" dxfId="31078" priority="912" operator="lessThan">
      <formula>0.8</formula>
    </cfRule>
  </conditionalFormatting>
  <conditionalFormatting sqref="P148:P153">
    <cfRule type="cellIs" dxfId="31077" priority="910" operator="greaterThan">
      <formula>0</formula>
    </cfRule>
  </conditionalFormatting>
  <conditionalFormatting sqref="Q148:Q153">
    <cfRule type="cellIs" dxfId="31076" priority="909" operator="lessThan">
      <formula>0</formula>
    </cfRule>
  </conditionalFormatting>
  <conditionalFormatting sqref="R148:R153">
    <cfRule type="cellIs" dxfId="31075" priority="907" operator="lessThan">
      <formula>0.8</formula>
    </cfRule>
    <cfRule type="cellIs" dxfId="31074" priority="908" operator="greaterThan">
      <formula>1</formula>
    </cfRule>
  </conditionalFormatting>
  <conditionalFormatting sqref="R148:R153">
    <cfRule type="cellIs" dxfId="31073" priority="905" operator="greaterThan">
      <formula>1</formula>
    </cfRule>
    <cfRule type="cellIs" dxfId="31072" priority="906" operator="lessThan">
      <formula>0.8</formula>
    </cfRule>
  </conditionalFormatting>
  <conditionalFormatting sqref="P148:P153">
    <cfRule type="cellIs" dxfId="31071" priority="904" operator="greaterThan">
      <formula>0</formula>
    </cfRule>
  </conditionalFormatting>
  <conditionalFormatting sqref="P148:P153">
    <cfRule type="cellIs" dxfId="31070" priority="898" operator="greaterThan">
      <formula>0</formula>
    </cfRule>
  </conditionalFormatting>
  <conditionalFormatting sqref="Q148:Q153">
    <cfRule type="cellIs" dxfId="31069" priority="903" operator="lessThan">
      <formula>0</formula>
    </cfRule>
  </conditionalFormatting>
  <conditionalFormatting sqref="R148:R153">
    <cfRule type="cellIs" dxfId="31068" priority="901" operator="lessThan">
      <formula>0.8</formula>
    </cfRule>
    <cfRule type="cellIs" dxfId="31067" priority="902" operator="greaterThan">
      <formula>1</formula>
    </cfRule>
  </conditionalFormatting>
  <conditionalFormatting sqref="R148:R153">
    <cfRule type="cellIs" dxfId="31066" priority="899" operator="greaterThan">
      <formula>1</formula>
    </cfRule>
    <cfRule type="cellIs" dxfId="31065" priority="900" operator="lessThan">
      <formula>0.8</formula>
    </cfRule>
  </conditionalFormatting>
  <conditionalFormatting sqref="Q148:Q153">
    <cfRule type="cellIs" dxfId="31064" priority="897" operator="lessThan">
      <formula>0</formula>
    </cfRule>
  </conditionalFormatting>
  <conditionalFormatting sqref="R148:R153">
    <cfRule type="cellIs" dxfId="31063" priority="895" operator="lessThan">
      <formula>0.8</formula>
    </cfRule>
    <cfRule type="cellIs" dxfId="31062" priority="896" operator="greaterThan">
      <formula>1</formula>
    </cfRule>
  </conditionalFormatting>
  <conditionalFormatting sqref="R148:R153">
    <cfRule type="cellIs" dxfId="31061" priority="893" operator="greaterThan">
      <formula>1</formula>
    </cfRule>
    <cfRule type="cellIs" dxfId="31060" priority="894" operator="lessThan">
      <formula>0.8</formula>
    </cfRule>
  </conditionalFormatting>
  <conditionalFormatting sqref="P148:P153">
    <cfRule type="cellIs" dxfId="31059" priority="892" operator="greaterThan">
      <formula>0</formula>
    </cfRule>
  </conditionalFormatting>
  <conditionalFormatting sqref="Q148:Q153">
    <cfRule type="cellIs" dxfId="31058" priority="886" operator="lessThan">
      <formula>0</formula>
    </cfRule>
  </conditionalFormatting>
  <conditionalFormatting sqref="P148:P153">
    <cfRule type="cellIs" dxfId="31057" priority="887" operator="greaterThan">
      <formula>0</formula>
    </cfRule>
  </conditionalFormatting>
  <conditionalFormatting sqref="R148:R153">
    <cfRule type="cellIs" dxfId="31056" priority="890" operator="lessThan">
      <formula>0.8</formula>
    </cfRule>
    <cfRule type="cellIs" dxfId="31055" priority="891" operator="greaterThan">
      <formula>1</formula>
    </cfRule>
  </conditionalFormatting>
  <conditionalFormatting sqref="R148:R153">
    <cfRule type="cellIs" dxfId="31054" priority="888" operator="greaterThan">
      <formula>1</formula>
    </cfRule>
    <cfRule type="cellIs" dxfId="31053" priority="889" operator="lessThan">
      <formula>0.8</formula>
    </cfRule>
  </conditionalFormatting>
  <conditionalFormatting sqref="Q148:Q153">
    <cfRule type="cellIs" dxfId="31052" priority="880" operator="lessThan">
      <formula>0</formula>
    </cfRule>
  </conditionalFormatting>
  <conditionalFormatting sqref="R148:R153">
    <cfRule type="cellIs" dxfId="31051" priority="884" operator="lessThan">
      <formula>0.8</formula>
    </cfRule>
    <cfRule type="cellIs" dxfId="31050" priority="885" operator="greaterThan">
      <formula>1</formula>
    </cfRule>
  </conditionalFormatting>
  <conditionalFormatting sqref="R148:R153">
    <cfRule type="cellIs" dxfId="31049" priority="882" operator="greaterThan">
      <formula>1</formula>
    </cfRule>
    <cfRule type="cellIs" dxfId="31048" priority="883" operator="lessThan">
      <formula>0.8</formula>
    </cfRule>
  </conditionalFormatting>
  <conditionalFormatting sqref="P148:P153">
    <cfRule type="cellIs" dxfId="31047" priority="881" operator="greaterThan">
      <formula>0</formula>
    </cfRule>
  </conditionalFormatting>
  <conditionalFormatting sqref="Q148:Q153">
    <cfRule type="cellIs" dxfId="31046" priority="879" operator="lessThan">
      <formula>0</formula>
    </cfRule>
  </conditionalFormatting>
  <conditionalFormatting sqref="R148:R153">
    <cfRule type="cellIs" dxfId="31045" priority="877" operator="lessThan">
      <formula>0.8</formula>
    </cfRule>
    <cfRule type="cellIs" dxfId="31044" priority="878" operator="greaterThan">
      <formula>1</formula>
    </cfRule>
  </conditionalFormatting>
  <conditionalFormatting sqref="R148:R153">
    <cfRule type="cellIs" dxfId="31043" priority="875" operator="greaterThan">
      <formula>1</formula>
    </cfRule>
    <cfRule type="cellIs" dxfId="31042" priority="876" operator="lessThan">
      <formula>0.8</formula>
    </cfRule>
  </conditionalFormatting>
  <conditionalFormatting sqref="P148:P153">
    <cfRule type="cellIs" dxfId="31041" priority="874" operator="greaterThan">
      <formula>0</formula>
    </cfRule>
  </conditionalFormatting>
  <conditionalFormatting sqref="Q148:Q153">
    <cfRule type="cellIs" dxfId="31040" priority="873" operator="lessThan">
      <formula>0</formula>
    </cfRule>
  </conditionalFormatting>
  <conditionalFormatting sqref="R148:R153">
    <cfRule type="cellIs" dxfId="31039" priority="871" operator="lessThan">
      <formula>0.8</formula>
    </cfRule>
    <cfRule type="cellIs" dxfId="31038" priority="872" operator="greaterThan">
      <formula>1</formula>
    </cfRule>
  </conditionalFormatting>
  <conditionalFormatting sqref="R148:R153">
    <cfRule type="cellIs" dxfId="31037" priority="869" operator="greaterThan">
      <formula>1</formula>
    </cfRule>
    <cfRule type="cellIs" dxfId="31036" priority="870" operator="lessThan">
      <formula>0.8</formula>
    </cfRule>
  </conditionalFormatting>
  <conditionalFormatting sqref="P148:P153">
    <cfRule type="cellIs" dxfId="31035" priority="868" operator="greaterThan">
      <formula>0</formula>
    </cfRule>
  </conditionalFormatting>
  <conditionalFormatting sqref="Q148:Q153">
    <cfRule type="cellIs" dxfId="31034" priority="867" operator="lessThan">
      <formula>0</formula>
    </cfRule>
  </conditionalFormatting>
  <conditionalFormatting sqref="R148:R153">
    <cfRule type="cellIs" dxfId="31033" priority="865" operator="lessThan">
      <formula>0.8</formula>
    </cfRule>
    <cfRule type="cellIs" dxfId="31032" priority="866" operator="greaterThan">
      <formula>1</formula>
    </cfRule>
  </conditionalFormatting>
  <conditionalFormatting sqref="R148:R153">
    <cfRule type="cellIs" dxfId="31031" priority="863" operator="greaterThan">
      <formula>1</formula>
    </cfRule>
    <cfRule type="cellIs" dxfId="31030" priority="864" operator="lessThan">
      <formula>0.8</formula>
    </cfRule>
  </conditionalFormatting>
  <conditionalFormatting sqref="P148:P153">
    <cfRule type="cellIs" dxfId="31029" priority="862" operator="greaterThan">
      <formula>0</formula>
    </cfRule>
  </conditionalFormatting>
  <conditionalFormatting sqref="Q148:Q153">
    <cfRule type="cellIs" dxfId="31028" priority="861" operator="lessThan">
      <formula>0</formula>
    </cfRule>
  </conditionalFormatting>
  <conditionalFormatting sqref="R148:R153">
    <cfRule type="cellIs" dxfId="31027" priority="859" operator="lessThan">
      <formula>0.8</formula>
    </cfRule>
    <cfRule type="cellIs" dxfId="31026" priority="860" operator="greaterThan">
      <formula>1</formula>
    </cfRule>
  </conditionalFormatting>
  <conditionalFormatting sqref="R148:R153">
    <cfRule type="cellIs" dxfId="31025" priority="857" operator="greaterThan">
      <formula>1</formula>
    </cfRule>
    <cfRule type="cellIs" dxfId="31024" priority="858" operator="lessThan">
      <formula>0.8</formula>
    </cfRule>
  </conditionalFormatting>
  <conditionalFormatting sqref="P148:P153">
    <cfRule type="cellIs" dxfId="31023" priority="856" operator="greaterThan">
      <formula>0</formula>
    </cfRule>
  </conditionalFormatting>
  <conditionalFormatting sqref="Q148:Q153">
    <cfRule type="cellIs" dxfId="31022" priority="855" operator="lessThan">
      <formula>0</formula>
    </cfRule>
  </conditionalFormatting>
  <conditionalFormatting sqref="R148:R153">
    <cfRule type="cellIs" dxfId="31021" priority="853" operator="lessThan">
      <formula>0.8</formula>
    </cfRule>
    <cfRule type="cellIs" dxfId="31020" priority="854" operator="greaterThan">
      <formula>1</formula>
    </cfRule>
  </conditionalFormatting>
  <conditionalFormatting sqref="R148:R153">
    <cfRule type="cellIs" dxfId="31019" priority="851" operator="greaterThan">
      <formula>1</formula>
    </cfRule>
    <cfRule type="cellIs" dxfId="31018" priority="852" operator="lessThan">
      <formula>0.8</formula>
    </cfRule>
  </conditionalFormatting>
  <conditionalFormatting sqref="P148:P153">
    <cfRule type="cellIs" dxfId="31017" priority="850" operator="greaterThan">
      <formula>0</formula>
    </cfRule>
  </conditionalFormatting>
  <conditionalFormatting sqref="Q148:Q153">
    <cfRule type="cellIs" dxfId="31016" priority="849" operator="lessThan">
      <formula>0</formula>
    </cfRule>
  </conditionalFormatting>
  <conditionalFormatting sqref="R148:R153">
    <cfRule type="cellIs" dxfId="31015" priority="847" operator="lessThan">
      <formula>0.8</formula>
    </cfRule>
    <cfRule type="cellIs" dxfId="31014" priority="848" operator="greaterThan">
      <formula>1</formula>
    </cfRule>
  </conditionalFormatting>
  <conditionalFormatting sqref="R148:R153">
    <cfRule type="cellIs" dxfId="31013" priority="845" operator="greaterThan">
      <formula>1</formula>
    </cfRule>
    <cfRule type="cellIs" dxfId="31012" priority="846" operator="lessThan">
      <formula>0.8</formula>
    </cfRule>
  </conditionalFormatting>
  <conditionalFormatting sqref="P148:P153">
    <cfRule type="cellIs" dxfId="31011" priority="844" operator="greaterThan">
      <formula>0</formula>
    </cfRule>
  </conditionalFormatting>
  <conditionalFormatting sqref="Q148:Q153">
    <cfRule type="cellIs" dxfId="31010" priority="843" operator="lessThan">
      <formula>0</formula>
    </cfRule>
  </conditionalFormatting>
  <conditionalFormatting sqref="R148:R153">
    <cfRule type="cellIs" dxfId="31009" priority="841" operator="lessThan">
      <formula>0.8</formula>
    </cfRule>
    <cfRule type="cellIs" dxfId="31008" priority="842" operator="greaterThan">
      <formula>1</formula>
    </cfRule>
  </conditionalFormatting>
  <conditionalFormatting sqref="R148:R153">
    <cfRule type="cellIs" dxfId="31007" priority="839" operator="greaterThan">
      <formula>1</formula>
    </cfRule>
    <cfRule type="cellIs" dxfId="31006" priority="840" operator="lessThan">
      <formula>0.8</formula>
    </cfRule>
  </conditionalFormatting>
  <conditionalFormatting sqref="P148:P153">
    <cfRule type="cellIs" dxfId="31005" priority="838" operator="greaterThan">
      <formula>0</formula>
    </cfRule>
  </conditionalFormatting>
  <conditionalFormatting sqref="P148:P153">
    <cfRule type="cellIs" dxfId="31004" priority="832" operator="greaterThan">
      <formula>0</formula>
    </cfRule>
  </conditionalFormatting>
  <conditionalFormatting sqref="Q148:Q153">
    <cfRule type="cellIs" dxfId="31003" priority="837" operator="lessThan">
      <formula>0</formula>
    </cfRule>
  </conditionalFormatting>
  <conditionalFormatting sqref="R148:R153">
    <cfRule type="cellIs" dxfId="31002" priority="835" operator="lessThan">
      <formula>0.8</formula>
    </cfRule>
    <cfRule type="cellIs" dxfId="31001" priority="836" operator="greaterThan">
      <formula>1</formula>
    </cfRule>
  </conditionalFormatting>
  <conditionalFormatting sqref="R148:R153">
    <cfRule type="cellIs" dxfId="31000" priority="833" operator="greaterThan">
      <formula>1</formula>
    </cfRule>
    <cfRule type="cellIs" dxfId="30999" priority="834" operator="lessThan">
      <formula>0.8</formula>
    </cfRule>
  </conditionalFormatting>
  <conditionalFormatting sqref="P148:P153">
    <cfRule type="cellIs" dxfId="30998" priority="826" operator="greaterThan">
      <formula>0</formula>
    </cfRule>
  </conditionalFormatting>
  <conditionalFormatting sqref="Q148:Q153">
    <cfRule type="cellIs" dxfId="30997" priority="831" operator="lessThan">
      <formula>0</formula>
    </cfRule>
  </conditionalFormatting>
  <conditionalFormatting sqref="R148:R153">
    <cfRule type="cellIs" dxfId="30996" priority="829" operator="lessThan">
      <formula>0.8</formula>
    </cfRule>
    <cfRule type="cellIs" dxfId="30995" priority="830" operator="greaterThan">
      <formula>1</formula>
    </cfRule>
  </conditionalFormatting>
  <conditionalFormatting sqref="R148:R153">
    <cfRule type="cellIs" dxfId="30994" priority="827" operator="greaterThan">
      <formula>1</formula>
    </cfRule>
    <cfRule type="cellIs" dxfId="30993" priority="828" operator="lessThan">
      <formula>0.8</formula>
    </cfRule>
  </conditionalFormatting>
  <conditionalFormatting sqref="R148:R153">
    <cfRule type="cellIs" dxfId="30992" priority="823" operator="lessThan">
      <formula>0.8</formula>
    </cfRule>
    <cfRule type="cellIs" dxfId="30991" priority="824" operator="greaterThan">
      <formula>1</formula>
    </cfRule>
  </conditionalFormatting>
  <conditionalFormatting sqref="R148:R153">
    <cfRule type="cellIs" dxfId="30990" priority="821" operator="greaterThan">
      <formula>1</formula>
    </cfRule>
    <cfRule type="cellIs" dxfId="30989" priority="822" operator="lessThan">
      <formula>0.8</formula>
    </cfRule>
  </conditionalFormatting>
  <conditionalFormatting sqref="P148:P153">
    <cfRule type="cellIs" dxfId="30988" priority="820" operator="greaterThan">
      <formula>0</formula>
    </cfRule>
  </conditionalFormatting>
  <conditionalFormatting sqref="Q148:Q153">
    <cfRule type="cellIs" dxfId="30987" priority="825" operator="lessThan">
      <formula>0</formula>
    </cfRule>
  </conditionalFormatting>
  <conditionalFormatting sqref="Q148:Q153">
    <cfRule type="cellIs" dxfId="30986" priority="819" operator="lessThan">
      <formula>0</formula>
    </cfRule>
  </conditionalFormatting>
  <conditionalFormatting sqref="R148:R153">
    <cfRule type="cellIs" dxfId="30985" priority="817" operator="lessThan">
      <formula>0.8</formula>
    </cfRule>
    <cfRule type="cellIs" dxfId="30984" priority="818" operator="greaterThan">
      <formula>1</formula>
    </cfRule>
  </conditionalFormatting>
  <conditionalFormatting sqref="R148:R153">
    <cfRule type="cellIs" dxfId="30983" priority="815" operator="greaterThan">
      <formula>1</formula>
    </cfRule>
    <cfRule type="cellIs" dxfId="30982" priority="816" operator="lessThan">
      <formula>0.8</formula>
    </cfRule>
  </conditionalFormatting>
  <conditionalFormatting sqref="P148:P153">
    <cfRule type="cellIs" dxfId="30981" priority="814" operator="greaterThan">
      <formula>0</formula>
    </cfRule>
  </conditionalFormatting>
  <conditionalFormatting sqref="P148:P153">
    <cfRule type="cellIs" dxfId="30980" priority="808" operator="greaterThan">
      <formula>0</formula>
    </cfRule>
  </conditionalFormatting>
  <conditionalFormatting sqref="Q148:Q153">
    <cfRule type="cellIs" dxfId="30979" priority="813" operator="lessThan">
      <formula>0</formula>
    </cfRule>
  </conditionalFormatting>
  <conditionalFormatting sqref="R148:R153">
    <cfRule type="cellIs" dxfId="30978" priority="811" operator="lessThan">
      <formula>0.8</formula>
    </cfRule>
    <cfRule type="cellIs" dxfId="30977" priority="812" operator="greaterThan">
      <formula>1</formula>
    </cfRule>
  </conditionalFormatting>
  <conditionalFormatting sqref="R148:R153">
    <cfRule type="cellIs" dxfId="30976" priority="809" operator="greaterThan">
      <formula>1</formula>
    </cfRule>
    <cfRule type="cellIs" dxfId="30975" priority="810" operator="lessThan">
      <formula>0.8</formula>
    </cfRule>
  </conditionalFormatting>
  <conditionalFormatting sqref="P148:P153">
    <cfRule type="cellIs" dxfId="30974" priority="802" operator="greaterThan">
      <formula>0</formula>
    </cfRule>
  </conditionalFormatting>
  <conditionalFormatting sqref="Q148:Q153">
    <cfRule type="cellIs" dxfId="30973" priority="807" operator="lessThan">
      <formula>0</formula>
    </cfRule>
  </conditionalFormatting>
  <conditionalFormatting sqref="R148:R153">
    <cfRule type="cellIs" dxfId="30972" priority="805" operator="lessThan">
      <formula>0.8</formula>
    </cfRule>
    <cfRule type="cellIs" dxfId="30971" priority="806" operator="greaterThan">
      <formula>1</formula>
    </cfRule>
  </conditionalFormatting>
  <conditionalFormatting sqref="R148:R153">
    <cfRule type="cellIs" dxfId="30970" priority="803" operator="greaterThan">
      <formula>1</formula>
    </cfRule>
    <cfRule type="cellIs" dxfId="30969" priority="804" operator="lessThan">
      <formula>0.8</formula>
    </cfRule>
  </conditionalFormatting>
  <conditionalFormatting sqref="R148:R153">
    <cfRule type="cellIs" dxfId="30968" priority="799" operator="lessThan">
      <formula>0.8</formula>
    </cfRule>
    <cfRule type="cellIs" dxfId="30967" priority="800" operator="greaterThan">
      <formula>1</formula>
    </cfRule>
  </conditionalFormatting>
  <conditionalFormatting sqref="R148:R153">
    <cfRule type="cellIs" dxfId="30966" priority="797" operator="greaterThan">
      <formula>1</formula>
    </cfRule>
    <cfRule type="cellIs" dxfId="30965" priority="798" operator="lessThan">
      <formula>0.8</formula>
    </cfRule>
  </conditionalFormatting>
  <conditionalFormatting sqref="P148:P153">
    <cfRule type="cellIs" dxfId="30964" priority="796" operator="greaterThan">
      <formula>0</formula>
    </cfRule>
  </conditionalFormatting>
  <conditionalFormatting sqref="Q148:Q153">
    <cfRule type="cellIs" dxfId="30963" priority="801" operator="lessThan">
      <formula>0</formula>
    </cfRule>
  </conditionalFormatting>
  <conditionalFormatting sqref="P148:P153">
    <cfRule type="cellIs" dxfId="30962" priority="790" operator="greaterThan">
      <formula>0</formula>
    </cfRule>
  </conditionalFormatting>
  <conditionalFormatting sqref="Q148:Q153">
    <cfRule type="cellIs" dxfId="30961" priority="795" operator="lessThan">
      <formula>0</formula>
    </cfRule>
  </conditionalFormatting>
  <conditionalFormatting sqref="R148:R153">
    <cfRule type="cellIs" dxfId="30960" priority="793" operator="lessThan">
      <formula>0.8</formula>
    </cfRule>
    <cfRule type="cellIs" dxfId="30959" priority="794" operator="greaterThan">
      <formula>1</formula>
    </cfRule>
  </conditionalFormatting>
  <conditionalFormatting sqref="R148:R153">
    <cfRule type="cellIs" dxfId="30958" priority="791" operator="greaterThan">
      <formula>1</formula>
    </cfRule>
    <cfRule type="cellIs" dxfId="30957" priority="792" operator="lessThan">
      <formula>0.8</formula>
    </cfRule>
  </conditionalFormatting>
  <conditionalFormatting sqref="R148:R153">
    <cfRule type="cellIs" dxfId="30956" priority="787" operator="lessThan">
      <formula>0.8</formula>
    </cfRule>
    <cfRule type="cellIs" dxfId="30955" priority="788" operator="greaterThan">
      <formula>1</formula>
    </cfRule>
  </conditionalFormatting>
  <conditionalFormatting sqref="R148:R153">
    <cfRule type="cellIs" dxfId="30954" priority="785" operator="greaterThan">
      <formula>1</formula>
    </cfRule>
    <cfRule type="cellIs" dxfId="30953" priority="786" operator="lessThan">
      <formula>0.8</formula>
    </cfRule>
  </conditionalFormatting>
  <conditionalFormatting sqref="P148:P153">
    <cfRule type="cellIs" dxfId="30952" priority="784" operator="greaterThan">
      <formula>0</formula>
    </cfRule>
  </conditionalFormatting>
  <conditionalFormatting sqref="Q148:Q153">
    <cfRule type="cellIs" dxfId="30951" priority="789" operator="lessThan">
      <formula>0</formula>
    </cfRule>
  </conditionalFormatting>
  <conditionalFormatting sqref="R148:R153">
    <cfRule type="cellIs" dxfId="30950" priority="781" operator="lessThan">
      <formula>0.8</formula>
    </cfRule>
    <cfRule type="cellIs" dxfId="30949" priority="782" operator="greaterThan">
      <formula>1</formula>
    </cfRule>
  </conditionalFormatting>
  <conditionalFormatting sqref="R148:R153">
    <cfRule type="cellIs" dxfId="30948" priority="779" operator="greaterThan">
      <formula>1</formula>
    </cfRule>
    <cfRule type="cellIs" dxfId="30947" priority="780" operator="lessThan">
      <formula>0.8</formula>
    </cfRule>
  </conditionalFormatting>
  <conditionalFormatting sqref="P148:P153">
    <cfRule type="cellIs" dxfId="30946" priority="778" operator="greaterThan">
      <formula>0</formula>
    </cfRule>
  </conditionalFormatting>
  <conditionalFormatting sqref="Q148:Q153">
    <cfRule type="cellIs" dxfId="30945" priority="783" operator="lessThan">
      <formula>0</formula>
    </cfRule>
  </conditionalFormatting>
  <conditionalFormatting sqref="Q148:Q153">
    <cfRule type="cellIs" dxfId="30944" priority="777" operator="lessThan">
      <formula>0</formula>
    </cfRule>
  </conditionalFormatting>
  <conditionalFormatting sqref="R148:R153">
    <cfRule type="cellIs" dxfId="30943" priority="775" operator="lessThan">
      <formula>0.8</formula>
    </cfRule>
    <cfRule type="cellIs" dxfId="30942" priority="776" operator="greaterThan">
      <formula>1</formula>
    </cfRule>
  </conditionalFormatting>
  <conditionalFormatting sqref="R148:R153">
    <cfRule type="cellIs" dxfId="30941" priority="773" operator="greaterThan">
      <formula>1</formula>
    </cfRule>
    <cfRule type="cellIs" dxfId="30940" priority="774" operator="lessThan">
      <formula>0.8</formula>
    </cfRule>
  </conditionalFormatting>
  <conditionalFormatting sqref="P148:P153">
    <cfRule type="cellIs" dxfId="30939" priority="772" operator="greaterThan">
      <formula>0</formula>
    </cfRule>
  </conditionalFormatting>
  <conditionalFormatting sqref="Q148:Q153">
    <cfRule type="cellIs" dxfId="30938" priority="766" operator="lessThan">
      <formula>0</formula>
    </cfRule>
  </conditionalFormatting>
  <conditionalFormatting sqref="R148:R153">
    <cfRule type="cellIs" dxfId="30937" priority="770" operator="lessThan">
      <formula>0.8</formula>
    </cfRule>
    <cfRule type="cellIs" dxfId="30936" priority="771" operator="greaterThan">
      <formula>1</formula>
    </cfRule>
  </conditionalFormatting>
  <conditionalFormatting sqref="R148:R153">
    <cfRule type="cellIs" dxfId="30935" priority="768" operator="greaterThan">
      <formula>1</formula>
    </cfRule>
    <cfRule type="cellIs" dxfId="30934" priority="769" operator="lessThan">
      <formula>0.8</formula>
    </cfRule>
  </conditionalFormatting>
  <conditionalFormatting sqref="P148:P153">
    <cfRule type="cellIs" dxfId="30933" priority="767" operator="greaterThan">
      <formula>0</formula>
    </cfRule>
  </conditionalFormatting>
  <conditionalFormatting sqref="Q148:Q153">
    <cfRule type="cellIs" dxfId="30932" priority="765" operator="lessThan">
      <formula>0</formula>
    </cfRule>
  </conditionalFormatting>
  <conditionalFormatting sqref="R148:R153">
    <cfRule type="cellIs" dxfId="30931" priority="763" operator="lessThan">
      <formula>0.8</formula>
    </cfRule>
    <cfRule type="cellIs" dxfId="30930" priority="764" operator="greaterThan">
      <formula>1</formula>
    </cfRule>
  </conditionalFormatting>
  <conditionalFormatting sqref="R148:R153">
    <cfRule type="cellIs" dxfId="30929" priority="761" operator="greaterThan">
      <formula>1</formula>
    </cfRule>
    <cfRule type="cellIs" dxfId="30928" priority="762" operator="lessThan">
      <formula>0.8</formula>
    </cfRule>
  </conditionalFormatting>
  <conditionalFormatting sqref="P148:P153">
    <cfRule type="cellIs" dxfId="30927" priority="760" operator="greaterThan">
      <formula>0</formula>
    </cfRule>
  </conditionalFormatting>
  <conditionalFormatting sqref="Q148:Q153">
    <cfRule type="cellIs" dxfId="30926" priority="759" operator="lessThan">
      <formula>0</formula>
    </cfRule>
  </conditionalFormatting>
  <conditionalFormatting sqref="R148:R153">
    <cfRule type="cellIs" dxfId="30925" priority="757" operator="lessThan">
      <formula>0.8</formula>
    </cfRule>
    <cfRule type="cellIs" dxfId="30924" priority="758" operator="greaterThan">
      <formula>1</formula>
    </cfRule>
  </conditionalFormatting>
  <conditionalFormatting sqref="R148:R153">
    <cfRule type="cellIs" dxfId="30923" priority="755" operator="greaterThan">
      <formula>1</formula>
    </cfRule>
    <cfRule type="cellIs" dxfId="30922" priority="756" operator="lessThan">
      <formula>0.8</formula>
    </cfRule>
  </conditionalFormatting>
  <conditionalFormatting sqref="P148:P153">
    <cfRule type="cellIs" dxfId="30921" priority="754" operator="greaterThan">
      <formula>0</formula>
    </cfRule>
  </conditionalFormatting>
  <conditionalFormatting sqref="Q148:Q153">
    <cfRule type="cellIs" dxfId="30920" priority="753" operator="lessThan">
      <formula>0</formula>
    </cfRule>
  </conditionalFormatting>
  <conditionalFormatting sqref="R148:R153">
    <cfRule type="cellIs" dxfId="30919" priority="751" operator="lessThan">
      <formula>0.8</formula>
    </cfRule>
    <cfRule type="cellIs" dxfId="30918" priority="752" operator="greaterThan">
      <formula>1</formula>
    </cfRule>
  </conditionalFormatting>
  <conditionalFormatting sqref="R148:R153">
    <cfRule type="cellIs" dxfId="30917" priority="749" operator="greaterThan">
      <formula>1</formula>
    </cfRule>
    <cfRule type="cellIs" dxfId="30916" priority="750" operator="lessThan">
      <formula>0.8</formula>
    </cfRule>
  </conditionalFormatting>
  <conditionalFormatting sqref="P148:P153">
    <cfRule type="cellIs" dxfId="30915" priority="748" operator="greaterThan">
      <formula>0</formula>
    </cfRule>
  </conditionalFormatting>
  <conditionalFormatting sqref="Q148:Q153">
    <cfRule type="cellIs" dxfId="30914" priority="747" operator="lessThan">
      <formula>0</formula>
    </cfRule>
  </conditionalFormatting>
  <conditionalFormatting sqref="R148:R153">
    <cfRule type="cellIs" dxfId="30913" priority="745" operator="lessThan">
      <formula>0.8</formula>
    </cfRule>
    <cfRule type="cellIs" dxfId="30912" priority="746" operator="greaterThan">
      <formula>1</formula>
    </cfRule>
  </conditionalFormatting>
  <conditionalFormatting sqref="R148:R153">
    <cfRule type="cellIs" dxfId="30911" priority="743" operator="greaterThan">
      <formula>1</formula>
    </cfRule>
    <cfRule type="cellIs" dxfId="30910" priority="744" operator="lessThan">
      <formula>0.8</formula>
    </cfRule>
  </conditionalFormatting>
  <conditionalFormatting sqref="P148:P153">
    <cfRule type="cellIs" dxfId="30909" priority="742" operator="greaterThan">
      <formula>0</formula>
    </cfRule>
  </conditionalFormatting>
  <conditionalFormatting sqref="Q148:Q153">
    <cfRule type="cellIs" dxfId="30908" priority="741" operator="lessThan">
      <formula>0</formula>
    </cfRule>
  </conditionalFormatting>
  <conditionalFormatting sqref="R148:R153">
    <cfRule type="cellIs" dxfId="30907" priority="739" operator="lessThan">
      <formula>0.8</formula>
    </cfRule>
    <cfRule type="cellIs" dxfId="30906" priority="740" operator="greaterThan">
      <formula>1</formula>
    </cfRule>
  </conditionalFormatting>
  <conditionalFormatting sqref="R148:R153">
    <cfRule type="cellIs" dxfId="30905" priority="737" operator="greaterThan">
      <formula>1</formula>
    </cfRule>
    <cfRule type="cellIs" dxfId="30904" priority="738" operator="lessThan">
      <formula>0.8</formula>
    </cfRule>
  </conditionalFormatting>
  <conditionalFormatting sqref="P148:P153">
    <cfRule type="cellIs" dxfId="30903" priority="736" operator="greaterThan">
      <formula>0</formula>
    </cfRule>
  </conditionalFormatting>
  <conditionalFormatting sqref="P148:P153">
    <cfRule type="cellIs" dxfId="30902" priority="730" operator="greaterThan">
      <formula>0</formula>
    </cfRule>
  </conditionalFormatting>
  <conditionalFormatting sqref="Q148:Q153">
    <cfRule type="cellIs" dxfId="30901" priority="735" operator="lessThan">
      <formula>0</formula>
    </cfRule>
  </conditionalFormatting>
  <conditionalFormatting sqref="R148:R153">
    <cfRule type="cellIs" dxfId="30900" priority="733" operator="lessThan">
      <formula>0.8</formula>
    </cfRule>
    <cfRule type="cellIs" dxfId="30899" priority="734" operator="greaterThan">
      <formula>1</formula>
    </cfRule>
  </conditionalFormatting>
  <conditionalFormatting sqref="R148:R153">
    <cfRule type="cellIs" dxfId="30898" priority="731" operator="greaterThan">
      <formula>1</formula>
    </cfRule>
    <cfRule type="cellIs" dxfId="30897" priority="732" operator="lessThan">
      <formula>0.8</formula>
    </cfRule>
  </conditionalFormatting>
  <conditionalFormatting sqref="P148:P153">
    <cfRule type="cellIs" dxfId="30896" priority="724" operator="greaterThan">
      <formula>0</formula>
    </cfRule>
  </conditionalFormatting>
  <conditionalFormatting sqref="Q148:Q153">
    <cfRule type="cellIs" dxfId="30895" priority="729" operator="lessThan">
      <formula>0</formula>
    </cfRule>
  </conditionalFormatting>
  <conditionalFormatting sqref="R148:R153">
    <cfRule type="cellIs" dxfId="30894" priority="727" operator="lessThan">
      <formula>0.8</formula>
    </cfRule>
    <cfRule type="cellIs" dxfId="30893" priority="728" operator="greaterThan">
      <formula>1</formula>
    </cfRule>
  </conditionalFormatting>
  <conditionalFormatting sqref="R148:R153">
    <cfRule type="cellIs" dxfId="30892" priority="725" operator="greaterThan">
      <formula>1</formula>
    </cfRule>
    <cfRule type="cellIs" dxfId="30891" priority="726" operator="lessThan">
      <formula>0.8</formula>
    </cfRule>
  </conditionalFormatting>
  <conditionalFormatting sqref="R148:R153">
    <cfRule type="cellIs" dxfId="30890" priority="721" operator="lessThan">
      <formula>0.8</formula>
    </cfRule>
    <cfRule type="cellIs" dxfId="30889" priority="722" operator="greaterThan">
      <formula>1</formula>
    </cfRule>
  </conditionalFormatting>
  <conditionalFormatting sqref="R148:R153">
    <cfRule type="cellIs" dxfId="30888" priority="719" operator="greaterThan">
      <formula>1</formula>
    </cfRule>
    <cfRule type="cellIs" dxfId="30887" priority="720" operator="lessThan">
      <formula>0.8</formula>
    </cfRule>
  </conditionalFormatting>
  <conditionalFormatting sqref="P148:P153">
    <cfRule type="cellIs" dxfId="30886" priority="718" operator="greaterThan">
      <formula>0</formula>
    </cfRule>
  </conditionalFormatting>
  <conditionalFormatting sqref="Q148:Q153">
    <cfRule type="cellIs" dxfId="30885" priority="723" operator="lessThan">
      <formula>0</formula>
    </cfRule>
  </conditionalFormatting>
  <conditionalFormatting sqref="P44:P51">
    <cfRule type="cellIs" dxfId="30884" priority="712" operator="greaterThan">
      <formula>0</formula>
    </cfRule>
  </conditionalFormatting>
  <conditionalFormatting sqref="Q44:Q51">
    <cfRule type="cellIs" dxfId="30883" priority="717" operator="lessThan">
      <formula>0</formula>
    </cfRule>
  </conditionalFormatting>
  <conditionalFormatting sqref="R44:R51">
    <cfRule type="cellIs" dxfId="30882" priority="715" operator="lessThan">
      <formula>0.8</formula>
    </cfRule>
    <cfRule type="cellIs" dxfId="30881" priority="716" operator="greaterThan">
      <formula>1</formula>
    </cfRule>
  </conditionalFormatting>
  <conditionalFormatting sqref="R44:R51">
    <cfRule type="cellIs" dxfId="30880" priority="713" operator="greaterThan">
      <formula>1</formula>
    </cfRule>
    <cfRule type="cellIs" dxfId="30879" priority="714" operator="lessThan">
      <formula>0.8</formula>
    </cfRule>
  </conditionalFormatting>
  <conditionalFormatting sqref="Q84:Q91">
    <cfRule type="cellIs" dxfId="30878" priority="711" operator="lessThan">
      <formula>0</formula>
    </cfRule>
  </conditionalFormatting>
  <conditionalFormatting sqref="R84:R91">
    <cfRule type="cellIs" dxfId="30877" priority="709" operator="lessThan">
      <formula>0.8</formula>
    </cfRule>
    <cfRule type="cellIs" dxfId="30876" priority="710" operator="greaterThan">
      <formula>1</formula>
    </cfRule>
  </conditionalFormatting>
  <conditionalFormatting sqref="R84:R91">
    <cfRule type="cellIs" dxfId="30875" priority="707" operator="greaterThan">
      <formula>1</formula>
    </cfRule>
    <cfRule type="cellIs" dxfId="30874" priority="708" operator="lessThan">
      <formula>0.8</formula>
    </cfRule>
  </conditionalFormatting>
  <conditionalFormatting sqref="P84:P91">
    <cfRule type="cellIs" dxfId="30873" priority="706" operator="greaterThan">
      <formula>0</formula>
    </cfRule>
  </conditionalFormatting>
  <conditionalFormatting sqref="Q84:Q91">
    <cfRule type="cellIs" dxfId="30872" priority="705" operator="lessThan">
      <formula>0</formula>
    </cfRule>
  </conditionalFormatting>
  <conditionalFormatting sqref="R84:R91">
    <cfRule type="cellIs" dxfId="30871" priority="703" operator="lessThan">
      <formula>0.8</formula>
    </cfRule>
    <cfRule type="cellIs" dxfId="30870" priority="704" operator="greaterThan">
      <formula>1</formula>
    </cfRule>
  </conditionalFormatting>
  <conditionalFormatting sqref="R84:R91">
    <cfRule type="cellIs" dxfId="30869" priority="701" operator="greaterThan">
      <formula>1</formula>
    </cfRule>
    <cfRule type="cellIs" dxfId="30868" priority="702" operator="lessThan">
      <formula>0.8</formula>
    </cfRule>
  </conditionalFormatting>
  <conditionalFormatting sqref="P84:P91">
    <cfRule type="cellIs" dxfId="30867" priority="700" operator="greaterThan">
      <formula>0</formula>
    </cfRule>
  </conditionalFormatting>
  <conditionalFormatting sqref="Q84:Q91">
    <cfRule type="cellIs" dxfId="30866" priority="699" operator="lessThan">
      <formula>0</formula>
    </cfRule>
  </conditionalFormatting>
  <conditionalFormatting sqref="R84:R91">
    <cfRule type="cellIs" dxfId="30865" priority="697" operator="lessThan">
      <formula>0.8</formula>
    </cfRule>
    <cfRule type="cellIs" dxfId="30864" priority="698" operator="greaterThan">
      <formula>1</formula>
    </cfRule>
  </conditionalFormatting>
  <conditionalFormatting sqref="R84:R91">
    <cfRule type="cellIs" dxfId="30863" priority="695" operator="greaterThan">
      <formula>1</formula>
    </cfRule>
    <cfRule type="cellIs" dxfId="30862" priority="696" operator="lessThan">
      <formula>0.8</formula>
    </cfRule>
  </conditionalFormatting>
  <conditionalFormatting sqref="P84:P91">
    <cfRule type="cellIs" dxfId="30861" priority="694" operator="greaterThan">
      <formula>0</formula>
    </cfRule>
  </conditionalFormatting>
  <conditionalFormatting sqref="Q84:Q91">
    <cfRule type="cellIs" dxfId="30860" priority="693" operator="lessThan">
      <formula>0</formula>
    </cfRule>
  </conditionalFormatting>
  <conditionalFormatting sqref="R84:R91">
    <cfRule type="cellIs" dxfId="30859" priority="691" operator="lessThan">
      <formula>0.8</formula>
    </cfRule>
    <cfRule type="cellIs" dxfId="30858" priority="692" operator="greaterThan">
      <formula>1</formula>
    </cfRule>
  </conditionalFormatting>
  <conditionalFormatting sqref="R84:R91">
    <cfRule type="cellIs" dxfId="30857" priority="689" operator="greaterThan">
      <formula>1</formula>
    </cfRule>
    <cfRule type="cellIs" dxfId="30856" priority="690" operator="lessThan">
      <formula>0.8</formula>
    </cfRule>
  </conditionalFormatting>
  <conditionalFormatting sqref="P84:P91">
    <cfRule type="cellIs" dxfId="30855" priority="688" operator="greaterThan">
      <formula>0</formula>
    </cfRule>
  </conditionalFormatting>
  <conditionalFormatting sqref="P84:P91">
    <cfRule type="cellIs" dxfId="30854" priority="682" operator="greaterThan">
      <formula>0</formula>
    </cfRule>
  </conditionalFormatting>
  <conditionalFormatting sqref="Q84:Q91">
    <cfRule type="cellIs" dxfId="30853" priority="687" operator="lessThan">
      <formula>0</formula>
    </cfRule>
  </conditionalFormatting>
  <conditionalFormatting sqref="R84:R91">
    <cfRule type="cellIs" dxfId="30852" priority="685" operator="lessThan">
      <formula>0.8</formula>
    </cfRule>
    <cfRule type="cellIs" dxfId="30851" priority="686" operator="greaterThan">
      <formula>1</formula>
    </cfRule>
  </conditionalFormatting>
  <conditionalFormatting sqref="R84:R91">
    <cfRule type="cellIs" dxfId="30850" priority="683" operator="greaterThan">
      <formula>1</formula>
    </cfRule>
    <cfRule type="cellIs" dxfId="30849" priority="684" operator="lessThan">
      <formula>0.8</formula>
    </cfRule>
  </conditionalFormatting>
  <conditionalFormatting sqref="P84:P91">
    <cfRule type="cellIs" dxfId="30848" priority="676" operator="greaterThan">
      <formula>0</formula>
    </cfRule>
  </conditionalFormatting>
  <conditionalFormatting sqref="Q84:Q91">
    <cfRule type="cellIs" dxfId="30847" priority="681" operator="lessThan">
      <formula>0</formula>
    </cfRule>
  </conditionalFormatting>
  <conditionalFormatting sqref="R84:R91">
    <cfRule type="cellIs" dxfId="30846" priority="679" operator="lessThan">
      <formula>0.8</formula>
    </cfRule>
    <cfRule type="cellIs" dxfId="30845" priority="680" operator="greaterThan">
      <formula>1</formula>
    </cfRule>
  </conditionalFormatting>
  <conditionalFormatting sqref="R84:R91">
    <cfRule type="cellIs" dxfId="30844" priority="677" operator="greaterThan">
      <formula>1</formula>
    </cfRule>
    <cfRule type="cellIs" dxfId="30843" priority="678" operator="lessThan">
      <formula>0.8</formula>
    </cfRule>
  </conditionalFormatting>
  <conditionalFormatting sqref="R84:R91">
    <cfRule type="cellIs" dxfId="30842" priority="673" operator="lessThan">
      <formula>0.8</formula>
    </cfRule>
    <cfRule type="cellIs" dxfId="30841" priority="674" operator="greaterThan">
      <formula>1</formula>
    </cfRule>
  </conditionalFormatting>
  <conditionalFormatting sqref="R84:R91">
    <cfRule type="cellIs" dxfId="30840" priority="671" operator="greaterThan">
      <formula>1</formula>
    </cfRule>
    <cfRule type="cellIs" dxfId="30839" priority="672" operator="lessThan">
      <formula>0.8</formula>
    </cfRule>
  </conditionalFormatting>
  <conditionalFormatting sqref="P84:P91">
    <cfRule type="cellIs" dxfId="30838" priority="670" operator="greaterThan">
      <formula>0</formula>
    </cfRule>
  </conditionalFormatting>
  <conditionalFormatting sqref="Q84:Q91">
    <cfRule type="cellIs" dxfId="30837" priority="675" operator="lessThan">
      <formula>0</formula>
    </cfRule>
  </conditionalFormatting>
  <conditionalFormatting sqref="Q84:Q91">
    <cfRule type="cellIs" dxfId="30836" priority="669" operator="lessThan">
      <formula>0</formula>
    </cfRule>
  </conditionalFormatting>
  <conditionalFormatting sqref="R84:R91">
    <cfRule type="cellIs" dxfId="30835" priority="667" operator="lessThan">
      <formula>0.8</formula>
    </cfRule>
    <cfRule type="cellIs" dxfId="30834" priority="668" operator="greaterThan">
      <formula>1</formula>
    </cfRule>
  </conditionalFormatting>
  <conditionalFormatting sqref="R84:R91">
    <cfRule type="cellIs" dxfId="30833" priority="665" operator="greaterThan">
      <formula>1</formula>
    </cfRule>
    <cfRule type="cellIs" dxfId="30832" priority="666" operator="lessThan">
      <formula>0.8</formula>
    </cfRule>
  </conditionalFormatting>
  <conditionalFormatting sqref="P84:P91">
    <cfRule type="cellIs" dxfId="30831" priority="664" operator="greaterThan">
      <formula>0</formula>
    </cfRule>
  </conditionalFormatting>
  <conditionalFormatting sqref="P84:P91">
    <cfRule type="cellIs" dxfId="30830" priority="658" operator="greaterThan">
      <formula>0</formula>
    </cfRule>
  </conditionalFormatting>
  <conditionalFormatting sqref="Q84:Q91">
    <cfRule type="cellIs" dxfId="30829" priority="663" operator="lessThan">
      <formula>0</formula>
    </cfRule>
  </conditionalFormatting>
  <conditionalFormatting sqref="R84:R91">
    <cfRule type="cellIs" dxfId="30828" priority="661" operator="lessThan">
      <formula>0.8</formula>
    </cfRule>
    <cfRule type="cellIs" dxfId="30827" priority="662" operator="greaterThan">
      <formula>1</formula>
    </cfRule>
  </conditionalFormatting>
  <conditionalFormatting sqref="R84:R91">
    <cfRule type="cellIs" dxfId="30826" priority="659" operator="greaterThan">
      <formula>1</formula>
    </cfRule>
    <cfRule type="cellIs" dxfId="30825" priority="660" operator="lessThan">
      <formula>0.8</formula>
    </cfRule>
  </conditionalFormatting>
  <conditionalFormatting sqref="P84:P91">
    <cfRule type="cellIs" dxfId="30824" priority="652" operator="greaterThan">
      <formula>0</formula>
    </cfRule>
  </conditionalFormatting>
  <conditionalFormatting sqref="Q84:Q91">
    <cfRule type="cellIs" dxfId="30823" priority="657" operator="lessThan">
      <formula>0</formula>
    </cfRule>
  </conditionalFormatting>
  <conditionalFormatting sqref="R84:R91">
    <cfRule type="cellIs" dxfId="30822" priority="655" operator="lessThan">
      <formula>0.8</formula>
    </cfRule>
    <cfRule type="cellIs" dxfId="30821" priority="656" operator="greaterThan">
      <formula>1</formula>
    </cfRule>
  </conditionalFormatting>
  <conditionalFormatting sqref="R84:R91">
    <cfRule type="cellIs" dxfId="30820" priority="653" operator="greaterThan">
      <formula>1</formula>
    </cfRule>
    <cfRule type="cellIs" dxfId="30819" priority="654" operator="lessThan">
      <formula>0.8</formula>
    </cfRule>
  </conditionalFormatting>
  <conditionalFormatting sqref="R84:R91">
    <cfRule type="cellIs" dxfId="30818" priority="649" operator="lessThan">
      <formula>0.8</formula>
    </cfRule>
    <cfRule type="cellIs" dxfId="30817" priority="650" operator="greaterThan">
      <formula>1</formula>
    </cfRule>
  </conditionalFormatting>
  <conditionalFormatting sqref="R84:R91">
    <cfRule type="cellIs" dxfId="30816" priority="647" operator="greaterThan">
      <formula>1</formula>
    </cfRule>
    <cfRule type="cellIs" dxfId="30815" priority="648" operator="lessThan">
      <formula>0.8</formula>
    </cfRule>
  </conditionalFormatting>
  <conditionalFormatting sqref="P84:P91">
    <cfRule type="cellIs" dxfId="30814" priority="646" operator="greaterThan">
      <formula>0</formula>
    </cfRule>
  </conditionalFormatting>
  <conditionalFormatting sqref="Q84:Q91">
    <cfRule type="cellIs" dxfId="30813" priority="651" operator="lessThan">
      <formula>0</formula>
    </cfRule>
  </conditionalFormatting>
  <conditionalFormatting sqref="P84:P91">
    <cfRule type="cellIs" dxfId="30812" priority="640" operator="greaterThan">
      <formula>0</formula>
    </cfRule>
  </conditionalFormatting>
  <conditionalFormatting sqref="Q84:Q91">
    <cfRule type="cellIs" dxfId="30811" priority="645" operator="lessThan">
      <formula>0</formula>
    </cfRule>
  </conditionalFormatting>
  <conditionalFormatting sqref="R84:R91">
    <cfRule type="cellIs" dxfId="30810" priority="643" operator="lessThan">
      <formula>0.8</formula>
    </cfRule>
    <cfRule type="cellIs" dxfId="30809" priority="644" operator="greaterThan">
      <formula>1</formula>
    </cfRule>
  </conditionalFormatting>
  <conditionalFormatting sqref="R84:R91">
    <cfRule type="cellIs" dxfId="30808" priority="641" operator="greaterThan">
      <formula>1</formula>
    </cfRule>
    <cfRule type="cellIs" dxfId="30807" priority="642" operator="lessThan">
      <formula>0.8</formula>
    </cfRule>
  </conditionalFormatting>
  <conditionalFormatting sqref="R84:R91">
    <cfRule type="cellIs" dxfId="30806" priority="637" operator="lessThan">
      <formula>0.8</formula>
    </cfRule>
    <cfRule type="cellIs" dxfId="30805" priority="638" operator="greaterThan">
      <formula>1</formula>
    </cfRule>
  </conditionalFormatting>
  <conditionalFormatting sqref="R84:R91">
    <cfRule type="cellIs" dxfId="30804" priority="635" operator="greaterThan">
      <formula>1</formula>
    </cfRule>
    <cfRule type="cellIs" dxfId="30803" priority="636" operator="lessThan">
      <formula>0.8</formula>
    </cfRule>
  </conditionalFormatting>
  <conditionalFormatting sqref="P84:P91">
    <cfRule type="cellIs" dxfId="30802" priority="634" operator="greaterThan">
      <formula>0</formula>
    </cfRule>
  </conditionalFormatting>
  <conditionalFormatting sqref="Q84:Q91">
    <cfRule type="cellIs" dxfId="30801" priority="639" operator="lessThan">
      <formula>0</formula>
    </cfRule>
  </conditionalFormatting>
  <conditionalFormatting sqref="R84:R91">
    <cfRule type="cellIs" dxfId="30800" priority="631" operator="lessThan">
      <formula>0.8</formula>
    </cfRule>
    <cfRule type="cellIs" dxfId="30799" priority="632" operator="greaterThan">
      <formula>1</formula>
    </cfRule>
  </conditionalFormatting>
  <conditionalFormatting sqref="R84:R91">
    <cfRule type="cellIs" dxfId="30798" priority="629" operator="greaterThan">
      <formula>1</formula>
    </cfRule>
    <cfRule type="cellIs" dxfId="30797" priority="630" operator="lessThan">
      <formula>0.8</formula>
    </cfRule>
  </conditionalFormatting>
  <conditionalFormatting sqref="P84:P91">
    <cfRule type="cellIs" dxfId="30796" priority="628" operator="greaterThan">
      <formula>0</formula>
    </cfRule>
  </conditionalFormatting>
  <conditionalFormatting sqref="Q84:Q91">
    <cfRule type="cellIs" dxfId="30795" priority="633" operator="lessThan">
      <formula>0</formula>
    </cfRule>
  </conditionalFormatting>
  <conditionalFormatting sqref="Q84:Q91">
    <cfRule type="cellIs" dxfId="30794" priority="627" operator="lessThan">
      <formula>0</formula>
    </cfRule>
  </conditionalFormatting>
  <conditionalFormatting sqref="R84:R91">
    <cfRule type="cellIs" dxfId="30793" priority="625" operator="lessThan">
      <formula>0.8</formula>
    </cfRule>
    <cfRule type="cellIs" dxfId="30792" priority="626" operator="greaterThan">
      <formula>1</formula>
    </cfRule>
  </conditionalFormatting>
  <conditionalFormatting sqref="R84:R91">
    <cfRule type="cellIs" dxfId="30791" priority="623" operator="greaterThan">
      <formula>1</formula>
    </cfRule>
    <cfRule type="cellIs" dxfId="30790" priority="624" operator="lessThan">
      <formula>0.8</formula>
    </cfRule>
  </conditionalFormatting>
  <conditionalFormatting sqref="P84:P91">
    <cfRule type="cellIs" dxfId="30789" priority="622" operator="greaterThan">
      <formula>0</formula>
    </cfRule>
  </conditionalFormatting>
  <conditionalFormatting sqref="Q84:Q91">
    <cfRule type="cellIs" dxfId="30788" priority="616" operator="lessThan">
      <formula>0</formula>
    </cfRule>
  </conditionalFormatting>
  <conditionalFormatting sqref="R84:R91">
    <cfRule type="cellIs" dxfId="30787" priority="620" operator="lessThan">
      <formula>0.8</formula>
    </cfRule>
    <cfRule type="cellIs" dxfId="30786" priority="621" operator="greaterThan">
      <formula>1</formula>
    </cfRule>
  </conditionalFormatting>
  <conditionalFormatting sqref="R84:R91">
    <cfRule type="cellIs" dxfId="30785" priority="618" operator="greaterThan">
      <formula>1</formula>
    </cfRule>
    <cfRule type="cellIs" dxfId="30784" priority="619" operator="lessThan">
      <formula>0.8</formula>
    </cfRule>
  </conditionalFormatting>
  <conditionalFormatting sqref="P84:P91">
    <cfRule type="cellIs" dxfId="30783" priority="617" operator="greaterThan">
      <formula>0</formula>
    </cfRule>
  </conditionalFormatting>
  <conditionalFormatting sqref="Q84:Q91">
    <cfRule type="cellIs" dxfId="30782" priority="615" operator="lessThan">
      <formula>0</formula>
    </cfRule>
  </conditionalFormatting>
  <conditionalFormatting sqref="R84:R91">
    <cfRule type="cellIs" dxfId="30781" priority="613" operator="lessThan">
      <formula>0.8</formula>
    </cfRule>
    <cfRule type="cellIs" dxfId="30780" priority="614" operator="greaterThan">
      <formula>1</formula>
    </cfRule>
  </conditionalFormatting>
  <conditionalFormatting sqref="R84:R91">
    <cfRule type="cellIs" dxfId="30779" priority="611" operator="greaterThan">
      <formula>1</formula>
    </cfRule>
    <cfRule type="cellIs" dxfId="30778" priority="612" operator="lessThan">
      <formula>0.8</formula>
    </cfRule>
  </conditionalFormatting>
  <conditionalFormatting sqref="P84:P91">
    <cfRule type="cellIs" dxfId="30777" priority="610" operator="greaterThan">
      <formula>0</formula>
    </cfRule>
  </conditionalFormatting>
  <conditionalFormatting sqref="Q84:Q91">
    <cfRule type="cellIs" dxfId="30776" priority="609" operator="lessThan">
      <formula>0</formula>
    </cfRule>
  </conditionalFormatting>
  <conditionalFormatting sqref="R84:R91">
    <cfRule type="cellIs" dxfId="30775" priority="607" operator="lessThan">
      <formula>0.8</formula>
    </cfRule>
    <cfRule type="cellIs" dxfId="30774" priority="608" operator="greaterThan">
      <formula>1</formula>
    </cfRule>
  </conditionalFormatting>
  <conditionalFormatting sqref="R84:R91">
    <cfRule type="cellIs" dxfId="30773" priority="605" operator="greaterThan">
      <formula>1</formula>
    </cfRule>
    <cfRule type="cellIs" dxfId="30772" priority="606" operator="lessThan">
      <formula>0.8</formula>
    </cfRule>
  </conditionalFormatting>
  <conditionalFormatting sqref="P84:P91">
    <cfRule type="cellIs" dxfId="30771" priority="604" operator="greaterThan">
      <formula>0</formula>
    </cfRule>
  </conditionalFormatting>
  <conditionalFormatting sqref="Q84:Q91">
    <cfRule type="cellIs" dxfId="30770" priority="603" operator="lessThan">
      <formula>0</formula>
    </cfRule>
  </conditionalFormatting>
  <conditionalFormatting sqref="R84:R91">
    <cfRule type="cellIs" dxfId="30769" priority="601" operator="lessThan">
      <formula>0.8</formula>
    </cfRule>
    <cfRule type="cellIs" dxfId="30768" priority="602" operator="greaterThan">
      <formula>1</formula>
    </cfRule>
  </conditionalFormatting>
  <conditionalFormatting sqref="R84:R91">
    <cfRule type="cellIs" dxfId="30767" priority="599" operator="greaterThan">
      <formula>1</formula>
    </cfRule>
    <cfRule type="cellIs" dxfId="30766" priority="600" operator="lessThan">
      <formula>0.8</formula>
    </cfRule>
  </conditionalFormatting>
  <conditionalFormatting sqref="P84:P91">
    <cfRule type="cellIs" dxfId="30765" priority="598" operator="greaterThan">
      <formula>0</formula>
    </cfRule>
  </conditionalFormatting>
  <conditionalFormatting sqref="Q84:Q91">
    <cfRule type="cellIs" dxfId="30764" priority="597" operator="lessThan">
      <formula>0</formula>
    </cfRule>
  </conditionalFormatting>
  <conditionalFormatting sqref="R84:R91">
    <cfRule type="cellIs" dxfId="30763" priority="595" operator="lessThan">
      <formula>0.8</formula>
    </cfRule>
    <cfRule type="cellIs" dxfId="30762" priority="596" operator="greaterThan">
      <formula>1</formula>
    </cfRule>
  </conditionalFormatting>
  <conditionalFormatting sqref="R84:R91">
    <cfRule type="cellIs" dxfId="30761" priority="593" operator="greaterThan">
      <formula>1</formula>
    </cfRule>
    <cfRule type="cellIs" dxfId="30760" priority="594" operator="lessThan">
      <formula>0.8</formula>
    </cfRule>
  </conditionalFormatting>
  <conditionalFormatting sqref="P84:P91">
    <cfRule type="cellIs" dxfId="30759" priority="592" operator="greaterThan">
      <formula>0</formula>
    </cfRule>
  </conditionalFormatting>
  <conditionalFormatting sqref="Q84:Q91">
    <cfRule type="cellIs" dxfId="30758" priority="591" operator="lessThan">
      <formula>0</formula>
    </cfRule>
  </conditionalFormatting>
  <conditionalFormatting sqref="R84:R91">
    <cfRule type="cellIs" dxfId="30757" priority="589" operator="lessThan">
      <formula>0.8</formula>
    </cfRule>
    <cfRule type="cellIs" dxfId="30756" priority="590" operator="greaterThan">
      <formula>1</formula>
    </cfRule>
  </conditionalFormatting>
  <conditionalFormatting sqref="R84:R91">
    <cfRule type="cellIs" dxfId="30755" priority="587" operator="greaterThan">
      <formula>1</formula>
    </cfRule>
    <cfRule type="cellIs" dxfId="30754" priority="588" operator="lessThan">
      <formula>0.8</formula>
    </cfRule>
  </conditionalFormatting>
  <conditionalFormatting sqref="P84:P91">
    <cfRule type="cellIs" dxfId="30753" priority="586" operator="greaterThan">
      <formula>0</formula>
    </cfRule>
  </conditionalFormatting>
  <conditionalFormatting sqref="P84:P91">
    <cfRule type="cellIs" dxfId="30752" priority="580" operator="greaterThan">
      <formula>0</formula>
    </cfRule>
  </conditionalFormatting>
  <conditionalFormatting sqref="Q84:Q91">
    <cfRule type="cellIs" dxfId="30751" priority="585" operator="lessThan">
      <formula>0</formula>
    </cfRule>
  </conditionalFormatting>
  <conditionalFormatting sqref="R84:R91">
    <cfRule type="cellIs" dxfId="30750" priority="583" operator="lessThan">
      <formula>0.8</formula>
    </cfRule>
    <cfRule type="cellIs" dxfId="30749" priority="584" operator="greaterThan">
      <formula>1</formula>
    </cfRule>
  </conditionalFormatting>
  <conditionalFormatting sqref="R84:R91">
    <cfRule type="cellIs" dxfId="30748" priority="581" operator="greaterThan">
      <formula>1</formula>
    </cfRule>
    <cfRule type="cellIs" dxfId="30747" priority="582" operator="lessThan">
      <formula>0.8</formula>
    </cfRule>
  </conditionalFormatting>
  <conditionalFormatting sqref="P84:P91">
    <cfRule type="cellIs" dxfId="30746" priority="574" operator="greaterThan">
      <formula>0</formula>
    </cfRule>
  </conditionalFormatting>
  <conditionalFormatting sqref="Q84:Q91">
    <cfRule type="cellIs" dxfId="30745" priority="579" operator="lessThan">
      <formula>0</formula>
    </cfRule>
  </conditionalFormatting>
  <conditionalFormatting sqref="R84:R91">
    <cfRule type="cellIs" dxfId="30744" priority="577" operator="lessThan">
      <formula>0.8</formula>
    </cfRule>
    <cfRule type="cellIs" dxfId="30743" priority="578" operator="greaterThan">
      <formula>1</formula>
    </cfRule>
  </conditionalFormatting>
  <conditionalFormatting sqref="R84:R91">
    <cfRule type="cellIs" dxfId="30742" priority="575" operator="greaterThan">
      <formula>1</formula>
    </cfRule>
    <cfRule type="cellIs" dxfId="30741" priority="576" operator="lessThan">
      <formula>0.8</formula>
    </cfRule>
  </conditionalFormatting>
  <conditionalFormatting sqref="R84:R91">
    <cfRule type="cellIs" dxfId="30740" priority="571" operator="lessThan">
      <formula>0.8</formula>
    </cfRule>
    <cfRule type="cellIs" dxfId="30739" priority="572" operator="greaterThan">
      <formula>1</formula>
    </cfRule>
  </conditionalFormatting>
  <conditionalFormatting sqref="R84:R91">
    <cfRule type="cellIs" dxfId="30738" priority="569" operator="greaterThan">
      <formula>1</formula>
    </cfRule>
    <cfRule type="cellIs" dxfId="30737" priority="570" operator="lessThan">
      <formula>0.8</formula>
    </cfRule>
  </conditionalFormatting>
  <conditionalFormatting sqref="P84:P91">
    <cfRule type="cellIs" dxfId="30736" priority="568" operator="greaterThan">
      <formula>0</formula>
    </cfRule>
  </conditionalFormatting>
  <conditionalFormatting sqref="Q84:Q91">
    <cfRule type="cellIs" dxfId="30735" priority="573" operator="lessThan">
      <formula>0</formula>
    </cfRule>
  </conditionalFormatting>
  <conditionalFormatting sqref="Q84:Q91">
    <cfRule type="cellIs" dxfId="30734" priority="567" operator="lessThan">
      <formula>0</formula>
    </cfRule>
  </conditionalFormatting>
  <conditionalFormatting sqref="R84:R91">
    <cfRule type="cellIs" dxfId="30733" priority="565" operator="lessThan">
      <formula>0.8</formula>
    </cfRule>
    <cfRule type="cellIs" dxfId="30732" priority="566" operator="greaterThan">
      <formula>1</formula>
    </cfRule>
  </conditionalFormatting>
  <conditionalFormatting sqref="R84:R91">
    <cfRule type="cellIs" dxfId="30731" priority="563" operator="greaterThan">
      <formula>1</formula>
    </cfRule>
    <cfRule type="cellIs" dxfId="30730" priority="564" operator="lessThan">
      <formula>0.8</formula>
    </cfRule>
  </conditionalFormatting>
  <conditionalFormatting sqref="P84:P91">
    <cfRule type="cellIs" dxfId="30729" priority="562" operator="greaterThan">
      <formula>0</formula>
    </cfRule>
  </conditionalFormatting>
  <conditionalFormatting sqref="Q84:Q91">
    <cfRule type="cellIs" dxfId="30728" priority="561" operator="lessThan">
      <formula>0</formula>
    </cfRule>
  </conditionalFormatting>
  <conditionalFormatting sqref="R84:R91">
    <cfRule type="cellIs" dxfId="30727" priority="559" operator="lessThan">
      <formula>0.8</formula>
    </cfRule>
    <cfRule type="cellIs" dxfId="30726" priority="560" operator="greaterThan">
      <formula>1</formula>
    </cfRule>
  </conditionalFormatting>
  <conditionalFormatting sqref="R84:R91">
    <cfRule type="cellIs" dxfId="30725" priority="557" operator="greaterThan">
      <formula>1</formula>
    </cfRule>
    <cfRule type="cellIs" dxfId="30724" priority="558" operator="lessThan">
      <formula>0.8</formula>
    </cfRule>
  </conditionalFormatting>
  <conditionalFormatting sqref="P84:P91">
    <cfRule type="cellIs" dxfId="30723" priority="556" operator="greaterThan">
      <formula>0</formula>
    </cfRule>
  </conditionalFormatting>
  <conditionalFormatting sqref="Q84:Q91">
    <cfRule type="cellIs" dxfId="30722" priority="555" operator="lessThan">
      <formula>0</formula>
    </cfRule>
  </conditionalFormatting>
  <conditionalFormatting sqref="R84:R91">
    <cfRule type="cellIs" dxfId="30721" priority="553" operator="lessThan">
      <formula>0.8</formula>
    </cfRule>
    <cfRule type="cellIs" dxfId="30720" priority="554" operator="greaterThan">
      <formula>1</formula>
    </cfRule>
  </conditionalFormatting>
  <conditionalFormatting sqref="R84:R91">
    <cfRule type="cellIs" dxfId="30719" priority="551" operator="greaterThan">
      <formula>1</formula>
    </cfRule>
    <cfRule type="cellIs" dxfId="30718" priority="552" operator="lessThan">
      <formula>0.8</formula>
    </cfRule>
  </conditionalFormatting>
  <conditionalFormatting sqref="P84:P91">
    <cfRule type="cellIs" dxfId="30717" priority="550" operator="greaterThan">
      <formula>0</formula>
    </cfRule>
  </conditionalFormatting>
  <conditionalFormatting sqref="Q84:Q91">
    <cfRule type="cellIs" dxfId="30716" priority="549" operator="lessThan">
      <formula>0</formula>
    </cfRule>
  </conditionalFormatting>
  <conditionalFormatting sqref="R84:R91">
    <cfRule type="cellIs" dxfId="30715" priority="547" operator="lessThan">
      <formula>0.8</formula>
    </cfRule>
    <cfRule type="cellIs" dxfId="30714" priority="548" operator="greaterThan">
      <formula>1</formula>
    </cfRule>
  </conditionalFormatting>
  <conditionalFormatting sqref="R84:R91">
    <cfRule type="cellIs" dxfId="30713" priority="545" operator="greaterThan">
      <formula>1</formula>
    </cfRule>
    <cfRule type="cellIs" dxfId="30712" priority="546" operator="lessThan">
      <formula>0.8</formula>
    </cfRule>
  </conditionalFormatting>
  <conditionalFormatting sqref="P84:P91">
    <cfRule type="cellIs" dxfId="30711" priority="544" operator="greaterThan">
      <formula>0</formula>
    </cfRule>
  </conditionalFormatting>
  <conditionalFormatting sqref="P84:P91">
    <cfRule type="cellIs" dxfId="30710" priority="538" operator="greaterThan">
      <formula>0</formula>
    </cfRule>
  </conditionalFormatting>
  <conditionalFormatting sqref="Q84:Q91">
    <cfRule type="cellIs" dxfId="30709" priority="543" operator="lessThan">
      <formula>0</formula>
    </cfRule>
  </conditionalFormatting>
  <conditionalFormatting sqref="R84:R91">
    <cfRule type="cellIs" dxfId="30708" priority="541" operator="lessThan">
      <formula>0.8</formula>
    </cfRule>
    <cfRule type="cellIs" dxfId="30707" priority="542" operator="greaterThan">
      <formula>1</formula>
    </cfRule>
  </conditionalFormatting>
  <conditionalFormatting sqref="R84:R91">
    <cfRule type="cellIs" dxfId="30706" priority="539" operator="greaterThan">
      <formula>1</formula>
    </cfRule>
    <cfRule type="cellIs" dxfId="30705" priority="540" operator="lessThan">
      <formula>0.8</formula>
    </cfRule>
  </conditionalFormatting>
  <conditionalFormatting sqref="P84:P91">
    <cfRule type="cellIs" dxfId="30704" priority="532" operator="greaterThan">
      <formula>0</formula>
    </cfRule>
  </conditionalFormatting>
  <conditionalFormatting sqref="Q84:Q91">
    <cfRule type="cellIs" dxfId="30703" priority="537" operator="lessThan">
      <formula>0</formula>
    </cfRule>
  </conditionalFormatting>
  <conditionalFormatting sqref="R84:R91">
    <cfRule type="cellIs" dxfId="30702" priority="535" operator="lessThan">
      <formula>0.8</formula>
    </cfRule>
    <cfRule type="cellIs" dxfId="30701" priority="536" operator="greaterThan">
      <formula>1</formula>
    </cfRule>
  </conditionalFormatting>
  <conditionalFormatting sqref="R84:R91">
    <cfRule type="cellIs" dxfId="30700" priority="533" operator="greaterThan">
      <formula>1</formula>
    </cfRule>
    <cfRule type="cellIs" dxfId="30699" priority="534" operator="lessThan">
      <formula>0.8</formula>
    </cfRule>
  </conditionalFormatting>
  <conditionalFormatting sqref="R84:R91">
    <cfRule type="cellIs" dxfId="30698" priority="529" operator="lessThan">
      <formula>0.8</formula>
    </cfRule>
    <cfRule type="cellIs" dxfId="30697" priority="530" operator="greaterThan">
      <formula>1</formula>
    </cfRule>
  </conditionalFormatting>
  <conditionalFormatting sqref="R84:R91">
    <cfRule type="cellIs" dxfId="30696" priority="527" operator="greaterThan">
      <formula>1</formula>
    </cfRule>
    <cfRule type="cellIs" dxfId="30695" priority="528" operator="lessThan">
      <formula>0.8</formula>
    </cfRule>
  </conditionalFormatting>
  <conditionalFormatting sqref="P84:P91">
    <cfRule type="cellIs" dxfId="30694" priority="526" operator="greaterThan">
      <formula>0</formula>
    </cfRule>
  </conditionalFormatting>
  <conditionalFormatting sqref="Q84:Q91">
    <cfRule type="cellIs" dxfId="30693" priority="531" operator="lessThan">
      <formula>0</formula>
    </cfRule>
  </conditionalFormatting>
  <conditionalFormatting sqref="Q84:Q91">
    <cfRule type="cellIs" dxfId="30692" priority="525" operator="lessThan">
      <formula>0</formula>
    </cfRule>
  </conditionalFormatting>
  <conditionalFormatting sqref="R84:R91">
    <cfRule type="cellIs" dxfId="30691" priority="523" operator="lessThan">
      <formula>0.8</formula>
    </cfRule>
    <cfRule type="cellIs" dxfId="30690" priority="524" operator="greaterThan">
      <formula>1</formula>
    </cfRule>
  </conditionalFormatting>
  <conditionalFormatting sqref="R84:R91">
    <cfRule type="cellIs" dxfId="30689" priority="521" operator="greaterThan">
      <formula>1</formula>
    </cfRule>
    <cfRule type="cellIs" dxfId="30688" priority="522" operator="lessThan">
      <formula>0.8</formula>
    </cfRule>
  </conditionalFormatting>
  <conditionalFormatting sqref="P84:P91">
    <cfRule type="cellIs" dxfId="30687" priority="520" operator="greaterThan">
      <formula>0</formula>
    </cfRule>
  </conditionalFormatting>
  <conditionalFormatting sqref="P84:P91">
    <cfRule type="cellIs" dxfId="30686" priority="514" operator="greaterThan">
      <formula>0</formula>
    </cfRule>
  </conditionalFormatting>
  <conditionalFormatting sqref="Q84:Q91">
    <cfRule type="cellIs" dxfId="30685" priority="519" operator="lessThan">
      <formula>0</formula>
    </cfRule>
  </conditionalFormatting>
  <conditionalFormatting sqref="R84:R91">
    <cfRule type="cellIs" dxfId="30684" priority="517" operator="lessThan">
      <formula>0.8</formula>
    </cfRule>
    <cfRule type="cellIs" dxfId="30683" priority="518" operator="greaterThan">
      <formula>1</formula>
    </cfRule>
  </conditionalFormatting>
  <conditionalFormatting sqref="R84:R91">
    <cfRule type="cellIs" dxfId="30682" priority="515" operator="greaterThan">
      <formula>1</formula>
    </cfRule>
    <cfRule type="cellIs" dxfId="30681" priority="516" operator="lessThan">
      <formula>0.8</formula>
    </cfRule>
  </conditionalFormatting>
  <conditionalFormatting sqref="P84:P91">
    <cfRule type="cellIs" dxfId="30680" priority="508" operator="greaterThan">
      <formula>0</formula>
    </cfRule>
  </conditionalFormatting>
  <conditionalFormatting sqref="Q84:Q91">
    <cfRule type="cellIs" dxfId="30679" priority="513" operator="lessThan">
      <formula>0</formula>
    </cfRule>
  </conditionalFormatting>
  <conditionalFormatting sqref="R84:R91">
    <cfRule type="cellIs" dxfId="30678" priority="511" operator="lessThan">
      <formula>0.8</formula>
    </cfRule>
    <cfRule type="cellIs" dxfId="30677" priority="512" operator="greaterThan">
      <formula>1</formula>
    </cfRule>
  </conditionalFormatting>
  <conditionalFormatting sqref="R84:R91">
    <cfRule type="cellIs" dxfId="30676" priority="509" operator="greaterThan">
      <formula>1</formula>
    </cfRule>
    <cfRule type="cellIs" dxfId="30675" priority="510" operator="lessThan">
      <formula>0.8</formula>
    </cfRule>
  </conditionalFormatting>
  <conditionalFormatting sqref="R84:R91">
    <cfRule type="cellIs" dxfId="30674" priority="505" operator="lessThan">
      <formula>0.8</formula>
    </cfRule>
    <cfRule type="cellIs" dxfId="30673" priority="506" operator="greaterThan">
      <formula>1</formula>
    </cfRule>
  </conditionalFormatting>
  <conditionalFormatting sqref="R84:R91">
    <cfRule type="cellIs" dxfId="30672" priority="503" operator="greaterThan">
      <formula>1</formula>
    </cfRule>
    <cfRule type="cellIs" dxfId="30671" priority="504" operator="lessThan">
      <formula>0.8</formula>
    </cfRule>
  </conditionalFormatting>
  <conditionalFormatting sqref="P84:P91">
    <cfRule type="cellIs" dxfId="30670" priority="502" operator="greaterThan">
      <formula>0</formula>
    </cfRule>
  </conditionalFormatting>
  <conditionalFormatting sqref="Q84:Q91">
    <cfRule type="cellIs" dxfId="30669" priority="507" operator="lessThan">
      <formula>0</formula>
    </cfRule>
  </conditionalFormatting>
  <conditionalFormatting sqref="P84:P91">
    <cfRule type="cellIs" dxfId="30668" priority="496" operator="greaterThan">
      <formula>0</formula>
    </cfRule>
  </conditionalFormatting>
  <conditionalFormatting sqref="Q84:Q91">
    <cfRule type="cellIs" dxfId="30667" priority="501" operator="lessThan">
      <formula>0</formula>
    </cfRule>
  </conditionalFormatting>
  <conditionalFormatting sqref="R84:R91">
    <cfRule type="cellIs" dxfId="30666" priority="499" operator="lessThan">
      <formula>0.8</formula>
    </cfRule>
    <cfRule type="cellIs" dxfId="30665" priority="500" operator="greaterThan">
      <formula>1</formula>
    </cfRule>
  </conditionalFormatting>
  <conditionalFormatting sqref="R84:R91">
    <cfRule type="cellIs" dxfId="30664" priority="497" operator="greaterThan">
      <formula>1</formula>
    </cfRule>
    <cfRule type="cellIs" dxfId="30663" priority="498" operator="lessThan">
      <formula>0.8</formula>
    </cfRule>
  </conditionalFormatting>
  <conditionalFormatting sqref="R84:R91">
    <cfRule type="cellIs" dxfId="30662" priority="493" operator="lessThan">
      <formula>0.8</formula>
    </cfRule>
    <cfRule type="cellIs" dxfId="30661" priority="494" operator="greaterThan">
      <formula>1</formula>
    </cfRule>
  </conditionalFormatting>
  <conditionalFormatting sqref="R84:R91">
    <cfRule type="cellIs" dxfId="30660" priority="491" operator="greaterThan">
      <formula>1</formula>
    </cfRule>
    <cfRule type="cellIs" dxfId="30659" priority="492" operator="lessThan">
      <formula>0.8</formula>
    </cfRule>
  </conditionalFormatting>
  <conditionalFormatting sqref="P84:P91">
    <cfRule type="cellIs" dxfId="30658" priority="490" operator="greaterThan">
      <formula>0</formula>
    </cfRule>
  </conditionalFormatting>
  <conditionalFormatting sqref="Q84:Q91">
    <cfRule type="cellIs" dxfId="30657" priority="495" operator="lessThan">
      <formula>0</formula>
    </cfRule>
  </conditionalFormatting>
  <conditionalFormatting sqref="R84:R91">
    <cfRule type="cellIs" dxfId="30656" priority="487" operator="lessThan">
      <formula>0.8</formula>
    </cfRule>
    <cfRule type="cellIs" dxfId="30655" priority="488" operator="greaterThan">
      <formula>1</formula>
    </cfRule>
  </conditionalFormatting>
  <conditionalFormatting sqref="R84:R91">
    <cfRule type="cellIs" dxfId="30654" priority="485" operator="greaterThan">
      <formula>1</formula>
    </cfRule>
    <cfRule type="cellIs" dxfId="30653" priority="486" operator="lessThan">
      <formula>0.8</formula>
    </cfRule>
  </conditionalFormatting>
  <conditionalFormatting sqref="P84:P91">
    <cfRule type="cellIs" dxfId="30652" priority="484" operator="greaterThan">
      <formula>0</formula>
    </cfRule>
  </conditionalFormatting>
  <conditionalFormatting sqref="Q84:Q91">
    <cfRule type="cellIs" dxfId="30651" priority="489" operator="lessThan">
      <formula>0</formula>
    </cfRule>
  </conditionalFormatting>
  <conditionalFormatting sqref="Q84:Q91">
    <cfRule type="cellIs" dxfId="30650" priority="483" operator="lessThan">
      <formula>0</formula>
    </cfRule>
  </conditionalFormatting>
  <conditionalFormatting sqref="R84:R91">
    <cfRule type="cellIs" dxfId="30649" priority="481" operator="lessThan">
      <formula>0.8</formula>
    </cfRule>
    <cfRule type="cellIs" dxfId="30648" priority="482" operator="greaterThan">
      <formula>1</formula>
    </cfRule>
  </conditionalFormatting>
  <conditionalFormatting sqref="R84:R91">
    <cfRule type="cellIs" dxfId="30647" priority="479" operator="greaterThan">
      <formula>1</formula>
    </cfRule>
    <cfRule type="cellIs" dxfId="30646" priority="480" operator="lessThan">
      <formula>0.8</formula>
    </cfRule>
  </conditionalFormatting>
  <conditionalFormatting sqref="P84:P91">
    <cfRule type="cellIs" dxfId="30645" priority="478" operator="greaterThan">
      <formula>0</formula>
    </cfRule>
  </conditionalFormatting>
  <conditionalFormatting sqref="Q84:Q91">
    <cfRule type="cellIs" dxfId="30644" priority="472" operator="lessThan">
      <formula>0</formula>
    </cfRule>
  </conditionalFormatting>
  <conditionalFormatting sqref="R84:R91">
    <cfRule type="cellIs" dxfId="30643" priority="476" operator="lessThan">
      <formula>0.8</formula>
    </cfRule>
    <cfRule type="cellIs" dxfId="30642" priority="477" operator="greaterThan">
      <formula>1</formula>
    </cfRule>
  </conditionalFormatting>
  <conditionalFormatting sqref="R84:R91">
    <cfRule type="cellIs" dxfId="30641" priority="474" operator="greaterThan">
      <formula>1</formula>
    </cfRule>
    <cfRule type="cellIs" dxfId="30640" priority="475" operator="lessThan">
      <formula>0.8</formula>
    </cfRule>
  </conditionalFormatting>
  <conditionalFormatting sqref="P84:P91">
    <cfRule type="cellIs" dxfId="30639" priority="473" operator="greaterThan">
      <formula>0</formula>
    </cfRule>
  </conditionalFormatting>
  <conditionalFormatting sqref="Q84:Q91">
    <cfRule type="cellIs" dxfId="30638" priority="471" operator="lessThan">
      <formula>0</formula>
    </cfRule>
  </conditionalFormatting>
  <conditionalFormatting sqref="R84:R91">
    <cfRule type="cellIs" dxfId="30637" priority="469" operator="lessThan">
      <formula>0.8</formula>
    </cfRule>
    <cfRule type="cellIs" dxfId="30636" priority="470" operator="greaterThan">
      <formula>1</formula>
    </cfRule>
  </conditionalFormatting>
  <conditionalFormatting sqref="R84:R91">
    <cfRule type="cellIs" dxfId="30635" priority="467" operator="greaterThan">
      <formula>1</formula>
    </cfRule>
    <cfRule type="cellIs" dxfId="30634" priority="468" operator="lessThan">
      <formula>0.8</formula>
    </cfRule>
  </conditionalFormatting>
  <conditionalFormatting sqref="P84:P91">
    <cfRule type="cellIs" dxfId="30633" priority="466" operator="greaterThan">
      <formula>0</formula>
    </cfRule>
  </conditionalFormatting>
  <conditionalFormatting sqref="Q84:Q91">
    <cfRule type="cellIs" dxfId="30632" priority="465" operator="lessThan">
      <formula>0</formula>
    </cfRule>
  </conditionalFormatting>
  <conditionalFormatting sqref="R84:R91">
    <cfRule type="cellIs" dxfId="30631" priority="463" operator="lessThan">
      <formula>0.8</formula>
    </cfRule>
    <cfRule type="cellIs" dxfId="30630" priority="464" operator="greaterThan">
      <formula>1</formula>
    </cfRule>
  </conditionalFormatting>
  <conditionalFormatting sqref="R84:R91">
    <cfRule type="cellIs" dxfId="30629" priority="461" operator="greaterThan">
      <formula>1</formula>
    </cfRule>
    <cfRule type="cellIs" dxfId="30628" priority="462" operator="lessThan">
      <formula>0.8</formula>
    </cfRule>
  </conditionalFormatting>
  <conditionalFormatting sqref="P84:P91">
    <cfRule type="cellIs" dxfId="30627" priority="460" operator="greaterThan">
      <formula>0</formula>
    </cfRule>
  </conditionalFormatting>
  <conditionalFormatting sqref="Q84:Q91">
    <cfRule type="cellIs" dxfId="30626" priority="459" operator="lessThan">
      <formula>0</formula>
    </cfRule>
  </conditionalFormatting>
  <conditionalFormatting sqref="R84:R91">
    <cfRule type="cellIs" dxfId="30625" priority="457" operator="lessThan">
      <formula>0.8</formula>
    </cfRule>
    <cfRule type="cellIs" dxfId="30624" priority="458" operator="greaterThan">
      <formula>1</formula>
    </cfRule>
  </conditionalFormatting>
  <conditionalFormatting sqref="R84:R91">
    <cfRule type="cellIs" dxfId="30623" priority="455" operator="greaterThan">
      <formula>1</formula>
    </cfRule>
    <cfRule type="cellIs" dxfId="30622" priority="456" operator="lessThan">
      <formula>0.8</formula>
    </cfRule>
  </conditionalFormatting>
  <conditionalFormatting sqref="P84:P91">
    <cfRule type="cellIs" dxfId="30621" priority="454" operator="greaterThan">
      <formula>0</formula>
    </cfRule>
  </conditionalFormatting>
  <conditionalFormatting sqref="Q84:Q91">
    <cfRule type="cellIs" dxfId="30620" priority="453" operator="lessThan">
      <formula>0</formula>
    </cfRule>
  </conditionalFormatting>
  <conditionalFormatting sqref="R84:R91">
    <cfRule type="cellIs" dxfId="30619" priority="451" operator="lessThan">
      <formula>0.8</formula>
    </cfRule>
    <cfRule type="cellIs" dxfId="30618" priority="452" operator="greaterThan">
      <formula>1</formula>
    </cfRule>
  </conditionalFormatting>
  <conditionalFormatting sqref="R84:R91">
    <cfRule type="cellIs" dxfId="30617" priority="449" operator="greaterThan">
      <formula>1</formula>
    </cfRule>
    <cfRule type="cellIs" dxfId="30616" priority="450" operator="lessThan">
      <formula>0.8</formula>
    </cfRule>
  </conditionalFormatting>
  <conditionalFormatting sqref="P84:P91">
    <cfRule type="cellIs" dxfId="30615" priority="448" operator="greaterThan">
      <formula>0</formula>
    </cfRule>
  </conditionalFormatting>
  <conditionalFormatting sqref="Q84:Q91">
    <cfRule type="cellIs" dxfId="30614" priority="447" operator="lessThan">
      <formula>0</formula>
    </cfRule>
  </conditionalFormatting>
  <conditionalFormatting sqref="R84:R91">
    <cfRule type="cellIs" dxfId="30613" priority="445" operator="lessThan">
      <formula>0.8</formula>
    </cfRule>
    <cfRule type="cellIs" dxfId="30612" priority="446" operator="greaterThan">
      <formula>1</formula>
    </cfRule>
  </conditionalFormatting>
  <conditionalFormatting sqref="R84:R91">
    <cfRule type="cellIs" dxfId="30611" priority="443" operator="greaterThan">
      <formula>1</formula>
    </cfRule>
    <cfRule type="cellIs" dxfId="30610" priority="444" operator="lessThan">
      <formula>0.8</formula>
    </cfRule>
  </conditionalFormatting>
  <conditionalFormatting sqref="P84:P91">
    <cfRule type="cellIs" dxfId="30609" priority="442" operator="greaterThan">
      <formula>0</formula>
    </cfRule>
  </conditionalFormatting>
  <conditionalFormatting sqref="P84:P91">
    <cfRule type="cellIs" dxfId="30608" priority="436" operator="greaterThan">
      <formula>0</formula>
    </cfRule>
  </conditionalFormatting>
  <conditionalFormatting sqref="Q84:Q91">
    <cfRule type="cellIs" dxfId="30607" priority="441" operator="lessThan">
      <formula>0</formula>
    </cfRule>
  </conditionalFormatting>
  <conditionalFormatting sqref="R84:R91">
    <cfRule type="cellIs" dxfId="30606" priority="439" operator="lessThan">
      <formula>0.8</formula>
    </cfRule>
    <cfRule type="cellIs" dxfId="30605" priority="440" operator="greaterThan">
      <formula>1</formula>
    </cfRule>
  </conditionalFormatting>
  <conditionalFormatting sqref="R84:R91">
    <cfRule type="cellIs" dxfId="30604" priority="437" operator="greaterThan">
      <formula>1</formula>
    </cfRule>
    <cfRule type="cellIs" dxfId="30603" priority="438" operator="lessThan">
      <formula>0.8</formula>
    </cfRule>
  </conditionalFormatting>
  <conditionalFormatting sqref="P84:P91">
    <cfRule type="cellIs" dxfId="30602" priority="430" operator="greaterThan">
      <formula>0</formula>
    </cfRule>
  </conditionalFormatting>
  <conditionalFormatting sqref="Q84:Q91">
    <cfRule type="cellIs" dxfId="30601" priority="435" operator="lessThan">
      <formula>0</formula>
    </cfRule>
  </conditionalFormatting>
  <conditionalFormatting sqref="R84:R91">
    <cfRule type="cellIs" dxfId="30600" priority="433" operator="lessThan">
      <formula>0.8</formula>
    </cfRule>
    <cfRule type="cellIs" dxfId="30599" priority="434" operator="greaterThan">
      <formula>1</formula>
    </cfRule>
  </conditionalFormatting>
  <conditionalFormatting sqref="R84:R91">
    <cfRule type="cellIs" dxfId="30598" priority="431" operator="greaterThan">
      <formula>1</formula>
    </cfRule>
    <cfRule type="cellIs" dxfId="30597" priority="432" operator="lessThan">
      <formula>0.8</formula>
    </cfRule>
  </conditionalFormatting>
  <conditionalFormatting sqref="R84:R91">
    <cfRule type="cellIs" dxfId="30596" priority="427" operator="lessThan">
      <formula>0.8</formula>
    </cfRule>
    <cfRule type="cellIs" dxfId="30595" priority="428" operator="greaterThan">
      <formula>1</formula>
    </cfRule>
  </conditionalFormatting>
  <conditionalFormatting sqref="R84:R91">
    <cfRule type="cellIs" dxfId="30594" priority="425" operator="greaterThan">
      <formula>1</formula>
    </cfRule>
    <cfRule type="cellIs" dxfId="30593" priority="426" operator="lessThan">
      <formula>0.8</formula>
    </cfRule>
  </conditionalFormatting>
  <conditionalFormatting sqref="P84:P91">
    <cfRule type="cellIs" dxfId="30592" priority="424" operator="greaterThan">
      <formula>0</formula>
    </cfRule>
  </conditionalFormatting>
  <conditionalFormatting sqref="Q84:Q91">
    <cfRule type="cellIs" dxfId="30591" priority="429" operator="lessThan">
      <formula>0</formula>
    </cfRule>
  </conditionalFormatting>
  <conditionalFormatting sqref="Q84:Q91">
    <cfRule type="cellIs" dxfId="30590" priority="418" operator="lessThan">
      <formula>0</formula>
    </cfRule>
  </conditionalFormatting>
  <conditionalFormatting sqref="P84:P91">
    <cfRule type="cellIs" dxfId="30589" priority="419" operator="greaterThan">
      <formula>0</formula>
    </cfRule>
  </conditionalFormatting>
  <conditionalFormatting sqref="R84:R91">
    <cfRule type="cellIs" dxfId="30588" priority="422" operator="lessThan">
      <formula>0.8</formula>
    </cfRule>
    <cfRule type="cellIs" dxfId="30587" priority="423" operator="greaterThan">
      <formula>1</formula>
    </cfRule>
  </conditionalFormatting>
  <conditionalFormatting sqref="R84:R91">
    <cfRule type="cellIs" dxfId="30586" priority="420" operator="greaterThan">
      <formula>1</formula>
    </cfRule>
    <cfRule type="cellIs" dxfId="30585" priority="421" operator="lessThan">
      <formula>0.8</formula>
    </cfRule>
  </conditionalFormatting>
  <conditionalFormatting sqref="Q84:Q91">
    <cfRule type="cellIs" dxfId="30584" priority="412" operator="lessThan">
      <formula>0</formula>
    </cfRule>
  </conditionalFormatting>
  <conditionalFormatting sqref="R84:R91">
    <cfRule type="cellIs" dxfId="30583" priority="416" operator="lessThan">
      <formula>0.8</formula>
    </cfRule>
    <cfRule type="cellIs" dxfId="30582" priority="417" operator="greaterThan">
      <formula>1</formula>
    </cfRule>
  </conditionalFormatting>
  <conditionalFormatting sqref="R84:R91">
    <cfRule type="cellIs" dxfId="30581" priority="414" operator="greaterThan">
      <formula>1</formula>
    </cfRule>
    <cfRule type="cellIs" dxfId="30580" priority="415" operator="lessThan">
      <formula>0.8</formula>
    </cfRule>
  </conditionalFormatting>
  <conditionalFormatting sqref="P84:P91">
    <cfRule type="cellIs" dxfId="30579" priority="413" operator="greaterThan">
      <formula>0</formula>
    </cfRule>
  </conditionalFormatting>
  <conditionalFormatting sqref="Q84:Q91">
    <cfRule type="cellIs" dxfId="30578" priority="411" operator="lessThan">
      <formula>0</formula>
    </cfRule>
  </conditionalFormatting>
  <conditionalFormatting sqref="R84:R91">
    <cfRule type="cellIs" dxfId="30577" priority="409" operator="lessThan">
      <formula>0.8</formula>
    </cfRule>
    <cfRule type="cellIs" dxfId="30576" priority="410" operator="greaterThan">
      <formula>1</formula>
    </cfRule>
  </conditionalFormatting>
  <conditionalFormatting sqref="R84:R91">
    <cfRule type="cellIs" dxfId="30575" priority="407" operator="greaterThan">
      <formula>1</formula>
    </cfRule>
    <cfRule type="cellIs" dxfId="30574" priority="408" operator="lessThan">
      <formula>0.8</formula>
    </cfRule>
  </conditionalFormatting>
  <conditionalFormatting sqref="P84:P91">
    <cfRule type="cellIs" dxfId="30573" priority="406" operator="greaterThan">
      <formula>0</formula>
    </cfRule>
  </conditionalFormatting>
  <conditionalFormatting sqref="Q84:Q91">
    <cfRule type="cellIs" dxfId="30572" priority="405" operator="lessThan">
      <formula>0</formula>
    </cfRule>
  </conditionalFormatting>
  <conditionalFormatting sqref="R84:R91">
    <cfRule type="cellIs" dxfId="30571" priority="403" operator="lessThan">
      <formula>0.8</formula>
    </cfRule>
    <cfRule type="cellIs" dxfId="30570" priority="404" operator="greaterThan">
      <formula>1</formula>
    </cfRule>
  </conditionalFormatting>
  <conditionalFormatting sqref="R84:R91">
    <cfRule type="cellIs" dxfId="30569" priority="401" operator="greaterThan">
      <formula>1</formula>
    </cfRule>
    <cfRule type="cellIs" dxfId="30568" priority="402" operator="lessThan">
      <formula>0.8</formula>
    </cfRule>
  </conditionalFormatting>
  <conditionalFormatting sqref="P84:P91">
    <cfRule type="cellIs" dxfId="30567" priority="400" operator="greaterThan">
      <formula>0</formula>
    </cfRule>
  </conditionalFormatting>
  <conditionalFormatting sqref="Q84:Q91">
    <cfRule type="cellIs" dxfId="30566" priority="399" operator="lessThan">
      <formula>0</formula>
    </cfRule>
  </conditionalFormatting>
  <conditionalFormatting sqref="R84:R91">
    <cfRule type="cellIs" dxfId="30565" priority="397" operator="lessThan">
      <formula>0.8</formula>
    </cfRule>
    <cfRule type="cellIs" dxfId="30564" priority="398" operator="greaterThan">
      <formula>1</formula>
    </cfRule>
  </conditionalFormatting>
  <conditionalFormatting sqref="R84:R91">
    <cfRule type="cellIs" dxfId="30563" priority="395" operator="greaterThan">
      <formula>1</formula>
    </cfRule>
    <cfRule type="cellIs" dxfId="30562" priority="396" operator="lessThan">
      <formula>0.8</formula>
    </cfRule>
  </conditionalFormatting>
  <conditionalFormatting sqref="P84:P91">
    <cfRule type="cellIs" dxfId="30561" priority="394" operator="greaterThan">
      <formula>0</formula>
    </cfRule>
  </conditionalFormatting>
  <conditionalFormatting sqref="Q84:Q91">
    <cfRule type="cellIs" dxfId="30560" priority="393" operator="lessThan">
      <formula>0</formula>
    </cfRule>
  </conditionalFormatting>
  <conditionalFormatting sqref="R84:R91">
    <cfRule type="cellIs" dxfId="30559" priority="391" operator="lessThan">
      <formula>0.8</formula>
    </cfRule>
    <cfRule type="cellIs" dxfId="30558" priority="392" operator="greaterThan">
      <formula>1</formula>
    </cfRule>
  </conditionalFormatting>
  <conditionalFormatting sqref="R84:R91">
    <cfRule type="cellIs" dxfId="30557" priority="389" operator="greaterThan">
      <formula>1</formula>
    </cfRule>
    <cfRule type="cellIs" dxfId="30556" priority="390" operator="lessThan">
      <formula>0.8</formula>
    </cfRule>
  </conditionalFormatting>
  <conditionalFormatting sqref="P84:P91">
    <cfRule type="cellIs" dxfId="30555" priority="388" operator="greaterThan">
      <formula>0</formula>
    </cfRule>
  </conditionalFormatting>
  <conditionalFormatting sqref="Q84:Q91">
    <cfRule type="cellIs" dxfId="30554" priority="387" operator="lessThan">
      <formula>0</formula>
    </cfRule>
  </conditionalFormatting>
  <conditionalFormatting sqref="R84:R91">
    <cfRule type="cellIs" dxfId="30553" priority="385" operator="lessThan">
      <formula>0.8</formula>
    </cfRule>
    <cfRule type="cellIs" dxfId="30552" priority="386" operator="greaterThan">
      <formula>1</formula>
    </cfRule>
  </conditionalFormatting>
  <conditionalFormatting sqref="R84:R91">
    <cfRule type="cellIs" dxfId="30551" priority="383" operator="greaterThan">
      <formula>1</formula>
    </cfRule>
    <cfRule type="cellIs" dxfId="30550" priority="384" operator="lessThan">
      <formula>0.8</formula>
    </cfRule>
  </conditionalFormatting>
  <conditionalFormatting sqref="P84:P91">
    <cfRule type="cellIs" dxfId="30549" priority="382" operator="greaterThan">
      <formula>0</formula>
    </cfRule>
  </conditionalFormatting>
  <conditionalFormatting sqref="Q84:Q91">
    <cfRule type="cellIs" dxfId="30548" priority="381" operator="lessThan">
      <formula>0</formula>
    </cfRule>
  </conditionalFormatting>
  <conditionalFormatting sqref="R84:R91">
    <cfRule type="cellIs" dxfId="30547" priority="379" operator="lessThan">
      <formula>0.8</formula>
    </cfRule>
    <cfRule type="cellIs" dxfId="30546" priority="380" operator="greaterThan">
      <formula>1</formula>
    </cfRule>
  </conditionalFormatting>
  <conditionalFormatting sqref="R84:R91">
    <cfRule type="cellIs" dxfId="30545" priority="377" operator="greaterThan">
      <formula>1</formula>
    </cfRule>
    <cfRule type="cellIs" dxfId="30544" priority="378" operator="lessThan">
      <formula>0.8</formula>
    </cfRule>
  </conditionalFormatting>
  <conditionalFormatting sqref="P84:P91">
    <cfRule type="cellIs" dxfId="30543" priority="376" operator="greaterThan">
      <formula>0</formula>
    </cfRule>
  </conditionalFormatting>
  <conditionalFormatting sqref="Q84:Q91">
    <cfRule type="cellIs" dxfId="30542" priority="375" operator="lessThan">
      <formula>0</formula>
    </cfRule>
  </conditionalFormatting>
  <conditionalFormatting sqref="R84:R91">
    <cfRule type="cellIs" dxfId="30541" priority="373" operator="lessThan">
      <formula>0.8</formula>
    </cfRule>
    <cfRule type="cellIs" dxfId="30540" priority="374" operator="greaterThan">
      <formula>1</formula>
    </cfRule>
  </conditionalFormatting>
  <conditionalFormatting sqref="R84:R91">
    <cfRule type="cellIs" dxfId="30539" priority="371" operator="greaterThan">
      <formula>1</formula>
    </cfRule>
    <cfRule type="cellIs" dxfId="30538" priority="372" operator="lessThan">
      <formula>0.8</formula>
    </cfRule>
  </conditionalFormatting>
  <conditionalFormatting sqref="P84:P91">
    <cfRule type="cellIs" dxfId="30537" priority="370" operator="greaterThan">
      <formula>0</formula>
    </cfRule>
  </conditionalFormatting>
  <conditionalFormatting sqref="P84:P91">
    <cfRule type="cellIs" dxfId="30536" priority="364" operator="greaterThan">
      <formula>0</formula>
    </cfRule>
  </conditionalFormatting>
  <conditionalFormatting sqref="Q84:Q91">
    <cfRule type="cellIs" dxfId="30535" priority="369" operator="lessThan">
      <formula>0</formula>
    </cfRule>
  </conditionalFormatting>
  <conditionalFormatting sqref="R84:R91">
    <cfRule type="cellIs" dxfId="30534" priority="367" operator="lessThan">
      <formula>0.8</formula>
    </cfRule>
    <cfRule type="cellIs" dxfId="30533" priority="368" operator="greaterThan">
      <formula>1</formula>
    </cfRule>
  </conditionalFormatting>
  <conditionalFormatting sqref="R84:R91">
    <cfRule type="cellIs" dxfId="30532" priority="365" operator="greaterThan">
      <formula>1</formula>
    </cfRule>
    <cfRule type="cellIs" dxfId="30531" priority="366" operator="lessThan">
      <formula>0.8</formula>
    </cfRule>
  </conditionalFormatting>
  <conditionalFormatting sqref="P84:P91">
    <cfRule type="cellIs" dxfId="30530" priority="358" operator="greaterThan">
      <formula>0</formula>
    </cfRule>
  </conditionalFormatting>
  <conditionalFormatting sqref="Q84:Q91">
    <cfRule type="cellIs" dxfId="30529" priority="363" operator="lessThan">
      <formula>0</formula>
    </cfRule>
  </conditionalFormatting>
  <conditionalFormatting sqref="R84:R91">
    <cfRule type="cellIs" dxfId="30528" priority="361" operator="lessThan">
      <formula>0.8</formula>
    </cfRule>
    <cfRule type="cellIs" dxfId="30527" priority="362" operator="greaterThan">
      <formula>1</formula>
    </cfRule>
  </conditionalFormatting>
  <conditionalFormatting sqref="R84:R91">
    <cfRule type="cellIs" dxfId="30526" priority="359" operator="greaterThan">
      <formula>1</formula>
    </cfRule>
    <cfRule type="cellIs" dxfId="30525" priority="360" operator="lessThan">
      <formula>0.8</formula>
    </cfRule>
  </conditionalFormatting>
  <conditionalFormatting sqref="R84:R91">
    <cfRule type="cellIs" dxfId="30524" priority="355" operator="lessThan">
      <formula>0.8</formula>
    </cfRule>
    <cfRule type="cellIs" dxfId="30523" priority="356" operator="greaterThan">
      <formula>1</formula>
    </cfRule>
  </conditionalFormatting>
  <conditionalFormatting sqref="R84:R91">
    <cfRule type="cellIs" dxfId="30522" priority="353" operator="greaterThan">
      <formula>1</formula>
    </cfRule>
    <cfRule type="cellIs" dxfId="30521" priority="354" operator="lessThan">
      <formula>0.8</formula>
    </cfRule>
  </conditionalFormatting>
  <conditionalFormatting sqref="P84:P91">
    <cfRule type="cellIs" dxfId="30520" priority="352" operator="greaterThan">
      <formula>0</formula>
    </cfRule>
  </conditionalFormatting>
  <conditionalFormatting sqref="Q84:Q91">
    <cfRule type="cellIs" dxfId="30519" priority="357" operator="lessThan">
      <formula>0</formula>
    </cfRule>
  </conditionalFormatting>
  <conditionalFormatting sqref="Q84:Q91">
    <cfRule type="cellIs" dxfId="30518" priority="351" operator="lessThan">
      <formula>0</formula>
    </cfRule>
  </conditionalFormatting>
  <conditionalFormatting sqref="R84:R91">
    <cfRule type="cellIs" dxfId="30517" priority="349" operator="lessThan">
      <formula>0.8</formula>
    </cfRule>
    <cfRule type="cellIs" dxfId="30516" priority="350" operator="greaterThan">
      <formula>1</formula>
    </cfRule>
  </conditionalFormatting>
  <conditionalFormatting sqref="R84:R91">
    <cfRule type="cellIs" dxfId="30515" priority="347" operator="greaterThan">
      <formula>1</formula>
    </cfRule>
    <cfRule type="cellIs" dxfId="30514" priority="348" operator="lessThan">
      <formula>0.8</formula>
    </cfRule>
  </conditionalFormatting>
  <conditionalFormatting sqref="P84:P91">
    <cfRule type="cellIs" dxfId="30513" priority="346" operator="greaterThan">
      <formula>0</formula>
    </cfRule>
  </conditionalFormatting>
  <conditionalFormatting sqref="P84:P91">
    <cfRule type="cellIs" dxfId="30512" priority="340" operator="greaterThan">
      <formula>0</formula>
    </cfRule>
  </conditionalFormatting>
  <conditionalFormatting sqref="Q84:Q91">
    <cfRule type="cellIs" dxfId="30511" priority="345" operator="lessThan">
      <formula>0</formula>
    </cfRule>
  </conditionalFormatting>
  <conditionalFormatting sqref="R84:R91">
    <cfRule type="cellIs" dxfId="30510" priority="343" operator="lessThan">
      <formula>0.8</formula>
    </cfRule>
    <cfRule type="cellIs" dxfId="30509" priority="344" operator="greaterThan">
      <formula>1</formula>
    </cfRule>
  </conditionalFormatting>
  <conditionalFormatting sqref="R84:R91">
    <cfRule type="cellIs" dxfId="30508" priority="341" operator="greaterThan">
      <formula>1</formula>
    </cfRule>
    <cfRule type="cellIs" dxfId="30507" priority="342" operator="lessThan">
      <formula>0.8</formula>
    </cfRule>
  </conditionalFormatting>
  <conditionalFormatting sqref="P84:P91">
    <cfRule type="cellIs" dxfId="30506" priority="334" operator="greaterThan">
      <formula>0</formula>
    </cfRule>
  </conditionalFormatting>
  <conditionalFormatting sqref="Q84:Q91">
    <cfRule type="cellIs" dxfId="30505" priority="339" operator="lessThan">
      <formula>0</formula>
    </cfRule>
  </conditionalFormatting>
  <conditionalFormatting sqref="R84:R91">
    <cfRule type="cellIs" dxfId="30504" priority="337" operator="lessThan">
      <formula>0.8</formula>
    </cfRule>
    <cfRule type="cellIs" dxfId="30503" priority="338" operator="greaterThan">
      <formula>1</formula>
    </cfRule>
  </conditionalFormatting>
  <conditionalFormatting sqref="R84:R91">
    <cfRule type="cellIs" dxfId="30502" priority="335" operator="greaterThan">
      <formula>1</formula>
    </cfRule>
    <cfRule type="cellIs" dxfId="30501" priority="336" operator="lessThan">
      <formula>0.8</formula>
    </cfRule>
  </conditionalFormatting>
  <conditionalFormatting sqref="R84:R91">
    <cfRule type="cellIs" dxfId="30500" priority="331" operator="lessThan">
      <formula>0.8</formula>
    </cfRule>
    <cfRule type="cellIs" dxfId="30499" priority="332" operator="greaterThan">
      <formula>1</formula>
    </cfRule>
  </conditionalFormatting>
  <conditionalFormatting sqref="R84:R91">
    <cfRule type="cellIs" dxfId="30498" priority="329" operator="greaterThan">
      <formula>1</formula>
    </cfRule>
    <cfRule type="cellIs" dxfId="30497" priority="330" operator="lessThan">
      <formula>0.8</formula>
    </cfRule>
  </conditionalFormatting>
  <conditionalFormatting sqref="P84:P91">
    <cfRule type="cellIs" dxfId="30496" priority="328" operator="greaterThan">
      <formula>0</formula>
    </cfRule>
  </conditionalFormatting>
  <conditionalFormatting sqref="Q84:Q91">
    <cfRule type="cellIs" dxfId="30495" priority="333" operator="lessThan">
      <formula>0</formula>
    </cfRule>
  </conditionalFormatting>
  <conditionalFormatting sqref="P84:P91">
    <cfRule type="cellIs" dxfId="30494" priority="322" operator="greaterThan">
      <formula>0</formula>
    </cfRule>
  </conditionalFormatting>
  <conditionalFormatting sqref="Q84:Q91">
    <cfRule type="cellIs" dxfId="30493" priority="327" operator="lessThan">
      <formula>0</formula>
    </cfRule>
  </conditionalFormatting>
  <conditionalFormatting sqref="R84:R91">
    <cfRule type="cellIs" dxfId="30492" priority="325" operator="lessThan">
      <formula>0.8</formula>
    </cfRule>
    <cfRule type="cellIs" dxfId="30491" priority="326" operator="greaterThan">
      <formula>1</formula>
    </cfRule>
  </conditionalFormatting>
  <conditionalFormatting sqref="R84:R91">
    <cfRule type="cellIs" dxfId="30490" priority="323" operator="greaterThan">
      <formula>1</formula>
    </cfRule>
    <cfRule type="cellIs" dxfId="30489" priority="324" operator="lessThan">
      <formula>0.8</formula>
    </cfRule>
  </conditionalFormatting>
  <conditionalFormatting sqref="R84:R91">
    <cfRule type="cellIs" dxfId="30488" priority="319" operator="lessThan">
      <formula>0.8</formula>
    </cfRule>
    <cfRule type="cellIs" dxfId="30487" priority="320" operator="greaterThan">
      <formula>1</formula>
    </cfRule>
  </conditionalFormatting>
  <conditionalFormatting sqref="R84:R91">
    <cfRule type="cellIs" dxfId="30486" priority="317" operator="greaterThan">
      <formula>1</formula>
    </cfRule>
    <cfRule type="cellIs" dxfId="30485" priority="318" operator="lessThan">
      <formula>0.8</formula>
    </cfRule>
  </conditionalFormatting>
  <conditionalFormatting sqref="P84:P91">
    <cfRule type="cellIs" dxfId="30484" priority="316" operator="greaterThan">
      <formula>0</formula>
    </cfRule>
  </conditionalFormatting>
  <conditionalFormatting sqref="Q84:Q91">
    <cfRule type="cellIs" dxfId="30483" priority="321" operator="lessThan">
      <formula>0</formula>
    </cfRule>
  </conditionalFormatting>
  <conditionalFormatting sqref="R84:R91">
    <cfRule type="cellIs" dxfId="30482" priority="313" operator="lessThan">
      <formula>0.8</formula>
    </cfRule>
    <cfRule type="cellIs" dxfId="30481" priority="314" operator="greaterThan">
      <formula>1</formula>
    </cfRule>
  </conditionalFormatting>
  <conditionalFormatting sqref="R84:R91">
    <cfRule type="cellIs" dxfId="30480" priority="311" operator="greaterThan">
      <formula>1</formula>
    </cfRule>
    <cfRule type="cellIs" dxfId="30479" priority="312" operator="lessThan">
      <formula>0.8</formula>
    </cfRule>
  </conditionalFormatting>
  <conditionalFormatting sqref="P84:P91">
    <cfRule type="cellIs" dxfId="30478" priority="310" operator="greaterThan">
      <formula>0</formula>
    </cfRule>
  </conditionalFormatting>
  <conditionalFormatting sqref="Q84:Q91">
    <cfRule type="cellIs" dxfId="30477" priority="315" operator="lessThan">
      <formula>0</formula>
    </cfRule>
  </conditionalFormatting>
  <conditionalFormatting sqref="Q84:Q91">
    <cfRule type="cellIs" dxfId="30476" priority="309" operator="lessThan">
      <formula>0</formula>
    </cfRule>
  </conditionalFormatting>
  <conditionalFormatting sqref="R84:R91">
    <cfRule type="cellIs" dxfId="30475" priority="307" operator="lessThan">
      <formula>0.8</formula>
    </cfRule>
    <cfRule type="cellIs" dxfId="30474" priority="308" operator="greaterThan">
      <formula>1</formula>
    </cfRule>
  </conditionalFormatting>
  <conditionalFormatting sqref="R84:R91">
    <cfRule type="cellIs" dxfId="30473" priority="305" operator="greaterThan">
      <formula>1</formula>
    </cfRule>
    <cfRule type="cellIs" dxfId="30472" priority="306" operator="lessThan">
      <formula>0.8</formula>
    </cfRule>
  </conditionalFormatting>
  <conditionalFormatting sqref="P84:P91">
    <cfRule type="cellIs" dxfId="30471" priority="304" operator="greaterThan">
      <formula>0</formula>
    </cfRule>
  </conditionalFormatting>
  <conditionalFormatting sqref="Q84:Q91">
    <cfRule type="cellIs" dxfId="30470" priority="298" operator="lessThan">
      <formula>0</formula>
    </cfRule>
  </conditionalFormatting>
  <conditionalFormatting sqref="R84:R91">
    <cfRule type="cellIs" dxfId="30469" priority="302" operator="lessThan">
      <formula>0.8</formula>
    </cfRule>
    <cfRule type="cellIs" dxfId="30468" priority="303" operator="greaterThan">
      <formula>1</formula>
    </cfRule>
  </conditionalFormatting>
  <conditionalFormatting sqref="R84:R91">
    <cfRule type="cellIs" dxfId="30467" priority="300" operator="greaterThan">
      <formula>1</formula>
    </cfRule>
    <cfRule type="cellIs" dxfId="30466" priority="301" operator="lessThan">
      <formula>0.8</formula>
    </cfRule>
  </conditionalFormatting>
  <conditionalFormatting sqref="P84:P91">
    <cfRule type="cellIs" dxfId="30465" priority="299" operator="greaterThan">
      <formula>0</formula>
    </cfRule>
  </conditionalFormatting>
  <conditionalFormatting sqref="Q84:Q91">
    <cfRule type="cellIs" dxfId="30464" priority="297" operator="lessThan">
      <formula>0</formula>
    </cfRule>
  </conditionalFormatting>
  <conditionalFormatting sqref="R84:R91">
    <cfRule type="cellIs" dxfId="30463" priority="295" operator="lessThan">
      <formula>0.8</formula>
    </cfRule>
    <cfRule type="cellIs" dxfId="30462" priority="296" operator="greaterThan">
      <formula>1</formula>
    </cfRule>
  </conditionalFormatting>
  <conditionalFormatting sqref="R84:R91">
    <cfRule type="cellIs" dxfId="30461" priority="293" operator="greaterThan">
      <formula>1</formula>
    </cfRule>
    <cfRule type="cellIs" dxfId="30460" priority="294" operator="lessThan">
      <formula>0.8</formula>
    </cfRule>
  </conditionalFormatting>
  <conditionalFormatting sqref="P84:P91">
    <cfRule type="cellIs" dxfId="30459" priority="292" operator="greaterThan">
      <formula>0</formula>
    </cfRule>
  </conditionalFormatting>
  <conditionalFormatting sqref="Q84:Q91">
    <cfRule type="cellIs" dxfId="30458" priority="291" operator="lessThan">
      <formula>0</formula>
    </cfRule>
  </conditionalFormatting>
  <conditionalFormatting sqref="R84:R91">
    <cfRule type="cellIs" dxfId="30457" priority="289" operator="lessThan">
      <formula>0.8</formula>
    </cfRule>
    <cfRule type="cellIs" dxfId="30456" priority="290" operator="greaterThan">
      <formula>1</formula>
    </cfRule>
  </conditionalFormatting>
  <conditionalFormatting sqref="R84:R91">
    <cfRule type="cellIs" dxfId="30455" priority="287" operator="greaterThan">
      <formula>1</formula>
    </cfRule>
    <cfRule type="cellIs" dxfId="30454" priority="288" operator="lessThan">
      <formula>0.8</formula>
    </cfRule>
  </conditionalFormatting>
  <conditionalFormatting sqref="P84:P91">
    <cfRule type="cellIs" dxfId="30453" priority="286" operator="greaterThan">
      <formula>0</formula>
    </cfRule>
  </conditionalFormatting>
  <conditionalFormatting sqref="Q84:Q91">
    <cfRule type="cellIs" dxfId="30452" priority="285" operator="lessThan">
      <formula>0</formula>
    </cfRule>
  </conditionalFormatting>
  <conditionalFormatting sqref="R84:R91">
    <cfRule type="cellIs" dxfId="30451" priority="283" operator="lessThan">
      <formula>0.8</formula>
    </cfRule>
    <cfRule type="cellIs" dxfId="30450" priority="284" operator="greaterThan">
      <formula>1</formula>
    </cfRule>
  </conditionalFormatting>
  <conditionalFormatting sqref="R84:R91">
    <cfRule type="cellIs" dxfId="30449" priority="281" operator="greaterThan">
      <formula>1</formula>
    </cfRule>
    <cfRule type="cellIs" dxfId="30448" priority="282" operator="lessThan">
      <formula>0.8</formula>
    </cfRule>
  </conditionalFormatting>
  <conditionalFormatting sqref="P84:P91">
    <cfRule type="cellIs" dxfId="30447" priority="280" operator="greaterThan">
      <formula>0</formula>
    </cfRule>
  </conditionalFormatting>
  <conditionalFormatting sqref="Q84:Q91">
    <cfRule type="cellIs" dxfId="30446" priority="279" operator="lessThan">
      <formula>0</formula>
    </cfRule>
  </conditionalFormatting>
  <conditionalFormatting sqref="R84:R91">
    <cfRule type="cellIs" dxfId="30445" priority="277" operator="lessThan">
      <formula>0.8</formula>
    </cfRule>
    <cfRule type="cellIs" dxfId="30444" priority="278" operator="greaterThan">
      <formula>1</formula>
    </cfRule>
  </conditionalFormatting>
  <conditionalFormatting sqref="R84:R91">
    <cfRule type="cellIs" dxfId="30443" priority="275" operator="greaterThan">
      <formula>1</formula>
    </cfRule>
    <cfRule type="cellIs" dxfId="30442" priority="276" operator="lessThan">
      <formula>0.8</formula>
    </cfRule>
  </conditionalFormatting>
  <conditionalFormatting sqref="P84:P91">
    <cfRule type="cellIs" dxfId="30441" priority="274" operator="greaterThan">
      <formula>0</formula>
    </cfRule>
  </conditionalFormatting>
  <conditionalFormatting sqref="Q84:Q91">
    <cfRule type="cellIs" dxfId="30440" priority="273" operator="lessThan">
      <formula>0</formula>
    </cfRule>
  </conditionalFormatting>
  <conditionalFormatting sqref="R84:R91">
    <cfRule type="cellIs" dxfId="30439" priority="271" operator="lessThan">
      <formula>0.8</formula>
    </cfRule>
    <cfRule type="cellIs" dxfId="30438" priority="272" operator="greaterThan">
      <formula>1</formula>
    </cfRule>
  </conditionalFormatting>
  <conditionalFormatting sqref="R84:R91">
    <cfRule type="cellIs" dxfId="30437" priority="269" operator="greaterThan">
      <formula>1</formula>
    </cfRule>
    <cfRule type="cellIs" dxfId="30436" priority="270" operator="lessThan">
      <formula>0.8</formula>
    </cfRule>
  </conditionalFormatting>
  <conditionalFormatting sqref="P84:P91">
    <cfRule type="cellIs" dxfId="30435" priority="268" operator="greaterThan">
      <formula>0</formula>
    </cfRule>
  </conditionalFormatting>
  <conditionalFormatting sqref="P84:P91">
    <cfRule type="cellIs" dxfId="30434" priority="262" operator="greaterThan">
      <formula>0</formula>
    </cfRule>
  </conditionalFormatting>
  <conditionalFormatting sqref="Q84:Q91">
    <cfRule type="cellIs" dxfId="30433" priority="267" operator="lessThan">
      <formula>0</formula>
    </cfRule>
  </conditionalFormatting>
  <conditionalFormatting sqref="R84:R91">
    <cfRule type="cellIs" dxfId="30432" priority="265" operator="lessThan">
      <formula>0.8</formula>
    </cfRule>
    <cfRule type="cellIs" dxfId="30431" priority="266" operator="greaterThan">
      <formula>1</formula>
    </cfRule>
  </conditionalFormatting>
  <conditionalFormatting sqref="R84:R91">
    <cfRule type="cellIs" dxfId="30430" priority="263" operator="greaterThan">
      <formula>1</formula>
    </cfRule>
    <cfRule type="cellIs" dxfId="30429" priority="264" operator="lessThan">
      <formula>0.8</formula>
    </cfRule>
  </conditionalFormatting>
  <conditionalFormatting sqref="P84:P91">
    <cfRule type="cellIs" dxfId="30428" priority="256" operator="greaterThan">
      <formula>0</formula>
    </cfRule>
  </conditionalFormatting>
  <conditionalFormatting sqref="Q84:Q91">
    <cfRule type="cellIs" dxfId="30427" priority="261" operator="lessThan">
      <formula>0</formula>
    </cfRule>
  </conditionalFormatting>
  <conditionalFormatting sqref="R84:R91">
    <cfRule type="cellIs" dxfId="30426" priority="259" operator="lessThan">
      <formula>0.8</formula>
    </cfRule>
    <cfRule type="cellIs" dxfId="30425" priority="260" operator="greaterThan">
      <formula>1</formula>
    </cfRule>
  </conditionalFormatting>
  <conditionalFormatting sqref="R84:R91">
    <cfRule type="cellIs" dxfId="30424" priority="257" operator="greaterThan">
      <formula>1</formula>
    </cfRule>
    <cfRule type="cellIs" dxfId="30423" priority="258" operator="lessThan">
      <formula>0.8</formula>
    </cfRule>
  </conditionalFormatting>
  <conditionalFormatting sqref="R84:R91">
    <cfRule type="cellIs" dxfId="30422" priority="253" operator="lessThan">
      <formula>0.8</formula>
    </cfRule>
    <cfRule type="cellIs" dxfId="30421" priority="254" operator="greaterThan">
      <formula>1</formula>
    </cfRule>
  </conditionalFormatting>
  <conditionalFormatting sqref="R84:R91">
    <cfRule type="cellIs" dxfId="30420" priority="251" operator="greaterThan">
      <formula>1</formula>
    </cfRule>
    <cfRule type="cellIs" dxfId="30419" priority="252" operator="lessThan">
      <formula>0.8</formula>
    </cfRule>
  </conditionalFormatting>
  <conditionalFormatting sqref="P84:P91">
    <cfRule type="cellIs" dxfId="30418" priority="250" operator="greaterThan">
      <formula>0</formula>
    </cfRule>
  </conditionalFormatting>
  <conditionalFormatting sqref="Q84:Q91">
    <cfRule type="cellIs" dxfId="30417" priority="255" operator="lessThan">
      <formula>0</formula>
    </cfRule>
  </conditionalFormatting>
  <conditionalFormatting sqref="Q84:Q91">
    <cfRule type="cellIs" dxfId="30416" priority="249" operator="lessThan">
      <formula>0</formula>
    </cfRule>
  </conditionalFormatting>
  <conditionalFormatting sqref="R84:R91">
    <cfRule type="cellIs" dxfId="30415" priority="247" operator="lessThan">
      <formula>0.8</formula>
    </cfRule>
    <cfRule type="cellIs" dxfId="30414" priority="248" operator="greaterThan">
      <formula>1</formula>
    </cfRule>
  </conditionalFormatting>
  <conditionalFormatting sqref="R84:R91">
    <cfRule type="cellIs" dxfId="30413" priority="245" operator="greaterThan">
      <formula>1</formula>
    </cfRule>
    <cfRule type="cellIs" dxfId="30412" priority="246" operator="lessThan">
      <formula>0.8</formula>
    </cfRule>
  </conditionalFormatting>
  <conditionalFormatting sqref="P84:P91">
    <cfRule type="cellIs" dxfId="30411" priority="244" operator="greaterThan">
      <formula>0</formula>
    </cfRule>
  </conditionalFormatting>
  <conditionalFormatting sqref="Q84:Q91">
    <cfRule type="cellIs" dxfId="30410" priority="243" operator="lessThan">
      <formula>0</formula>
    </cfRule>
  </conditionalFormatting>
  <conditionalFormatting sqref="R84:R91">
    <cfRule type="cellIs" dxfId="30409" priority="241" operator="lessThan">
      <formula>0.8</formula>
    </cfRule>
    <cfRule type="cellIs" dxfId="30408" priority="242" operator="greaterThan">
      <formula>1</formula>
    </cfRule>
  </conditionalFormatting>
  <conditionalFormatting sqref="R84:R91">
    <cfRule type="cellIs" dxfId="30407" priority="239" operator="greaterThan">
      <formula>1</formula>
    </cfRule>
    <cfRule type="cellIs" dxfId="30406" priority="240" operator="lessThan">
      <formula>0.8</formula>
    </cfRule>
  </conditionalFormatting>
  <conditionalFormatting sqref="P84:P91">
    <cfRule type="cellIs" dxfId="30405" priority="238" operator="greaterThan">
      <formula>0</formula>
    </cfRule>
  </conditionalFormatting>
  <conditionalFormatting sqref="Q84:Q91">
    <cfRule type="cellIs" dxfId="30404" priority="237" operator="lessThan">
      <formula>0</formula>
    </cfRule>
  </conditionalFormatting>
  <conditionalFormatting sqref="R84:R91">
    <cfRule type="cellIs" dxfId="30403" priority="235" operator="lessThan">
      <formula>0.8</formula>
    </cfRule>
    <cfRule type="cellIs" dxfId="30402" priority="236" operator="greaterThan">
      <formula>1</formula>
    </cfRule>
  </conditionalFormatting>
  <conditionalFormatting sqref="R84:R91">
    <cfRule type="cellIs" dxfId="30401" priority="233" operator="greaterThan">
      <formula>1</formula>
    </cfRule>
    <cfRule type="cellIs" dxfId="30400" priority="234" operator="lessThan">
      <formula>0.8</formula>
    </cfRule>
  </conditionalFormatting>
  <conditionalFormatting sqref="P84:P91">
    <cfRule type="cellIs" dxfId="30399" priority="232" operator="greaterThan">
      <formula>0</formula>
    </cfRule>
  </conditionalFormatting>
  <conditionalFormatting sqref="Q84:Q91">
    <cfRule type="cellIs" dxfId="30398" priority="231" operator="lessThan">
      <formula>0</formula>
    </cfRule>
  </conditionalFormatting>
  <conditionalFormatting sqref="R84:R91">
    <cfRule type="cellIs" dxfId="30397" priority="229" operator="lessThan">
      <formula>0.8</formula>
    </cfRule>
    <cfRule type="cellIs" dxfId="30396" priority="230" operator="greaterThan">
      <formula>1</formula>
    </cfRule>
  </conditionalFormatting>
  <conditionalFormatting sqref="R84:R91">
    <cfRule type="cellIs" dxfId="30395" priority="227" operator="greaterThan">
      <formula>1</formula>
    </cfRule>
    <cfRule type="cellIs" dxfId="30394" priority="228" operator="lessThan">
      <formula>0.8</formula>
    </cfRule>
  </conditionalFormatting>
  <conditionalFormatting sqref="P84:P91">
    <cfRule type="cellIs" dxfId="30393" priority="226" operator="greaterThan">
      <formula>0</formula>
    </cfRule>
  </conditionalFormatting>
  <conditionalFormatting sqref="P84:P91">
    <cfRule type="cellIs" dxfId="30392" priority="220" operator="greaterThan">
      <formula>0</formula>
    </cfRule>
  </conditionalFormatting>
  <conditionalFormatting sqref="Q84:Q91">
    <cfRule type="cellIs" dxfId="30391" priority="225" operator="lessThan">
      <formula>0</formula>
    </cfRule>
  </conditionalFormatting>
  <conditionalFormatting sqref="R84:R91">
    <cfRule type="cellIs" dxfId="30390" priority="223" operator="lessThan">
      <formula>0.8</formula>
    </cfRule>
    <cfRule type="cellIs" dxfId="30389" priority="224" operator="greaterThan">
      <formula>1</formula>
    </cfRule>
  </conditionalFormatting>
  <conditionalFormatting sqref="R84:R91">
    <cfRule type="cellIs" dxfId="30388" priority="221" operator="greaterThan">
      <formula>1</formula>
    </cfRule>
    <cfRule type="cellIs" dxfId="30387" priority="222" operator="lessThan">
      <formula>0.8</formula>
    </cfRule>
  </conditionalFormatting>
  <conditionalFormatting sqref="P84:P91">
    <cfRule type="cellIs" dxfId="30386" priority="214" operator="greaterThan">
      <formula>0</formula>
    </cfRule>
  </conditionalFormatting>
  <conditionalFormatting sqref="Q84:Q91">
    <cfRule type="cellIs" dxfId="30385" priority="219" operator="lessThan">
      <formula>0</formula>
    </cfRule>
  </conditionalFormatting>
  <conditionalFormatting sqref="R84:R91">
    <cfRule type="cellIs" dxfId="30384" priority="217" operator="lessThan">
      <formula>0.8</formula>
    </cfRule>
    <cfRule type="cellIs" dxfId="30383" priority="218" operator="greaterThan">
      <formula>1</formula>
    </cfRule>
  </conditionalFormatting>
  <conditionalFormatting sqref="R84:R91">
    <cfRule type="cellIs" dxfId="30382" priority="215" operator="greaterThan">
      <formula>1</formula>
    </cfRule>
    <cfRule type="cellIs" dxfId="30381" priority="216" operator="lessThan">
      <formula>0.8</formula>
    </cfRule>
  </conditionalFormatting>
  <conditionalFormatting sqref="R84:R91">
    <cfRule type="cellIs" dxfId="30380" priority="211" operator="lessThan">
      <formula>0.8</formula>
    </cfRule>
    <cfRule type="cellIs" dxfId="30379" priority="212" operator="greaterThan">
      <formula>1</formula>
    </cfRule>
  </conditionalFormatting>
  <conditionalFormatting sqref="R84:R91">
    <cfRule type="cellIs" dxfId="30378" priority="209" operator="greaterThan">
      <formula>1</formula>
    </cfRule>
    <cfRule type="cellIs" dxfId="30377" priority="210" operator="lessThan">
      <formula>0.8</formula>
    </cfRule>
  </conditionalFormatting>
  <conditionalFormatting sqref="P84:P91">
    <cfRule type="cellIs" dxfId="30376" priority="208" operator="greaterThan">
      <formula>0</formula>
    </cfRule>
  </conditionalFormatting>
  <conditionalFormatting sqref="Q84:Q91">
    <cfRule type="cellIs" dxfId="30375" priority="213" operator="lessThan">
      <formula>0</formula>
    </cfRule>
  </conditionalFormatting>
  <conditionalFormatting sqref="Q84:Q91">
    <cfRule type="cellIs" dxfId="30374" priority="207" operator="lessThan">
      <formula>0</formula>
    </cfRule>
  </conditionalFormatting>
  <conditionalFormatting sqref="R84:R91">
    <cfRule type="cellIs" dxfId="30373" priority="205" operator="lessThan">
      <formula>0.8</formula>
    </cfRule>
    <cfRule type="cellIs" dxfId="30372" priority="206" operator="greaterThan">
      <formula>1</formula>
    </cfRule>
  </conditionalFormatting>
  <conditionalFormatting sqref="R84:R91">
    <cfRule type="cellIs" dxfId="30371" priority="203" operator="greaterThan">
      <formula>1</formula>
    </cfRule>
    <cfRule type="cellIs" dxfId="30370" priority="204" operator="lessThan">
      <formula>0.8</formula>
    </cfRule>
  </conditionalFormatting>
  <conditionalFormatting sqref="P84:P91">
    <cfRule type="cellIs" dxfId="30369" priority="202" operator="greaterThan">
      <formula>0</formula>
    </cfRule>
  </conditionalFormatting>
  <conditionalFormatting sqref="P84:P91">
    <cfRule type="cellIs" dxfId="30368" priority="196" operator="greaterThan">
      <formula>0</formula>
    </cfRule>
  </conditionalFormatting>
  <conditionalFormatting sqref="Q84:Q91">
    <cfRule type="cellIs" dxfId="30367" priority="201" operator="lessThan">
      <formula>0</formula>
    </cfRule>
  </conditionalFormatting>
  <conditionalFormatting sqref="R84:R91">
    <cfRule type="cellIs" dxfId="30366" priority="199" operator="lessThan">
      <formula>0.8</formula>
    </cfRule>
    <cfRule type="cellIs" dxfId="30365" priority="200" operator="greaterThan">
      <formula>1</formula>
    </cfRule>
  </conditionalFormatting>
  <conditionalFormatting sqref="R84:R91">
    <cfRule type="cellIs" dxfId="30364" priority="197" operator="greaterThan">
      <formula>1</formula>
    </cfRule>
    <cfRule type="cellIs" dxfId="30363" priority="198" operator="lessThan">
      <formula>0.8</formula>
    </cfRule>
  </conditionalFormatting>
  <conditionalFormatting sqref="P84:P91">
    <cfRule type="cellIs" dxfId="30362" priority="190" operator="greaterThan">
      <formula>0</formula>
    </cfRule>
  </conditionalFormatting>
  <conditionalFormatting sqref="Q84:Q91">
    <cfRule type="cellIs" dxfId="30361" priority="195" operator="lessThan">
      <formula>0</formula>
    </cfRule>
  </conditionalFormatting>
  <conditionalFormatting sqref="R84:R91">
    <cfRule type="cellIs" dxfId="30360" priority="193" operator="lessThan">
      <formula>0.8</formula>
    </cfRule>
    <cfRule type="cellIs" dxfId="30359" priority="194" operator="greaterThan">
      <formula>1</formula>
    </cfRule>
  </conditionalFormatting>
  <conditionalFormatting sqref="R84:R91">
    <cfRule type="cellIs" dxfId="30358" priority="191" operator="greaterThan">
      <formula>1</formula>
    </cfRule>
    <cfRule type="cellIs" dxfId="30357" priority="192" operator="lessThan">
      <formula>0.8</formula>
    </cfRule>
  </conditionalFormatting>
  <conditionalFormatting sqref="R84:R91">
    <cfRule type="cellIs" dxfId="30356" priority="187" operator="lessThan">
      <formula>0.8</formula>
    </cfRule>
    <cfRule type="cellIs" dxfId="30355" priority="188" operator="greaterThan">
      <formula>1</formula>
    </cfRule>
  </conditionalFormatting>
  <conditionalFormatting sqref="R84:R91">
    <cfRule type="cellIs" dxfId="30354" priority="185" operator="greaterThan">
      <formula>1</formula>
    </cfRule>
    <cfRule type="cellIs" dxfId="30353" priority="186" operator="lessThan">
      <formula>0.8</formula>
    </cfRule>
  </conditionalFormatting>
  <conditionalFormatting sqref="P84:P91">
    <cfRule type="cellIs" dxfId="30352" priority="184" operator="greaterThan">
      <formula>0</formula>
    </cfRule>
  </conditionalFormatting>
  <conditionalFormatting sqref="Q84:Q91">
    <cfRule type="cellIs" dxfId="30351" priority="189" operator="lessThan">
      <formula>0</formula>
    </cfRule>
  </conditionalFormatting>
  <conditionalFormatting sqref="P84:P91">
    <cfRule type="cellIs" dxfId="30350" priority="178" operator="greaterThan">
      <formula>0</formula>
    </cfRule>
  </conditionalFormatting>
  <conditionalFormatting sqref="Q84:Q91">
    <cfRule type="cellIs" dxfId="30349" priority="183" operator="lessThan">
      <formula>0</formula>
    </cfRule>
  </conditionalFormatting>
  <conditionalFormatting sqref="R84:R91">
    <cfRule type="cellIs" dxfId="30348" priority="181" operator="lessThan">
      <formula>0.8</formula>
    </cfRule>
    <cfRule type="cellIs" dxfId="30347" priority="182" operator="greaterThan">
      <formula>1</formula>
    </cfRule>
  </conditionalFormatting>
  <conditionalFormatting sqref="R84:R91">
    <cfRule type="cellIs" dxfId="30346" priority="179" operator="greaterThan">
      <formula>1</formula>
    </cfRule>
    <cfRule type="cellIs" dxfId="30345" priority="180" operator="lessThan">
      <formula>0.8</formula>
    </cfRule>
  </conditionalFormatting>
  <conditionalFormatting sqref="R84:R91">
    <cfRule type="cellIs" dxfId="30344" priority="175" operator="lessThan">
      <formula>0.8</formula>
    </cfRule>
    <cfRule type="cellIs" dxfId="30343" priority="176" operator="greaterThan">
      <formula>1</formula>
    </cfRule>
  </conditionalFormatting>
  <conditionalFormatting sqref="R84:R91">
    <cfRule type="cellIs" dxfId="30342" priority="173" operator="greaterThan">
      <formula>1</formula>
    </cfRule>
    <cfRule type="cellIs" dxfId="30341" priority="174" operator="lessThan">
      <formula>0.8</formula>
    </cfRule>
  </conditionalFormatting>
  <conditionalFormatting sqref="P84:P91">
    <cfRule type="cellIs" dxfId="30340" priority="172" operator="greaterThan">
      <formula>0</formula>
    </cfRule>
  </conditionalFormatting>
  <conditionalFormatting sqref="Q84:Q91">
    <cfRule type="cellIs" dxfId="30339" priority="177" operator="lessThan">
      <formula>0</formula>
    </cfRule>
  </conditionalFormatting>
  <conditionalFormatting sqref="R84:R91">
    <cfRule type="cellIs" dxfId="30338" priority="169" operator="lessThan">
      <formula>0.8</formula>
    </cfRule>
    <cfRule type="cellIs" dxfId="30337" priority="170" operator="greaterThan">
      <formula>1</formula>
    </cfRule>
  </conditionalFormatting>
  <conditionalFormatting sqref="R84:R91">
    <cfRule type="cellIs" dxfId="30336" priority="167" operator="greaterThan">
      <formula>1</formula>
    </cfRule>
    <cfRule type="cellIs" dxfId="30335" priority="168" operator="lessThan">
      <formula>0.8</formula>
    </cfRule>
  </conditionalFormatting>
  <conditionalFormatting sqref="P84:P91">
    <cfRule type="cellIs" dxfId="30334" priority="166" operator="greaterThan">
      <formula>0</formula>
    </cfRule>
  </conditionalFormatting>
  <conditionalFormatting sqref="Q84:Q91">
    <cfRule type="cellIs" dxfId="30333" priority="171" operator="lessThan">
      <formula>0</formula>
    </cfRule>
  </conditionalFormatting>
  <conditionalFormatting sqref="Q84:Q91">
    <cfRule type="cellIs" dxfId="30332" priority="165" operator="lessThan">
      <formula>0</formula>
    </cfRule>
  </conditionalFormatting>
  <conditionalFormatting sqref="R84:R91">
    <cfRule type="cellIs" dxfId="30331" priority="163" operator="lessThan">
      <formula>0.8</formula>
    </cfRule>
    <cfRule type="cellIs" dxfId="30330" priority="164" operator="greaterThan">
      <formula>1</formula>
    </cfRule>
  </conditionalFormatting>
  <conditionalFormatting sqref="R84:R91">
    <cfRule type="cellIs" dxfId="30329" priority="161" operator="greaterThan">
      <formula>1</formula>
    </cfRule>
    <cfRule type="cellIs" dxfId="30328" priority="162" operator="lessThan">
      <formula>0.8</formula>
    </cfRule>
  </conditionalFormatting>
  <conditionalFormatting sqref="P84:P91">
    <cfRule type="cellIs" dxfId="30327" priority="160" operator="greaterThan">
      <formula>0</formula>
    </cfRule>
  </conditionalFormatting>
  <conditionalFormatting sqref="Q84:Q91">
    <cfRule type="cellIs" dxfId="30326" priority="154" operator="lessThan">
      <formula>0</formula>
    </cfRule>
  </conditionalFormatting>
  <conditionalFormatting sqref="R84:R91">
    <cfRule type="cellIs" dxfId="30325" priority="158" operator="lessThan">
      <formula>0.8</formula>
    </cfRule>
    <cfRule type="cellIs" dxfId="30324" priority="159" operator="greaterThan">
      <formula>1</formula>
    </cfRule>
  </conditionalFormatting>
  <conditionalFormatting sqref="R84:R91">
    <cfRule type="cellIs" dxfId="30323" priority="156" operator="greaterThan">
      <formula>1</formula>
    </cfRule>
    <cfRule type="cellIs" dxfId="30322" priority="157" operator="lessThan">
      <formula>0.8</formula>
    </cfRule>
  </conditionalFormatting>
  <conditionalFormatting sqref="P84:P91">
    <cfRule type="cellIs" dxfId="30321" priority="155" operator="greaterThan">
      <formula>0</formula>
    </cfRule>
  </conditionalFormatting>
  <conditionalFormatting sqref="Q84:Q91">
    <cfRule type="cellIs" dxfId="30320" priority="153" operator="lessThan">
      <formula>0</formula>
    </cfRule>
  </conditionalFormatting>
  <conditionalFormatting sqref="R84:R91">
    <cfRule type="cellIs" dxfId="30319" priority="151" operator="lessThan">
      <formula>0.8</formula>
    </cfRule>
    <cfRule type="cellIs" dxfId="30318" priority="152" operator="greaterThan">
      <formula>1</formula>
    </cfRule>
  </conditionalFormatting>
  <conditionalFormatting sqref="R84:R91">
    <cfRule type="cellIs" dxfId="30317" priority="149" operator="greaterThan">
      <formula>1</formula>
    </cfRule>
    <cfRule type="cellIs" dxfId="30316" priority="150" operator="lessThan">
      <formula>0.8</formula>
    </cfRule>
  </conditionalFormatting>
  <conditionalFormatting sqref="P84:P91">
    <cfRule type="cellIs" dxfId="30315" priority="148" operator="greaterThan">
      <formula>0</formula>
    </cfRule>
  </conditionalFormatting>
  <conditionalFormatting sqref="Q84:Q91">
    <cfRule type="cellIs" dxfId="30314" priority="147" operator="lessThan">
      <formula>0</formula>
    </cfRule>
  </conditionalFormatting>
  <conditionalFormatting sqref="R84:R91">
    <cfRule type="cellIs" dxfId="30313" priority="145" operator="lessThan">
      <formula>0.8</formula>
    </cfRule>
    <cfRule type="cellIs" dxfId="30312" priority="146" operator="greaterThan">
      <formula>1</formula>
    </cfRule>
  </conditionalFormatting>
  <conditionalFormatting sqref="R84:R91">
    <cfRule type="cellIs" dxfId="30311" priority="143" operator="greaterThan">
      <formula>1</formula>
    </cfRule>
    <cfRule type="cellIs" dxfId="30310" priority="144" operator="lessThan">
      <formula>0.8</formula>
    </cfRule>
  </conditionalFormatting>
  <conditionalFormatting sqref="P84:P91">
    <cfRule type="cellIs" dxfId="30309" priority="142" operator="greaterThan">
      <formula>0</formula>
    </cfRule>
  </conditionalFormatting>
  <conditionalFormatting sqref="Q84:Q91">
    <cfRule type="cellIs" dxfId="30308" priority="141" operator="lessThan">
      <formula>0</formula>
    </cfRule>
  </conditionalFormatting>
  <conditionalFormatting sqref="R84:R91">
    <cfRule type="cellIs" dxfId="30307" priority="139" operator="lessThan">
      <formula>0.8</formula>
    </cfRule>
    <cfRule type="cellIs" dxfId="30306" priority="140" operator="greaterThan">
      <formula>1</formula>
    </cfRule>
  </conditionalFormatting>
  <conditionalFormatting sqref="R84:R91">
    <cfRule type="cellIs" dxfId="30305" priority="137" operator="greaterThan">
      <formula>1</formula>
    </cfRule>
    <cfRule type="cellIs" dxfId="30304" priority="138" operator="lessThan">
      <formula>0.8</formula>
    </cfRule>
  </conditionalFormatting>
  <conditionalFormatting sqref="P84:P91">
    <cfRule type="cellIs" dxfId="30303" priority="136" operator="greaterThan">
      <formula>0</formula>
    </cfRule>
  </conditionalFormatting>
  <conditionalFormatting sqref="Q84:Q91">
    <cfRule type="cellIs" dxfId="30302" priority="135" operator="lessThan">
      <formula>0</formula>
    </cfRule>
  </conditionalFormatting>
  <conditionalFormatting sqref="R84:R91">
    <cfRule type="cellIs" dxfId="30301" priority="133" operator="lessThan">
      <formula>0.8</formula>
    </cfRule>
    <cfRule type="cellIs" dxfId="30300" priority="134" operator="greaterThan">
      <formula>1</formula>
    </cfRule>
  </conditionalFormatting>
  <conditionalFormatting sqref="R84:R91">
    <cfRule type="cellIs" dxfId="30299" priority="131" operator="greaterThan">
      <formula>1</formula>
    </cfRule>
    <cfRule type="cellIs" dxfId="30298" priority="132" operator="lessThan">
      <formula>0.8</formula>
    </cfRule>
  </conditionalFormatting>
  <conditionalFormatting sqref="P84:P91">
    <cfRule type="cellIs" dxfId="30297" priority="130" operator="greaterThan">
      <formula>0</formula>
    </cfRule>
  </conditionalFormatting>
  <conditionalFormatting sqref="Q84:Q91">
    <cfRule type="cellIs" dxfId="30296" priority="129" operator="lessThan">
      <formula>0</formula>
    </cfRule>
  </conditionalFormatting>
  <conditionalFormatting sqref="R84:R91">
    <cfRule type="cellIs" dxfId="30295" priority="127" operator="lessThan">
      <formula>0.8</formula>
    </cfRule>
    <cfRule type="cellIs" dxfId="30294" priority="128" operator="greaterThan">
      <formula>1</formula>
    </cfRule>
  </conditionalFormatting>
  <conditionalFormatting sqref="R84:R91">
    <cfRule type="cellIs" dxfId="30293" priority="125" operator="greaterThan">
      <formula>1</formula>
    </cfRule>
    <cfRule type="cellIs" dxfId="30292" priority="126" operator="lessThan">
      <formula>0.8</formula>
    </cfRule>
  </conditionalFormatting>
  <conditionalFormatting sqref="P84:P91">
    <cfRule type="cellIs" dxfId="30291" priority="124" operator="greaterThan">
      <formula>0</formula>
    </cfRule>
  </conditionalFormatting>
  <conditionalFormatting sqref="P84:P91">
    <cfRule type="cellIs" dxfId="30290" priority="118" operator="greaterThan">
      <formula>0</formula>
    </cfRule>
  </conditionalFormatting>
  <conditionalFormatting sqref="Q84:Q91">
    <cfRule type="cellIs" dxfId="30289" priority="123" operator="lessThan">
      <formula>0</formula>
    </cfRule>
  </conditionalFormatting>
  <conditionalFormatting sqref="R84:R91">
    <cfRule type="cellIs" dxfId="30288" priority="121" operator="lessThan">
      <formula>0.8</formula>
    </cfRule>
    <cfRule type="cellIs" dxfId="30287" priority="122" operator="greaterThan">
      <formula>1</formula>
    </cfRule>
  </conditionalFormatting>
  <conditionalFormatting sqref="R84:R91">
    <cfRule type="cellIs" dxfId="30286" priority="119" operator="greaterThan">
      <formula>1</formula>
    </cfRule>
    <cfRule type="cellIs" dxfId="30285" priority="120" operator="lessThan">
      <formula>0.8</formula>
    </cfRule>
  </conditionalFormatting>
  <conditionalFormatting sqref="P84:P91">
    <cfRule type="cellIs" dxfId="30284" priority="112" operator="greaterThan">
      <formula>0</formula>
    </cfRule>
  </conditionalFormatting>
  <conditionalFormatting sqref="Q84:Q91">
    <cfRule type="cellIs" dxfId="30283" priority="117" operator="lessThan">
      <formula>0</formula>
    </cfRule>
  </conditionalFormatting>
  <conditionalFormatting sqref="R84:R91">
    <cfRule type="cellIs" dxfId="30282" priority="115" operator="lessThan">
      <formula>0.8</formula>
    </cfRule>
    <cfRule type="cellIs" dxfId="30281" priority="116" operator="greaterThan">
      <formula>1</formula>
    </cfRule>
  </conditionalFormatting>
  <conditionalFormatting sqref="R84:R91">
    <cfRule type="cellIs" dxfId="30280" priority="113" operator="greaterThan">
      <formula>1</formula>
    </cfRule>
    <cfRule type="cellIs" dxfId="30279" priority="114" operator="lessThan">
      <formula>0.8</formula>
    </cfRule>
  </conditionalFormatting>
  <conditionalFormatting sqref="R84:R91">
    <cfRule type="cellIs" dxfId="30278" priority="109" operator="lessThan">
      <formula>0.8</formula>
    </cfRule>
    <cfRule type="cellIs" dxfId="30277" priority="110" operator="greaterThan">
      <formula>1</formula>
    </cfRule>
  </conditionalFormatting>
  <conditionalFormatting sqref="R84:R91">
    <cfRule type="cellIs" dxfId="30276" priority="107" operator="greaterThan">
      <formula>1</formula>
    </cfRule>
    <cfRule type="cellIs" dxfId="30275" priority="108" operator="lessThan">
      <formula>0.8</formula>
    </cfRule>
  </conditionalFormatting>
  <conditionalFormatting sqref="P84:P91">
    <cfRule type="cellIs" dxfId="30274" priority="106" operator="greaterThan">
      <formula>0</formula>
    </cfRule>
  </conditionalFormatting>
  <conditionalFormatting sqref="Q84:Q91">
    <cfRule type="cellIs" dxfId="30273" priority="111" operator="lessThan">
      <formula>0</formula>
    </cfRule>
  </conditionalFormatting>
  <conditionalFormatting sqref="Q84:Q91">
    <cfRule type="cellIs" dxfId="30272" priority="100" operator="lessThan">
      <formula>0</formula>
    </cfRule>
  </conditionalFormatting>
  <conditionalFormatting sqref="P84:P91">
    <cfRule type="cellIs" dxfId="30271" priority="101" operator="greaterThan">
      <formula>0</formula>
    </cfRule>
  </conditionalFormatting>
  <conditionalFormatting sqref="R84:R91">
    <cfRule type="cellIs" dxfId="30270" priority="104" operator="lessThan">
      <formula>0.8</formula>
    </cfRule>
    <cfRule type="cellIs" dxfId="30269" priority="105" operator="greaterThan">
      <formula>1</formula>
    </cfRule>
  </conditionalFormatting>
  <conditionalFormatting sqref="R84:R91">
    <cfRule type="cellIs" dxfId="30268" priority="102" operator="greaterThan">
      <formula>1</formula>
    </cfRule>
    <cfRule type="cellIs" dxfId="30267" priority="103" operator="lessThan">
      <formula>0.8</formula>
    </cfRule>
  </conditionalFormatting>
  <conditionalFormatting sqref="Q84:Q91">
    <cfRule type="cellIs" dxfId="30266" priority="94" operator="lessThan">
      <formula>0</formula>
    </cfRule>
  </conditionalFormatting>
  <conditionalFormatting sqref="R84:R91">
    <cfRule type="cellIs" dxfId="30265" priority="98" operator="lessThan">
      <formula>0.8</formula>
    </cfRule>
    <cfRule type="cellIs" dxfId="30264" priority="99" operator="greaterThan">
      <formula>1</formula>
    </cfRule>
  </conditionalFormatting>
  <conditionalFormatting sqref="R84:R91">
    <cfRule type="cellIs" dxfId="30263" priority="96" operator="greaterThan">
      <formula>1</formula>
    </cfRule>
    <cfRule type="cellIs" dxfId="30262" priority="97" operator="lessThan">
      <formula>0.8</formula>
    </cfRule>
  </conditionalFormatting>
  <conditionalFormatting sqref="P84:P91">
    <cfRule type="cellIs" dxfId="30261" priority="95" operator="greaterThan">
      <formula>0</formula>
    </cfRule>
  </conditionalFormatting>
  <conditionalFormatting sqref="Q84:Q91">
    <cfRule type="cellIs" dxfId="30260" priority="93" operator="lessThan">
      <formula>0</formula>
    </cfRule>
  </conditionalFormatting>
  <conditionalFormatting sqref="R84:R91">
    <cfRule type="cellIs" dxfId="30259" priority="91" operator="lessThan">
      <formula>0.8</formula>
    </cfRule>
    <cfRule type="cellIs" dxfId="30258" priority="92" operator="greaterThan">
      <formula>1</formula>
    </cfRule>
  </conditionalFormatting>
  <conditionalFormatting sqref="R84:R91">
    <cfRule type="cellIs" dxfId="30257" priority="89" operator="greaterThan">
      <formula>1</formula>
    </cfRule>
    <cfRule type="cellIs" dxfId="30256" priority="90" operator="lessThan">
      <formula>0.8</formula>
    </cfRule>
  </conditionalFormatting>
  <conditionalFormatting sqref="P84:P91">
    <cfRule type="cellIs" dxfId="30255" priority="88" operator="greaterThan">
      <formula>0</formula>
    </cfRule>
  </conditionalFormatting>
  <conditionalFormatting sqref="Q84:Q91">
    <cfRule type="cellIs" dxfId="30254" priority="87" operator="lessThan">
      <formula>0</formula>
    </cfRule>
  </conditionalFormatting>
  <conditionalFormatting sqref="R84:R91">
    <cfRule type="cellIs" dxfId="30253" priority="85" operator="lessThan">
      <formula>0.8</formula>
    </cfRule>
    <cfRule type="cellIs" dxfId="30252" priority="86" operator="greaterThan">
      <formula>1</formula>
    </cfRule>
  </conditionalFormatting>
  <conditionalFormatting sqref="R84:R91">
    <cfRule type="cellIs" dxfId="30251" priority="83" operator="greaterThan">
      <formula>1</formula>
    </cfRule>
    <cfRule type="cellIs" dxfId="30250" priority="84" operator="lessThan">
      <formula>0.8</formula>
    </cfRule>
  </conditionalFormatting>
  <conditionalFormatting sqref="P84:P91">
    <cfRule type="cellIs" dxfId="30249" priority="82" operator="greaterThan">
      <formula>0</formula>
    </cfRule>
  </conditionalFormatting>
  <conditionalFormatting sqref="Q84:Q91">
    <cfRule type="cellIs" dxfId="30248" priority="81" operator="lessThan">
      <formula>0</formula>
    </cfRule>
  </conditionalFormatting>
  <conditionalFormatting sqref="R84:R91">
    <cfRule type="cellIs" dxfId="30247" priority="79" operator="lessThan">
      <formula>0.8</formula>
    </cfRule>
    <cfRule type="cellIs" dxfId="30246" priority="80" operator="greaterThan">
      <formula>1</formula>
    </cfRule>
  </conditionalFormatting>
  <conditionalFormatting sqref="R84:R91">
    <cfRule type="cellIs" dxfId="30245" priority="77" operator="greaterThan">
      <formula>1</formula>
    </cfRule>
    <cfRule type="cellIs" dxfId="30244" priority="78" operator="lessThan">
      <formula>0.8</formula>
    </cfRule>
  </conditionalFormatting>
  <conditionalFormatting sqref="P84:P91">
    <cfRule type="cellIs" dxfId="30243" priority="76" operator="greaterThan">
      <formula>0</formula>
    </cfRule>
  </conditionalFormatting>
  <conditionalFormatting sqref="Q162:Q166">
    <cfRule type="cellIs" dxfId="30242" priority="75" operator="lessThan">
      <formula>0</formula>
    </cfRule>
  </conditionalFormatting>
  <conditionalFormatting sqref="R162:R166">
    <cfRule type="cellIs" dxfId="30241" priority="73" operator="lessThan">
      <formula>0.8</formula>
    </cfRule>
    <cfRule type="cellIs" dxfId="30240" priority="74" operator="greaterThan">
      <formula>1</formula>
    </cfRule>
  </conditionalFormatting>
  <conditionalFormatting sqref="R162:R166">
    <cfRule type="cellIs" dxfId="30239" priority="71" operator="greaterThan">
      <formula>1</formula>
    </cfRule>
    <cfRule type="cellIs" dxfId="30238" priority="72" operator="lessThan">
      <formula>0.8</formula>
    </cfRule>
  </conditionalFormatting>
  <conditionalFormatting sqref="P162:P166">
    <cfRule type="cellIs" dxfId="30237" priority="70" operator="greaterThan">
      <formula>0</formula>
    </cfRule>
  </conditionalFormatting>
  <conditionalFormatting sqref="P167:P168">
    <cfRule type="cellIs" dxfId="30236" priority="64" operator="greaterThan">
      <formula>0</formula>
    </cfRule>
  </conditionalFormatting>
  <conditionalFormatting sqref="R167:R168">
    <cfRule type="cellIs" dxfId="30235" priority="67" operator="lessThan">
      <formula>0.8</formula>
    </cfRule>
    <cfRule type="cellIs" dxfId="30234" priority="68" operator="greaterThan">
      <formula>1</formula>
    </cfRule>
  </conditionalFormatting>
  <conditionalFormatting sqref="R167:R168">
    <cfRule type="cellIs" dxfId="30233" priority="65" operator="greaterThan">
      <formula>1</formula>
    </cfRule>
    <cfRule type="cellIs" dxfId="30232" priority="66" operator="lessThan">
      <formula>0.8</formula>
    </cfRule>
  </conditionalFormatting>
  <conditionalFormatting sqref="Q167:Q168">
    <cfRule type="cellIs" dxfId="30231" priority="69" operator="lessThan">
      <formula>0</formula>
    </cfRule>
  </conditionalFormatting>
  <conditionalFormatting sqref="Q161">
    <cfRule type="cellIs" dxfId="30230" priority="63" operator="lessThan">
      <formula>0</formula>
    </cfRule>
  </conditionalFormatting>
  <conditionalFormatting sqref="R161">
    <cfRule type="cellIs" dxfId="30229" priority="61" operator="lessThan">
      <formula>0.8</formula>
    </cfRule>
    <cfRule type="cellIs" dxfId="30228" priority="62" operator="greaterThan">
      <formula>1</formula>
    </cfRule>
  </conditionalFormatting>
  <conditionalFormatting sqref="R161">
    <cfRule type="cellIs" dxfId="30227" priority="59" operator="greaterThan">
      <formula>1</formula>
    </cfRule>
    <cfRule type="cellIs" dxfId="30226" priority="60" operator="lessThan">
      <formula>0.8</formula>
    </cfRule>
  </conditionalFormatting>
  <conditionalFormatting sqref="P161">
    <cfRule type="cellIs" dxfId="30225" priority="58" operator="greaterThan">
      <formula>0</formula>
    </cfRule>
  </conditionalFormatting>
  <conditionalFormatting sqref="Q162:Q166">
    <cfRule type="cellIs" dxfId="30224" priority="57" operator="lessThan">
      <formula>0</formula>
    </cfRule>
  </conditionalFormatting>
  <conditionalFormatting sqref="R162:R166">
    <cfRule type="cellIs" dxfId="30223" priority="55" operator="lessThan">
      <formula>0.8</formula>
    </cfRule>
    <cfRule type="cellIs" dxfId="30222" priority="56" operator="greaterThan">
      <formula>1</formula>
    </cfRule>
  </conditionalFormatting>
  <conditionalFormatting sqref="R162:R166">
    <cfRule type="cellIs" dxfId="30221" priority="53" operator="greaterThan">
      <formula>1</formula>
    </cfRule>
    <cfRule type="cellIs" dxfId="30220" priority="54" operator="lessThan">
      <formula>0.8</formula>
    </cfRule>
  </conditionalFormatting>
  <conditionalFormatting sqref="P162:P166">
    <cfRule type="cellIs" dxfId="30219" priority="52" operator="greaterThan">
      <formula>0</formula>
    </cfRule>
  </conditionalFormatting>
  <conditionalFormatting sqref="Q162:Q166">
    <cfRule type="cellIs" dxfId="30218" priority="51" operator="lessThan">
      <formula>0</formula>
    </cfRule>
  </conditionalFormatting>
  <conditionalFormatting sqref="R162:R166">
    <cfRule type="cellIs" dxfId="30217" priority="49" operator="lessThan">
      <formula>0.8</formula>
    </cfRule>
    <cfRule type="cellIs" dxfId="30216" priority="50" operator="greaterThan">
      <formula>1</formula>
    </cfRule>
  </conditionalFormatting>
  <conditionalFormatting sqref="R162:R166">
    <cfRule type="cellIs" dxfId="30215" priority="47" operator="greaterThan">
      <formula>1</formula>
    </cfRule>
    <cfRule type="cellIs" dxfId="30214" priority="48" operator="lessThan">
      <formula>0.8</formula>
    </cfRule>
  </conditionalFormatting>
  <conditionalFormatting sqref="P162:P166">
    <cfRule type="cellIs" dxfId="30213" priority="46" operator="greaterThan">
      <formula>0</formula>
    </cfRule>
  </conditionalFormatting>
  <conditionalFormatting sqref="Q167:Q168">
    <cfRule type="cellIs" dxfId="30212" priority="45" operator="lessThan">
      <formula>0</formula>
    </cfRule>
  </conditionalFormatting>
  <conditionalFormatting sqref="R167:R168">
    <cfRule type="cellIs" dxfId="30211" priority="43" operator="lessThan">
      <formula>0.8</formula>
    </cfRule>
    <cfRule type="cellIs" dxfId="30210" priority="44" operator="greaterThan">
      <formula>1</formula>
    </cfRule>
  </conditionalFormatting>
  <conditionalFormatting sqref="R167:R168">
    <cfRule type="cellIs" dxfId="30209" priority="41" operator="greaterThan">
      <formula>1</formula>
    </cfRule>
    <cfRule type="cellIs" dxfId="30208" priority="42" operator="lessThan">
      <formula>0.8</formula>
    </cfRule>
  </conditionalFormatting>
  <conditionalFormatting sqref="P167:P168">
    <cfRule type="cellIs" dxfId="30207" priority="40" operator="greaterThan">
      <formula>0</formula>
    </cfRule>
  </conditionalFormatting>
  <conditionalFormatting sqref="Q161">
    <cfRule type="cellIs" dxfId="30206" priority="39" operator="lessThan">
      <formula>0</formula>
    </cfRule>
  </conditionalFormatting>
  <conditionalFormatting sqref="R161">
    <cfRule type="cellIs" dxfId="30205" priority="37" operator="lessThan">
      <formula>0.8</formula>
    </cfRule>
    <cfRule type="cellIs" dxfId="30204" priority="38" operator="greaterThan">
      <formula>1</formula>
    </cfRule>
  </conditionalFormatting>
  <conditionalFormatting sqref="R161">
    <cfRule type="cellIs" dxfId="30203" priority="35" operator="greaterThan">
      <formula>1</formula>
    </cfRule>
    <cfRule type="cellIs" dxfId="30202" priority="36" operator="lessThan">
      <formula>0.8</formula>
    </cfRule>
  </conditionalFormatting>
  <conditionalFormatting sqref="P161">
    <cfRule type="cellIs" dxfId="30201" priority="34" operator="greaterThan">
      <formula>0</formula>
    </cfRule>
  </conditionalFormatting>
  <conditionalFormatting sqref="Q162:Q166">
    <cfRule type="cellIs" dxfId="30200" priority="33" operator="lessThan">
      <formula>0</formula>
    </cfRule>
  </conditionalFormatting>
  <conditionalFormatting sqref="R162:R166">
    <cfRule type="cellIs" dxfId="30199" priority="31" operator="lessThan">
      <formula>0.8</formula>
    </cfRule>
    <cfRule type="cellIs" dxfId="30198" priority="32" operator="greaterThan">
      <formula>1</formula>
    </cfRule>
  </conditionalFormatting>
  <conditionalFormatting sqref="R162:R166">
    <cfRule type="cellIs" dxfId="30197" priority="29" operator="greaterThan">
      <formula>1</formula>
    </cfRule>
    <cfRule type="cellIs" dxfId="30196" priority="30" operator="lessThan">
      <formula>0.8</formula>
    </cfRule>
  </conditionalFormatting>
  <conditionalFormatting sqref="P162:P166">
    <cfRule type="cellIs" dxfId="30195" priority="28" operator="greaterThan">
      <formula>0</formula>
    </cfRule>
  </conditionalFormatting>
  <conditionalFormatting sqref="Q161">
    <cfRule type="cellIs" dxfId="30194" priority="27" operator="lessThan">
      <formula>0</formula>
    </cfRule>
  </conditionalFormatting>
  <conditionalFormatting sqref="R161">
    <cfRule type="cellIs" dxfId="30193" priority="25" operator="lessThan">
      <formula>0.8</formula>
    </cfRule>
    <cfRule type="cellIs" dxfId="30192" priority="26" operator="greaterThan">
      <formula>1</formula>
    </cfRule>
  </conditionalFormatting>
  <conditionalFormatting sqref="R161">
    <cfRule type="cellIs" dxfId="30191" priority="23" operator="greaterThan">
      <formula>1</formula>
    </cfRule>
    <cfRule type="cellIs" dxfId="30190" priority="24" operator="lessThan">
      <formula>0.8</formula>
    </cfRule>
  </conditionalFormatting>
  <conditionalFormatting sqref="P161">
    <cfRule type="cellIs" dxfId="30189" priority="22" operator="greaterThan">
      <formula>0</formula>
    </cfRule>
  </conditionalFormatting>
  <conditionalFormatting sqref="Q162:Q166">
    <cfRule type="cellIs" dxfId="30188" priority="21" operator="lessThan">
      <formula>0</formula>
    </cfRule>
  </conditionalFormatting>
  <conditionalFormatting sqref="R162:R166">
    <cfRule type="cellIs" dxfId="30187" priority="19" operator="lessThan">
      <formula>0.8</formula>
    </cfRule>
    <cfRule type="cellIs" dxfId="30186" priority="20" operator="greaterThan">
      <formula>1</formula>
    </cfRule>
  </conditionalFormatting>
  <conditionalFormatting sqref="R162:R166">
    <cfRule type="cellIs" dxfId="30185" priority="17" operator="greaterThan">
      <formula>1</formula>
    </cfRule>
    <cfRule type="cellIs" dxfId="30184" priority="18" operator="lessThan">
      <formula>0.8</formula>
    </cfRule>
  </conditionalFormatting>
  <conditionalFormatting sqref="P162:P166">
    <cfRule type="cellIs" dxfId="30183" priority="16" operator="greaterThan">
      <formula>0</formula>
    </cfRule>
  </conditionalFormatting>
  <conditionalFormatting sqref="Q161">
    <cfRule type="cellIs" dxfId="30182" priority="15" operator="lessThan">
      <formula>0</formula>
    </cfRule>
  </conditionalFormatting>
  <conditionalFormatting sqref="R161">
    <cfRule type="cellIs" dxfId="30181" priority="13" operator="lessThan">
      <formula>0.8</formula>
    </cfRule>
    <cfRule type="cellIs" dxfId="30180" priority="14" operator="greaterThan">
      <formula>1</formula>
    </cfRule>
  </conditionalFormatting>
  <conditionalFormatting sqref="R161">
    <cfRule type="cellIs" dxfId="30179" priority="11" operator="greaterThan">
      <formula>1</formula>
    </cfRule>
    <cfRule type="cellIs" dxfId="30178" priority="12" operator="lessThan">
      <formula>0.8</formula>
    </cfRule>
  </conditionalFormatting>
  <conditionalFormatting sqref="P161">
    <cfRule type="cellIs" dxfId="30177" priority="10" operator="greaterThan">
      <formula>0</formula>
    </cfRule>
  </conditionalFormatting>
  <conditionalFormatting sqref="P167:P168">
    <cfRule type="cellIs" dxfId="30176" priority="4" operator="greaterThan">
      <formula>0</formula>
    </cfRule>
  </conditionalFormatting>
  <conditionalFormatting sqref="R167:R168">
    <cfRule type="cellIs" dxfId="30175" priority="7" operator="lessThan">
      <formula>0.8</formula>
    </cfRule>
    <cfRule type="cellIs" dxfId="30174" priority="8" operator="greaterThan">
      <formula>1</formula>
    </cfRule>
  </conditionalFormatting>
  <conditionalFormatting sqref="R167:R168">
    <cfRule type="cellIs" dxfId="30173" priority="5" operator="greaterThan">
      <formula>1</formula>
    </cfRule>
    <cfRule type="cellIs" dxfId="30172" priority="6" operator="lessThan">
      <formula>0.8</formula>
    </cfRule>
  </conditionalFormatting>
  <conditionalFormatting sqref="Q167:Q168">
    <cfRule type="cellIs" dxfId="30171" priority="9" operator="lessThan">
      <formula>0</formula>
    </cfRule>
  </conditionalFormatting>
  <conditionalFormatting sqref="AF30">
    <cfRule type="cellIs" dxfId="30170" priority="3" operator="lessThan">
      <formula>0</formula>
    </cfRule>
  </conditionalFormatting>
  <conditionalFormatting sqref="AG30">
    <cfRule type="cellIs" dxfId="30169" priority="1" operator="greaterThan">
      <formula>1</formula>
    </cfRule>
    <cfRule type="cellIs" dxfId="3016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266</v>
      </c>
      <c r="E3" s="483"/>
      <c r="F3" s="480" t="s">
        <v>2</v>
      </c>
      <c r="G3" s="481"/>
      <c r="H3" s="484">
        <v>251477.62000000002</v>
      </c>
      <c r="I3" s="485"/>
      <c r="J3" s="480" t="s">
        <v>3</v>
      </c>
      <c r="K3" s="481"/>
      <c r="L3" s="486">
        <v>8216832.2259474546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378.6654206855203</v>
      </c>
      <c r="G6" s="692"/>
      <c r="H6" s="693">
        <f>AVERAGE(D13:P13,Q13)</f>
        <v>138.25994679153195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f>[1]晉欣4度C0308!$Z$2</f>
        <v>0</v>
      </c>
      <c r="O6" s="508">
        <f>[1]晉欣4度C0308!$AA$2</f>
        <v>0</v>
      </c>
      <c r="P6" s="522">
        <f>[1]晉欣4度C0308!$AD$2</f>
        <v>2</v>
      </c>
      <c r="Q6" s="508">
        <f>[1]晉欣4度C0308!$AE$2</f>
        <v>6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350.0942764294648</v>
      </c>
      <c r="G7" s="512"/>
      <c r="H7" s="513">
        <f>AVERAGE(D14:P14,Q14)</f>
        <v>122.24632016911198</v>
      </c>
      <c r="I7" s="514"/>
      <c r="J7" s="513">
        <f>AVERAGE(D31:H31)</f>
        <v>768.15080101318404</v>
      </c>
      <c r="K7" s="514"/>
      <c r="L7" s="515">
        <f>AVERAGE(J31:M31)</f>
        <v>760.35045726495719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0.8979713661593739</v>
      </c>
      <c r="G8" s="489"/>
      <c r="H8" s="488">
        <f>AVERAGE(D15:O15,P15:Q15)</f>
        <v>0.8788449397547593</v>
      </c>
      <c r="I8" s="489"/>
      <c r="J8" s="488">
        <f>AVERAGE(D32:H32)</f>
        <v>1.0004878439648381</v>
      </c>
      <c r="K8" s="489"/>
      <c r="L8" s="488">
        <f>AVERAGE(J32:M32)</f>
        <v>0.86323114780281451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130.53281351526965</v>
      </c>
      <c r="E13" s="15">
        <v>100.21470588235294</v>
      </c>
      <c r="F13" s="15">
        <v>137.43717948717949</v>
      </c>
      <c r="G13" s="15">
        <v>368.5</v>
      </c>
      <c r="H13" s="15">
        <v>228.57142857142858</v>
      </c>
      <c r="I13" s="15">
        <v>92.599128540305003</v>
      </c>
      <c r="J13" s="15">
        <v>76.991638760767472</v>
      </c>
      <c r="K13" s="15">
        <v>111.31913116123643</v>
      </c>
      <c r="L13" s="15">
        <v>87.535958462332303</v>
      </c>
      <c r="M13" s="15">
        <v>81.342909971005952</v>
      </c>
      <c r="N13" s="15">
        <v>83.755860238832369</v>
      </c>
      <c r="O13" s="15">
        <v>86.018640350877192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117.52426369703709</v>
      </c>
      <c r="E14" s="15">
        <v>88.152426995927712</v>
      </c>
      <c r="F14" s="15">
        <v>118.46727560399442</v>
      </c>
      <c r="G14" s="15">
        <v>319.05109177668817</v>
      </c>
      <c r="H14" s="15">
        <v>209.70140203653665</v>
      </c>
      <c r="I14" s="15">
        <v>78.534369659481854</v>
      </c>
      <c r="J14" s="15">
        <v>63.60826490460267</v>
      </c>
      <c r="K14" s="15">
        <v>97.11801885381918</v>
      </c>
      <c r="L14" s="15">
        <v>76.035529522414905</v>
      </c>
      <c r="M14" s="15">
        <v>71.421728901230509</v>
      </c>
      <c r="N14" s="15">
        <v>76.227454358668652</v>
      </c>
      <c r="O14" s="15">
        <v>71.541470162862396</v>
      </c>
      <c r="P14" s="15">
        <v>187.89168162079898</v>
      </c>
      <c r="Q14" s="16">
        <v>136.17350427350431</v>
      </c>
    </row>
    <row r="15" spans="2:17" ht="39.9" customHeight="1">
      <c r="B15" s="535"/>
      <c r="C15" s="10" t="s">
        <v>44</v>
      </c>
      <c r="D15" s="17">
        <f t="shared" ref="D15:P15" si="0">D14/D13</f>
        <v>0.90034268420399266</v>
      </c>
      <c r="E15" s="17">
        <f t="shared" si="0"/>
        <v>0.87963564049585952</v>
      </c>
      <c r="F15" s="17">
        <f t="shared" si="0"/>
        <v>0.86197400183874817</v>
      </c>
      <c r="G15" s="17">
        <f t="shared" si="0"/>
        <v>0.8658102897603478</v>
      </c>
      <c r="H15" s="17">
        <f t="shared" si="0"/>
        <v>0.91744363390984784</v>
      </c>
      <c r="I15" s="17">
        <f t="shared" si="0"/>
        <v>0.84811132564059422</v>
      </c>
      <c r="J15" s="17">
        <f t="shared" si="0"/>
        <v>0.82617107426755343</v>
      </c>
      <c r="K15" s="17">
        <f t="shared" si="0"/>
        <v>0.87242882549228551</v>
      </c>
      <c r="L15" s="17">
        <f t="shared" si="0"/>
        <v>0.86862051730585477</v>
      </c>
      <c r="M15" s="17">
        <f t="shared" si="0"/>
        <v>0.87803262665041404</v>
      </c>
      <c r="N15" s="17">
        <f t="shared" si="0"/>
        <v>0.91011487603737529</v>
      </c>
      <c r="O15" s="17">
        <f t="shared" si="0"/>
        <v>0.83169729108759205</v>
      </c>
      <c r="P15" s="17">
        <f t="shared" si="0"/>
        <v>0.93562300805280219</v>
      </c>
      <c r="Q15" s="18">
        <f>Q14/Q13</f>
        <v>0.9078233618233621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0.78194444444444444</v>
      </c>
      <c r="E17" s="19">
        <v>0.60486111111111107</v>
      </c>
      <c r="F17" s="19">
        <v>0.56111111111111101</v>
      </c>
      <c r="G17" s="19">
        <v>0.68402777777777779</v>
      </c>
      <c r="H17" s="19">
        <v>0.67361111111111116</v>
      </c>
      <c r="I17" s="19">
        <v>0.76319444444444462</v>
      </c>
      <c r="J17" s="19">
        <v>0.79722222222222217</v>
      </c>
      <c r="K17" s="19">
        <v>0.7944444444444444</v>
      </c>
      <c r="L17" s="19">
        <v>0.85138888888888886</v>
      </c>
      <c r="M17" s="19">
        <v>0.94583333333333319</v>
      </c>
      <c r="N17" s="19">
        <v>0.99166666666666659</v>
      </c>
      <c r="O17" s="19">
        <v>0.84652777777777766</v>
      </c>
      <c r="P17" s="19">
        <v>0.65624999999999989</v>
      </c>
      <c r="Q17" s="20">
        <v>0.65972222222222221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>
        <v>1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>
        <v>1</v>
      </c>
      <c r="M21" s="21" t="s">
        <v>49</v>
      </c>
      <c r="N21" s="21" t="s">
        <v>49</v>
      </c>
      <c r="O21" s="21">
        <v>4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19.333333333333332</v>
      </c>
      <c r="E22" s="23">
        <v>17</v>
      </c>
      <c r="F22" s="23">
        <v>15.714285714285714</v>
      </c>
      <c r="G22" s="23">
        <v>5.75</v>
      </c>
      <c r="H22" s="23">
        <v>7</v>
      </c>
      <c r="I22" s="23">
        <v>17</v>
      </c>
      <c r="J22" s="23">
        <v>19</v>
      </c>
      <c r="K22" s="23">
        <v>15.714285714285714</v>
      </c>
      <c r="L22" s="23">
        <v>17.166666666666668</v>
      </c>
      <c r="M22" s="23">
        <v>19.125</v>
      </c>
      <c r="N22" s="23">
        <v>17.833333333333332</v>
      </c>
      <c r="O22" s="23">
        <v>17.600000000000001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281.44817927170891</v>
      </c>
      <c r="E31" s="15">
        <v>710.01960784313735</v>
      </c>
      <c r="F31" s="15">
        <v>954.46153846153868</v>
      </c>
      <c r="G31" s="15">
        <v>891.53023504509088</v>
      </c>
      <c r="H31" s="41">
        <v>1003.2944444444441</v>
      </c>
      <c r="I31" s="42">
        <v>0</v>
      </c>
      <c r="J31" s="15">
        <v>728.53333333333592</v>
      </c>
      <c r="K31" s="15">
        <v>615.11666666666633</v>
      </c>
      <c r="L31" s="15">
        <v>877.66721367521279</v>
      </c>
      <c r="M31" s="16">
        <v>820.08461538461393</v>
      </c>
    </row>
    <row r="32" spans="2:17" ht="39.9" customHeight="1">
      <c r="B32" s="535"/>
      <c r="C32" s="43" t="s">
        <v>44</v>
      </c>
      <c r="D32" s="17">
        <f t="shared" ref="D32:M32" si="1">D31/D30</f>
        <v>0.87952556022409034</v>
      </c>
      <c r="E32" s="17">
        <f t="shared" si="1"/>
        <v>0.86062982768865137</v>
      </c>
      <c r="F32" s="17">
        <f t="shared" si="1"/>
        <v>1.1569230769230772</v>
      </c>
      <c r="G32" s="17">
        <f t="shared" si="1"/>
        <v>0.99058915005010095</v>
      </c>
      <c r="H32" s="44">
        <f t="shared" si="1"/>
        <v>1.1147716049382712</v>
      </c>
      <c r="I32" s="45">
        <f t="shared" si="1"/>
        <v>0</v>
      </c>
      <c r="J32" s="17">
        <f t="shared" si="1"/>
        <v>0.88307070707071023</v>
      </c>
      <c r="K32" s="17">
        <f t="shared" si="1"/>
        <v>0.68346296296296261</v>
      </c>
      <c r="L32" s="17">
        <f t="shared" si="1"/>
        <v>0.97518579297245866</v>
      </c>
      <c r="M32" s="18">
        <f t="shared" si="1"/>
        <v>0.91120512820512656</v>
      </c>
    </row>
    <row r="33" spans="2:13" ht="25.8" customHeight="1">
      <c r="B33" s="536" t="s">
        <v>45</v>
      </c>
      <c r="C33" s="43" t="s">
        <v>46</v>
      </c>
      <c r="D33" s="19">
        <v>0.1875</v>
      </c>
      <c r="E33" s="19">
        <v>0.18055555555555555</v>
      </c>
      <c r="F33" s="19">
        <v>0.17361111111111113</v>
      </c>
      <c r="G33" s="19">
        <v>3217.8947368421032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0.23958333333333334</v>
      </c>
      <c r="E34" s="19">
        <v>0.35625000000000001</v>
      </c>
      <c r="F34" s="19">
        <v>0.23750000000000002</v>
      </c>
      <c r="G34" s="19">
        <v>1074.1818181818189</v>
      </c>
      <c r="H34" s="46">
        <v>0.43888888888888888</v>
      </c>
      <c r="I34" s="47">
        <v>0</v>
      </c>
      <c r="J34" s="19">
        <v>0.83680555555555547</v>
      </c>
      <c r="K34" s="19">
        <v>0.84722222222222221</v>
      </c>
      <c r="L34" s="19">
        <v>46090.121527777781</v>
      </c>
      <c r="M34" s="20">
        <v>0.94791666666666663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0167" priority="6" operator="lessThan">
      <formula>0.8</formula>
    </cfRule>
  </conditionalFormatting>
  <conditionalFormatting sqref="M32">
    <cfRule type="cellIs" dxfId="30166" priority="5" operator="lessThan">
      <formula>0.8</formula>
    </cfRule>
  </conditionalFormatting>
  <conditionalFormatting sqref="K32">
    <cfRule type="cellIs" dxfId="30165" priority="4" operator="lessThan">
      <formula>0.8</formula>
    </cfRule>
  </conditionalFormatting>
  <conditionalFormatting sqref="E32">
    <cfRule type="cellIs" dxfId="30164" priority="3" operator="lessThan">
      <formula>0.8</formula>
    </cfRule>
  </conditionalFormatting>
  <conditionalFormatting sqref="D15:P15">
    <cfRule type="cellIs" dxfId="30163" priority="2" operator="lessThan">
      <formula>0.8</formula>
    </cfRule>
  </conditionalFormatting>
  <conditionalFormatting sqref="Q15">
    <cfRule type="cellIs" dxfId="3016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31" sqref="I3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88315</v>
      </c>
      <c r="F1" s="340" t="s">
        <v>3</v>
      </c>
      <c r="G1" s="341">
        <f>SUM(H5:H124)</f>
        <v>1666987.2970138029</v>
      </c>
      <c r="H1" s="342" t="s">
        <v>390</v>
      </c>
      <c r="I1" s="343">
        <f>+J16+J64+J24+J38+J51+J81+J100+J91+J57+J124+J111</f>
        <v>41.68333333333333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406</v>
      </c>
      <c r="B2" s="608"/>
      <c r="C2" s="345"/>
      <c r="D2" s="346" t="s">
        <v>278</v>
      </c>
      <c r="E2" s="347">
        <f>AVERAGE(L16,L24,L38,L51,L100,L111,L91)</f>
        <v>614.77429193215778</v>
      </c>
      <c r="F2" s="348" t="s">
        <v>80</v>
      </c>
      <c r="G2" s="349">
        <f>G1/E1</f>
        <v>18.875471856579324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1850</v>
      </c>
      <c r="H5" s="358">
        <f>F5*G5</f>
        <v>55436.162870945467</v>
      </c>
      <c r="I5" s="359"/>
      <c r="J5" s="360">
        <v>13</v>
      </c>
      <c r="K5" s="361">
        <f t="shared" ref="K5:K12" si="0">G5/P5*60</f>
        <v>1233.3333333333335</v>
      </c>
      <c r="L5" s="362">
        <f t="shared" ref="L5:L12" si="1">K5/J5</f>
        <v>94.87179487179489</v>
      </c>
      <c r="M5" s="363">
        <v>0.17361111111111113</v>
      </c>
      <c r="N5" s="363">
        <v>0.23611111111111113</v>
      </c>
      <c r="O5" s="354">
        <v>10</v>
      </c>
      <c r="P5" s="364">
        <f t="shared" ref="P5:P14" si="2">(N5-M5)*24*60</f>
        <v>90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1364</v>
      </c>
      <c r="H6" s="358">
        <f t="shared" ref="H6:H113" si="3">F6*G6</f>
        <v>0</v>
      </c>
      <c r="I6" s="359"/>
      <c r="J6" s="360">
        <v>9</v>
      </c>
      <c r="K6" s="361">
        <f t="shared" si="0"/>
        <v>1636.8000000000018</v>
      </c>
      <c r="L6" s="362">
        <f t="shared" si="1"/>
        <v>181.86666666666687</v>
      </c>
      <c r="M6" s="363">
        <v>0.23958333333333334</v>
      </c>
      <c r="N6" s="363">
        <v>0.27430555555555552</v>
      </c>
      <c r="O6" s="354">
        <v>5</v>
      </c>
      <c r="P6" s="364">
        <f t="shared" si="2"/>
        <v>49.999999999999943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1441</v>
      </c>
      <c r="H7" s="358">
        <f t="shared" si="3"/>
        <v>0</v>
      </c>
      <c r="I7" s="359"/>
      <c r="J7" s="360">
        <v>9</v>
      </c>
      <c r="K7" s="361">
        <f t="shared" si="0"/>
        <v>1572.0000000000009</v>
      </c>
      <c r="L7" s="362">
        <f t="shared" si="1"/>
        <v>174.66666666666677</v>
      </c>
      <c r="M7" s="363">
        <v>0.27777777777777779</v>
      </c>
      <c r="N7" s="363">
        <v>0.31597222222222221</v>
      </c>
      <c r="O7" s="354">
        <v>5</v>
      </c>
      <c r="P7" s="364">
        <f t="shared" si="2"/>
        <v>54.999999999999964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1470</v>
      </c>
      <c r="H8" s="358">
        <f t="shared" si="3"/>
        <v>53581.500000000007</v>
      </c>
      <c r="I8" s="359"/>
      <c r="J8" s="360">
        <v>10</v>
      </c>
      <c r="K8" s="361">
        <f t="shared" si="0"/>
        <v>1470.0000000000016</v>
      </c>
      <c r="L8" s="362">
        <f t="shared" si="1"/>
        <v>147.00000000000017</v>
      </c>
      <c r="M8" s="363">
        <v>0.31944444444444448</v>
      </c>
      <c r="N8" s="363">
        <v>0.3611111111111111</v>
      </c>
      <c r="O8" s="354">
        <v>5</v>
      </c>
      <c r="P8" s="364">
        <f t="shared" si="2"/>
        <v>59.999999999999943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412</v>
      </c>
      <c r="H9" s="358">
        <f t="shared" si="3"/>
        <v>11144.6</v>
      </c>
      <c r="I9" s="359"/>
      <c r="J9" s="360">
        <v>13</v>
      </c>
      <c r="K9" s="361">
        <f t="shared" si="0"/>
        <v>1235.9999999999945</v>
      </c>
      <c r="L9" s="362">
        <f t="shared" si="1"/>
        <v>95.076923076922654</v>
      </c>
      <c r="M9" s="363">
        <v>0.36458333333333331</v>
      </c>
      <c r="N9" s="363">
        <v>0.37847222222222227</v>
      </c>
      <c r="O9" s="354">
        <v>5</v>
      </c>
      <c r="P9" s="364">
        <f t="shared" si="2"/>
        <v>20.000000000000089</v>
      </c>
      <c r="Q9" s="365">
        <v>0.37847222222222227</v>
      </c>
      <c r="R9" s="365">
        <v>0.4201388888888889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2631</v>
      </c>
      <c r="H10" s="358">
        <f t="shared" si="3"/>
        <v>47015.97</v>
      </c>
      <c r="I10" s="359"/>
      <c r="J10" s="360">
        <v>12</v>
      </c>
      <c r="K10" s="361">
        <f t="shared" si="0"/>
        <v>1214.3076923076915</v>
      </c>
      <c r="L10" s="362">
        <f t="shared" si="1"/>
        <v>101.19230769230762</v>
      </c>
      <c r="M10" s="363">
        <v>0.4236111111111111</v>
      </c>
      <c r="N10" s="363">
        <v>0.51388888888888895</v>
      </c>
      <c r="O10" s="354">
        <v>5</v>
      </c>
      <c r="P10" s="364">
        <f t="shared" si="2"/>
        <v>130.00000000000009</v>
      </c>
      <c r="Q10" s="365"/>
      <c r="R10" s="365"/>
    </row>
    <row r="11" spans="1:18">
      <c r="A11" s="583"/>
      <c r="B11" s="355" t="s">
        <v>249</v>
      </c>
      <c r="C11" s="355"/>
      <c r="D11" s="356" t="s">
        <v>362</v>
      </c>
      <c r="E11" s="356"/>
      <c r="F11" s="357">
        <v>25.64</v>
      </c>
      <c r="G11" s="366">
        <v>724</v>
      </c>
      <c r="H11" s="358">
        <f t="shared" si="3"/>
        <v>18563.36</v>
      </c>
      <c r="I11" s="359"/>
      <c r="J11" s="360">
        <v>12</v>
      </c>
      <c r="K11" s="361">
        <f t="shared" si="0"/>
        <v>1447.9999999999975</v>
      </c>
      <c r="L11" s="362">
        <f t="shared" si="1"/>
        <v>120.66666666666646</v>
      </c>
      <c r="M11" s="363">
        <v>0.51736111111111105</v>
      </c>
      <c r="N11" s="363">
        <v>0.53819444444444442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363</v>
      </c>
      <c r="E12" s="356"/>
      <c r="F12" s="357">
        <v>29.52</v>
      </c>
      <c r="G12" s="366">
        <v>1364</v>
      </c>
      <c r="H12" s="358">
        <f t="shared" si="3"/>
        <v>40265.279999999999</v>
      </c>
      <c r="I12" s="359"/>
      <c r="J12" s="360">
        <v>12</v>
      </c>
      <c r="K12" s="361">
        <f t="shared" si="0"/>
        <v>1818.6666666666665</v>
      </c>
      <c r="L12" s="362">
        <f t="shared" si="1"/>
        <v>151.55555555555554</v>
      </c>
      <c r="M12" s="363">
        <v>0.54166666666666663</v>
      </c>
      <c r="N12" s="363">
        <v>0.57291666666666663</v>
      </c>
      <c r="O12" s="354">
        <v>5</v>
      </c>
      <c r="P12" s="364">
        <f t="shared" si="2"/>
        <v>45</v>
      </c>
      <c r="Q12" s="365"/>
      <c r="R12" s="365"/>
    </row>
    <row r="13" spans="1:18">
      <c r="A13" s="584"/>
      <c r="B13" s="355" t="s">
        <v>249</v>
      </c>
      <c r="C13" s="367"/>
      <c r="D13" s="356" t="s">
        <v>364</v>
      </c>
      <c r="E13" s="356"/>
      <c r="F13" s="357">
        <v>29.856999999999999</v>
      </c>
      <c r="G13" s="368">
        <v>1441</v>
      </c>
      <c r="H13" s="358">
        <f t="shared" si="3"/>
        <v>43023.936999999998</v>
      </c>
      <c r="I13" s="359"/>
      <c r="J13" s="360">
        <v>12</v>
      </c>
      <c r="K13" s="361">
        <f>G13/P13*60</f>
        <v>1729.2000000000062</v>
      </c>
      <c r="L13" s="362">
        <f>K13/J13</f>
        <v>144.10000000000051</v>
      </c>
      <c r="M13" s="363">
        <v>0.57638888888888895</v>
      </c>
      <c r="N13" s="363">
        <v>0.61111111111111105</v>
      </c>
      <c r="O13" s="354">
        <v>5</v>
      </c>
      <c r="P13" s="364">
        <f t="shared" si="2"/>
        <v>49.999999999999822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1633</v>
      </c>
      <c r="H14" s="358">
        <f t="shared" si="3"/>
        <v>46654.81</v>
      </c>
      <c r="I14" s="359"/>
      <c r="J14" s="360">
        <v>10</v>
      </c>
      <c r="K14" s="361">
        <f>G14/P14*60</f>
        <v>1507.3846153846171</v>
      </c>
      <c r="L14" s="362">
        <f>K14/J14</f>
        <v>150.73846153846171</v>
      </c>
      <c r="M14" s="363">
        <v>0.61458333333333337</v>
      </c>
      <c r="N14" s="363">
        <v>0.65972222222222221</v>
      </c>
      <c r="O14" s="354">
        <v>5</v>
      </c>
      <c r="P14" s="364">
        <f t="shared" si="2"/>
        <v>64.999999999999929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300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1486.5692307692311</v>
      </c>
      <c r="L16" s="376">
        <f>AVERAGE(L5:L15)</f>
        <v>136.17350427350431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367"/>
      <c r="D17" s="589" t="s">
        <v>367</v>
      </c>
      <c r="E17" s="590"/>
      <c r="F17" s="357">
        <v>14.03</v>
      </c>
      <c r="G17" s="352">
        <v>538</v>
      </c>
      <c r="H17" s="377">
        <f t="shared" ref="H17:H23" si="4">F17*G17</f>
        <v>7548.1399999999994</v>
      </c>
      <c r="I17" s="378"/>
      <c r="J17" s="360">
        <v>6</v>
      </c>
      <c r="K17" s="361">
        <f>G17/P17*60</f>
        <v>1537.1428571428598</v>
      </c>
      <c r="L17" s="362">
        <f>K17/J17</f>
        <v>256.19047619047666</v>
      </c>
      <c r="M17" s="363">
        <v>0.1875</v>
      </c>
      <c r="N17" s="363">
        <v>0.20208333333333331</v>
      </c>
      <c r="O17" s="354">
        <v>30</v>
      </c>
      <c r="P17" s="364">
        <f>(N17-M17)*24*60</f>
        <v>20.999999999999964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368</v>
      </c>
      <c r="E18" s="592"/>
      <c r="F18" s="357">
        <v>14.49</v>
      </c>
      <c r="G18" s="368">
        <v>869</v>
      </c>
      <c r="H18" s="358">
        <f t="shared" si="4"/>
        <v>12591.81</v>
      </c>
      <c r="I18" s="359"/>
      <c r="J18" s="360">
        <v>5</v>
      </c>
      <c r="K18" s="361">
        <f>G18/P18*60</f>
        <v>1533.5294117647059</v>
      </c>
      <c r="L18" s="362">
        <f>K18/J18</f>
        <v>306.70588235294116</v>
      </c>
      <c r="M18" s="363">
        <v>0.21597222222222223</v>
      </c>
      <c r="N18" s="363">
        <v>0.23958333333333334</v>
      </c>
      <c r="O18" s="354">
        <v>20</v>
      </c>
      <c r="P18" s="364">
        <f t="shared" ref="P18" si="5">(N18-M18)*24*60</f>
        <v>34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300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1535.336134453783</v>
      </c>
      <c r="L24" s="376">
        <f>AVERAGE(L17:L23)</f>
        <v>281.44817927170891</v>
      </c>
      <c r="M24" s="363"/>
      <c r="N24" s="363"/>
      <c r="O24" s="354"/>
      <c r="P24" s="354"/>
      <c r="Q24" s="354"/>
      <c r="R24" s="354"/>
    </row>
    <row r="25" spans="1:18">
      <c r="A25" s="573" t="s">
        <v>370</v>
      </c>
      <c r="B25" s="355" t="s">
        <v>246</v>
      </c>
      <c r="C25" s="383"/>
      <c r="D25" s="384" t="s">
        <v>371</v>
      </c>
      <c r="E25" s="385"/>
      <c r="F25" s="357">
        <v>22.281818181818181</v>
      </c>
      <c r="G25" s="352">
        <v>655</v>
      </c>
      <c r="H25" s="358">
        <f t="shared" ref="H25:H37" si="6">F25*G25</f>
        <v>14594.590909090908</v>
      </c>
      <c r="I25" s="359"/>
      <c r="J25" s="360">
        <v>4</v>
      </c>
      <c r="K25" s="361">
        <f t="shared" ref="K25:K28" si="7">G25/P25*60</f>
        <v>2807.1428571428592</v>
      </c>
      <c r="L25" s="362">
        <f t="shared" ref="L25:L28" si="8">K25/J25</f>
        <v>701.78571428571479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3182</v>
      </c>
      <c r="H26" s="358">
        <f t="shared" si="6"/>
        <v>57848.76</v>
      </c>
      <c r="I26" s="359"/>
      <c r="J26" s="360">
        <v>4</v>
      </c>
      <c r="K26" s="361">
        <f t="shared" si="7"/>
        <v>2807.6470588235311</v>
      </c>
      <c r="L26" s="362">
        <f t="shared" si="8"/>
        <v>701.91176470588277</v>
      </c>
      <c r="M26" s="363">
        <v>0.20416666666666669</v>
      </c>
      <c r="N26" s="363">
        <v>0.25138888888888888</v>
      </c>
      <c r="O26" s="354">
        <v>20</v>
      </c>
      <c r="P26" s="364">
        <f t="shared" si="9"/>
        <v>67.999999999999957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1023</v>
      </c>
      <c r="H27" s="358">
        <f t="shared" si="6"/>
        <v>27897.21</v>
      </c>
      <c r="I27" s="359"/>
      <c r="J27" s="360">
        <v>4</v>
      </c>
      <c r="K27" s="361">
        <f t="shared" si="7"/>
        <v>2922.8571428571422</v>
      </c>
      <c r="L27" s="362">
        <f t="shared" si="8"/>
        <v>730.71428571428555</v>
      </c>
      <c r="M27" s="363">
        <v>0.26527777777777778</v>
      </c>
      <c r="N27" s="363">
        <v>0.27986111111111112</v>
      </c>
      <c r="O27" s="354">
        <v>20</v>
      </c>
      <c r="P27" s="364">
        <f t="shared" si="9"/>
        <v>21.000000000000007</v>
      </c>
      <c r="Q27" s="365"/>
      <c r="R27" s="365"/>
    </row>
    <row r="28" spans="1:18">
      <c r="A28" s="573"/>
      <c r="B28" s="355" t="s">
        <v>246</v>
      </c>
      <c r="C28" s="367"/>
      <c r="D28" s="386" t="s">
        <v>372</v>
      </c>
      <c r="E28" s="387"/>
      <c r="F28" s="357">
        <v>15.03</v>
      </c>
      <c r="G28" s="352">
        <v>4234</v>
      </c>
      <c r="H28" s="358">
        <f t="shared" si="6"/>
        <v>63637.02</v>
      </c>
      <c r="I28" s="359"/>
      <c r="J28" s="360">
        <v>4</v>
      </c>
      <c r="K28" s="361">
        <f t="shared" si="7"/>
        <v>2822.6666666666665</v>
      </c>
      <c r="L28" s="362">
        <f t="shared" si="8"/>
        <v>705.66666666666663</v>
      </c>
      <c r="M28" s="363">
        <v>0.29375000000000001</v>
      </c>
      <c r="N28" s="363">
        <v>0.35625000000000001</v>
      </c>
      <c r="O28" s="354">
        <v>20</v>
      </c>
      <c r="P28" s="364">
        <f t="shared" si="9"/>
        <v>90</v>
      </c>
      <c r="Q28" s="365"/>
      <c r="R28" s="365"/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2840.0784313725494</v>
      </c>
      <c r="L38" s="376">
        <f>AVERAGE(L25:L37)</f>
        <v>710.01960784313735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373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962</v>
      </c>
      <c r="H39" s="358">
        <f t="shared" ref="H39:H47" si="10">F39*G39</f>
        <v>20634.899999999998</v>
      </c>
      <c r="I39" s="359"/>
      <c r="J39" s="360">
        <v>3</v>
      </c>
      <c r="K39" s="361">
        <f>G39/P39*60</f>
        <v>2886.0000000000045</v>
      </c>
      <c r="L39" s="362">
        <f>K39/J39</f>
        <v>962.00000000000148</v>
      </c>
      <c r="M39" s="363">
        <v>0.17361111111111113</v>
      </c>
      <c r="N39" s="363">
        <v>0.1875</v>
      </c>
      <c r="O39" s="354">
        <v>10</v>
      </c>
      <c r="P39" s="391">
        <f t="shared" ref="P39:P40" si="11">(N39-M39)*24*60</f>
        <v>19.999999999999968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2462</v>
      </c>
      <c r="H40" s="358">
        <f t="shared" si="10"/>
        <v>45620.86</v>
      </c>
      <c r="I40" s="359"/>
      <c r="J40" s="360">
        <v>3</v>
      </c>
      <c r="K40" s="361">
        <f>G40/P40*60</f>
        <v>2840.7692307692278</v>
      </c>
      <c r="L40" s="362">
        <f>K40/J40</f>
        <v>946.92307692307588</v>
      </c>
      <c r="M40" s="363">
        <v>0.20138888888888887</v>
      </c>
      <c r="N40" s="363">
        <v>0.23750000000000002</v>
      </c>
      <c r="O40" s="354">
        <v>20</v>
      </c>
      <c r="P40" s="391">
        <f t="shared" si="11"/>
        <v>52.000000000000057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300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2863.3846153846162</v>
      </c>
      <c r="L51" s="376">
        <f>AVERAGE(L39:L50)</f>
        <v>954.46153846153868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374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786</v>
      </c>
      <c r="H52" s="358">
        <f>F52*G52</f>
        <v>19673.580000000002</v>
      </c>
      <c r="I52" s="359"/>
      <c r="J52" s="360">
        <v>4</v>
      </c>
      <c r="K52" s="361">
        <f>G52/P52*60</f>
        <v>3368.5714285714312</v>
      </c>
      <c r="L52" s="362">
        <f>K52/J52</f>
        <v>842.14285714285779</v>
      </c>
      <c r="M52" s="363">
        <v>0.17361111111111113</v>
      </c>
      <c r="N52" s="363">
        <v>0.18333333333333335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1019</v>
      </c>
      <c r="H53" s="358">
        <f t="shared" ref="H53:H62" si="12">F53*G53</f>
        <v>25291.58</v>
      </c>
      <c r="I53" s="359"/>
      <c r="J53" s="360">
        <v>4</v>
      </c>
      <c r="K53" s="361">
        <f t="shared" ref="K53:K55" si="13">G53/P53*60</f>
        <v>3217.8947368421032</v>
      </c>
      <c r="L53" s="362">
        <f t="shared" ref="L53:L55" si="14">K53/J53</f>
        <v>804.47368421052579</v>
      </c>
      <c r="M53" s="363">
        <v>0.19722222222222222</v>
      </c>
      <c r="N53" s="363">
        <v>0.21041666666666667</v>
      </c>
      <c r="O53" s="361">
        <v>20</v>
      </c>
      <c r="P53" s="364">
        <f t="shared" ref="P53:P55" si="15">(N53-M53)*24*60</f>
        <v>19.000000000000014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1747</v>
      </c>
      <c r="H54" s="358">
        <f t="shared" si="12"/>
        <v>52410</v>
      </c>
      <c r="I54" s="359"/>
      <c r="J54" s="360">
        <v>4</v>
      </c>
      <c r="K54" s="361">
        <f t="shared" si="13"/>
        <v>3381.290322580644</v>
      </c>
      <c r="L54" s="362">
        <f t="shared" si="14"/>
        <v>845.322580645161</v>
      </c>
      <c r="M54" s="363">
        <v>0.22430555555555556</v>
      </c>
      <c r="N54" s="363">
        <v>0.24583333333333335</v>
      </c>
      <c r="O54" s="361">
        <v>20</v>
      </c>
      <c r="P54" s="364">
        <f t="shared" si="15"/>
        <v>31.000000000000011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2954</v>
      </c>
      <c r="H55" s="358">
        <f t="shared" si="12"/>
        <v>41444.619999999995</v>
      </c>
      <c r="I55" s="359"/>
      <c r="J55" s="360">
        <v>3</v>
      </c>
      <c r="K55" s="361">
        <f t="shared" si="13"/>
        <v>3222.5454545454568</v>
      </c>
      <c r="L55" s="362">
        <f t="shared" si="14"/>
        <v>1074.1818181818189</v>
      </c>
      <c r="M55" s="363">
        <v>0.25972222222222224</v>
      </c>
      <c r="N55" s="363">
        <v>0.29791666666666666</v>
      </c>
      <c r="O55" s="361">
        <v>20</v>
      </c>
      <c r="P55" s="364">
        <f t="shared" si="15"/>
        <v>54.999999999999964</v>
      </c>
      <c r="Q55" s="365"/>
      <c r="R55" s="365"/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81"/>
      <c r="B64" s="355">
        <v>0</v>
      </c>
      <c r="C64" s="12" t="s">
        <v>375</v>
      </c>
      <c r="D64" s="569" t="s">
        <v>300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3297.5754856349085</v>
      </c>
      <c r="L64" s="376">
        <f>AVERAGE(L52:L63)</f>
        <v>891.53023504509088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376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869</v>
      </c>
      <c r="H65" s="358">
        <f>F65*G65</f>
        <v>15798.42</v>
      </c>
      <c r="I65" s="359"/>
      <c r="J65" s="360">
        <v>3</v>
      </c>
      <c r="K65" s="361">
        <f t="shared" ref="K65:K69" si="16">G65/P65*60</f>
        <v>3258.7500000000036</v>
      </c>
      <c r="L65" s="362">
        <f t="shared" ref="L65:L69" si="17">K65/J65</f>
        <v>1086.2500000000011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377</v>
      </c>
      <c r="E66" s="402"/>
      <c r="F66" s="357">
        <v>16.66</v>
      </c>
      <c r="G66" s="366">
        <v>3036</v>
      </c>
      <c r="H66" s="358">
        <f t="shared" ref="H66:H74" si="18">F66*G66</f>
        <v>50579.76</v>
      </c>
      <c r="I66" s="359"/>
      <c r="J66" s="360">
        <v>4</v>
      </c>
      <c r="K66" s="361">
        <f t="shared" si="16"/>
        <v>3036.0000000000005</v>
      </c>
      <c r="L66" s="362">
        <f t="shared" si="17"/>
        <v>759.00000000000011</v>
      </c>
      <c r="M66" s="363">
        <v>0.20555555555555557</v>
      </c>
      <c r="N66" s="363">
        <v>0.24722222222222223</v>
      </c>
      <c r="O66" s="361">
        <v>20</v>
      </c>
      <c r="P66" s="364">
        <f t="shared" ref="P66:P69" si="19">(N66-M66)*24*60</f>
        <v>59.999999999999986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378</v>
      </c>
      <c r="E67" s="387"/>
      <c r="F67" s="357">
        <v>17.890909090909091</v>
      </c>
      <c r="G67" s="366">
        <v>1875</v>
      </c>
      <c r="H67" s="358">
        <f t="shared" si="18"/>
        <v>33545.454545454544</v>
      </c>
      <c r="I67" s="359"/>
      <c r="J67" s="360">
        <v>3</v>
      </c>
      <c r="K67" s="361">
        <f t="shared" si="16"/>
        <v>3124.9999999999977</v>
      </c>
      <c r="L67" s="362">
        <f t="shared" si="17"/>
        <v>1041.6666666666658</v>
      </c>
      <c r="M67" s="363">
        <v>0.26111111111111113</v>
      </c>
      <c r="N67" s="363">
        <v>0.28611111111111115</v>
      </c>
      <c r="O67" s="361">
        <v>20</v>
      </c>
      <c r="P67" s="364">
        <f t="shared" si="19"/>
        <v>36.000000000000028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1630</v>
      </c>
      <c r="H68" s="358">
        <f t="shared" si="18"/>
        <v>29633.399999999998</v>
      </c>
      <c r="I68" s="359"/>
      <c r="J68" s="360">
        <v>3</v>
      </c>
      <c r="K68" s="361">
        <f t="shared" si="16"/>
        <v>3259.9999999999941</v>
      </c>
      <c r="L68" s="362">
        <f t="shared" si="17"/>
        <v>1086.6666666666647</v>
      </c>
      <c r="M68" s="363">
        <v>0.3</v>
      </c>
      <c r="N68" s="363">
        <v>0.32083333333333336</v>
      </c>
      <c r="O68" s="361">
        <v>20</v>
      </c>
      <c r="P68" s="364">
        <f t="shared" si="19"/>
        <v>30.000000000000053</v>
      </c>
      <c r="Q68" s="365">
        <v>0.32083333333333336</v>
      </c>
      <c r="R68" s="365">
        <v>0.36249999999999999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4693</v>
      </c>
      <c r="H69" s="358">
        <f t="shared" si="18"/>
        <v>67042.85714285713</v>
      </c>
      <c r="I69" s="359"/>
      <c r="J69" s="360">
        <v>3</v>
      </c>
      <c r="K69" s="361">
        <f t="shared" si="16"/>
        <v>3128.666666666667</v>
      </c>
      <c r="L69" s="362">
        <f t="shared" si="17"/>
        <v>1042.8888888888889</v>
      </c>
      <c r="M69" s="363">
        <v>0.37638888888888888</v>
      </c>
      <c r="N69" s="363">
        <v>0.43888888888888888</v>
      </c>
      <c r="O69" s="361">
        <v>20</v>
      </c>
      <c r="P69" s="364">
        <f t="shared" si="19"/>
        <v>90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379</v>
      </c>
      <c r="D75" s="569" t="s">
        <v>300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3161.6833333333329</v>
      </c>
      <c r="L75" s="376">
        <f>AVERAGE(L65:L74)</f>
        <v>1003.2944444444441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300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380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462</v>
      </c>
      <c r="H82" s="414">
        <f t="shared" ref="H82:H90" si="20">F82*G82</f>
        <v>8399.16</v>
      </c>
      <c r="I82" s="359"/>
      <c r="J82" s="360">
        <v>4</v>
      </c>
      <c r="K82" s="361">
        <f t="shared" ref="K82:K84" si="21">G82/P82*60</f>
        <v>2772.00000000001</v>
      </c>
      <c r="L82" s="362">
        <f t="shared" ref="L82:L84" si="22">K82/J82</f>
        <v>693.0000000000025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1230</v>
      </c>
      <c r="H83" s="414">
        <f t="shared" si="20"/>
        <v>20541</v>
      </c>
      <c r="I83" s="359"/>
      <c r="J83" s="360">
        <v>3</v>
      </c>
      <c r="K83" s="361">
        <f t="shared" si="21"/>
        <v>2459.9999999999959</v>
      </c>
      <c r="L83" s="362">
        <f t="shared" si="22"/>
        <v>819.99999999999864</v>
      </c>
      <c r="M83" s="363">
        <v>0.74305555555555547</v>
      </c>
      <c r="N83" s="363">
        <v>0.76388888888888884</v>
      </c>
      <c r="O83" s="361">
        <v>20</v>
      </c>
      <c r="P83" s="364">
        <f>(N83-M83)*24*60</f>
        <v>30.000000000000053</v>
      </c>
      <c r="Q83" s="365">
        <v>0.76388888888888884</v>
      </c>
      <c r="R83" s="365">
        <v>0.80555555555555547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1121</v>
      </c>
      <c r="H84" s="414">
        <f t="shared" si="20"/>
        <v>24977.918181818182</v>
      </c>
      <c r="I84" s="359"/>
      <c r="J84" s="360">
        <v>4</v>
      </c>
      <c r="K84" s="361">
        <f t="shared" si="21"/>
        <v>2690.4000000000265</v>
      </c>
      <c r="L84" s="362">
        <f t="shared" si="22"/>
        <v>672.60000000000662</v>
      </c>
      <c r="M84" s="363">
        <v>0.81944444444444453</v>
      </c>
      <c r="N84" s="363">
        <v>0.83680555555555547</v>
      </c>
      <c r="O84" s="361">
        <v>20</v>
      </c>
      <c r="P84" s="391">
        <f t="shared" ref="P84" si="23">(N84-M84)*24*60</f>
        <v>24.999999999999751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370</v>
      </c>
      <c r="D91" s="557" t="s">
        <v>300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2640.8000000000106</v>
      </c>
      <c r="L91" s="376">
        <f>AVERAGE(L82:L90)</f>
        <v>728.53333333333592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381</v>
      </c>
      <c r="B92" s="355" t="s">
        <v>246</v>
      </c>
      <c r="C92" s="370"/>
      <c r="D92" s="419" t="s">
        <v>382</v>
      </c>
      <c r="E92" s="413"/>
      <c r="F92" s="357">
        <v>24.54</v>
      </c>
      <c r="G92" s="352">
        <v>1869</v>
      </c>
      <c r="H92" s="358">
        <f t="shared" ref="H92:H97" si="24">F92*G92</f>
        <v>45865.26</v>
      </c>
      <c r="I92" s="359"/>
      <c r="J92" s="360">
        <v>3</v>
      </c>
      <c r="K92" s="361">
        <f>G92/P92*60</f>
        <v>2242.7999999999938</v>
      </c>
      <c r="L92" s="362">
        <f t="shared" ref="L92:L94" si="25">K92/J92</f>
        <v>747.59999999999798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1094</v>
      </c>
      <c r="H93" s="358">
        <f t="shared" si="24"/>
        <v>24593.119999999999</v>
      </c>
      <c r="I93" s="359"/>
      <c r="J93" s="360">
        <v>4</v>
      </c>
      <c r="K93" s="361">
        <f t="shared" ref="K93:K94" si="26">G93/P93*60</f>
        <v>2188.0000000000077</v>
      </c>
      <c r="L93" s="362">
        <f t="shared" si="25"/>
        <v>547.00000000000193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59"/>
      <c r="B94" s="355" t="s">
        <v>246</v>
      </c>
      <c r="C94" s="370"/>
      <c r="D94" s="419" t="s">
        <v>383</v>
      </c>
      <c r="E94" s="407"/>
      <c r="F94" s="357">
        <v>22.21</v>
      </c>
      <c r="G94" s="366">
        <v>2203</v>
      </c>
      <c r="H94" s="358">
        <f t="shared" si="24"/>
        <v>48928.630000000005</v>
      </c>
      <c r="I94" s="359"/>
      <c r="J94" s="360">
        <v>4</v>
      </c>
      <c r="K94" s="361">
        <f t="shared" si="26"/>
        <v>2202.9999999999964</v>
      </c>
      <c r="L94" s="362">
        <f t="shared" si="25"/>
        <v>550.74999999999909</v>
      </c>
      <c r="M94" s="363">
        <v>0.80555555555555547</v>
      </c>
      <c r="N94" s="363">
        <v>0.84722222222222221</v>
      </c>
      <c r="O94" s="354">
        <v>20</v>
      </c>
      <c r="P94" s="364">
        <f>(N94-M94)*24*60</f>
        <v>60.000000000000107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384</v>
      </c>
      <c r="D100" s="561" t="s">
        <v>300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2211.266666666666</v>
      </c>
      <c r="L100" s="376">
        <f>AVERAGE(L92:L99)</f>
        <v>615.11666666666633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385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1207</v>
      </c>
      <c r="H101" s="358">
        <f t="shared" ref="H101:H110" si="27">F101*G101</f>
        <v>30211.210000000003</v>
      </c>
      <c r="I101" s="359"/>
      <c r="J101" s="360">
        <v>4</v>
      </c>
      <c r="K101" s="361">
        <f>G101/P101*60</f>
        <v>2896.799999999992</v>
      </c>
      <c r="L101" s="362">
        <f t="shared" ref="L101:L105" si="28">K101/J101</f>
        <v>724.199999999998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1904</v>
      </c>
      <c r="H102" s="358">
        <f t="shared" si="27"/>
        <v>47257.279999999999</v>
      </c>
      <c r="I102" s="359"/>
      <c r="J102" s="360">
        <v>4</v>
      </c>
      <c r="K102" s="361">
        <f t="shared" ref="K102:K105" si="30">G102/P102*60</f>
        <v>2855.9999999999986</v>
      </c>
      <c r="L102" s="362">
        <f t="shared" si="28"/>
        <v>713.99999999999966</v>
      </c>
      <c r="M102" s="363">
        <v>0.75347222222222221</v>
      </c>
      <c r="N102" s="363">
        <v>0.78125</v>
      </c>
      <c r="O102" s="354">
        <v>20</v>
      </c>
      <c r="P102" s="361">
        <f t="shared" si="29"/>
        <v>40.000000000000014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3179</v>
      </c>
      <c r="H103" s="358">
        <f t="shared" si="27"/>
        <v>90824.03</v>
      </c>
      <c r="I103" s="359"/>
      <c r="J103" s="360">
        <v>3</v>
      </c>
      <c r="K103" s="361">
        <f t="shared" si="30"/>
        <v>2934.4615384615345</v>
      </c>
      <c r="L103" s="362">
        <f t="shared" si="28"/>
        <v>978.15384615384482</v>
      </c>
      <c r="M103" s="363">
        <v>0.79513888888888884</v>
      </c>
      <c r="N103" s="363">
        <v>0.84027777777777779</v>
      </c>
      <c r="O103" s="354">
        <v>20</v>
      </c>
      <c r="P103" s="361">
        <f t="shared" si="29"/>
        <v>65.000000000000085</v>
      </c>
      <c r="Q103" s="365"/>
      <c r="R103" s="365"/>
    </row>
    <row r="104" spans="1:18">
      <c r="A104" s="563"/>
      <c r="B104" s="355" t="s">
        <v>246</v>
      </c>
      <c r="C104" s="12"/>
      <c r="D104" s="384" t="s">
        <v>386</v>
      </c>
      <c r="E104" s="407"/>
      <c r="F104" s="357">
        <v>14.03</v>
      </c>
      <c r="G104" s="352">
        <v>6161</v>
      </c>
      <c r="H104" s="358">
        <f t="shared" si="27"/>
        <v>86438.83</v>
      </c>
      <c r="I104" s="359"/>
      <c r="J104" s="360">
        <v>3</v>
      </c>
      <c r="K104" s="361">
        <f t="shared" si="30"/>
        <v>2957.2799999999993</v>
      </c>
      <c r="L104" s="362">
        <f t="shared" si="28"/>
        <v>985.75999999999976</v>
      </c>
      <c r="M104" s="363">
        <v>0.85416666666666663</v>
      </c>
      <c r="N104" s="363">
        <v>0.94097222222222221</v>
      </c>
      <c r="O104" s="354">
        <v>20</v>
      </c>
      <c r="P104" s="361">
        <f>(N104-M104)*24*60</f>
        <v>125.00000000000003</v>
      </c>
      <c r="Q104" s="365">
        <v>0.94097222222222221</v>
      </c>
      <c r="R104" s="365">
        <v>0.98263888888888884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8876</v>
      </c>
      <c r="H105" s="358">
        <f t="shared" si="27"/>
        <v>126799.99999999997</v>
      </c>
      <c r="I105" s="359"/>
      <c r="J105" s="360">
        <v>3</v>
      </c>
      <c r="K105" s="361">
        <f t="shared" si="30"/>
        <v>2958.6666666666665</v>
      </c>
      <c r="L105" s="362">
        <f t="shared" si="28"/>
        <v>986.22222222222217</v>
      </c>
      <c r="M105" s="363">
        <v>46089.996527777781</v>
      </c>
      <c r="N105" s="363">
        <v>46090.121527777781</v>
      </c>
      <c r="O105" s="354">
        <v>20</v>
      </c>
      <c r="P105" s="361">
        <f>(N105-M105)*24*60</f>
        <v>180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375</v>
      </c>
      <c r="D111" s="564" t="s">
        <v>300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2920.6416410256379</v>
      </c>
      <c r="L111" s="376">
        <f>AVERAGE(L101:L110)</f>
        <v>877.66721367521279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387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1022</v>
      </c>
      <c r="H112" s="414">
        <f t="shared" si="3"/>
        <v>18579.96</v>
      </c>
      <c r="I112" s="359"/>
      <c r="J112" s="360">
        <v>4</v>
      </c>
      <c r="K112" s="361">
        <f t="shared" ref="K112:K115" si="31">G112/P112*60</f>
        <v>3065.9999999999864</v>
      </c>
      <c r="L112" s="362">
        <f t="shared" ref="L112:L115" si="32">K112/J112</f>
        <v>766.49999999999659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388</v>
      </c>
      <c r="E113" s="411"/>
      <c r="F113" s="357">
        <v>18.18</v>
      </c>
      <c r="G113" s="352">
        <v>1161</v>
      </c>
      <c r="H113" s="414">
        <f t="shared" si="3"/>
        <v>21106.98</v>
      </c>
      <c r="I113" s="359"/>
      <c r="J113" s="360">
        <v>3</v>
      </c>
      <c r="K113" s="361">
        <f t="shared" si="31"/>
        <v>2786.3999999999924</v>
      </c>
      <c r="L113" s="362">
        <f t="shared" si="32"/>
        <v>928.79999999999745</v>
      </c>
      <c r="M113" s="363">
        <v>0.75</v>
      </c>
      <c r="N113" s="363">
        <v>0.76736111111111116</v>
      </c>
      <c r="O113" s="354">
        <v>20</v>
      </c>
      <c r="P113" s="364">
        <f t="shared" si="33"/>
        <v>25.000000000000071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5885</v>
      </c>
      <c r="H114" s="414">
        <f>F114*G114</f>
        <v>98044.1</v>
      </c>
      <c r="I114" s="359"/>
      <c r="J114" s="360">
        <v>4</v>
      </c>
      <c r="K114" s="361">
        <f t="shared" si="31"/>
        <v>2716.1538461538457</v>
      </c>
      <c r="L114" s="362">
        <f t="shared" si="32"/>
        <v>679.03846153846143</v>
      </c>
      <c r="M114" s="363">
        <v>0.78125</v>
      </c>
      <c r="N114" s="363">
        <v>0.87152777777777779</v>
      </c>
      <c r="O114" s="354">
        <v>20</v>
      </c>
      <c r="P114" s="364">
        <f t="shared" si="33"/>
        <v>130.00000000000003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4077</v>
      </c>
      <c r="H115" s="414">
        <f t="shared" ref="H115:H123" si="34">F115*G115</f>
        <v>72941.236363636359</v>
      </c>
      <c r="I115" s="359"/>
      <c r="J115" s="360">
        <v>3</v>
      </c>
      <c r="K115" s="361">
        <f t="shared" si="31"/>
        <v>2718</v>
      </c>
      <c r="L115" s="362">
        <f t="shared" si="32"/>
        <v>906</v>
      </c>
      <c r="M115" s="363">
        <v>0.88541666666666663</v>
      </c>
      <c r="N115" s="363">
        <v>0.94791666666666663</v>
      </c>
      <c r="O115" s="354">
        <v>20</v>
      </c>
      <c r="P115" s="364">
        <f t="shared" si="33"/>
        <v>90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379</v>
      </c>
      <c r="D124" s="554" t="s">
        <v>300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2821.6384615384559</v>
      </c>
      <c r="L124" s="376">
        <f>AVERAGE(L112:L123)</f>
        <v>820.08461538461393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AB103" sqref="AB103:AC103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163162.62000000002</v>
      </c>
      <c r="F1" s="75" t="s">
        <v>3</v>
      </c>
      <c r="G1" s="64">
        <f>SUM(H5:H173)</f>
        <v>6549844.9289336512</v>
      </c>
      <c r="H1" s="67" t="s">
        <v>77</v>
      </c>
      <c r="I1" s="65">
        <f>M17+M30+M43+M56+M69+M82+M95+M108+M121+M134+M147+M160+M173</f>
        <v>200.03690476190476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353</v>
      </c>
      <c r="B2" s="684"/>
      <c r="C2" s="69"/>
      <c r="D2" s="69" t="s">
        <v>181</v>
      </c>
      <c r="E2" s="70">
        <f>AVERAGE(O17,O30,O43,O56,O69,O82,O95,O108,O121,O134,O147,O160,O173)</f>
        <v>121.17499831492796</v>
      </c>
      <c r="F2" s="71" t="s">
        <v>80</v>
      </c>
      <c r="G2" s="72">
        <f>G1/E1</f>
        <v>40.143048260279528</v>
      </c>
      <c r="H2" s="67" t="s">
        <v>81</v>
      </c>
      <c r="I2" s="67">
        <f>COUNT(I5:I173)</f>
        <v>4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6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2823.6</v>
      </c>
      <c r="H5" s="83">
        <f t="shared" ref="H5:H16" si="0">F5*G5</f>
        <v>107127.38399999999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3" si="1">G5/W5*60</f>
        <v>2200.2077922077929</v>
      </c>
      <c r="O5" s="86">
        <f t="shared" ref="O5:O13" si="2">N5/M5</f>
        <v>110.01038961038964</v>
      </c>
      <c r="P5" s="88">
        <f t="shared" ref="P5:P13" si="3">M5-J5</f>
        <v>0</v>
      </c>
      <c r="Q5" s="89">
        <f t="shared" ref="Q5:Q13" si="4">O5-L5</f>
        <v>-9.9896103896103625</v>
      </c>
      <c r="R5" s="90">
        <f t="shared" ref="R5:R13" si="5">O5/L5</f>
        <v>0.91675324675324699</v>
      </c>
      <c r="S5" s="637">
        <f>R17</f>
        <v>0.90034268420399266</v>
      </c>
      <c r="T5" s="91">
        <v>0.29166666666666669</v>
      </c>
      <c r="U5" s="91">
        <v>0.34513888888888888</v>
      </c>
      <c r="V5" s="75">
        <v>5</v>
      </c>
      <c r="W5" s="84">
        <f>(U5-T5)*24*60</f>
        <v>76.999999999999972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-199.79220779220714</v>
      </c>
      <c r="AG5" s="90">
        <f t="shared" ref="AG5:AG70" si="7">N5/K5</f>
        <v>0.91675324675324699</v>
      </c>
      <c r="AH5" s="637">
        <f>AG17</f>
        <v>0.93567831583330374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1560</v>
      </c>
      <c r="H6" s="83">
        <f t="shared" si="0"/>
        <v>48775.165631469987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2463.1578947368403</v>
      </c>
      <c r="O6" s="86">
        <f t="shared" si="2"/>
        <v>129.6398891966758</v>
      </c>
      <c r="P6" s="88">
        <f t="shared" si="3"/>
        <v>1</v>
      </c>
      <c r="Q6" s="89">
        <f t="shared" si="4"/>
        <v>-14.804555247768661</v>
      </c>
      <c r="R6" s="90">
        <f t="shared" si="5"/>
        <v>0.89750692520775543</v>
      </c>
      <c r="S6" s="637"/>
      <c r="T6" s="91">
        <v>0.35069444444444442</v>
      </c>
      <c r="U6" s="91">
        <v>0.37708333333333333</v>
      </c>
      <c r="V6" s="75">
        <v>8</v>
      </c>
      <c r="W6" s="84">
        <f t="shared" ref="W6:W17" si="8">(U6-T6)*24*60</f>
        <v>38.000000000000028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-136.84210526315974</v>
      </c>
      <c r="AG6" s="90">
        <f t="shared" si="7"/>
        <v>0.94736842105263086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2440.1</v>
      </c>
      <c r="H7" s="83">
        <f t="shared" si="0"/>
        <v>94263.386904761879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2481.4576271186429</v>
      </c>
      <c r="O7" s="86">
        <f t="shared" si="2"/>
        <v>130.60303300624437</v>
      </c>
      <c r="P7" s="88">
        <f t="shared" si="3"/>
        <v>1</v>
      </c>
      <c r="Q7" s="89">
        <f t="shared" si="4"/>
        <v>-13.841411438200083</v>
      </c>
      <c r="R7" s="90">
        <f t="shared" si="5"/>
        <v>0.90417484388938407</v>
      </c>
      <c r="S7" s="637"/>
      <c r="T7" s="91">
        <v>0.3923611111111111</v>
      </c>
      <c r="U7" s="91">
        <v>0.43333333333333335</v>
      </c>
      <c r="V7" s="75">
        <v>22</v>
      </c>
      <c r="W7" s="84">
        <f t="shared" si="8"/>
        <v>59.000000000000028</v>
      </c>
      <c r="X7" s="94">
        <v>0.38055555555555554</v>
      </c>
      <c r="Y7" s="94">
        <v>0.38958333333333334</v>
      </c>
      <c r="Z7" s="95"/>
      <c r="AA7" s="95"/>
      <c r="AB7" s="618"/>
      <c r="AC7" s="618"/>
      <c r="AD7" s="332"/>
      <c r="AE7" s="332"/>
      <c r="AF7" s="88">
        <f t="shared" si="6"/>
        <v>-118.5423728813571</v>
      </c>
      <c r="AG7" s="90">
        <f t="shared" si="7"/>
        <v>0.9544067796610165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3964.1</v>
      </c>
      <c r="H8" s="83">
        <f t="shared" si="0"/>
        <v>150635.79999999999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2503.6421052631581</v>
      </c>
      <c r="O8" s="86">
        <f t="shared" si="2"/>
        <v>125.18210526315791</v>
      </c>
      <c r="P8" s="88">
        <f t="shared" si="3"/>
        <v>1</v>
      </c>
      <c r="Q8" s="89">
        <f t="shared" si="4"/>
        <v>-11.659999999999982</v>
      </c>
      <c r="R8" s="90">
        <f t="shared" si="5"/>
        <v>0.91479230769230779</v>
      </c>
      <c r="S8" s="637"/>
      <c r="T8" s="91">
        <v>0.43819444444444444</v>
      </c>
      <c r="U8" s="91">
        <v>0.50416666666666665</v>
      </c>
      <c r="V8" s="75">
        <v>7</v>
      </c>
      <c r="W8" s="84">
        <f t="shared" si="8"/>
        <v>94.999999999999986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-96.357894736841899</v>
      </c>
      <c r="AG8" s="90">
        <f t="shared" si="7"/>
        <v>0.96293927125506085</v>
      </c>
      <c r="AH8" s="637"/>
    </row>
    <row r="9" spans="1:34" ht="19.2" customHeight="1">
      <c r="A9" s="674"/>
      <c r="B9" s="78" t="s">
        <v>242</v>
      </c>
      <c r="C9" s="96"/>
      <c r="D9" s="80" t="s">
        <v>98</v>
      </c>
      <c r="E9" s="97"/>
      <c r="F9" s="458">
        <v>38</v>
      </c>
      <c r="G9" s="98">
        <v>1698.8999999999999</v>
      </c>
      <c r="H9" s="83">
        <f t="shared" si="0"/>
        <v>64558.2</v>
      </c>
      <c r="I9" s="332"/>
      <c r="J9" s="85">
        <v>19</v>
      </c>
      <c r="K9" s="82">
        <v>2600</v>
      </c>
      <c r="L9" s="86">
        <v>136.84210526315789</v>
      </c>
      <c r="M9" s="87">
        <v>20</v>
      </c>
      <c r="N9" s="82">
        <f t="shared" si="1"/>
        <v>2486.1951219512184</v>
      </c>
      <c r="O9" s="86">
        <f t="shared" si="2"/>
        <v>124.30975609756092</v>
      </c>
      <c r="P9" s="88">
        <f t="shared" si="3"/>
        <v>1</v>
      </c>
      <c r="Q9" s="89">
        <f t="shared" si="4"/>
        <v>-12.532349165596969</v>
      </c>
      <c r="R9" s="90">
        <f t="shared" si="5"/>
        <v>0.90841744840525296</v>
      </c>
      <c r="S9" s="637"/>
      <c r="T9" s="91">
        <v>0.5444444444444444</v>
      </c>
      <c r="U9" s="91">
        <v>0.57291666666666663</v>
      </c>
      <c r="V9" s="75">
        <v>5</v>
      </c>
      <c r="W9" s="84">
        <f t="shared" si="8"/>
        <v>41.000000000000014</v>
      </c>
      <c r="X9" s="94"/>
      <c r="Y9" s="94"/>
      <c r="Z9" s="95"/>
      <c r="AA9" s="95"/>
      <c r="AB9" s="618"/>
      <c r="AC9" s="618"/>
      <c r="AD9" s="332">
        <v>1</v>
      </c>
      <c r="AE9" s="332"/>
      <c r="AF9" s="88">
        <f t="shared" si="6"/>
        <v>-113.80487804878157</v>
      </c>
      <c r="AG9" s="90">
        <f t="shared" si="7"/>
        <v>0.95622889305816094</v>
      </c>
      <c r="AH9" s="637"/>
    </row>
    <row r="10" spans="1:34" ht="19.2" customHeight="1">
      <c r="A10" s="675"/>
      <c r="B10" s="78" t="s">
        <v>242</v>
      </c>
      <c r="C10" s="79"/>
      <c r="D10" s="80" t="s">
        <v>97</v>
      </c>
      <c r="E10" s="81"/>
      <c r="F10" s="458">
        <v>38.630952380952372</v>
      </c>
      <c r="G10" s="82">
        <v>1313.8999999999999</v>
      </c>
      <c r="H10" s="83">
        <f t="shared" si="0"/>
        <v>50757.208333333314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2463.5624999999964</v>
      </c>
      <c r="O10" s="86">
        <f t="shared" si="2"/>
        <v>129.66118421052613</v>
      </c>
      <c r="P10" s="88">
        <f t="shared" si="3"/>
        <v>1</v>
      </c>
      <c r="Q10" s="89">
        <f t="shared" si="4"/>
        <v>-14.783260233918327</v>
      </c>
      <c r="R10" s="90">
        <f t="shared" si="5"/>
        <v>0.8976543522267193</v>
      </c>
      <c r="S10" s="640"/>
      <c r="T10" s="91">
        <v>0.57777777777777772</v>
      </c>
      <c r="U10" s="91">
        <v>0.6</v>
      </c>
      <c r="V10" s="75">
        <v>7</v>
      </c>
      <c r="W10" s="84">
        <f t="shared" si="8"/>
        <v>32.000000000000043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-136.43750000000364</v>
      </c>
      <c r="AG10" s="90">
        <f t="shared" si="7"/>
        <v>0.9475240384615371</v>
      </c>
      <c r="AH10" s="640"/>
    </row>
    <row r="11" spans="1:34" ht="19.2" customHeight="1">
      <c r="A11" s="675"/>
      <c r="B11" s="78" t="s">
        <v>242</v>
      </c>
      <c r="C11" s="79"/>
      <c r="D11" s="80" t="s">
        <v>96</v>
      </c>
      <c r="E11" s="81"/>
      <c r="F11" s="458">
        <v>31.266131815044861</v>
      </c>
      <c r="G11" s="82">
        <v>840</v>
      </c>
      <c r="H11" s="83">
        <f t="shared" si="0"/>
        <v>26263.550724637684</v>
      </c>
      <c r="I11" s="84"/>
      <c r="J11" s="85">
        <v>18</v>
      </c>
      <c r="K11" s="82">
        <v>2600</v>
      </c>
      <c r="L11" s="86">
        <v>144.44444444444446</v>
      </c>
      <c r="M11" s="87">
        <v>19</v>
      </c>
      <c r="N11" s="82">
        <f t="shared" si="1"/>
        <v>2400.0000000000086</v>
      </c>
      <c r="O11" s="86">
        <f t="shared" si="2"/>
        <v>126.31578947368466</v>
      </c>
      <c r="P11" s="88">
        <f t="shared" si="3"/>
        <v>1</v>
      </c>
      <c r="Q11" s="89">
        <f t="shared" si="4"/>
        <v>-18.128654970759797</v>
      </c>
      <c r="R11" s="90">
        <f t="shared" si="5"/>
        <v>0.87449392712550911</v>
      </c>
      <c r="S11" s="640"/>
      <c r="T11" s="91">
        <v>0.61597222222222214</v>
      </c>
      <c r="U11" s="91">
        <v>0.63055555555555542</v>
      </c>
      <c r="V11" s="75">
        <v>23</v>
      </c>
      <c r="W11" s="84">
        <f t="shared" si="8"/>
        <v>20.999999999999925</v>
      </c>
      <c r="X11" s="94">
        <v>0.60347222222222219</v>
      </c>
      <c r="Y11" s="94">
        <v>0.61319444444444449</v>
      </c>
      <c r="Z11" s="95"/>
      <c r="AA11" s="95"/>
      <c r="AB11" s="618"/>
      <c r="AC11" s="618"/>
      <c r="AD11" s="332"/>
      <c r="AE11" s="332"/>
      <c r="AF11" s="88">
        <f t="shared" si="6"/>
        <v>-199.99999999999136</v>
      </c>
      <c r="AG11" s="90">
        <f t="shared" si="7"/>
        <v>0.92307692307692635</v>
      </c>
      <c r="AH11" s="640"/>
    </row>
    <row r="12" spans="1:34" ht="19.2" customHeight="1">
      <c r="A12" s="675"/>
      <c r="B12" s="78" t="s">
        <v>242</v>
      </c>
      <c r="C12" s="79"/>
      <c r="D12" s="80" t="s">
        <v>95</v>
      </c>
      <c r="E12" s="81"/>
      <c r="F12" s="458">
        <v>37.94</v>
      </c>
      <c r="G12" s="82">
        <v>1520.3999999999999</v>
      </c>
      <c r="H12" s="83">
        <f t="shared" si="0"/>
        <v>57683.975999999988</v>
      </c>
      <c r="I12" s="84"/>
      <c r="J12" s="85">
        <v>20</v>
      </c>
      <c r="K12" s="82">
        <v>2400</v>
      </c>
      <c r="L12" s="86">
        <v>120</v>
      </c>
      <c r="M12" s="87">
        <v>20</v>
      </c>
      <c r="N12" s="82">
        <f t="shared" si="1"/>
        <v>2171.9999999999991</v>
      </c>
      <c r="O12" s="86">
        <f t="shared" si="2"/>
        <v>108.59999999999995</v>
      </c>
      <c r="P12" s="88">
        <f t="shared" si="3"/>
        <v>0</v>
      </c>
      <c r="Q12" s="89">
        <f t="shared" si="4"/>
        <v>-11.400000000000048</v>
      </c>
      <c r="R12" s="90">
        <f t="shared" si="5"/>
        <v>0.90499999999999958</v>
      </c>
      <c r="S12" s="640"/>
      <c r="T12" s="91">
        <v>0.63541666666666652</v>
      </c>
      <c r="U12" s="91">
        <v>0.66458333333333319</v>
      </c>
      <c r="V12" s="75">
        <v>7</v>
      </c>
      <c r="W12" s="84">
        <f t="shared" si="8"/>
        <v>42.000000000000014</v>
      </c>
      <c r="X12" s="94"/>
      <c r="Y12" s="94"/>
      <c r="Z12" s="95"/>
      <c r="AA12" s="95"/>
      <c r="AB12" s="618"/>
      <c r="AC12" s="618"/>
      <c r="AD12" s="332"/>
      <c r="AE12" s="332"/>
      <c r="AF12" s="88">
        <f t="shared" si="6"/>
        <v>-228.00000000000091</v>
      </c>
      <c r="AG12" s="90">
        <f t="shared" si="7"/>
        <v>0.90499999999999958</v>
      </c>
      <c r="AH12" s="640"/>
    </row>
    <row r="13" spans="1:34" ht="19.2" customHeight="1">
      <c r="A13" s="675"/>
      <c r="B13" s="78" t="s">
        <v>247</v>
      </c>
      <c r="C13" s="99"/>
      <c r="D13" s="100" t="s">
        <v>298</v>
      </c>
      <c r="E13" s="101"/>
      <c r="F13" s="458">
        <v>50.67</v>
      </c>
      <c r="G13" s="102">
        <v>2334</v>
      </c>
      <c r="H13" s="83">
        <f t="shared" si="0"/>
        <v>118263.78</v>
      </c>
      <c r="I13" s="103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1321.132075471699</v>
      </c>
      <c r="O13" s="86">
        <f t="shared" si="2"/>
        <v>73.396226415094389</v>
      </c>
      <c r="P13" s="88">
        <f t="shared" si="3"/>
        <v>0</v>
      </c>
      <c r="Q13" s="89">
        <f t="shared" si="4"/>
        <v>-9.9371069182389391</v>
      </c>
      <c r="R13" s="90">
        <f t="shared" si="5"/>
        <v>0.88075471698113272</v>
      </c>
      <c r="S13" s="640"/>
      <c r="T13" s="105">
        <v>0.70833333333333337</v>
      </c>
      <c r="U13" s="105">
        <v>0.78194444444444444</v>
      </c>
      <c r="V13" s="103">
        <v>5</v>
      </c>
      <c r="W13" s="84">
        <f t="shared" si="8"/>
        <v>105.99999999999994</v>
      </c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-178.86792452830105</v>
      </c>
      <c r="AG13" s="90">
        <f t="shared" si="7"/>
        <v>0.88075471698113261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640"/>
      <c r="T14" s="105"/>
      <c r="U14" s="105"/>
      <c r="V14" s="103"/>
      <c r="W14" s="84"/>
      <c r="X14" s="106"/>
      <c r="Y14" s="106"/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18.666666666666668</v>
      </c>
      <c r="K17" s="113">
        <v>2433.3333333333335</v>
      </c>
      <c r="L17" s="116">
        <v>130.53281351526965</v>
      </c>
      <c r="M17" s="113">
        <f t="shared" ref="M17:O17" si="9">AVERAGE(M5:M16)</f>
        <v>19.333333333333332</v>
      </c>
      <c r="N17" s="113">
        <f t="shared" si="9"/>
        <v>2276.8172351943726</v>
      </c>
      <c r="O17" s="116">
        <f t="shared" si="9"/>
        <v>117.52426369703709</v>
      </c>
      <c r="P17" s="107">
        <f t="shared" ref="P17:P22" si="10">M17-J17</f>
        <v>0.6666666666666643</v>
      </c>
      <c r="Q17" s="117">
        <f t="shared" ref="Q17:Q22" si="11">O17-L17</f>
        <v>-13.008549818232567</v>
      </c>
      <c r="R17" s="118">
        <f>O17/L17</f>
        <v>0.90034268420399266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1</v>
      </c>
      <c r="AE17" s="122">
        <f>SUM(AE5:AE16)</f>
        <v>0</v>
      </c>
      <c r="AF17" s="107">
        <f t="shared" si="6"/>
        <v>-156.51609813896084</v>
      </c>
      <c r="AG17" s="108">
        <f t="shared" si="7"/>
        <v>0.93567831583330374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2362</v>
      </c>
      <c r="H18" s="127">
        <f t="shared" ref="H18:H29" si="12">F18*G18</f>
        <v>87063.319999999992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2147.2727272727275</v>
      </c>
      <c r="O18" s="129">
        <f t="shared" ref="O18:O22" si="14">N18/M18</f>
        <v>119.2929292929293</v>
      </c>
      <c r="P18" s="95">
        <f t="shared" si="10"/>
        <v>1</v>
      </c>
      <c r="Q18" s="131">
        <f t="shared" si="11"/>
        <v>-13.060011883541279</v>
      </c>
      <c r="R18" s="132">
        <f t="shared" ref="R18:R22" si="15">O18/L18</f>
        <v>0.90132435465768812</v>
      </c>
      <c r="S18" s="622">
        <f>R30</f>
        <v>0.87963564049585952</v>
      </c>
      <c r="T18" s="133">
        <v>0.16666666666666666</v>
      </c>
      <c r="U18" s="133">
        <v>0.21249999999999999</v>
      </c>
      <c r="V18" s="332">
        <v>5</v>
      </c>
      <c r="W18" s="134">
        <f>(U18-T18)*24*60</f>
        <v>66</v>
      </c>
      <c r="X18" s="129"/>
      <c r="Y18" s="129"/>
      <c r="Z18" s="95"/>
      <c r="AA18" s="95"/>
      <c r="AB18" s="618"/>
      <c r="AC18" s="618"/>
      <c r="AD18" s="332"/>
      <c r="AE18" s="332">
        <v>1</v>
      </c>
      <c r="AF18" s="135">
        <f t="shared" si="6"/>
        <v>-102.72727272727252</v>
      </c>
      <c r="AG18" s="136">
        <f t="shared" si="7"/>
        <v>0.95434343434343438</v>
      </c>
      <c r="AH18" s="663">
        <f>AG30</f>
        <v>0.90393124872543384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2876.4</v>
      </c>
      <c r="H19" s="127">
        <f t="shared" si="12"/>
        <v>110424.996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1403.1219512195125</v>
      </c>
      <c r="O19" s="139">
        <f t="shared" si="14"/>
        <v>82.536585365853682</v>
      </c>
      <c r="P19" s="95">
        <f t="shared" si="10"/>
        <v>1</v>
      </c>
      <c r="Q19" s="131">
        <f t="shared" si="11"/>
        <v>-19.713414634146318</v>
      </c>
      <c r="R19" s="132">
        <f t="shared" si="15"/>
        <v>0.80720376885920475</v>
      </c>
      <c r="S19" s="622"/>
      <c r="T19" s="133">
        <v>0.22777777777777777</v>
      </c>
      <c r="U19" s="133">
        <v>0.31319444444444444</v>
      </c>
      <c r="V19" s="332">
        <v>22</v>
      </c>
      <c r="W19" s="134">
        <f>(U19-T19)*24*60</f>
        <v>122.99999999999999</v>
      </c>
      <c r="X19" s="140">
        <v>0.21597222222222223</v>
      </c>
      <c r="Y19" s="140">
        <v>0.22500000000000001</v>
      </c>
      <c r="Z19" s="95"/>
      <c r="AA19" s="95"/>
      <c r="AB19" s="618"/>
      <c r="AC19" s="618"/>
      <c r="AD19" s="332"/>
      <c r="AE19" s="332"/>
      <c r="AF19" s="88">
        <f t="shared" si="6"/>
        <v>-232.87804878048746</v>
      </c>
      <c r="AG19" s="90">
        <f t="shared" si="7"/>
        <v>0.85765400441290496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1952</v>
      </c>
      <c r="H20" s="127">
        <f t="shared" si="12"/>
        <v>84209.279999999999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1377.8823529411764</v>
      </c>
      <c r="O20" s="139">
        <f t="shared" si="14"/>
        <v>86.117647058823522</v>
      </c>
      <c r="P20" s="95">
        <f t="shared" si="10"/>
        <v>0</v>
      </c>
      <c r="Q20" s="131">
        <f t="shared" si="11"/>
        <v>-3.8823529411764781</v>
      </c>
      <c r="R20" s="132">
        <f t="shared" si="15"/>
        <v>0.95686274509803915</v>
      </c>
      <c r="S20" s="622"/>
      <c r="T20" s="133">
        <v>0.31805555555555554</v>
      </c>
      <c r="U20" s="133">
        <v>0.37708333333333333</v>
      </c>
      <c r="V20" s="332">
        <v>7</v>
      </c>
      <c r="W20" s="134">
        <f t="shared" ref="W20:W29" si="16">(U20-T20)*24*60</f>
        <v>85.000000000000014</v>
      </c>
      <c r="X20" s="140"/>
      <c r="Y20" s="140"/>
      <c r="Z20" s="95"/>
      <c r="AA20" s="95"/>
      <c r="AB20" s="618"/>
      <c r="AC20" s="618"/>
      <c r="AD20" s="332"/>
      <c r="AE20" s="332"/>
      <c r="AF20" s="135">
        <f t="shared" si="6"/>
        <v>-62.11764705882365</v>
      </c>
      <c r="AG20" s="136">
        <f t="shared" si="7"/>
        <v>0.95686274509803915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3231</v>
      </c>
      <c r="H21" s="127">
        <f t="shared" si="12"/>
        <v>123101.1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1292.3999999999996</v>
      </c>
      <c r="O21" s="139">
        <f t="shared" si="14"/>
        <v>76.023529411764684</v>
      </c>
      <c r="P21" s="95">
        <f t="shared" si="10"/>
        <v>0</v>
      </c>
      <c r="Q21" s="131">
        <f t="shared" si="11"/>
        <v>-12.211764705882374</v>
      </c>
      <c r="R21" s="132">
        <f t="shared" si="15"/>
        <v>0.86159999999999981</v>
      </c>
      <c r="S21" s="622"/>
      <c r="T21" s="133">
        <v>0.39166666666666666</v>
      </c>
      <c r="U21" s="133">
        <v>0.49583333333333335</v>
      </c>
      <c r="V21" s="332">
        <v>21</v>
      </c>
      <c r="W21" s="134">
        <f t="shared" si="16"/>
        <v>150.00000000000003</v>
      </c>
      <c r="X21" s="140">
        <v>0.38055555555555554</v>
      </c>
      <c r="Y21" s="140">
        <v>0.3888888888888889</v>
      </c>
      <c r="Z21" s="95"/>
      <c r="AA21" s="95"/>
      <c r="AB21" s="618"/>
      <c r="AC21" s="618"/>
      <c r="AD21" s="332"/>
      <c r="AE21" s="332"/>
      <c r="AF21" s="88">
        <f t="shared" si="6"/>
        <v>-207.60000000000036</v>
      </c>
      <c r="AG21" s="90">
        <f t="shared" si="7"/>
        <v>0.86159999999999981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2154</v>
      </c>
      <c r="H22" s="127">
        <f t="shared" si="12"/>
        <v>82067.400000000009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1305.454545454546</v>
      </c>
      <c r="O22" s="139">
        <f t="shared" si="14"/>
        <v>76.791443850267413</v>
      </c>
      <c r="P22" s="95">
        <f t="shared" si="10"/>
        <v>0</v>
      </c>
      <c r="Q22" s="131">
        <f t="shared" si="11"/>
        <v>-11.443850267379645</v>
      </c>
      <c r="R22" s="132">
        <f t="shared" si="15"/>
        <v>0.87030303030303069</v>
      </c>
      <c r="S22" s="622"/>
      <c r="T22" s="133">
        <v>0.53611111111111109</v>
      </c>
      <c r="U22" s="133">
        <v>0.60486111111111107</v>
      </c>
      <c r="V22" s="332">
        <v>5</v>
      </c>
      <c r="W22" s="134">
        <f t="shared" si="16"/>
        <v>98.999999999999972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-194.54545454545405</v>
      </c>
      <c r="AG22" s="136">
        <f t="shared" si="7"/>
        <v>0.87030303030303069</v>
      </c>
      <c r="AH22" s="665"/>
    </row>
    <row r="23" spans="1:34" ht="19.2" customHeight="1">
      <c r="A23" s="621"/>
      <c r="B23" s="219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75"/>
      <c r="J23" s="137"/>
      <c r="K23" s="82"/>
      <c r="L23" s="86"/>
      <c r="M23" s="130"/>
      <c r="N23" s="138"/>
      <c r="O23" s="139"/>
      <c r="P23" s="95"/>
      <c r="Q23" s="131"/>
      <c r="R23" s="132"/>
      <c r="S23" s="622"/>
      <c r="T23" s="133"/>
      <c r="U23" s="133"/>
      <c r="V23" s="332"/>
      <c r="W23" s="134">
        <f t="shared" si="16"/>
        <v>0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0</v>
      </c>
      <c r="AG23" s="90" t="e">
        <f t="shared" si="7"/>
        <v>#DIV/0!</v>
      </c>
      <c r="AH23" s="665"/>
    </row>
    <row r="24" spans="1:34" ht="19.2" customHeight="1">
      <c r="A24" s="621"/>
      <c r="B24" s="219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132"/>
      <c r="S24" s="622"/>
      <c r="T24" s="133"/>
      <c r="U24" s="133"/>
      <c r="V24" s="332"/>
      <c r="W24" s="134">
        <f t="shared" si="16"/>
        <v>0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16.600000000000001</v>
      </c>
      <c r="K30" s="145">
        <v>1665.2</v>
      </c>
      <c r="L30" s="148">
        <v>100.21470588235294</v>
      </c>
      <c r="M30" s="145">
        <f t="shared" ref="M30:O30" si="17">AVERAGE(M18:M29)</f>
        <v>17</v>
      </c>
      <c r="N30" s="145">
        <f t="shared" si="17"/>
        <v>1505.2263153775925</v>
      </c>
      <c r="O30" s="148">
        <f t="shared" si="17"/>
        <v>88.152426995927712</v>
      </c>
      <c r="P30" s="95">
        <f t="shared" ref="P30:P37" si="18">M30-J30</f>
        <v>0.39999999999999858</v>
      </c>
      <c r="Q30" s="131">
        <f t="shared" ref="Q30:Q37" si="19">O30-L30</f>
        <v>-12.062278886425233</v>
      </c>
      <c r="R30" s="149">
        <f t="shared" ref="R30:R37" si="20">O30/L30</f>
        <v>0.87963564049585952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1</v>
      </c>
      <c r="AF30" s="152">
        <f t="shared" si="6"/>
        <v>-159.97368462240752</v>
      </c>
      <c r="AG30" s="153">
        <f t="shared" ref="AG30" si="21">N30/K30</f>
        <v>0.90393124872543384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2277</v>
      </c>
      <c r="H31" s="157">
        <f t="shared" ref="H31:H40" si="22">F31*G31</f>
        <v>77941.709999999992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2070</v>
      </c>
      <c r="O31" s="160">
        <f t="shared" ref="O31:O37" si="24">N31/M31</f>
        <v>159.23076923076923</v>
      </c>
      <c r="P31" s="161">
        <f t="shared" si="18"/>
        <v>0</v>
      </c>
      <c r="Q31" s="162">
        <f t="shared" si="19"/>
        <v>-13.84615384615384</v>
      </c>
      <c r="R31" s="166">
        <f t="shared" si="20"/>
        <v>0.92</v>
      </c>
      <c r="S31" s="661">
        <f>R43</f>
        <v>0.86197400183874817</v>
      </c>
      <c r="T31" s="163">
        <v>0.16666666666666666</v>
      </c>
      <c r="U31" s="163">
        <v>0.21249999999999999</v>
      </c>
      <c r="V31" s="93">
        <v>5</v>
      </c>
      <c r="W31" s="164">
        <f t="shared" ref="W31:W42" si="25">(U31-T31)*24*60</f>
        <v>66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-180</v>
      </c>
      <c r="AG31" s="165">
        <f t="shared" si="7"/>
        <v>0.92</v>
      </c>
      <c r="AH31" s="639">
        <f>AG43</f>
        <v>0.87021049099079506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2323</v>
      </c>
      <c r="H32" s="127">
        <f t="shared" si="22"/>
        <v>82071.59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1963.0985915492961</v>
      </c>
      <c r="O32" s="86">
        <f t="shared" si="24"/>
        <v>163.59154929577468</v>
      </c>
      <c r="P32" s="88">
        <f t="shared" si="18"/>
        <v>0</v>
      </c>
      <c r="Q32" s="89">
        <f t="shared" si="19"/>
        <v>-12.908450704225316</v>
      </c>
      <c r="R32" s="90">
        <f t="shared" si="20"/>
        <v>0.92686430195906333</v>
      </c>
      <c r="S32" s="622"/>
      <c r="T32" s="133">
        <v>0.21736111111111112</v>
      </c>
      <c r="U32" s="133">
        <v>0.26666666666666666</v>
      </c>
      <c r="V32" s="332">
        <v>7</v>
      </c>
      <c r="W32" s="134">
        <f t="shared" si="25"/>
        <v>70.999999999999986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-154.90140845070391</v>
      </c>
      <c r="AG32" s="90">
        <f t="shared" si="7"/>
        <v>0.92686430195906333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3086.6499999999996</v>
      </c>
      <c r="H33" s="127">
        <f t="shared" si="22"/>
        <v>112384.92649999997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2231.313253012047</v>
      </c>
      <c r="O33" s="86">
        <f t="shared" si="24"/>
        <v>223.1313253012047</v>
      </c>
      <c r="P33" s="88">
        <f t="shared" si="18"/>
        <v>0</v>
      </c>
      <c r="Q33" s="89">
        <f t="shared" si="19"/>
        <v>-53.76867469879528</v>
      </c>
      <c r="R33" s="90">
        <f t="shared" si="20"/>
        <v>0.80581915962876383</v>
      </c>
      <c r="S33" s="622"/>
      <c r="T33" s="133">
        <v>0.28263888888888888</v>
      </c>
      <c r="U33" s="133">
        <v>0.34027777777777779</v>
      </c>
      <c r="V33" s="332">
        <v>23</v>
      </c>
      <c r="W33" s="134">
        <f t="shared" si="25"/>
        <v>83.000000000000028</v>
      </c>
      <c r="X33" s="169">
        <v>0.27013888888888887</v>
      </c>
      <c r="Y33" s="169">
        <v>0.27986111111111112</v>
      </c>
      <c r="Z33" s="170"/>
      <c r="AA33" s="170"/>
      <c r="AB33" s="618"/>
      <c r="AC33" s="618"/>
      <c r="AD33" s="332"/>
      <c r="AE33" s="332"/>
      <c r="AF33" s="88">
        <f t="shared" si="6"/>
        <v>-537.68674698795303</v>
      </c>
      <c r="AG33" s="171">
        <f t="shared" si="7"/>
        <v>0.80581915962876383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1343</v>
      </c>
      <c r="H34" s="127">
        <f t="shared" si="22"/>
        <v>71541.61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1320.9836065573766</v>
      </c>
      <c r="O34" s="86">
        <f t="shared" si="24"/>
        <v>73.387978142076477</v>
      </c>
      <c r="P34" s="88">
        <f t="shared" si="18"/>
        <v>0</v>
      </c>
      <c r="Q34" s="89">
        <f t="shared" si="19"/>
        <v>-9.9453551912568514</v>
      </c>
      <c r="R34" s="90">
        <f t="shared" si="20"/>
        <v>0.88065573770491778</v>
      </c>
      <c r="S34" s="622"/>
      <c r="T34" s="133">
        <v>0.34583333333333333</v>
      </c>
      <c r="U34" s="133">
        <v>0.38819444444444445</v>
      </c>
      <c r="V34" s="332">
        <v>8</v>
      </c>
      <c r="W34" s="134">
        <f t="shared" si="25"/>
        <v>61.000000000000021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-179.01639344262344</v>
      </c>
      <c r="AG34" s="171">
        <f t="shared" si="7"/>
        <v>0.88065573770491767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2572.56</v>
      </c>
      <c r="H35" s="127">
        <f t="shared" si="22"/>
        <v>74895.324770642183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1330.6344827586208</v>
      </c>
      <c r="O35" s="86">
        <f t="shared" si="24"/>
        <v>66.531724137931036</v>
      </c>
      <c r="P35" s="88">
        <f t="shared" si="18"/>
        <v>0</v>
      </c>
      <c r="Q35" s="89">
        <f t="shared" si="19"/>
        <v>-8.468275862068964</v>
      </c>
      <c r="R35" s="90">
        <f t="shared" si="20"/>
        <v>0.88708965517241378</v>
      </c>
      <c r="S35" s="622"/>
      <c r="T35" s="133">
        <v>0.39374999999999999</v>
      </c>
      <c r="U35" s="133">
        <v>0.47430555555555554</v>
      </c>
      <c r="V35" s="332">
        <v>8</v>
      </c>
      <c r="W35" s="134">
        <f t="shared" si="25"/>
        <v>115.99999999999999</v>
      </c>
      <c r="X35" s="169"/>
      <c r="Y35" s="169"/>
      <c r="Z35" s="170"/>
      <c r="AA35" s="170"/>
      <c r="AB35" s="618"/>
      <c r="AC35" s="618"/>
      <c r="AD35" s="332"/>
      <c r="AE35" s="332"/>
      <c r="AF35" s="161">
        <f t="shared" si="6"/>
        <v>-169.36551724137917</v>
      </c>
      <c r="AG35" s="165">
        <f t="shared" si="7"/>
        <v>0.88708965517241389</v>
      </c>
      <c r="AH35" s="640"/>
    </row>
    <row r="36" spans="1:34" ht="19.2" customHeight="1">
      <c r="A36" s="660"/>
      <c r="B36" s="167" t="s">
        <v>244</v>
      </c>
      <c r="C36" s="175"/>
      <c r="D36" s="80" t="s">
        <v>105</v>
      </c>
      <c r="E36" s="126"/>
      <c r="F36" s="458">
        <v>38.39</v>
      </c>
      <c r="G36" s="98">
        <v>507.59999999999997</v>
      </c>
      <c r="H36" s="127">
        <f t="shared" si="22"/>
        <v>19486.763999999999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1324.173913043483</v>
      </c>
      <c r="O36" s="86">
        <f t="shared" si="24"/>
        <v>77.89258312020489</v>
      </c>
      <c r="P36" s="88">
        <f t="shared" si="18"/>
        <v>1</v>
      </c>
      <c r="Q36" s="89">
        <f t="shared" si="19"/>
        <v>-24.35741687979511</v>
      </c>
      <c r="R36" s="90">
        <f t="shared" si="20"/>
        <v>0.76178565398733389</v>
      </c>
      <c r="S36" s="622"/>
      <c r="T36" s="133">
        <v>0.51458333333333328</v>
      </c>
      <c r="U36" s="133">
        <v>0.53055555555555545</v>
      </c>
      <c r="V36" s="332">
        <v>5</v>
      </c>
      <c r="W36" s="134">
        <f t="shared" si="25"/>
        <v>22.999999999999918</v>
      </c>
      <c r="X36" s="169"/>
      <c r="Y36" s="169"/>
      <c r="Z36" s="170"/>
      <c r="AA36" s="170"/>
      <c r="AB36" s="618"/>
      <c r="AC36" s="618"/>
      <c r="AD36" s="332"/>
      <c r="AE36" s="332"/>
      <c r="AF36" s="88">
        <f t="shared" si="6"/>
        <v>-311.82608695651697</v>
      </c>
      <c r="AG36" s="90">
        <f t="shared" si="7"/>
        <v>0.80939725736154222</v>
      </c>
      <c r="AH36" s="640"/>
    </row>
    <row r="37" spans="1:34" ht="19.2" customHeight="1">
      <c r="A37" s="660"/>
      <c r="B37" s="167" t="s">
        <v>245</v>
      </c>
      <c r="C37" s="175"/>
      <c r="D37" s="125" t="s">
        <v>111</v>
      </c>
      <c r="E37" s="126"/>
      <c r="F37" s="458">
        <v>29.113149847094796</v>
      </c>
      <c r="G37" s="98">
        <v>786.06000000000006</v>
      </c>
      <c r="H37" s="127">
        <f t="shared" si="22"/>
        <v>22884.682568807337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1310.099999999999</v>
      </c>
      <c r="O37" s="86">
        <f t="shared" si="24"/>
        <v>65.504999999999953</v>
      </c>
      <c r="P37" s="88">
        <f t="shared" si="18"/>
        <v>0</v>
      </c>
      <c r="Q37" s="89">
        <f t="shared" si="19"/>
        <v>-9.4950000000000472</v>
      </c>
      <c r="R37" s="90">
        <f t="shared" si="20"/>
        <v>0.8733999999999994</v>
      </c>
      <c r="S37" s="622"/>
      <c r="T37" s="133">
        <v>0.53611111111111098</v>
      </c>
      <c r="U37" s="133">
        <v>0.56111111111111101</v>
      </c>
      <c r="V37" s="332">
        <v>8</v>
      </c>
      <c r="W37" s="134">
        <f t="shared" si="25"/>
        <v>36.000000000000028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-189.900000000001</v>
      </c>
      <c r="AG37" s="171">
        <f t="shared" si="7"/>
        <v>0.87339999999999929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622"/>
      <c r="T38" s="133"/>
      <c r="U38" s="133"/>
      <c r="V38" s="332"/>
      <c r="W38" s="134"/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M43:O43" si="26">AVERAGE(M31:M42)</f>
        <v>15.714285714285714</v>
      </c>
      <c r="N43" s="145">
        <f t="shared" si="26"/>
        <v>1650.0434067029746</v>
      </c>
      <c r="O43" s="148">
        <f t="shared" si="26"/>
        <v>118.46727560399442</v>
      </c>
      <c r="P43" s="95">
        <f>M43-J43</f>
        <v>0.14285714285714235</v>
      </c>
      <c r="Q43" s="131">
        <f>N43-K43</f>
        <v>-246.0994504398825</v>
      </c>
      <c r="R43" s="149">
        <f t="shared" ref="R43:R51" si="27">O43/L43</f>
        <v>0.86197400183874817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-246.0994504398825</v>
      </c>
      <c r="AG43" s="108">
        <f t="shared" si="7"/>
        <v>0.87021049099079506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548</v>
      </c>
      <c r="H44" s="83">
        <f>F44*G44</f>
        <v>12203.96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1826.6666666666654</v>
      </c>
      <c r="O44" s="187">
        <f>N44/M44</f>
        <v>365.33333333333309</v>
      </c>
      <c r="P44" s="92">
        <f t="shared" ref="P44:P51" si="29">M44-J44</f>
        <v>1</v>
      </c>
      <c r="Q44" s="188">
        <f t="shared" ref="Q44:Q51" si="30">O44-L44</f>
        <v>-134.66666666666691</v>
      </c>
      <c r="R44" s="189">
        <f t="shared" si="27"/>
        <v>0.73066666666666613</v>
      </c>
      <c r="S44" s="637">
        <f>R56</f>
        <v>0.8658102897603478</v>
      </c>
      <c r="T44" s="190">
        <v>0.16666666666666666</v>
      </c>
      <c r="U44" s="190">
        <v>0.17916666666666667</v>
      </c>
      <c r="V44" s="191">
        <v>5</v>
      </c>
      <c r="W44" s="192">
        <f t="shared" ref="W44:W56" si="31">(U44-T44)*24*60</f>
        <v>18.000000000000014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-173.33333333333462</v>
      </c>
      <c r="AG44" s="194">
        <f t="shared" si="7"/>
        <v>0.91333333333333266</v>
      </c>
      <c r="AH44" s="658">
        <f>AG56</f>
        <v>0.99594533105011962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2724</v>
      </c>
      <c r="H45" s="83">
        <f>F45*G45</f>
        <v>67364.52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2122.5974025974028</v>
      </c>
      <c r="O45" s="187">
        <f>N45/M45</f>
        <v>424.51948051948057</v>
      </c>
      <c r="P45" s="92">
        <f t="shared" si="29"/>
        <v>1</v>
      </c>
      <c r="Q45" s="188">
        <f t="shared" si="30"/>
        <v>-75.480519480519433</v>
      </c>
      <c r="R45" s="189">
        <f t="shared" si="27"/>
        <v>0.84903896103896115</v>
      </c>
      <c r="S45" s="637"/>
      <c r="T45" s="190">
        <v>0.18263888888888888</v>
      </c>
      <c r="U45" s="190">
        <v>0.2361111111111111</v>
      </c>
      <c r="V45" s="191">
        <v>5</v>
      </c>
      <c r="W45" s="192">
        <f t="shared" si="31"/>
        <v>77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122.59740259740283</v>
      </c>
      <c r="AG45" s="194">
        <f t="shared" si="7"/>
        <v>1.0612987012987014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2412</v>
      </c>
      <c r="H46" s="83">
        <f t="shared" ref="H46:H51" si="32">F46*G46</f>
        <v>59648.76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2128.2352941176468</v>
      </c>
      <c r="O46" s="187">
        <f>N46/M46</f>
        <v>425.64705882352939</v>
      </c>
      <c r="P46" s="92">
        <f t="shared" si="29"/>
        <v>1</v>
      </c>
      <c r="Q46" s="188">
        <f t="shared" si="30"/>
        <v>-74.352941176470608</v>
      </c>
      <c r="R46" s="189">
        <f t="shared" si="27"/>
        <v>0.85129411764705876</v>
      </c>
      <c r="S46" s="637"/>
      <c r="T46" s="190">
        <v>0.23958333333333331</v>
      </c>
      <c r="U46" s="190">
        <v>0.28680555555555554</v>
      </c>
      <c r="V46" s="191">
        <v>5</v>
      </c>
      <c r="W46" s="192">
        <f t="shared" si="31"/>
        <v>68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128.23529411764684</v>
      </c>
      <c r="AG46" s="194">
        <f t="shared" si="7"/>
        <v>1.0641176470588234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2565</v>
      </c>
      <c r="H47" s="83">
        <f t="shared" si="32"/>
        <v>80617.95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1451.8867924528297</v>
      </c>
      <c r="O47" s="187">
        <f>N47/M47</f>
        <v>207.41239892183282</v>
      </c>
      <c r="P47" s="92">
        <f t="shared" si="29"/>
        <v>0</v>
      </c>
      <c r="Q47" s="188">
        <f t="shared" si="30"/>
        <v>-6.8733153638814599</v>
      </c>
      <c r="R47" s="189">
        <f t="shared" si="27"/>
        <v>0.96792452830188647</v>
      </c>
      <c r="S47" s="637"/>
      <c r="T47" s="190">
        <v>0.30416666666666664</v>
      </c>
      <c r="U47" s="190">
        <v>0.37777777777777777</v>
      </c>
      <c r="V47" s="186">
        <v>25</v>
      </c>
      <c r="W47" s="192">
        <f t="shared" si="31"/>
        <v>106.00000000000003</v>
      </c>
      <c r="X47" s="169">
        <v>0.25555555555555559</v>
      </c>
      <c r="Y47" s="169">
        <v>0.30138888888888887</v>
      </c>
      <c r="Z47" s="170"/>
      <c r="AA47" s="170"/>
      <c r="AB47" s="618"/>
      <c r="AC47" s="618"/>
      <c r="AD47" s="332"/>
      <c r="AE47" s="332"/>
      <c r="AF47" s="193">
        <f t="shared" si="28"/>
        <v>-48.113207547170305</v>
      </c>
      <c r="AG47" s="194">
        <f t="shared" si="7"/>
        <v>0.96792452830188647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2196</v>
      </c>
      <c r="H48" s="83">
        <f t="shared" si="32"/>
        <v>25473.599999999999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1447.9120879120878</v>
      </c>
      <c r="O48" s="187">
        <f t="shared" ref="O48:O51" si="34">N48/M48</f>
        <v>206.84458398744113</v>
      </c>
      <c r="P48" s="92">
        <f t="shared" si="29"/>
        <v>0</v>
      </c>
      <c r="Q48" s="188">
        <f t="shared" si="30"/>
        <v>-26.869701726844596</v>
      </c>
      <c r="R48" s="189">
        <f t="shared" si="27"/>
        <v>0.8850318385770708</v>
      </c>
      <c r="S48" s="637"/>
      <c r="T48" s="201">
        <v>0.39513888888888887</v>
      </c>
      <c r="U48" s="201">
        <v>0.45833333333333331</v>
      </c>
      <c r="V48" s="183">
        <v>25</v>
      </c>
      <c r="W48" s="192">
        <f t="shared" si="31"/>
        <v>91</v>
      </c>
      <c r="X48" s="169">
        <v>0.38125000000000003</v>
      </c>
      <c r="Y48" s="169">
        <v>0.3923611111111111</v>
      </c>
      <c r="Z48" s="170"/>
      <c r="AA48" s="170"/>
      <c r="AB48" s="618"/>
      <c r="AC48" s="618"/>
      <c r="AD48" s="332"/>
      <c r="AE48" s="332"/>
      <c r="AF48" s="193">
        <f t="shared" si="28"/>
        <v>-188.08791208791217</v>
      </c>
      <c r="AG48" s="194">
        <f t="shared" si="7"/>
        <v>0.8850318385770708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2821.8</v>
      </c>
      <c r="H49" s="83">
        <f t="shared" si="32"/>
        <v>28471.962000000003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1459.5517241379312</v>
      </c>
      <c r="O49" s="187">
        <f t="shared" si="34"/>
        <v>243.2586206896552</v>
      </c>
      <c r="P49" s="92">
        <f t="shared" si="29"/>
        <v>0</v>
      </c>
      <c r="Q49" s="188">
        <f t="shared" si="30"/>
        <v>-6.7413793103447972</v>
      </c>
      <c r="R49" s="189">
        <f t="shared" si="27"/>
        <v>0.97303448275862081</v>
      </c>
      <c r="S49" s="637"/>
      <c r="T49" s="201">
        <v>0.46527777777777773</v>
      </c>
      <c r="U49" s="201">
        <v>0.54583333333333328</v>
      </c>
      <c r="V49" s="183">
        <v>10</v>
      </c>
      <c r="W49" s="192">
        <f t="shared" si="31"/>
        <v>115.99999999999999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-40.44827586206884</v>
      </c>
      <c r="AG49" s="194">
        <f t="shared" si="7"/>
        <v>0.97303448275862081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2962.89</v>
      </c>
      <c r="H50" s="83">
        <f t="shared" si="32"/>
        <v>29895.560099999999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1469.2016528925612</v>
      </c>
      <c r="O50" s="187">
        <f t="shared" si="34"/>
        <v>244.86694214876022</v>
      </c>
      <c r="P50" s="92">
        <f t="shared" si="29"/>
        <v>0</v>
      </c>
      <c r="Q50" s="188">
        <f t="shared" si="30"/>
        <v>-5.1330578512397835</v>
      </c>
      <c r="R50" s="189">
        <f t="shared" si="27"/>
        <v>0.97946776859504081</v>
      </c>
      <c r="S50" s="637"/>
      <c r="T50" s="201">
        <v>0.56666666666666665</v>
      </c>
      <c r="U50" s="201">
        <v>0.65069444444444446</v>
      </c>
      <c r="V50" s="183">
        <v>30</v>
      </c>
      <c r="W50" s="192">
        <f t="shared" si="31"/>
        <v>121.00000000000006</v>
      </c>
      <c r="X50" s="202">
        <v>0.5493055555555556</v>
      </c>
      <c r="Y50" s="202">
        <v>0.56388888888888888</v>
      </c>
      <c r="Z50" s="203"/>
      <c r="AA50" s="203"/>
      <c r="AB50" s="618"/>
      <c r="AC50" s="618"/>
      <c r="AD50" s="332"/>
      <c r="AE50" s="332"/>
      <c r="AF50" s="193">
        <f t="shared" si="28"/>
        <v>-30.798347107438758</v>
      </c>
      <c r="AG50" s="194">
        <f t="shared" si="7"/>
        <v>0.97946776859504081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1376</v>
      </c>
      <c r="H51" s="83">
        <f t="shared" si="32"/>
        <v>30161.920000000002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2172.6315789473665</v>
      </c>
      <c r="O51" s="187">
        <f t="shared" si="34"/>
        <v>434.5263157894733</v>
      </c>
      <c r="P51" s="92">
        <f t="shared" si="29"/>
        <v>1</v>
      </c>
      <c r="Q51" s="188">
        <f t="shared" si="30"/>
        <v>-65.473684210526699</v>
      </c>
      <c r="R51" s="189">
        <f t="shared" si="27"/>
        <v>0.86905263157894663</v>
      </c>
      <c r="S51" s="637"/>
      <c r="T51" s="201">
        <v>0.65763888888888888</v>
      </c>
      <c r="U51" s="201">
        <v>0.68402777777777779</v>
      </c>
      <c r="V51" s="183">
        <v>10</v>
      </c>
      <c r="W51" s="192">
        <f t="shared" si="31"/>
        <v>38.000000000000028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172.63157894736651</v>
      </c>
      <c r="AG51" s="194">
        <f t="shared" si="7"/>
        <v>1.0863157894736832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1759.8353999655615</v>
      </c>
      <c r="O56" s="148">
        <f t="shared" si="35"/>
        <v>319.05109177668817</v>
      </c>
      <c r="P56" s="208">
        <f>M56-J56</f>
        <v>0.5</v>
      </c>
      <c r="Q56" s="162">
        <f>N56-K56</f>
        <v>-7.1646000344385357</v>
      </c>
      <c r="R56" s="209">
        <f t="shared" ref="R56:R61" si="36">O56/L56</f>
        <v>0.8658102897603478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-7.1646000344385357</v>
      </c>
      <c r="AG56" s="132">
        <f>N56/K56</f>
        <v>0.99594533105011962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1700</v>
      </c>
      <c r="H57" s="127">
        <f t="shared" ref="H57:H66" si="37">F57*G57</f>
        <v>48042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1457.1428571428576</v>
      </c>
      <c r="O57" s="129">
        <f t="shared" ref="O57:O61" si="39">N57/M57</f>
        <v>208.1632653061225</v>
      </c>
      <c r="P57" s="216">
        <f t="shared" ref="P57:P61" si="40">M57-J57</f>
        <v>0</v>
      </c>
      <c r="Q57" s="89">
        <f t="shared" ref="Q57:Q61" si="41">O57-L57</f>
        <v>-6.1224489795917805</v>
      </c>
      <c r="R57" s="90">
        <f t="shared" si="36"/>
        <v>0.97142857142857164</v>
      </c>
      <c r="S57" s="637">
        <f>R69</f>
        <v>0.91744363390984784</v>
      </c>
      <c r="T57" s="190">
        <v>0.16666666666666666</v>
      </c>
      <c r="U57" s="190">
        <v>0.21527777777777776</v>
      </c>
      <c r="V57" s="75">
        <v>5</v>
      </c>
      <c r="W57" s="84">
        <f>(U57-T57)*24*60</f>
        <v>69.999999999999986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-42.857142857142435</v>
      </c>
      <c r="AG57" s="166">
        <f t="shared" si="7"/>
        <v>0.97142857142857175</v>
      </c>
      <c r="AH57" s="639">
        <f>AG69</f>
        <v>0.97860654283717097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2743</v>
      </c>
      <c r="H58" s="83">
        <f t="shared" si="37"/>
        <v>76474.84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1456.4601769911503</v>
      </c>
      <c r="O58" s="86">
        <f t="shared" si="39"/>
        <v>208.06573957016434</v>
      </c>
      <c r="P58" s="216">
        <f t="shared" si="40"/>
        <v>0</v>
      </c>
      <c r="Q58" s="89">
        <f t="shared" si="41"/>
        <v>-6.2199747155499381</v>
      </c>
      <c r="R58" s="90">
        <f t="shared" si="36"/>
        <v>0.97097345132743362</v>
      </c>
      <c r="S58" s="637"/>
      <c r="T58" s="217">
        <v>0.22222222222222221</v>
      </c>
      <c r="U58" s="217">
        <v>0.30069444444444443</v>
      </c>
      <c r="V58" s="75">
        <v>10</v>
      </c>
      <c r="W58" s="84">
        <f>(U58-T58)*24*60</f>
        <v>113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-43.53982300884968</v>
      </c>
      <c r="AG58" s="90">
        <f t="shared" si="7"/>
        <v>0.97097345132743351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2963</v>
      </c>
      <c r="H59" s="83">
        <f t="shared" si="37"/>
        <v>82964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1445.3658536585363</v>
      </c>
      <c r="O59" s="86">
        <f t="shared" si="39"/>
        <v>206.48083623693375</v>
      </c>
      <c r="P59" s="216">
        <f t="shared" si="40"/>
        <v>0</v>
      </c>
      <c r="Q59" s="89">
        <f t="shared" si="41"/>
        <v>-7.8048780487805232</v>
      </c>
      <c r="R59" s="90">
        <f t="shared" si="36"/>
        <v>0.96357723577235754</v>
      </c>
      <c r="S59" s="637"/>
      <c r="T59" s="217">
        <v>0.31805555555555554</v>
      </c>
      <c r="U59" s="217">
        <v>0.40347222222222223</v>
      </c>
      <c r="V59" s="191">
        <v>25</v>
      </c>
      <c r="W59" s="84">
        <f>(U59-T59)*24*60</f>
        <v>123.00000000000004</v>
      </c>
      <c r="X59" s="94">
        <v>0.30416666666666664</v>
      </c>
      <c r="Y59" s="94">
        <v>0.31527777777777777</v>
      </c>
      <c r="Z59" s="95"/>
      <c r="AA59" s="95"/>
      <c r="AB59" s="618"/>
      <c r="AC59" s="618"/>
      <c r="AD59" s="332"/>
      <c r="AE59" s="332"/>
      <c r="AF59" s="88">
        <f t="shared" si="6"/>
        <v>-54.634146341463747</v>
      </c>
      <c r="AG59" s="90">
        <f t="shared" si="7"/>
        <v>0.96357723577235754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2680.71</v>
      </c>
      <c r="H60" s="83">
        <f t="shared" si="37"/>
        <v>27048.3639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1475.6201834862384</v>
      </c>
      <c r="O60" s="86">
        <f t="shared" si="39"/>
        <v>210.8028833551769</v>
      </c>
      <c r="P60" s="216">
        <f t="shared" si="40"/>
        <v>1</v>
      </c>
      <c r="Q60" s="89">
        <f t="shared" si="41"/>
        <v>-39.197116644823097</v>
      </c>
      <c r="R60" s="90">
        <f t="shared" si="36"/>
        <v>0.84321153342070765</v>
      </c>
      <c r="S60" s="637"/>
      <c r="T60" s="217">
        <v>0.42083333333333334</v>
      </c>
      <c r="U60" s="217">
        <v>0.49652777777777779</v>
      </c>
      <c r="V60" s="191">
        <v>25</v>
      </c>
      <c r="W60" s="84">
        <f>(U60-T60)*24*60</f>
        <v>109.00000000000001</v>
      </c>
      <c r="X60" s="94">
        <v>0.4069444444444445</v>
      </c>
      <c r="Y60" s="94">
        <v>0.41805555555555557</v>
      </c>
      <c r="Z60" s="95"/>
      <c r="AA60" s="95"/>
      <c r="AB60" s="618"/>
      <c r="AC60" s="618"/>
      <c r="AD60" s="332"/>
      <c r="AE60" s="332"/>
      <c r="AF60" s="88">
        <f t="shared" si="6"/>
        <v>-24.379816513761625</v>
      </c>
      <c r="AG60" s="166">
        <f t="shared" si="7"/>
        <v>0.98374678899082557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5643.6</v>
      </c>
      <c r="H61" s="83">
        <f t="shared" si="37"/>
        <v>56943.924000000006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1504.96</v>
      </c>
      <c r="O61" s="86">
        <f t="shared" si="39"/>
        <v>214.99428571428572</v>
      </c>
      <c r="P61" s="216">
        <f t="shared" si="40"/>
        <v>1</v>
      </c>
      <c r="Q61" s="89">
        <f t="shared" si="41"/>
        <v>-35.005714285714276</v>
      </c>
      <c r="R61" s="90">
        <f t="shared" si="36"/>
        <v>0.85997714285714288</v>
      </c>
      <c r="S61" s="637"/>
      <c r="T61" s="217">
        <v>0.51736111111111116</v>
      </c>
      <c r="U61" s="217">
        <v>0.67361111111111116</v>
      </c>
      <c r="V61" s="191">
        <v>30</v>
      </c>
      <c r="W61" s="84">
        <f>(U61-T61)*24*60</f>
        <v>225</v>
      </c>
      <c r="X61" s="94">
        <v>0.5</v>
      </c>
      <c r="Y61" s="94">
        <v>0.51458333333333328</v>
      </c>
      <c r="Z61" s="95"/>
      <c r="AA61" s="95"/>
      <c r="AB61" s="618"/>
      <c r="AC61" s="618"/>
      <c r="AD61" s="332"/>
      <c r="AE61" s="332"/>
      <c r="AF61" s="88">
        <f t="shared" si="6"/>
        <v>4.9600000000000364</v>
      </c>
      <c r="AG61" s="90">
        <f t="shared" si="7"/>
        <v>1.0033066666666668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1467.9098142557564</v>
      </c>
      <c r="O69" s="116">
        <f t="shared" si="43"/>
        <v>209.70140203653665</v>
      </c>
      <c r="P69" s="88">
        <f>M69-J69</f>
        <v>0.40000000000000036</v>
      </c>
      <c r="Q69" s="89">
        <f>N69-K69</f>
        <v>-32.090185744243627</v>
      </c>
      <c r="R69" s="225">
        <f t="shared" ref="R69:R70" si="44">O69/L69</f>
        <v>0.91744363390984784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-32.090185744243627</v>
      </c>
      <c r="AG69" s="90">
        <f t="shared" si="7"/>
        <v>0.97860654283717097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472</v>
      </c>
      <c r="H70" s="83">
        <f>F70*G70</f>
        <v>29325.360000000001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5" si="45">G70/W70*60</f>
        <v>1231.304347826087</v>
      </c>
      <c r="O70" s="86">
        <f t="shared" ref="O70:O75" si="46">N70/M70</f>
        <v>87.950310559006212</v>
      </c>
      <c r="P70" s="88">
        <f t="shared" ref="P70:P75" si="47">M70-J70</f>
        <v>0</v>
      </c>
      <c r="Q70" s="89">
        <f t="shared" ref="Q70" si="48">O70-L70</f>
        <v>-19.192546583850927</v>
      </c>
      <c r="R70" s="90">
        <f t="shared" si="44"/>
        <v>0.82086956521739129</v>
      </c>
      <c r="S70" s="637">
        <f>R82</f>
        <v>0.84811132564059422</v>
      </c>
      <c r="T70" s="91">
        <v>0.29166666666666669</v>
      </c>
      <c r="U70" s="91">
        <v>0.30763888888888891</v>
      </c>
      <c r="V70" s="75">
        <v>5</v>
      </c>
      <c r="W70" s="84">
        <f>(U70-T70)*24*60</f>
        <v>23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-268.695652173913</v>
      </c>
      <c r="AG70" s="90">
        <f t="shared" si="7"/>
        <v>0.82086956521739129</v>
      </c>
      <c r="AH70" s="637">
        <f>AG82</f>
        <v>0.8945354843990706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2885</v>
      </c>
      <c r="H71" s="83">
        <f>F71*G71</f>
        <v>137470.25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1321.3740458015266</v>
      </c>
      <c r="O71" s="86">
        <f t="shared" si="46"/>
        <v>73.409669211195919</v>
      </c>
      <c r="P71" s="88">
        <f t="shared" si="47"/>
        <v>0</v>
      </c>
      <c r="Q71" s="89">
        <f>O71-L71</f>
        <v>-6.5903307888040814</v>
      </c>
      <c r="R71" s="90">
        <f>O71/L71</f>
        <v>0.917620865139949</v>
      </c>
      <c r="S71" s="637"/>
      <c r="T71" s="91">
        <v>0.31319444444444444</v>
      </c>
      <c r="U71" s="91">
        <v>0.40416666666666667</v>
      </c>
      <c r="V71" s="75">
        <v>8</v>
      </c>
      <c r="W71" s="84">
        <f t="shared" ref="W71:W81" si="49">(U71-T71)*24*60</f>
        <v>131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-118.62595419847344</v>
      </c>
      <c r="AG71" s="90">
        <f>N71/K71</f>
        <v>0.917620865139949</v>
      </c>
      <c r="AH71" s="637"/>
    </row>
    <row r="72" spans="1:34" ht="19.2" customHeight="1">
      <c r="A72" s="649"/>
      <c r="B72" s="75" t="s">
        <v>247</v>
      </c>
      <c r="C72" s="109"/>
      <c r="D72" s="226" t="s">
        <v>314</v>
      </c>
      <c r="E72" s="81"/>
      <c r="F72" s="458">
        <v>56.85</v>
      </c>
      <c r="G72" s="98">
        <v>3049.44</v>
      </c>
      <c r="H72" s="83">
        <f t="shared" ref="H72:H80" si="50">F72*G72</f>
        <v>173360.66400000002</v>
      </c>
      <c r="I72" s="75"/>
      <c r="J72" s="130">
        <v>18</v>
      </c>
      <c r="K72" s="98">
        <v>1636</v>
      </c>
      <c r="L72" s="129">
        <v>90.888888888888886</v>
      </c>
      <c r="M72" s="87">
        <v>18</v>
      </c>
      <c r="N72" s="82">
        <f t="shared" si="45"/>
        <v>1375.6872180451119</v>
      </c>
      <c r="O72" s="86">
        <f t="shared" si="46"/>
        <v>76.427067669172885</v>
      </c>
      <c r="P72" s="88">
        <f t="shared" si="47"/>
        <v>0</v>
      </c>
      <c r="Q72" s="89">
        <f>O72-L72</f>
        <v>-14.461821219716001</v>
      </c>
      <c r="R72" s="90">
        <f>O72/L72</f>
        <v>0.84088460760703665</v>
      </c>
      <c r="S72" s="637"/>
      <c r="T72" s="91">
        <v>0.41944444444444445</v>
      </c>
      <c r="U72" s="91">
        <v>0.51180555555555562</v>
      </c>
      <c r="V72" s="75">
        <v>22</v>
      </c>
      <c r="W72" s="84">
        <f t="shared" si="49"/>
        <v>133.00000000000009</v>
      </c>
      <c r="X72" s="94">
        <v>0.40763888888888888</v>
      </c>
      <c r="Y72" s="94">
        <v>0.41666666666666669</v>
      </c>
      <c r="Z72" s="95"/>
      <c r="AA72" s="95"/>
      <c r="AB72" s="618"/>
      <c r="AC72" s="618"/>
      <c r="AD72" s="332"/>
      <c r="AE72" s="332"/>
      <c r="AF72" s="88">
        <f>N72-K72</f>
        <v>-260.31278195488812</v>
      </c>
      <c r="AG72" s="90">
        <f>N72/K72</f>
        <v>0.84088460760703665</v>
      </c>
      <c r="AH72" s="637"/>
    </row>
    <row r="73" spans="1:34" ht="19.2" customHeight="1">
      <c r="A73" s="649"/>
      <c r="B73" s="75" t="s">
        <v>243</v>
      </c>
      <c r="C73" s="228"/>
      <c r="D73" s="229" t="s">
        <v>123</v>
      </c>
      <c r="E73" s="230"/>
      <c r="F73" s="458">
        <v>53.76</v>
      </c>
      <c r="G73" s="98">
        <v>2733</v>
      </c>
      <c r="H73" s="83">
        <f t="shared" si="50"/>
        <v>146926.07999999999</v>
      </c>
      <c r="I73" s="332"/>
      <c r="J73" s="231">
        <v>16</v>
      </c>
      <c r="K73" s="232">
        <v>1440</v>
      </c>
      <c r="L73" s="129">
        <v>90</v>
      </c>
      <c r="M73" s="174">
        <v>16</v>
      </c>
      <c r="N73" s="82">
        <f t="shared" si="45"/>
        <v>1322.4193548387093</v>
      </c>
      <c r="O73" s="86">
        <f t="shared" si="46"/>
        <v>82.651209677419331</v>
      </c>
      <c r="P73" s="88">
        <f t="shared" si="47"/>
        <v>0</v>
      </c>
      <c r="Q73" s="89">
        <f>O73-L73</f>
        <v>-7.348790322580669</v>
      </c>
      <c r="R73" s="90">
        <f>O73/L73</f>
        <v>0.91834677419354815</v>
      </c>
      <c r="S73" s="637"/>
      <c r="T73" s="91">
        <v>0.55208333333333337</v>
      </c>
      <c r="U73" s="91">
        <v>0.63819444444444451</v>
      </c>
      <c r="V73" s="75">
        <v>5</v>
      </c>
      <c r="W73" s="84">
        <f t="shared" si="49"/>
        <v>124.00000000000004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-117.5806451612907</v>
      </c>
      <c r="AG73" s="90">
        <f>N73/K73</f>
        <v>0.91834677419354815</v>
      </c>
      <c r="AH73" s="637"/>
    </row>
    <row r="74" spans="1:34" ht="19.2" customHeight="1">
      <c r="A74" s="649"/>
      <c r="B74" s="75" t="s">
        <v>243</v>
      </c>
      <c r="C74" s="228"/>
      <c r="D74" s="229" t="s">
        <v>124</v>
      </c>
      <c r="E74" s="230"/>
      <c r="F74" s="458">
        <v>47.51</v>
      </c>
      <c r="G74" s="227">
        <v>2478.08</v>
      </c>
      <c r="H74" s="83">
        <f t="shared" si="50"/>
        <v>117733.5808</v>
      </c>
      <c r="I74" s="75"/>
      <c r="J74" s="85">
        <v>17</v>
      </c>
      <c r="K74" s="227">
        <v>1440</v>
      </c>
      <c r="L74" s="86">
        <v>84.705882352941174</v>
      </c>
      <c r="M74" s="87">
        <v>17</v>
      </c>
      <c r="N74" s="82">
        <f t="shared" si="45"/>
        <v>1339.5027027027015</v>
      </c>
      <c r="O74" s="86">
        <f t="shared" si="46"/>
        <v>78.794276629570675</v>
      </c>
      <c r="P74" s="88">
        <f t="shared" si="47"/>
        <v>0</v>
      </c>
      <c r="Q74" s="89">
        <f>O74-L74</f>
        <v>-5.9116057233704993</v>
      </c>
      <c r="R74" s="90">
        <f>O74/L74</f>
        <v>0.93021021021020933</v>
      </c>
      <c r="S74" s="637"/>
      <c r="T74" s="91">
        <v>0.65416666666666679</v>
      </c>
      <c r="U74" s="91">
        <v>0.73125000000000018</v>
      </c>
      <c r="V74" s="75">
        <v>23</v>
      </c>
      <c r="W74" s="84">
        <f t="shared" si="49"/>
        <v>111.00000000000009</v>
      </c>
      <c r="X74" s="233">
        <v>0.64166666666666672</v>
      </c>
      <c r="Y74" s="233">
        <v>0.65138888888888891</v>
      </c>
      <c r="Z74" s="170"/>
      <c r="AA74" s="170"/>
      <c r="AB74" s="618"/>
      <c r="AC74" s="618"/>
      <c r="AD74" s="332"/>
      <c r="AE74" s="332"/>
      <c r="AF74" s="88">
        <f t="shared" ref="AF74:AF80" si="51">N74-K74</f>
        <v>-100.49729729729847</v>
      </c>
      <c r="AG74" s="90">
        <f t="shared" ref="AG74:AG80" si="52">N74/K74</f>
        <v>0.93021021021020944</v>
      </c>
      <c r="AH74" s="637"/>
    </row>
    <row r="75" spans="1:34" ht="19.2" customHeight="1">
      <c r="A75" s="649"/>
      <c r="B75" s="75" t="s">
        <v>247</v>
      </c>
      <c r="C75" s="109"/>
      <c r="D75" s="226" t="s">
        <v>136</v>
      </c>
      <c r="E75" s="81"/>
      <c r="F75" s="458">
        <v>55.32</v>
      </c>
      <c r="G75" s="98">
        <v>547</v>
      </c>
      <c r="H75" s="83">
        <f t="shared" si="50"/>
        <v>30260.04</v>
      </c>
      <c r="I75" s="75"/>
      <c r="J75" s="231">
        <v>14</v>
      </c>
      <c r="K75" s="232">
        <v>1440</v>
      </c>
      <c r="L75" s="129">
        <v>102.85714285714286</v>
      </c>
      <c r="M75" s="87">
        <v>19</v>
      </c>
      <c r="N75" s="82">
        <f t="shared" si="45"/>
        <v>1367.4999999999959</v>
      </c>
      <c r="O75" s="86">
        <f t="shared" si="46"/>
        <v>71.973684210526102</v>
      </c>
      <c r="P75" s="88">
        <f t="shared" si="47"/>
        <v>5</v>
      </c>
      <c r="Q75" s="89">
        <f t="shared" ref="Q75" si="53">O75-L75</f>
        <v>-30.883458646616759</v>
      </c>
      <c r="R75" s="90">
        <f t="shared" ref="R75" si="54">O75/L75</f>
        <v>0.69974415204678153</v>
      </c>
      <c r="S75" s="637"/>
      <c r="T75" s="91">
        <v>0.7465277777777779</v>
      </c>
      <c r="U75" s="91">
        <v>0.76319444444444462</v>
      </c>
      <c r="V75" s="75">
        <v>22</v>
      </c>
      <c r="W75" s="84">
        <f t="shared" si="49"/>
        <v>24.000000000000075</v>
      </c>
      <c r="X75" s="233">
        <v>0.73472222222222217</v>
      </c>
      <c r="Y75" s="233">
        <v>0.74375000000000002</v>
      </c>
      <c r="Z75" s="170"/>
      <c r="AA75" s="170"/>
      <c r="AB75" s="618"/>
      <c r="AC75" s="618"/>
      <c r="AD75" s="332"/>
      <c r="AE75" s="332"/>
      <c r="AF75" s="88">
        <f t="shared" si="51"/>
        <v>-72.500000000004093</v>
      </c>
      <c r="AG75" s="90">
        <f t="shared" si="52"/>
        <v>0.9496527777777749</v>
      </c>
      <c r="AH75" s="637"/>
    </row>
    <row r="76" spans="1:34" ht="19.2" customHeight="1">
      <c r="A76" s="649"/>
      <c r="B76" s="75">
        <v>0</v>
      </c>
      <c r="C76" s="228"/>
      <c r="D76" s="229"/>
      <c r="E76" s="230"/>
      <c r="F76" s="458" t="s">
        <v>248</v>
      </c>
      <c r="G76" s="227"/>
      <c r="H76" s="83">
        <f t="shared" si="50"/>
        <v>0</v>
      </c>
      <c r="I76" s="75"/>
      <c r="J76" s="85"/>
      <c r="K76" s="227"/>
      <c r="L76" s="86"/>
      <c r="M76" s="174"/>
      <c r="N76" s="82"/>
      <c r="O76" s="86"/>
      <c r="P76" s="88"/>
      <c r="Q76" s="89"/>
      <c r="R76" s="90"/>
      <c r="S76" s="637"/>
      <c r="T76" s="91"/>
      <c r="U76" s="91"/>
      <c r="V76" s="75"/>
      <c r="W76" s="84"/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0</v>
      </c>
      <c r="AG76" s="90" t="e">
        <f t="shared" si="52"/>
        <v>#DIV/0!</v>
      </c>
      <c r="AH76" s="637"/>
    </row>
    <row r="77" spans="1:34" ht="19.2" customHeight="1">
      <c r="A77" s="649"/>
      <c r="B77" s="75">
        <v>0</v>
      </c>
      <c r="C77" s="218"/>
      <c r="D77" s="229"/>
      <c r="E77" s="81"/>
      <c r="F77" s="458" t="s">
        <v>248</v>
      </c>
      <c r="G77" s="227"/>
      <c r="H77" s="83">
        <f t="shared" si="50"/>
        <v>0</v>
      </c>
      <c r="I77" s="332"/>
      <c r="J77" s="85"/>
      <c r="K77" s="227"/>
      <c r="L77" s="86"/>
      <c r="M77" s="174"/>
      <c r="N77" s="82"/>
      <c r="O77" s="86"/>
      <c r="P77" s="88"/>
      <c r="Q77" s="89"/>
      <c r="R77" s="90"/>
      <c r="S77" s="637"/>
      <c r="T77" s="91"/>
      <c r="U77" s="91"/>
      <c r="V77" s="75"/>
      <c r="W77" s="84"/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0</v>
      </c>
      <c r="AG77" s="90" t="e">
        <f t="shared" si="52"/>
        <v>#DIV/0!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16.166666666666668</v>
      </c>
      <c r="K82" s="145">
        <v>1482.6666666666667</v>
      </c>
      <c r="L82" s="148">
        <v>92.599128540305003</v>
      </c>
      <c r="M82" s="145">
        <f t="shared" ref="M82:O82" si="55">AVERAGE(M70:M81)</f>
        <v>17</v>
      </c>
      <c r="N82" s="145">
        <f t="shared" si="55"/>
        <v>1326.2979448690221</v>
      </c>
      <c r="O82" s="237">
        <f t="shared" si="55"/>
        <v>78.534369659481854</v>
      </c>
      <c r="P82" s="161">
        <f>M82-J82</f>
        <v>0.83333333333333215</v>
      </c>
      <c r="Q82" s="162">
        <f>N82-K82</f>
        <v>-156.36872179764464</v>
      </c>
      <c r="R82" s="225">
        <f>O82/L82</f>
        <v>0.84811132564059422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-156.36872179764464</v>
      </c>
      <c r="AG82" s="90">
        <f>N82/K82</f>
        <v>0.8945354843990706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2825.68</v>
      </c>
      <c r="H83" s="127">
        <f t="shared" ref="H83:H94" si="56">F83*G83</f>
        <v>150778.28479999999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1219.7179856115108</v>
      </c>
      <c r="O83" s="236">
        <f t="shared" ref="O83:O89" si="58">N83/M83</f>
        <v>64.195683453237407</v>
      </c>
      <c r="P83" s="95">
        <f t="shared" ref="P83:P89" si="59">M83-J83</f>
        <v>0</v>
      </c>
      <c r="Q83" s="131">
        <f t="shared" ref="Q83:Q89" si="60">O83-L83</f>
        <v>-11.593790230973113</v>
      </c>
      <c r="R83" s="239">
        <f t="shared" ref="R83:R89" si="61">O83/L83</f>
        <v>0.84702637889688248</v>
      </c>
      <c r="S83" s="637">
        <f>R95</f>
        <v>0.82617107426755343</v>
      </c>
      <c r="T83" s="91">
        <v>0.33333333333333331</v>
      </c>
      <c r="U83" s="91">
        <v>0.42986111111111108</v>
      </c>
      <c r="V83" s="75">
        <v>5</v>
      </c>
      <c r="W83" s="84">
        <f t="shared" ref="W83:W93" si="62">(U83-T83)*24*60</f>
        <v>139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-220.28201438848919</v>
      </c>
      <c r="AG83" s="90">
        <f t="shared" ref="AG83:AG173" si="64">N83/K83</f>
        <v>0.84702637889688248</v>
      </c>
      <c r="AH83" s="637">
        <f>AG95</f>
        <v>0.82566348673387324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2156.44</v>
      </c>
      <c r="H84" s="127">
        <f t="shared" si="56"/>
        <v>115067.6384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1220.6264150943405</v>
      </c>
      <c r="O84" s="236">
        <f t="shared" si="58"/>
        <v>64.243495531281084</v>
      </c>
      <c r="P84" s="95">
        <f t="shared" si="59"/>
        <v>0</v>
      </c>
      <c r="Q84" s="131">
        <f t="shared" si="60"/>
        <v>-11.545978152929436</v>
      </c>
      <c r="R84" s="239">
        <f t="shared" si="61"/>
        <v>0.8476572327044033</v>
      </c>
      <c r="S84" s="637"/>
      <c r="T84" s="91">
        <v>0.44513888888888886</v>
      </c>
      <c r="U84" s="91">
        <v>0.51874999999999993</v>
      </c>
      <c r="V84" s="75">
        <v>22</v>
      </c>
      <c r="W84" s="84">
        <f t="shared" si="62"/>
        <v>105.99999999999994</v>
      </c>
      <c r="X84" s="94">
        <v>0.43333333333333335</v>
      </c>
      <c r="Y84" s="94">
        <v>0.44236111111111115</v>
      </c>
      <c r="Z84" s="95"/>
      <c r="AA84" s="95"/>
      <c r="AB84" s="618"/>
      <c r="AC84" s="618"/>
      <c r="AD84" s="332"/>
      <c r="AE84" s="332"/>
      <c r="AF84" s="88">
        <f t="shared" si="63"/>
        <v>-219.37358490565953</v>
      </c>
      <c r="AG84" s="90">
        <f t="shared" si="64"/>
        <v>0.84765723270440307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1206</v>
      </c>
      <c r="H85" s="127">
        <f t="shared" si="56"/>
        <v>62410.5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1269.4736842105272</v>
      </c>
      <c r="O85" s="236">
        <f t="shared" si="58"/>
        <v>60.451127819548915</v>
      </c>
      <c r="P85" s="95">
        <f t="shared" si="59"/>
        <v>0</v>
      </c>
      <c r="Q85" s="131">
        <f t="shared" si="60"/>
        <v>-10.977443609022515</v>
      </c>
      <c r="R85" s="239">
        <f t="shared" si="61"/>
        <v>0.8463157894736848</v>
      </c>
      <c r="S85" s="637"/>
      <c r="T85" s="91">
        <v>0.56041666666666656</v>
      </c>
      <c r="U85" s="91">
        <v>0.59999999999999987</v>
      </c>
      <c r="V85" s="75">
        <v>7</v>
      </c>
      <c r="W85" s="84">
        <f t="shared" si="62"/>
        <v>56.999999999999957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-230.52631578947285</v>
      </c>
      <c r="AG85" s="90">
        <f t="shared" si="64"/>
        <v>0.8463157894736848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641</v>
      </c>
      <c r="H86" s="127">
        <f t="shared" si="56"/>
        <v>38036.94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1201.8749999999982</v>
      </c>
      <c r="O86" s="236">
        <f t="shared" si="58"/>
        <v>70.698529411764596</v>
      </c>
      <c r="P86" s="95">
        <f t="shared" si="59"/>
        <v>0</v>
      </c>
      <c r="Q86" s="131">
        <f t="shared" si="60"/>
        <v>-14.007352941176578</v>
      </c>
      <c r="R86" s="239">
        <f t="shared" si="61"/>
        <v>0.83463541666666541</v>
      </c>
      <c r="S86" s="637"/>
      <c r="T86" s="91">
        <v>0.6055555555555554</v>
      </c>
      <c r="U86" s="91">
        <v>0.62777777777777766</v>
      </c>
      <c r="V86" s="75">
        <v>8</v>
      </c>
      <c r="W86" s="84">
        <f t="shared" si="62"/>
        <v>32.000000000000043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-238.12500000000182</v>
      </c>
      <c r="AG86" s="90">
        <f t="shared" si="64"/>
        <v>0.83463541666666541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1012</v>
      </c>
      <c r="H87" s="127">
        <f t="shared" si="56"/>
        <v>57107.159999999996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1265.0000000000005</v>
      </c>
      <c r="O87" s="236">
        <f t="shared" si="58"/>
        <v>70.2777777777778</v>
      </c>
      <c r="P87" s="95">
        <f t="shared" si="59"/>
        <v>0</v>
      </c>
      <c r="Q87" s="131">
        <f t="shared" si="60"/>
        <v>-13.055555555555529</v>
      </c>
      <c r="R87" s="239">
        <f t="shared" si="61"/>
        <v>0.8433333333333336</v>
      </c>
      <c r="S87" s="637"/>
      <c r="T87" s="91">
        <v>0.64374999999999982</v>
      </c>
      <c r="U87" s="91">
        <v>0.67708333333333315</v>
      </c>
      <c r="V87" s="75">
        <v>23</v>
      </c>
      <c r="W87" s="84">
        <f t="shared" si="62"/>
        <v>47.999999999999986</v>
      </c>
      <c r="X87" s="94">
        <v>0.63124999999999998</v>
      </c>
      <c r="Y87" s="94">
        <v>0.64097222222222217</v>
      </c>
      <c r="Z87" s="95"/>
      <c r="AA87" s="95"/>
      <c r="AB87" s="618"/>
      <c r="AC87" s="618"/>
      <c r="AD87" s="332"/>
      <c r="AE87" s="332"/>
      <c r="AF87" s="88">
        <f t="shared" si="63"/>
        <v>-234.99999999999955</v>
      </c>
      <c r="AG87" s="90">
        <f t="shared" si="64"/>
        <v>0.8433333333333336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1021</v>
      </c>
      <c r="H88" s="127">
        <f t="shared" si="56"/>
        <v>59391.57</v>
      </c>
      <c r="I88" s="75"/>
      <c r="J88" s="130">
        <v>19</v>
      </c>
      <c r="K88" s="98">
        <v>1385</v>
      </c>
      <c r="L88" s="129">
        <v>72.89473684210526</v>
      </c>
      <c r="M88" s="174">
        <v>19</v>
      </c>
      <c r="N88" s="98">
        <f t="shared" si="57"/>
        <v>1113.8181818181827</v>
      </c>
      <c r="O88" s="236">
        <f t="shared" si="58"/>
        <v>58.622009569378037</v>
      </c>
      <c r="P88" s="95">
        <f t="shared" si="59"/>
        <v>0</v>
      </c>
      <c r="Q88" s="131">
        <f t="shared" si="60"/>
        <v>-14.272727272727224</v>
      </c>
      <c r="R88" s="239">
        <f t="shared" si="61"/>
        <v>0.80420085329832691</v>
      </c>
      <c r="S88" s="637"/>
      <c r="T88" s="91">
        <v>0.70833333333333337</v>
      </c>
      <c r="U88" s="91">
        <v>0.74652777777777779</v>
      </c>
      <c r="V88" s="75">
        <v>5</v>
      </c>
      <c r="W88" s="84">
        <f t="shared" si="62"/>
        <v>54.999999999999964</v>
      </c>
      <c r="X88" s="94"/>
      <c r="Y88" s="94"/>
      <c r="Z88" s="95"/>
      <c r="AA88" s="95"/>
      <c r="AB88" s="618"/>
      <c r="AC88" s="618"/>
      <c r="AD88" s="332"/>
      <c r="AE88" s="332"/>
      <c r="AF88" s="88">
        <f t="shared" si="63"/>
        <v>-271.18181818181733</v>
      </c>
      <c r="AG88" s="90">
        <f t="shared" si="64"/>
        <v>0.8042008532983268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1230</v>
      </c>
      <c r="H89" s="127">
        <f t="shared" si="56"/>
        <v>66026.399999999994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1135.3846153846166</v>
      </c>
      <c r="O89" s="236">
        <f t="shared" si="58"/>
        <v>56.76923076923083</v>
      </c>
      <c r="P89" s="95">
        <f t="shared" si="59"/>
        <v>0</v>
      </c>
      <c r="Q89" s="131">
        <f t="shared" si="60"/>
        <v>-18.23076923076917</v>
      </c>
      <c r="R89" s="239">
        <f t="shared" si="61"/>
        <v>0.7569230769230777</v>
      </c>
      <c r="S89" s="637"/>
      <c r="T89" s="91">
        <v>0.75208333333333333</v>
      </c>
      <c r="U89" s="91">
        <v>0.79722222222222217</v>
      </c>
      <c r="V89" s="75">
        <v>8</v>
      </c>
      <c r="W89" s="84">
        <f t="shared" si="62"/>
        <v>64.999999999999929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-364.61538461538339</v>
      </c>
      <c r="AG89" s="90">
        <f t="shared" si="64"/>
        <v>0.7569230769230777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M95:O95" si="65">AVERAGE(M83:M94)</f>
        <v>19</v>
      </c>
      <c r="N95" s="257">
        <f t="shared" si="65"/>
        <v>1203.6994117313109</v>
      </c>
      <c r="O95" s="258">
        <f t="shared" si="65"/>
        <v>63.60826490460267</v>
      </c>
      <c r="P95" s="259">
        <f>M95-J95</f>
        <v>0</v>
      </c>
      <c r="Q95" s="260">
        <f t="shared" ref="Q95:Q102" si="66">O95-L95</f>
        <v>-13.383373856164802</v>
      </c>
      <c r="R95" s="261">
        <f>O95/L95</f>
        <v>0.82617107426755343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-254.15773112583202</v>
      </c>
      <c r="AG95" s="108">
        <f t="shared" si="64"/>
        <v>0.82566348673387324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2" si="68">G96/W96*60</f>
        <v>1376.4705882352923</v>
      </c>
      <c r="O96" s="86">
        <f t="shared" ref="O96:O102" si="69">N96/M96</f>
        <v>229.41176470588206</v>
      </c>
      <c r="P96" s="88">
        <f t="shared" ref="P96:P102" si="70">M96-J96</f>
        <v>0</v>
      </c>
      <c r="Q96" s="89">
        <f t="shared" si="66"/>
        <v>-43.254901960784622</v>
      </c>
      <c r="R96" s="90">
        <f t="shared" ref="R96:R102" si="71">O96/L96</f>
        <v>0.84136344024162124</v>
      </c>
      <c r="S96" s="637">
        <f>R108</f>
        <v>0.87242882549228551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622">
        <f>AG108</f>
        <v>0.87957415949984807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3303.56</v>
      </c>
      <c r="H97" s="265">
        <f t="shared" si="67"/>
        <v>187807.386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1295.5137254901958</v>
      </c>
      <c r="O97" s="86">
        <f t="shared" si="69"/>
        <v>71.972984749455321</v>
      </c>
      <c r="P97" s="88">
        <f t="shared" si="70"/>
        <v>0</v>
      </c>
      <c r="Q97" s="89">
        <f t="shared" si="66"/>
        <v>-18.915904139433565</v>
      </c>
      <c r="R97" s="90">
        <f t="shared" si="71"/>
        <v>0.79187880531185562</v>
      </c>
      <c r="S97" s="637"/>
      <c r="T97" s="266">
        <v>0.34930555555555554</v>
      </c>
      <c r="U97" s="266">
        <v>0.45555555555555555</v>
      </c>
      <c r="V97" s="267">
        <v>6</v>
      </c>
      <c r="W97" s="134">
        <f t="shared" si="72"/>
        <v>153.00000000000003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-340.48627450980416</v>
      </c>
      <c r="AG97" s="269">
        <f t="shared" si="64"/>
        <v>0.79187880531185562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1478</v>
      </c>
      <c r="H98" s="265">
        <f t="shared" si="67"/>
        <v>105750.9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1285.217391304348</v>
      </c>
      <c r="O98" s="86">
        <f t="shared" si="69"/>
        <v>71.400966183574894</v>
      </c>
      <c r="P98" s="88">
        <f t="shared" si="70"/>
        <v>0</v>
      </c>
      <c r="Q98" s="89">
        <f t="shared" si="66"/>
        <v>-5.5434782608695485</v>
      </c>
      <c r="R98" s="90">
        <f t="shared" si="71"/>
        <v>0.92795479516559431</v>
      </c>
      <c r="S98" s="637"/>
      <c r="T98" s="133">
        <v>0.49583333333333329</v>
      </c>
      <c r="U98" s="133">
        <v>0.54374999999999996</v>
      </c>
      <c r="V98" s="332">
        <v>5</v>
      </c>
      <c r="W98" s="134">
        <f t="shared" si="72"/>
        <v>69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-99.782608695652016</v>
      </c>
      <c r="AG98" s="132">
        <f t="shared" si="64"/>
        <v>0.9279547951655942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2062</v>
      </c>
      <c r="H99" s="265">
        <f t="shared" si="67"/>
        <v>122771.48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1275.4639175257735</v>
      </c>
      <c r="O99" s="86">
        <f t="shared" si="69"/>
        <v>70.85910652920964</v>
      </c>
      <c r="P99" s="88">
        <f t="shared" si="70"/>
        <v>0</v>
      </c>
      <c r="Q99" s="89">
        <f t="shared" si="66"/>
        <v>-6.0853379152348026</v>
      </c>
      <c r="R99" s="90">
        <f t="shared" si="71"/>
        <v>0.92091257583088348</v>
      </c>
      <c r="S99" s="637"/>
      <c r="T99" s="133">
        <v>0.54861111111111105</v>
      </c>
      <c r="U99" s="133">
        <v>0.61597222222222214</v>
      </c>
      <c r="V99" s="332">
        <v>7</v>
      </c>
      <c r="W99" s="134">
        <f t="shared" si="72"/>
        <v>96.999999999999972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-109.53608247422653</v>
      </c>
      <c r="AG99" s="269">
        <f t="shared" si="64"/>
        <v>0.92091257583088337</v>
      </c>
      <c r="AH99" s="622"/>
    </row>
    <row r="100" spans="1:34" s="274" customFormat="1" ht="19.2" customHeight="1">
      <c r="A100" s="645"/>
      <c r="B100" s="75" t="s">
        <v>243</v>
      </c>
      <c r="C100" s="96"/>
      <c r="D100" s="80" t="s">
        <v>122</v>
      </c>
      <c r="E100" s="126"/>
      <c r="F100" s="469">
        <v>53.36</v>
      </c>
      <c r="G100" s="98">
        <v>2453.88</v>
      </c>
      <c r="H100" s="265">
        <f t="shared" si="67"/>
        <v>130939.0368</v>
      </c>
      <c r="I100" s="332"/>
      <c r="J100" s="85">
        <v>19</v>
      </c>
      <c r="K100" s="82">
        <v>1440</v>
      </c>
      <c r="L100" s="86">
        <v>75.78947368421052</v>
      </c>
      <c r="M100" s="130">
        <v>19</v>
      </c>
      <c r="N100" s="82">
        <f t="shared" si="68"/>
        <v>1216.7999999999995</v>
      </c>
      <c r="O100" s="86">
        <f t="shared" si="69"/>
        <v>64.042105263157865</v>
      </c>
      <c r="P100" s="88">
        <f t="shared" si="70"/>
        <v>0</v>
      </c>
      <c r="Q100" s="89">
        <f t="shared" si="66"/>
        <v>-11.747368421052656</v>
      </c>
      <c r="R100" s="90">
        <f t="shared" si="71"/>
        <v>0.84499999999999964</v>
      </c>
      <c r="S100" s="637"/>
      <c r="T100" s="266">
        <v>0.63194444444444442</v>
      </c>
      <c r="U100" s="266">
        <v>0.71597222222222223</v>
      </c>
      <c r="V100" s="267">
        <v>23</v>
      </c>
      <c r="W100" s="134">
        <f t="shared" si="72"/>
        <v>121.00000000000006</v>
      </c>
      <c r="X100" s="275">
        <v>0.61944444444444446</v>
      </c>
      <c r="Y100" s="275">
        <v>0.62916666666666665</v>
      </c>
      <c r="Z100" s="272"/>
      <c r="AA100" s="272"/>
      <c r="AB100" s="618"/>
      <c r="AC100" s="618"/>
      <c r="AD100" s="332"/>
      <c r="AE100" s="332"/>
      <c r="AF100" s="95">
        <f t="shared" si="63"/>
        <v>-223.2000000000005</v>
      </c>
      <c r="AG100" s="132">
        <f t="shared" si="64"/>
        <v>0.84499999999999964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985</v>
      </c>
      <c r="H101" s="265">
        <f t="shared" si="67"/>
        <v>53475.65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1343.1818181818182</v>
      </c>
      <c r="O101" s="86">
        <f t="shared" si="69"/>
        <v>89.545454545454547</v>
      </c>
      <c r="P101" s="88">
        <f t="shared" si="70"/>
        <v>0</v>
      </c>
      <c r="Q101" s="89">
        <f t="shared" si="66"/>
        <v>-6.4545454545454533</v>
      </c>
      <c r="R101" s="90">
        <f t="shared" si="71"/>
        <v>0.93276515151515149</v>
      </c>
      <c r="S101" s="637"/>
      <c r="T101" s="266">
        <v>0.73124999999999996</v>
      </c>
      <c r="U101" s="133">
        <v>0.76180555555555551</v>
      </c>
      <c r="V101" s="267">
        <v>22</v>
      </c>
      <c r="W101" s="134">
        <f t="shared" si="72"/>
        <v>44</v>
      </c>
      <c r="X101" s="276">
        <v>0.71944444444444444</v>
      </c>
      <c r="Y101" s="276">
        <v>0.7284722222222223</v>
      </c>
      <c r="Z101" s="272"/>
      <c r="AA101" s="272"/>
      <c r="AB101" s="618"/>
      <c r="AC101" s="618"/>
      <c r="AD101" s="332"/>
      <c r="AE101" s="332"/>
      <c r="AF101" s="268">
        <f t="shared" si="63"/>
        <v>-96.818181818181756</v>
      </c>
      <c r="AG101" s="269">
        <f t="shared" si="64"/>
        <v>0.9327651515151516</v>
      </c>
      <c r="AH101" s="622"/>
    </row>
    <row r="102" spans="1:34" s="274" customFormat="1" ht="19.2" customHeight="1">
      <c r="A102" s="645"/>
      <c r="B102" s="75" t="s">
        <v>247</v>
      </c>
      <c r="C102" s="228"/>
      <c r="D102" s="229" t="s">
        <v>137</v>
      </c>
      <c r="E102" s="230"/>
      <c r="F102" s="469">
        <v>55.56</v>
      </c>
      <c r="G102" s="98">
        <v>881</v>
      </c>
      <c r="H102" s="265">
        <f t="shared" si="67"/>
        <v>48948.36</v>
      </c>
      <c r="I102" s="75"/>
      <c r="J102" s="85">
        <v>16</v>
      </c>
      <c r="K102" s="82">
        <v>1440</v>
      </c>
      <c r="L102" s="86">
        <v>90</v>
      </c>
      <c r="M102" s="130">
        <v>16</v>
      </c>
      <c r="N102" s="82">
        <f t="shared" si="68"/>
        <v>1321.4999999999995</v>
      </c>
      <c r="O102" s="86">
        <f t="shared" si="69"/>
        <v>82.593749999999972</v>
      </c>
      <c r="P102" s="88">
        <f t="shared" si="70"/>
        <v>0</v>
      </c>
      <c r="Q102" s="89">
        <f t="shared" si="66"/>
        <v>-7.4062500000000284</v>
      </c>
      <c r="R102" s="90">
        <f t="shared" si="71"/>
        <v>0.91770833333333302</v>
      </c>
      <c r="S102" s="637"/>
      <c r="T102" s="266">
        <v>0.76666666666666661</v>
      </c>
      <c r="U102" s="266">
        <v>0.7944444444444444</v>
      </c>
      <c r="V102" s="267">
        <v>7</v>
      </c>
      <c r="W102" s="134">
        <f t="shared" si="72"/>
        <v>40.000000000000014</v>
      </c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-118.50000000000045</v>
      </c>
      <c r="AG102" s="132">
        <f t="shared" si="64"/>
        <v>0.91770833333333302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15.714285714285714</v>
      </c>
      <c r="K108" s="145">
        <v>1480.2857142857142</v>
      </c>
      <c r="L108" s="148">
        <v>111.31913116123643</v>
      </c>
      <c r="M108" s="145">
        <f t="shared" ref="M108:O108" si="73">AVERAGE(M96:M107)</f>
        <v>15.714285714285714</v>
      </c>
      <c r="N108" s="145">
        <f t="shared" si="73"/>
        <v>1302.0210629624894</v>
      </c>
      <c r="O108" s="148">
        <f t="shared" si="73"/>
        <v>97.11801885381918</v>
      </c>
      <c r="P108" s="95">
        <f t="shared" ref="P108:P114" si="74">M108-J108</f>
        <v>0</v>
      </c>
      <c r="Q108" s="131">
        <f t="shared" ref="Q108:Q114" si="75">O108-L108</f>
        <v>-14.201112307417247</v>
      </c>
      <c r="R108" s="149">
        <f t="shared" ref="R108:R114" si="76">O108/L108</f>
        <v>0.87242882549228551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-178.26465132322483</v>
      </c>
      <c r="AG108" s="132">
        <f t="shared" si="64"/>
        <v>0.87957415949984807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1058</v>
      </c>
      <c r="H109" s="83">
        <f t="shared" ref="H109:H118" si="77">F109*G109</f>
        <v>81825.72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1322.5000000000005</v>
      </c>
      <c r="O109" s="86">
        <f t="shared" ref="O109:O114" si="79">N109/M109</f>
        <v>73.472222222222243</v>
      </c>
      <c r="P109" s="88">
        <f t="shared" si="74"/>
        <v>0</v>
      </c>
      <c r="Q109" s="89">
        <f t="shared" si="75"/>
        <v>-6.5277777777777573</v>
      </c>
      <c r="R109" s="90">
        <f t="shared" si="76"/>
        <v>0.91840277777777801</v>
      </c>
      <c r="S109" s="644">
        <f>R121</f>
        <v>0.86862051730585477</v>
      </c>
      <c r="T109" s="283">
        <v>0.5</v>
      </c>
      <c r="U109" s="283">
        <v>0.53333333333333333</v>
      </c>
      <c r="V109" s="284">
        <v>5</v>
      </c>
      <c r="W109" s="84">
        <f t="shared" si="72"/>
        <v>47.999999999999986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-117.49999999999955</v>
      </c>
      <c r="AG109" s="171">
        <f t="shared" si="64"/>
        <v>0.91840277777777812</v>
      </c>
      <c r="AH109" s="622">
        <f>AG121</f>
        <v>0.87651625976367753</v>
      </c>
    </row>
    <row r="110" spans="1:34" ht="19.2" customHeight="1">
      <c r="A110" s="642"/>
      <c r="B110" s="75" t="s">
        <v>247</v>
      </c>
      <c r="C110" s="228"/>
      <c r="D110" s="80" t="s">
        <v>131</v>
      </c>
      <c r="E110" s="230"/>
      <c r="F110" s="458">
        <v>53.68</v>
      </c>
      <c r="G110" s="227">
        <v>1016</v>
      </c>
      <c r="H110" s="83">
        <f t="shared" si="77"/>
        <v>54538.879999999997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1385.4545454545455</v>
      </c>
      <c r="O110" s="86">
        <f t="shared" si="79"/>
        <v>86.590909090909093</v>
      </c>
      <c r="P110" s="88">
        <f t="shared" si="74"/>
        <v>0</v>
      </c>
      <c r="Q110" s="89">
        <f t="shared" si="75"/>
        <v>-7.1590909090909065</v>
      </c>
      <c r="R110" s="90">
        <f t="shared" si="76"/>
        <v>0.9236363636363637</v>
      </c>
      <c r="S110" s="633"/>
      <c r="T110" s="283">
        <v>0.53819444444444442</v>
      </c>
      <c r="U110" s="283">
        <v>0.56874999999999998</v>
      </c>
      <c r="V110" s="284">
        <v>7</v>
      </c>
      <c r="W110" s="84">
        <f t="shared" si="72"/>
        <v>44</v>
      </c>
      <c r="X110" s="242"/>
      <c r="Y110" s="242"/>
      <c r="Z110" s="95"/>
      <c r="AA110" s="95"/>
      <c r="AB110" s="618"/>
      <c r="AC110" s="618"/>
      <c r="AD110" s="332"/>
      <c r="AE110" s="332">
        <v>1</v>
      </c>
      <c r="AF110" s="152">
        <f t="shared" si="63"/>
        <v>-114.5454545454545</v>
      </c>
      <c r="AG110" s="171">
        <f t="shared" si="64"/>
        <v>0.9236363636363637</v>
      </c>
      <c r="AH110" s="622"/>
    </row>
    <row r="111" spans="1:34" ht="19.2" customHeight="1">
      <c r="A111" s="642"/>
      <c r="B111" s="75" t="s">
        <v>247</v>
      </c>
      <c r="C111" s="228"/>
      <c r="D111" s="80" t="s">
        <v>132</v>
      </c>
      <c r="E111" s="230"/>
      <c r="F111" s="458">
        <v>57.734999999999999</v>
      </c>
      <c r="G111" s="98">
        <v>1644.8000000000002</v>
      </c>
      <c r="H111" s="83">
        <f t="shared" si="77"/>
        <v>94962.528000000006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1370.6666666666656</v>
      </c>
      <c r="O111" s="86">
        <f t="shared" si="79"/>
        <v>85.6666666666666</v>
      </c>
      <c r="P111" s="88">
        <f t="shared" si="74"/>
        <v>0</v>
      </c>
      <c r="Q111" s="89">
        <f t="shared" si="75"/>
        <v>-12.1458333333334</v>
      </c>
      <c r="R111" s="90">
        <f t="shared" si="76"/>
        <v>0.87582534611288532</v>
      </c>
      <c r="S111" s="633"/>
      <c r="T111" s="283">
        <v>0.58472222222222214</v>
      </c>
      <c r="U111" s="283">
        <v>0.63472222222222219</v>
      </c>
      <c r="V111" s="284">
        <v>23</v>
      </c>
      <c r="W111" s="84">
        <f t="shared" si="72"/>
        <v>72.000000000000057</v>
      </c>
      <c r="X111" s="94">
        <v>0.57222222222222219</v>
      </c>
      <c r="Y111" s="94">
        <v>0.58194444444444449</v>
      </c>
      <c r="Z111" s="95"/>
      <c r="AA111" s="95"/>
      <c r="AB111" s="618"/>
      <c r="AC111" s="618"/>
      <c r="AD111" s="332"/>
      <c r="AE111" s="332"/>
      <c r="AF111" s="88">
        <f t="shared" si="63"/>
        <v>-194.33333333333439</v>
      </c>
      <c r="AG111" s="171">
        <f t="shared" si="64"/>
        <v>0.87582534611288532</v>
      </c>
      <c r="AH111" s="622"/>
    </row>
    <row r="112" spans="1:34" ht="19.2" customHeight="1">
      <c r="A112" s="642"/>
      <c r="B112" s="75" t="s">
        <v>247</v>
      </c>
      <c r="C112" s="228"/>
      <c r="D112" s="229" t="s">
        <v>322</v>
      </c>
      <c r="E112" s="230"/>
      <c r="F112" s="458">
        <v>44.98</v>
      </c>
      <c r="G112" s="98">
        <v>2364.6999999999998</v>
      </c>
      <c r="H112" s="83">
        <f t="shared" si="77"/>
        <v>106364.20599999999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1244.5789473684201</v>
      </c>
      <c r="O112" s="86">
        <f t="shared" si="79"/>
        <v>65.504155124653693</v>
      </c>
      <c r="P112" s="88">
        <f t="shared" si="74"/>
        <v>0</v>
      </c>
      <c r="Q112" s="89">
        <f t="shared" si="75"/>
        <v>-13.443213296398937</v>
      </c>
      <c r="R112" s="90">
        <f t="shared" si="76"/>
        <v>0.82971929824561341</v>
      </c>
      <c r="S112" s="633"/>
      <c r="T112" s="283">
        <v>0.70833333333333337</v>
      </c>
      <c r="U112" s="283">
        <v>0.78750000000000009</v>
      </c>
      <c r="V112" s="284">
        <v>5</v>
      </c>
      <c r="W112" s="84">
        <f t="shared" si="72"/>
        <v>114.00000000000007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-255.42105263157987</v>
      </c>
      <c r="AG112" s="171">
        <f t="shared" si="64"/>
        <v>0.82971929824561341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138</v>
      </c>
      <c r="E113" s="230"/>
      <c r="F113" s="458">
        <v>57.73</v>
      </c>
      <c r="G113" s="98">
        <v>938</v>
      </c>
      <c r="H113" s="83">
        <f t="shared" si="77"/>
        <v>54150.74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1197.4468085106384</v>
      </c>
      <c r="O113" s="86">
        <f t="shared" si="79"/>
        <v>70.438047559449316</v>
      </c>
      <c r="P113" s="88">
        <f t="shared" si="74"/>
        <v>1</v>
      </c>
      <c r="Q113" s="89">
        <f t="shared" si="75"/>
        <v>-19.561952440550684</v>
      </c>
      <c r="R113" s="90">
        <f t="shared" si="76"/>
        <v>0.78264497288277013</v>
      </c>
      <c r="S113" s="633"/>
      <c r="T113" s="283">
        <v>0.80208333333333337</v>
      </c>
      <c r="U113" s="283">
        <v>0.83472222222222225</v>
      </c>
      <c r="V113" s="284">
        <v>21</v>
      </c>
      <c r="W113" s="84">
        <f t="shared" si="72"/>
        <v>46.999999999999993</v>
      </c>
      <c r="X113" s="271">
        <v>0.7909722222222223</v>
      </c>
      <c r="Y113" s="271">
        <v>0.7993055555555556</v>
      </c>
      <c r="Z113" s="272"/>
      <c r="AA113" s="272"/>
      <c r="AB113" s="618"/>
      <c r="AC113" s="618"/>
      <c r="AD113" s="277"/>
      <c r="AE113" s="277"/>
      <c r="AF113" s="152">
        <f t="shared" si="63"/>
        <v>-242.55319148936155</v>
      </c>
      <c r="AG113" s="171">
        <f t="shared" si="64"/>
        <v>0.83156028368794332</v>
      </c>
      <c r="AH113" s="622"/>
    </row>
    <row r="114" spans="1:34" s="274" customFormat="1" ht="19.2" customHeight="1">
      <c r="A114" s="642"/>
      <c r="B114" s="75" t="s">
        <v>243</v>
      </c>
      <c r="C114" s="228"/>
      <c r="D114" s="229" t="s">
        <v>124</v>
      </c>
      <c r="E114" s="230"/>
      <c r="F114" s="458">
        <v>47.51</v>
      </c>
      <c r="G114" s="98">
        <v>337.91999999999996</v>
      </c>
      <c r="H114" s="83">
        <f t="shared" si="77"/>
        <v>16054.579199999996</v>
      </c>
      <c r="I114" s="332">
        <v>2</v>
      </c>
      <c r="J114" s="85">
        <v>17</v>
      </c>
      <c r="K114" s="82">
        <v>1440</v>
      </c>
      <c r="L114" s="86">
        <v>84.705882352941174</v>
      </c>
      <c r="M114" s="285">
        <v>17</v>
      </c>
      <c r="N114" s="82">
        <f t="shared" si="78"/>
        <v>1267.2000000000044</v>
      </c>
      <c r="O114" s="86">
        <f t="shared" si="79"/>
        <v>74.541176470588496</v>
      </c>
      <c r="P114" s="88">
        <f t="shared" si="74"/>
        <v>0</v>
      </c>
      <c r="Q114" s="89">
        <f t="shared" si="75"/>
        <v>-10.164705882352678</v>
      </c>
      <c r="R114" s="90">
        <f t="shared" si="76"/>
        <v>0.88000000000000311</v>
      </c>
      <c r="S114" s="633"/>
      <c r="T114" s="283">
        <v>0.84027777777777779</v>
      </c>
      <c r="U114" s="283">
        <v>0.85138888888888886</v>
      </c>
      <c r="V114" s="284">
        <v>8</v>
      </c>
      <c r="W114" s="84">
        <f t="shared" si="72"/>
        <v>15.999999999999943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-172.79999999999563</v>
      </c>
      <c r="AG114" s="171">
        <f t="shared" si="64"/>
        <v>0.880000000000003</v>
      </c>
      <c r="AH114" s="622"/>
    </row>
    <row r="115" spans="1:34" s="274" customFormat="1" ht="19.2" customHeight="1">
      <c r="A115" s="642"/>
      <c r="B115" s="75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633"/>
      <c r="T115" s="283"/>
      <c r="U115" s="283"/>
      <c r="V115" s="284"/>
      <c r="W115" s="84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75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633"/>
      <c r="T116" s="283"/>
      <c r="U116" s="283"/>
      <c r="V116" s="284"/>
      <c r="W116" s="84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</v>
      </c>
      <c r="K121" s="257">
        <v>1480.8333333333333</v>
      </c>
      <c r="L121" s="258">
        <v>87.535958462332303</v>
      </c>
      <c r="M121" s="257">
        <f t="shared" ref="M121:O121" si="80">AVERAGE(M109:M120)</f>
        <v>17.166666666666668</v>
      </c>
      <c r="N121" s="257">
        <f t="shared" si="80"/>
        <v>1297.9744946667124</v>
      </c>
      <c r="O121" s="258">
        <f t="shared" si="80"/>
        <v>76.035529522414905</v>
      </c>
      <c r="P121" s="88">
        <f t="shared" ref="P121:P129" si="81">M121-J121</f>
        <v>0.16666666666666785</v>
      </c>
      <c r="Q121" s="89">
        <f t="shared" ref="Q121:Q129" si="82">O121-L121</f>
        <v>-11.500428939917398</v>
      </c>
      <c r="R121" s="225">
        <f t="shared" ref="R121:R129" si="83">O121/L121</f>
        <v>0.86862051730585477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1</v>
      </c>
      <c r="AF121" s="88">
        <f>N121-K121</f>
        <v>-182.85883866662084</v>
      </c>
      <c r="AG121" s="171">
        <f>N121/K121</f>
        <v>0.87651625976367753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2170</v>
      </c>
      <c r="H122" s="83">
        <f t="shared" ref="H122:H132" si="84">F122*G122</f>
        <v>127313.90000000001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1342.2680412371137</v>
      </c>
      <c r="O122" s="294">
        <f t="shared" ref="O122:O129" si="86">N122/M122</f>
        <v>70.645686380900727</v>
      </c>
      <c r="P122" s="152">
        <f t="shared" si="81"/>
        <v>0</v>
      </c>
      <c r="Q122" s="235">
        <f t="shared" si="82"/>
        <v>-5.1437873033097929</v>
      </c>
      <c r="R122" s="153">
        <f t="shared" si="83"/>
        <v>0.93213058419244021</v>
      </c>
      <c r="S122" s="637">
        <f>R134</f>
        <v>0.87803262665041404</v>
      </c>
      <c r="T122" s="91">
        <v>0.5</v>
      </c>
      <c r="U122" s="91">
        <v>0.56736111111111109</v>
      </c>
      <c r="V122" s="284">
        <v>5</v>
      </c>
      <c r="W122" s="84">
        <f t="shared" si="72"/>
        <v>96.999999999999972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-97.731958762886279</v>
      </c>
      <c r="AG122" s="90">
        <f t="shared" si="64"/>
        <v>0.9321305841924401</v>
      </c>
      <c r="AH122" s="639">
        <f>AG134</f>
        <v>0.89498413198823823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2631</v>
      </c>
      <c r="H123" s="83">
        <f t="shared" si="84"/>
        <v>156597.12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1283.4146341463411</v>
      </c>
      <c r="O123" s="129">
        <f t="shared" si="86"/>
        <v>61.114982578397196</v>
      </c>
      <c r="P123" s="95">
        <f t="shared" si="81"/>
        <v>0</v>
      </c>
      <c r="Q123" s="131">
        <f t="shared" si="82"/>
        <v>-4.8373983739837527</v>
      </c>
      <c r="R123" s="132">
        <f t="shared" si="83"/>
        <v>0.92665316544862175</v>
      </c>
      <c r="S123" s="637"/>
      <c r="T123" s="91">
        <v>0.58263888888888882</v>
      </c>
      <c r="U123" s="91">
        <v>0.66805555555555551</v>
      </c>
      <c r="V123" s="284">
        <v>22</v>
      </c>
      <c r="W123" s="84">
        <f>(U123-T123)*24*60</f>
        <v>123.00000000000004</v>
      </c>
      <c r="X123" s="94">
        <v>0.5708333333333333</v>
      </c>
      <c r="Y123" s="94">
        <v>0.57986111111111105</v>
      </c>
      <c r="Z123" s="95"/>
      <c r="AA123" s="95"/>
      <c r="AB123" s="618"/>
      <c r="AC123" s="618"/>
      <c r="AD123" s="332"/>
      <c r="AE123" s="332"/>
      <c r="AF123" s="88">
        <f t="shared" si="63"/>
        <v>-101.58536585365891</v>
      </c>
      <c r="AG123" s="90">
        <f t="shared" si="64"/>
        <v>0.92665316544862175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1404</v>
      </c>
      <c r="H124" s="83">
        <f t="shared" si="84"/>
        <v>79733.16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1504.2857142857154</v>
      </c>
      <c r="O124" s="294">
        <f t="shared" si="86"/>
        <v>83.571428571428626</v>
      </c>
      <c r="P124" s="152">
        <f t="shared" si="81"/>
        <v>0</v>
      </c>
      <c r="Q124" s="235">
        <f t="shared" si="82"/>
        <v>-7.3174603174602595</v>
      </c>
      <c r="R124" s="153">
        <f t="shared" si="83"/>
        <v>0.91949004540691648</v>
      </c>
      <c r="S124" s="638"/>
      <c r="T124" s="91">
        <v>0.70833333333333337</v>
      </c>
      <c r="U124" s="91">
        <v>0.74722222222222223</v>
      </c>
      <c r="V124" s="284">
        <v>5</v>
      </c>
      <c r="W124" s="297">
        <f>(U124-T124)*24*60</f>
        <v>55.999999999999957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-131.71428571428464</v>
      </c>
      <c r="AG124" s="153">
        <f t="shared" si="64"/>
        <v>0.91949004540691648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1056</v>
      </c>
      <c r="H125" s="83">
        <f t="shared" si="84"/>
        <v>60054.719999999994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1508.5714285714282</v>
      </c>
      <c r="O125" s="129">
        <f t="shared" si="86"/>
        <v>83.809523809523796</v>
      </c>
      <c r="P125" s="95">
        <f t="shared" si="81"/>
        <v>0</v>
      </c>
      <c r="Q125" s="131">
        <f t="shared" si="82"/>
        <v>-7.0793650793650897</v>
      </c>
      <c r="R125" s="132">
        <f t="shared" si="83"/>
        <v>0.9221096751659098</v>
      </c>
      <c r="S125" s="638"/>
      <c r="T125" s="91">
        <v>0.75277777777777777</v>
      </c>
      <c r="U125" s="91">
        <v>0.78194444444444444</v>
      </c>
      <c r="V125" s="284">
        <v>8</v>
      </c>
      <c r="W125" s="297">
        <f t="shared" ref="W125:W133" si="87">(U125-T125)*24*60</f>
        <v>42.000000000000014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-127.42857142857179</v>
      </c>
      <c r="AG125" s="90">
        <f t="shared" si="64"/>
        <v>0.92210967516590969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1287</v>
      </c>
      <c r="H126" s="83">
        <f t="shared" si="84"/>
        <v>69613.83</v>
      </c>
      <c r="I126" s="332"/>
      <c r="J126" s="130">
        <v>17</v>
      </c>
      <c r="K126" s="98">
        <v>1565</v>
      </c>
      <c r="L126" s="129">
        <v>92.058823529411768</v>
      </c>
      <c r="M126" s="174">
        <v>20</v>
      </c>
      <c r="N126" s="98">
        <f t="shared" si="85"/>
        <v>1378.9285714285725</v>
      </c>
      <c r="O126" s="129">
        <f t="shared" si="86"/>
        <v>68.946428571428626</v>
      </c>
      <c r="P126" s="95">
        <f t="shared" si="81"/>
        <v>3</v>
      </c>
      <c r="Q126" s="131">
        <f t="shared" si="82"/>
        <v>-23.112394957983142</v>
      </c>
      <c r="R126" s="132">
        <f t="shared" si="83"/>
        <v>0.74893884071200423</v>
      </c>
      <c r="S126" s="638"/>
      <c r="T126" s="91">
        <v>0.78680555555555554</v>
      </c>
      <c r="U126" s="91">
        <v>0.8256944444444444</v>
      </c>
      <c r="V126" s="284">
        <v>7</v>
      </c>
      <c r="W126" s="297">
        <f t="shared" si="87"/>
        <v>55.999999999999957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-186.07142857142753</v>
      </c>
      <c r="AG126" s="153">
        <f t="shared" si="64"/>
        <v>0.88110451848471083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1451</v>
      </c>
      <c r="H127" s="83">
        <f t="shared" si="84"/>
        <v>69067.600000000006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1319.0909090909106</v>
      </c>
      <c r="O127" s="294">
        <f t="shared" si="86"/>
        <v>69.425837320574246</v>
      </c>
      <c r="P127" s="152">
        <f t="shared" si="81"/>
        <v>0</v>
      </c>
      <c r="Q127" s="235">
        <f t="shared" si="82"/>
        <v>-6.3636363636362745</v>
      </c>
      <c r="R127" s="153">
        <f t="shared" si="83"/>
        <v>0.9160353535353547</v>
      </c>
      <c r="S127" s="638"/>
      <c r="T127" s="91">
        <v>0.84097222222222212</v>
      </c>
      <c r="U127" s="91">
        <v>0.8868055555555554</v>
      </c>
      <c r="V127" s="75">
        <v>22</v>
      </c>
      <c r="W127" s="297">
        <f t="shared" si="87"/>
        <v>65.999999999999929</v>
      </c>
      <c r="X127" s="106">
        <v>0.82916666666666661</v>
      </c>
      <c r="Y127" s="106">
        <v>0.83819444444444446</v>
      </c>
      <c r="Z127" s="95"/>
      <c r="AA127" s="95"/>
      <c r="AB127" s="618"/>
      <c r="AC127" s="618"/>
      <c r="AD127" s="332"/>
      <c r="AE127" s="332"/>
      <c r="AF127" s="152">
        <f t="shared" si="63"/>
        <v>-120.9090909090894</v>
      </c>
      <c r="AG127" s="153">
        <f t="shared" si="64"/>
        <v>0.91603535353535459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949</v>
      </c>
      <c r="H128" s="83">
        <f t="shared" si="84"/>
        <v>54377.7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1265.3333333333333</v>
      </c>
      <c r="O128" s="129">
        <f t="shared" si="86"/>
        <v>74.431372549019599</v>
      </c>
      <c r="P128" s="95">
        <f t="shared" si="81"/>
        <v>0</v>
      </c>
      <c r="Q128" s="131">
        <f t="shared" si="82"/>
        <v>-7.0392156862745168</v>
      </c>
      <c r="R128" s="132">
        <f t="shared" si="83"/>
        <v>0.91359807460890485</v>
      </c>
      <c r="S128" s="638"/>
      <c r="T128" s="91">
        <v>0.89236111111111094</v>
      </c>
      <c r="U128" s="91">
        <v>0.92361111111111094</v>
      </c>
      <c r="V128" s="75">
        <v>8</v>
      </c>
      <c r="W128" s="297">
        <f t="shared" si="87"/>
        <v>45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-119.66666666666674</v>
      </c>
      <c r="AG128" s="153">
        <f t="shared" si="64"/>
        <v>0.91359807460890485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520</v>
      </c>
      <c r="H129" s="83">
        <f t="shared" si="84"/>
        <v>26348.400000000001</v>
      </c>
      <c r="I129" s="332"/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1247.9999999999964</v>
      </c>
      <c r="O129" s="129">
        <f t="shared" si="86"/>
        <v>59.428571428571253</v>
      </c>
      <c r="P129" s="95">
        <f t="shared" si="81"/>
        <v>0</v>
      </c>
      <c r="Q129" s="131">
        <f t="shared" si="82"/>
        <v>-18.476190476190645</v>
      </c>
      <c r="R129" s="132">
        <f t="shared" si="83"/>
        <v>0.76283618581906876</v>
      </c>
      <c r="S129" s="638"/>
      <c r="T129" s="91">
        <v>0.92847222222222203</v>
      </c>
      <c r="U129" s="91">
        <v>0.94583333333333319</v>
      </c>
      <c r="V129" s="75">
        <v>7</v>
      </c>
      <c r="W129" s="297">
        <f t="shared" si="87"/>
        <v>25.000000000000071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19.125</v>
      </c>
      <c r="N134" s="300">
        <f t="shared" si="88"/>
        <v>1356.2365790116764</v>
      </c>
      <c r="O134" s="301">
        <f t="shared" si="88"/>
        <v>71.421728901230509</v>
      </c>
      <c r="P134" s="92">
        <f t="shared" ref="P134:P140" si="89">M134-J134</f>
        <v>0.375</v>
      </c>
      <c r="Q134" s="188">
        <f t="shared" ref="Q134:Q140" si="90">O134-L134</f>
        <v>-9.921181069775443</v>
      </c>
      <c r="R134" s="302">
        <f t="shared" ref="R134:R140" si="91">O134/L134</f>
        <v>0.87803262665041404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-159.13842098832356</v>
      </c>
      <c r="AG134" s="90">
        <f t="shared" si="64"/>
        <v>0.89498413198823823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892</v>
      </c>
      <c r="H135" s="303">
        <f t="shared" ref="H135:H146" si="92">F135*G135</f>
        <v>45197.64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1372.3076923076915</v>
      </c>
      <c r="O135" s="160">
        <f t="shared" ref="O135:O140" si="94">N135/M135</f>
        <v>80.723981900452443</v>
      </c>
      <c r="P135" s="95">
        <f t="shared" si="89"/>
        <v>0</v>
      </c>
      <c r="Q135" s="131">
        <f t="shared" si="90"/>
        <v>-7.5113122171946145</v>
      </c>
      <c r="R135" s="132">
        <f t="shared" si="91"/>
        <v>0.91487179487179437</v>
      </c>
      <c r="S135" s="633">
        <f>R147</f>
        <v>0.91011487603737529</v>
      </c>
      <c r="T135" s="304">
        <v>0.70833333333333337</v>
      </c>
      <c r="U135" s="91">
        <v>0.73541666666666672</v>
      </c>
      <c r="V135" s="191">
        <v>5</v>
      </c>
      <c r="W135" s="305">
        <f t="shared" ref="W135:W147" si="95">(U135-T135)*24*60</f>
        <v>39.000000000000021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-127.69230769230853</v>
      </c>
      <c r="AG135" s="165">
        <f t="shared" si="64"/>
        <v>0.91487179487179426</v>
      </c>
      <c r="AH135" s="622">
        <f>AG147</f>
        <v>0.92304110336734391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1767</v>
      </c>
      <c r="H136" s="127">
        <f t="shared" si="92"/>
        <v>90081.659999999989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1325.2499999999995</v>
      </c>
      <c r="O136" s="129">
        <f t="shared" si="94"/>
        <v>66.262499999999974</v>
      </c>
      <c r="P136" s="95">
        <f t="shared" si="89"/>
        <v>0</v>
      </c>
      <c r="Q136" s="131">
        <f t="shared" si="90"/>
        <v>-5.7375000000000256</v>
      </c>
      <c r="R136" s="132">
        <f t="shared" si="91"/>
        <v>0.92031249999999964</v>
      </c>
      <c r="S136" s="633"/>
      <c r="T136" s="304">
        <v>0.74097222222222225</v>
      </c>
      <c r="U136" s="91">
        <v>0.79652777777777783</v>
      </c>
      <c r="V136" s="191">
        <v>8</v>
      </c>
      <c r="W136" s="84">
        <f t="shared" si="95"/>
        <v>80.000000000000028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-114.75000000000045</v>
      </c>
      <c r="AG136" s="171">
        <f t="shared" si="64"/>
        <v>0.92031249999999964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982</v>
      </c>
      <c r="H137" s="127">
        <f t="shared" si="92"/>
        <v>53116.380000000005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1402.8571428571424</v>
      </c>
      <c r="O137" s="129">
        <f t="shared" si="94"/>
        <v>73.834586466165391</v>
      </c>
      <c r="P137" s="95">
        <f t="shared" si="89"/>
        <v>0</v>
      </c>
      <c r="Q137" s="131">
        <f t="shared" si="90"/>
        <v>-5.1127819548872395</v>
      </c>
      <c r="R137" s="132">
        <f t="shared" si="91"/>
        <v>0.93523809523809498</v>
      </c>
      <c r="S137" s="633"/>
      <c r="T137" s="91">
        <v>0.80138888888888893</v>
      </c>
      <c r="U137" s="91">
        <v>0.8305555555555556</v>
      </c>
      <c r="V137" s="307">
        <v>7</v>
      </c>
      <c r="W137" s="84">
        <f t="shared" si="95"/>
        <v>42.000000000000014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-97.142857142857565</v>
      </c>
      <c r="AG137" s="171">
        <f t="shared" si="64"/>
        <v>0.93523809523809498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1851</v>
      </c>
      <c r="H138" s="127">
        <f t="shared" si="92"/>
        <v>94252.92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1338.0722891566261</v>
      </c>
      <c r="O138" s="129">
        <f t="shared" si="94"/>
        <v>70.424857324032956</v>
      </c>
      <c r="P138" s="95">
        <f t="shared" si="89"/>
        <v>0</v>
      </c>
      <c r="Q138" s="131">
        <f t="shared" si="90"/>
        <v>-5.364616360177564</v>
      </c>
      <c r="R138" s="296">
        <f t="shared" si="91"/>
        <v>0.9292168674698793</v>
      </c>
      <c r="S138" s="633"/>
      <c r="T138" s="91">
        <v>0.84652777777777777</v>
      </c>
      <c r="U138" s="91">
        <v>0.90416666666666667</v>
      </c>
      <c r="V138" s="307">
        <v>23</v>
      </c>
      <c r="W138" s="84">
        <f t="shared" si="95"/>
        <v>83.000000000000028</v>
      </c>
      <c r="X138" s="94">
        <v>0.8340277777777777</v>
      </c>
      <c r="Y138" s="94">
        <v>0.84375</v>
      </c>
      <c r="Z138" s="95"/>
      <c r="AA138" s="95"/>
      <c r="AB138" s="618"/>
      <c r="AC138" s="618"/>
      <c r="AD138" s="332"/>
      <c r="AE138" s="332"/>
      <c r="AF138" s="88">
        <f t="shared" si="63"/>
        <v>-101.92771084337392</v>
      </c>
      <c r="AG138" s="171">
        <f t="shared" si="64"/>
        <v>0.92921686746987919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1124</v>
      </c>
      <c r="H139" s="127">
        <f t="shared" si="92"/>
        <v>56953.08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1322.3529411764712</v>
      </c>
      <c r="O139" s="129">
        <f t="shared" si="94"/>
        <v>77.785467128027719</v>
      </c>
      <c r="P139" s="95">
        <f t="shared" si="89"/>
        <v>0</v>
      </c>
      <c r="Q139" s="131">
        <f t="shared" si="90"/>
        <v>-6.9204152249134552</v>
      </c>
      <c r="R139" s="132">
        <f t="shared" si="91"/>
        <v>0.91830065359477175</v>
      </c>
      <c r="S139" s="633"/>
      <c r="T139" s="91">
        <v>0.90972222222222221</v>
      </c>
      <c r="U139" s="91">
        <v>0.94513888888888886</v>
      </c>
      <c r="V139" s="308">
        <v>8</v>
      </c>
      <c r="W139" s="84">
        <f t="shared" si="95"/>
        <v>50.999999999999979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-117.64705882352882</v>
      </c>
      <c r="AG139" s="171">
        <f t="shared" si="64"/>
        <v>0.91830065359477164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1325</v>
      </c>
      <c r="H140" s="127">
        <f t="shared" si="92"/>
        <v>66899.25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1325.0000000000011</v>
      </c>
      <c r="O140" s="129">
        <f t="shared" si="94"/>
        <v>88.333333333333414</v>
      </c>
      <c r="P140" s="95">
        <f t="shared" si="89"/>
        <v>1</v>
      </c>
      <c r="Q140" s="131">
        <f t="shared" si="90"/>
        <v>-14.523809523809447</v>
      </c>
      <c r="R140" s="132">
        <f t="shared" si="91"/>
        <v>0.85879629629629706</v>
      </c>
      <c r="S140" s="634"/>
      <c r="T140" s="105">
        <v>0.95</v>
      </c>
      <c r="U140" s="310">
        <v>0.99166666666666659</v>
      </c>
      <c r="V140" s="311">
        <v>7</v>
      </c>
      <c r="W140" s="84">
        <f t="shared" si="95"/>
        <v>59.999999999999943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-114.99999999999886</v>
      </c>
      <c r="AG140" s="171">
        <f t="shared" si="64"/>
        <v>0.92013888888888973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1347.6400109163221</v>
      </c>
      <c r="O147" s="301">
        <f t="shared" si="96"/>
        <v>76.227454358668652</v>
      </c>
      <c r="P147" s="92">
        <f t="shared" ref="P147:P152" si="97">M147-J147</f>
        <v>0.1666666666666643</v>
      </c>
      <c r="Q147" s="188">
        <f t="shared" ref="Q147:Q152" si="98">O147-L147</f>
        <v>-7.5284058801637173</v>
      </c>
      <c r="R147" s="316">
        <f t="shared" ref="R147:R152" si="99">O147/L147</f>
        <v>0.91011487603737529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-112.35998908367787</v>
      </c>
      <c r="AG147" s="317">
        <f t="shared" si="64"/>
        <v>0.92304110336734391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612</v>
      </c>
      <c r="H148" s="127">
        <f t="shared" ref="H148:H172" si="100">F148*G148</f>
        <v>31010.04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1311.4285714285686</v>
      </c>
      <c r="O148" s="86">
        <f>N148/M148</f>
        <v>77.142857142856982</v>
      </c>
      <c r="P148" s="88">
        <f t="shared" si="97"/>
        <v>1</v>
      </c>
      <c r="Q148" s="89">
        <f t="shared" si="98"/>
        <v>-12.857142857143018</v>
      </c>
      <c r="R148" s="90">
        <f t="shared" si="99"/>
        <v>0.85714285714285532</v>
      </c>
      <c r="S148" s="626">
        <f>R160</f>
        <v>0.83169729108759205</v>
      </c>
      <c r="T148" s="304">
        <v>0.70833333333333337</v>
      </c>
      <c r="U148" s="91">
        <v>0.72777777777777786</v>
      </c>
      <c r="V148" s="75">
        <v>5</v>
      </c>
      <c r="W148" s="84">
        <f>(U148-T148)*24*60</f>
        <v>28.00000000000006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-128.5714285714314</v>
      </c>
      <c r="AG148" s="171">
        <f t="shared" si="64"/>
        <v>0.9107142857142837</v>
      </c>
      <c r="AH148" s="622">
        <f>AG160</f>
        <v>0.84110484187244106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1412</v>
      </c>
      <c r="H149" s="127">
        <f t="shared" si="100"/>
        <v>80907.599999999991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1366.451612903227</v>
      </c>
      <c r="O149" s="86">
        <f>N149/M149</f>
        <v>75.91397849462372</v>
      </c>
      <c r="P149" s="88">
        <f t="shared" si="97"/>
        <v>0</v>
      </c>
      <c r="Q149" s="89">
        <f t="shared" si="98"/>
        <v>-7.4193548387096087</v>
      </c>
      <c r="R149" s="90">
        <f t="shared" si="99"/>
        <v>0.91096774193548469</v>
      </c>
      <c r="S149" s="627"/>
      <c r="T149" s="304">
        <v>0.73263888888888895</v>
      </c>
      <c r="U149" s="91">
        <v>0.77569444444444446</v>
      </c>
      <c r="V149" s="75">
        <v>7</v>
      </c>
      <c r="W149" s="84">
        <f t="shared" ref="W149:W159" si="101">(U149-T149)*24*60</f>
        <v>61.999999999999943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-133.54838709677301</v>
      </c>
      <c r="AG149" s="171">
        <f t="shared" si="64"/>
        <v>0.91096774193548469</v>
      </c>
      <c r="AH149" s="628"/>
    </row>
    <row r="150" spans="1:34" ht="19.2" customHeight="1">
      <c r="A150" s="625"/>
      <c r="B150" s="332" t="s">
        <v>247</v>
      </c>
      <c r="C150" s="277"/>
      <c r="D150" s="229" t="s">
        <v>132</v>
      </c>
      <c r="E150" s="101"/>
      <c r="F150" s="465">
        <v>57.734999999999999</v>
      </c>
      <c r="G150" s="98">
        <v>411.20000000000005</v>
      </c>
      <c r="H150" s="127">
        <f t="shared" si="100"/>
        <v>23740.632000000001</v>
      </c>
      <c r="I150" s="318"/>
      <c r="J150" s="130">
        <v>16</v>
      </c>
      <c r="K150" s="98">
        <v>1565</v>
      </c>
      <c r="L150" s="129">
        <v>97.8125</v>
      </c>
      <c r="M150" s="285">
        <v>16</v>
      </c>
      <c r="N150" s="82">
        <f>G150/W150*60</f>
        <v>1298.5263157894783</v>
      </c>
      <c r="O150" s="86">
        <f>N150/M150</f>
        <v>81.157894736842394</v>
      </c>
      <c r="P150" s="88">
        <f t="shared" si="97"/>
        <v>0</v>
      </c>
      <c r="Q150" s="89">
        <f t="shared" si="98"/>
        <v>-16.654605263157606</v>
      </c>
      <c r="R150" s="90">
        <f t="shared" si="99"/>
        <v>0.82972927526484241</v>
      </c>
      <c r="S150" s="627"/>
      <c r="T150" s="304">
        <v>0.79097222222222219</v>
      </c>
      <c r="U150" s="91">
        <v>0.80416666666666659</v>
      </c>
      <c r="V150" s="75">
        <v>22</v>
      </c>
      <c r="W150" s="84">
        <f t="shared" si="101"/>
        <v>18.999999999999932</v>
      </c>
      <c r="X150" s="271">
        <v>0.77916666666666667</v>
      </c>
      <c r="Y150" s="271">
        <v>0.78819444444444453</v>
      </c>
      <c r="Z150" s="272"/>
      <c r="AA150" s="272"/>
      <c r="AB150" s="618"/>
      <c r="AC150" s="618"/>
      <c r="AD150" s="332"/>
      <c r="AE150" s="332"/>
      <c r="AF150" s="88">
        <f t="shared" si="63"/>
        <v>-266.4736842105217</v>
      </c>
      <c r="AG150" s="171">
        <f t="shared" si="64"/>
        <v>0.82972927526484241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151</v>
      </c>
      <c r="E151" s="101"/>
      <c r="F151" s="465">
        <v>50.29</v>
      </c>
      <c r="G151" s="98">
        <v>492</v>
      </c>
      <c r="H151" s="127">
        <f t="shared" si="100"/>
        <v>24742.68</v>
      </c>
      <c r="I151" s="318"/>
      <c r="J151" s="130">
        <v>18</v>
      </c>
      <c r="K151" s="98">
        <v>1440</v>
      </c>
      <c r="L151" s="129">
        <v>80</v>
      </c>
      <c r="M151" s="285">
        <v>18</v>
      </c>
      <c r="N151" s="82">
        <f>G151/W151*60</f>
        <v>1093.3333333333308</v>
      </c>
      <c r="O151" s="86">
        <f>N151/M151</f>
        <v>60.740740740740598</v>
      </c>
      <c r="P151" s="88">
        <f t="shared" si="97"/>
        <v>0</v>
      </c>
      <c r="Q151" s="89">
        <f t="shared" si="98"/>
        <v>-19.259259259259402</v>
      </c>
      <c r="R151" s="90">
        <f t="shared" si="99"/>
        <v>0.75925925925925752</v>
      </c>
      <c r="S151" s="627"/>
      <c r="T151" s="304">
        <v>0.80902777777777768</v>
      </c>
      <c r="U151" s="91">
        <v>0.82777777777777772</v>
      </c>
      <c r="V151" s="75">
        <v>7</v>
      </c>
      <c r="W151" s="84">
        <f t="shared" si="101"/>
        <v>27.000000000000064</v>
      </c>
      <c r="X151" s="271"/>
      <c r="Y151" s="271"/>
      <c r="Z151" s="272"/>
      <c r="AA151" s="272"/>
      <c r="AB151" s="618"/>
      <c r="AC151" s="618"/>
      <c r="AD151" s="277"/>
      <c r="AE151" s="277"/>
      <c r="AF151" s="88">
        <f t="shared" si="63"/>
        <v>-346.66666666666924</v>
      </c>
      <c r="AG151" s="171">
        <f t="shared" si="64"/>
        <v>0.75925925925925752</v>
      </c>
      <c r="AH151" s="628"/>
    </row>
    <row r="152" spans="1:34" s="274" customFormat="1" ht="19.2" customHeight="1">
      <c r="A152" s="625"/>
      <c r="B152" s="332" t="s">
        <v>247</v>
      </c>
      <c r="C152" s="277"/>
      <c r="D152" s="309" t="s">
        <v>322</v>
      </c>
      <c r="E152" s="101"/>
      <c r="F152" s="465">
        <v>44.98</v>
      </c>
      <c r="G152" s="98">
        <v>417.3</v>
      </c>
      <c r="H152" s="127">
        <f t="shared" si="100"/>
        <v>18770.153999999999</v>
      </c>
      <c r="I152" s="318">
        <v>2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1192.2857142857185</v>
      </c>
      <c r="O152" s="86">
        <f>N152/M152</f>
        <v>62.751879699248342</v>
      </c>
      <c r="P152" s="88">
        <f t="shared" si="97"/>
        <v>0</v>
      </c>
      <c r="Q152" s="89">
        <f t="shared" si="98"/>
        <v>-16.195488721804288</v>
      </c>
      <c r="R152" s="90">
        <f t="shared" si="99"/>
        <v>0.7948571428571457</v>
      </c>
      <c r="S152" s="627"/>
      <c r="T152" s="319">
        <v>0.83194444444444438</v>
      </c>
      <c r="U152" s="105">
        <v>0.84652777777777766</v>
      </c>
      <c r="V152" s="103">
        <v>6</v>
      </c>
      <c r="W152" s="84">
        <f t="shared" si="101"/>
        <v>20.999999999999925</v>
      </c>
      <c r="X152" s="275"/>
      <c r="Y152" s="275"/>
      <c r="Z152" s="272"/>
      <c r="AA152" s="272"/>
      <c r="AB152" s="618"/>
      <c r="AC152" s="618"/>
      <c r="AD152" s="277">
        <v>1</v>
      </c>
      <c r="AE152" s="277">
        <v>4</v>
      </c>
      <c r="AF152" s="88">
        <f t="shared" si="63"/>
        <v>-307.71428571428146</v>
      </c>
      <c r="AG152" s="171">
        <f t="shared" si="64"/>
        <v>0.7948571428571457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17.399999999999999</v>
      </c>
      <c r="K160" s="327">
        <v>1489</v>
      </c>
      <c r="L160" s="328">
        <v>86.018640350877192</v>
      </c>
      <c r="M160" s="327">
        <f t="shared" ref="M160:O160" si="102">AVERAGE(M148:M159)</f>
        <v>17.600000000000001</v>
      </c>
      <c r="N160" s="327">
        <f t="shared" si="102"/>
        <v>1252.4051095480647</v>
      </c>
      <c r="O160" s="328">
        <f t="shared" si="102"/>
        <v>71.541470162862396</v>
      </c>
      <c r="P160" s="107">
        <f t="shared" ref="P160:P165" si="103">M160-J160</f>
        <v>0.20000000000000284</v>
      </c>
      <c r="Q160" s="117">
        <f t="shared" ref="Q160:Q165" si="104">O160-L160</f>
        <v>-14.477170188014796</v>
      </c>
      <c r="R160" s="329">
        <f>O160/L160</f>
        <v>0.83169729108759205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1</v>
      </c>
      <c r="AE160" s="122">
        <f>SUM(AE148:AE159)</f>
        <v>4</v>
      </c>
      <c r="AF160" s="107">
        <f t="shared" si="63"/>
        <v>-236.59489045193527</v>
      </c>
      <c r="AG160" s="176">
        <f t="shared" si="64"/>
        <v>0.84110484187244106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3243</v>
      </c>
      <c r="H161" s="127">
        <f t="shared" ref="H161:H170" si="105">F161*G161</f>
        <v>111007.88999999998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2162</v>
      </c>
      <c r="O161" s="129">
        <f t="shared" ref="O161:O165" si="107">N161/M161</f>
        <v>166.30769230769232</v>
      </c>
      <c r="P161" s="95">
        <f t="shared" si="103"/>
        <v>0</v>
      </c>
      <c r="Q161" s="131">
        <f t="shared" si="104"/>
        <v>-6.7692307692307452</v>
      </c>
      <c r="R161" s="132">
        <f t="shared" ref="R161:R165" si="108">O161/L161</f>
        <v>0.96088888888888901</v>
      </c>
      <c r="S161" s="622">
        <f>R173</f>
        <v>0.93562300805280219</v>
      </c>
      <c r="T161" s="133">
        <v>0.16666666666666666</v>
      </c>
      <c r="U161" s="133">
        <v>0.22916666666666666</v>
      </c>
      <c r="V161" s="332">
        <v>5</v>
      </c>
      <c r="W161" s="134">
        <f t="shared" ref="W161:W165" si="109">(U161-T161)*24*60</f>
        <v>90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-88</v>
      </c>
      <c r="AG161" s="132">
        <f t="shared" si="64"/>
        <v>0.9608888888888889</v>
      </c>
      <c r="AH161" s="622">
        <f>AG173</f>
        <v>0.93937466985578977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4148</v>
      </c>
      <c r="H162" s="127">
        <f t="shared" si="105"/>
        <v>141986.03999999998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2164.1739130434785</v>
      </c>
      <c r="O162" s="129">
        <f t="shared" si="107"/>
        <v>166.47491638795989</v>
      </c>
      <c r="P162" s="95">
        <f t="shared" si="103"/>
        <v>0</v>
      </c>
      <c r="Q162" s="131">
        <f t="shared" si="104"/>
        <v>-6.6020066889631721</v>
      </c>
      <c r="R162" s="132">
        <f t="shared" si="108"/>
        <v>0.96185507246376833</v>
      </c>
      <c r="S162" s="622"/>
      <c r="T162" s="133">
        <v>0.23402777777777778</v>
      </c>
      <c r="U162" s="133">
        <v>0.31388888888888888</v>
      </c>
      <c r="V162" s="332">
        <v>7</v>
      </c>
      <c r="W162" s="134">
        <f t="shared" si="109"/>
        <v>114.99999999999999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-85.826086956521522</v>
      </c>
      <c r="AG162" s="132">
        <f t="shared" si="64"/>
        <v>0.96185507246376822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2527</v>
      </c>
      <c r="H163" s="127">
        <f t="shared" si="105"/>
        <v>86499.209999999992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2048.9189189189196</v>
      </c>
      <c r="O163" s="129">
        <f t="shared" si="107"/>
        <v>170.74324324324331</v>
      </c>
      <c r="P163" s="95">
        <f t="shared" si="103"/>
        <v>0</v>
      </c>
      <c r="Q163" s="131">
        <f t="shared" si="104"/>
        <v>-5.7567567567566869</v>
      </c>
      <c r="R163" s="132">
        <f t="shared" si="108"/>
        <v>0.96738381440931054</v>
      </c>
      <c r="S163" s="622"/>
      <c r="T163" s="133">
        <v>0.35416666666666663</v>
      </c>
      <c r="U163" s="133">
        <v>0.4055555555555555</v>
      </c>
      <c r="V163" s="332">
        <v>5</v>
      </c>
      <c r="W163" s="134">
        <f t="shared" si="109"/>
        <v>73.999999999999972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-69.081081081080356</v>
      </c>
      <c r="AG163" s="132">
        <f t="shared" si="64"/>
        <v>0.96738381440931054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6287</v>
      </c>
      <c r="H164" s="127">
        <f t="shared" si="105"/>
        <v>225263.21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2167.9310344827586</v>
      </c>
      <c r="O164" s="129">
        <f t="shared" si="107"/>
        <v>197.08463949843261</v>
      </c>
      <c r="P164" s="95">
        <f t="shared" si="103"/>
        <v>0</v>
      </c>
      <c r="Q164" s="131">
        <f t="shared" si="104"/>
        <v>-7.4608150470219243</v>
      </c>
      <c r="R164" s="132">
        <f t="shared" si="108"/>
        <v>0.9635249042145595</v>
      </c>
      <c r="S164" s="622"/>
      <c r="T164" s="133">
        <v>0.42013888888888884</v>
      </c>
      <c r="U164" s="133">
        <v>0.54097222222222219</v>
      </c>
      <c r="V164" s="332">
        <v>21</v>
      </c>
      <c r="W164" s="134">
        <f t="shared" si="109"/>
        <v>174.00000000000003</v>
      </c>
      <c r="X164" s="140">
        <v>0.40902777777777777</v>
      </c>
      <c r="Y164" s="140">
        <v>0.41736111111111113</v>
      </c>
      <c r="Z164" s="95"/>
      <c r="AA164" s="95"/>
      <c r="AB164" s="618"/>
      <c r="AC164" s="618"/>
      <c r="AD164" s="332"/>
      <c r="AE164" s="332"/>
      <c r="AF164" s="95">
        <f t="shared" si="63"/>
        <v>-82.068965517241395</v>
      </c>
      <c r="AG164" s="132">
        <f t="shared" si="64"/>
        <v>0.96352490421455939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5732.35</v>
      </c>
      <c r="H165" s="127">
        <f t="shared" si="105"/>
        <v>208714.86350000001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2388.479166666667</v>
      </c>
      <c r="O165" s="129">
        <f t="shared" si="107"/>
        <v>238.84791666666669</v>
      </c>
      <c r="P165" s="95">
        <f t="shared" si="103"/>
        <v>0</v>
      </c>
      <c r="Q165" s="131">
        <f t="shared" si="104"/>
        <v>-38.052083333333286</v>
      </c>
      <c r="R165" s="132">
        <f t="shared" si="108"/>
        <v>0.86257824726134602</v>
      </c>
      <c r="S165" s="622"/>
      <c r="T165" s="133">
        <v>0.55624999999999991</v>
      </c>
      <c r="U165" s="133">
        <v>0.65624999999999989</v>
      </c>
      <c r="V165" s="332">
        <v>22</v>
      </c>
      <c r="W165" s="134">
        <f t="shared" si="109"/>
        <v>143.99999999999997</v>
      </c>
      <c r="X165" s="140">
        <v>0.5444444444444444</v>
      </c>
      <c r="Y165" s="140">
        <v>0.55347222222222225</v>
      </c>
      <c r="Z165" s="95"/>
      <c r="AA165" s="95"/>
      <c r="AB165" s="618"/>
      <c r="AC165" s="618"/>
      <c r="AD165" s="332"/>
      <c r="AE165" s="332"/>
      <c r="AF165" s="95">
        <f t="shared" si="63"/>
        <v>-380.52083333333303</v>
      </c>
      <c r="AG165" s="132">
        <f t="shared" si="64"/>
        <v>0.86257824726134591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2186.3006066223652</v>
      </c>
      <c r="O173" s="148">
        <f t="shared" si="110"/>
        <v>187.89168162079898</v>
      </c>
      <c r="P173" s="95">
        <f>M173-J173</f>
        <v>0</v>
      </c>
      <c r="Q173" s="131">
        <f>O173-L173</f>
        <v>-12.928178519061163</v>
      </c>
      <c r="R173" s="149">
        <f>O173/L173</f>
        <v>0.93562300805280219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-141.0993933776349</v>
      </c>
      <c r="AG173" s="132">
        <f t="shared" si="64"/>
        <v>0.93937466985578977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30161" priority="3346" operator="lessThan">
      <formula>0</formula>
    </cfRule>
  </conditionalFormatting>
  <conditionalFormatting sqref="AH57 AH70 S43 S123 S95 AH95 S5:S9 AH5:AH9 S134 AH17:AH18 S17:S18 S32 S82 AH82 S57:S70">
    <cfRule type="cellIs" dxfId="30160" priority="3345" operator="lessThan">
      <formula>0.8</formula>
    </cfRule>
  </conditionalFormatting>
  <conditionalFormatting sqref="R147 R173 R30 R121 R95 R43 R134 R82 R154:R159 R17:R18 R57:R70">
    <cfRule type="cellIs" dxfId="30159" priority="3343" operator="lessThan">
      <formula>0.8</formula>
    </cfRule>
    <cfRule type="cellIs" dxfId="3015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30157" priority="3341" operator="greaterThan">
      <formula>1</formula>
    </cfRule>
    <cfRule type="cellIs" dxfId="30156" priority="3342" operator="lessThan">
      <formula>0.8</formula>
    </cfRule>
  </conditionalFormatting>
  <conditionalFormatting sqref="P147 P30 P121 P95 P43 P134 P82 P154:P159 P17:P18 P57:P70">
    <cfRule type="cellIs" dxfId="30155" priority="3340" operator="greaterThan">
      <formula>0</formula>
    </cfRule>
  </conditionalFormatting>
  <conditionalFormatting sqref="S161">
    <cfRule type="cellIs" dxfId="30154" priority="3339" operator="lessThan">
      <formula>0.8</formula>
    </cfRule>
  </conditionalFormatting>
  <conditionalFormatting sqref="Q161:Q166">
    <cfRule type="cellIs" dxfId="30153" priority="3338" operator="lessThan">
      <formula>0</formula>
    </cfRule>
  </conditionalFormatting>
  <conditionalFormatting sqref="R161:R166">
    <cfRule type="cellIs" dxfId="30152" priority="3336" operator="lessThan">
      <formula>0.8</formula>
    </cfRule>
    <cfRule type="cellIs" dxfId="30151" priority="3337" operator="greaterThan">
      <formula>1</formula>
    </cfRule>
  </conditionalFormatting>
  <conditionalFormatting sqref="R161:R166">
    <cfRule type="cellIs" dxfId="30150" priority="3334" operator="greaterThan">
      <formula>1</formula>
    </cfRule>
    <cfRule type="cellIs" dxfId="30149" priority="3335" operator="lessThan">
      <formula>0.8</formula>
    </cfRule>
  </conditionalFormatting>
  <conditionalFormatting sqref="P161:P166">
    <cfRule type="cellIs" dxfId="30148" priority="3333" operator="greaterThan">
      <formula>0</formula>
    </cfRule>
  </conditionalFormatting>
  <conditionalFormatting sqref="Q169:Q172 AF161:AF172">
    <cfRule type="cellIs" dxfId="30147" priority="3332" operator="lessThan">
      <formula>0</formula>
    </cfRule>
  </conditionalFormatting>
  <conditionalFormatting sqref="R169:R172">
    <cfRule type="cellIs" dxfId="30146" priority="3330" operator="lessThan">
      <formula>0.8</formula>
    </cfRule>
    <cfRule type="cellIs" dxfId="30145" priority="3331" operator="greaterThan">
      <formula>1</formula>
    </cfRule>
  </conditionalFormatting>
  <conditionalFormatting sqref="R169:R172 AG161:AG172">
    <cfRule type="cellIs" dxfId="30144" priority="3328" operator="greaterThan">
      <formula>1</formula>
    </cfRule>
    <cfRule type="cellIs" dxfId="30143" priority="3329" operator="lessThan">
      <formula>0.8</formula>
    </cfRule>
  </conditionalFormatting>
  <conditionalFormatting sqref="P169:P172">
    <cfRule type="cellIs" dxfId="30142" priority="3327" operator="greaterThan">
      <formula>0</formula>
    </cfRule>
  </conditionalFormatting>
  <conditionalFormatting sqref="AF145">
    <cfRule type="cellIs" dxfId="30141" priority="3326" operator="lessThan">
      <formula>0</formula>
    </cfRule>
  </conditionalFormatting>
  <conditionalFormatting sqref="AG145">
    <cfRule type="cellIs" dxfId="30140" priority="3324" operator="greaterThan">
      <formula>1</formula>
    </cfRule>
    <cfRule type="cellIs" dxfId="30139" priority="3325" operator="lessThan">
      <formula>0.8</formula>
    </cfRule>
  </conditionalFormatting>
  <conditionalFormatting sqref="AF44:AF54">
    <cfRule type="cellIs" dxfId="30138" priority="3323" operator="lessThan">
      <formula>0</formula>
    </cfRule>
  </conditionalFormatting>
  <conditionalFormatting sqref="AG44:AG54">
    <cfRule type="cellIs" dxfId="30137" priority="3321" operator="greaterThan">
      <formula>1</formula>
    </cfRule>
    <cfRule type="cellIs" dxfId="30136" priority="3322" operator="lessThan">
      <formula>0.8</formula>
    </cfRule>
  </conditionalFormatting>
  <conditionalFormatting sqref="AF83:AF94">
    <cfRule type="cellIs" dxfId="30135" priority="3320" operator="lessThan">
      <formula>0</formula>
    </cfRule>
  </conditionalFormatting>
  <conditionalFormatting sqref="AH83">
    <cfRule type="cellIs" dxfId="30134" priority="3319" operator="lessThan">
      <formula>0.8</formula>
    </cfRule>
  </conditionalFormatting>
  <conditionalFormatting sqref="AG83:AG94">
    <cfRule type="cellIs" dxfId="30133" priority="3317" operator="greaterThan">
      <formula>1</formula>
    </cfRule>
    <cfRule type="cellIs" dxfId="30132" priority="3318" operator="lessThan">
      <formula>0.8</formula>
    </cfRule>
  </conditionalFormatting>
  <conditionalFormatting sqref="S83">
    <cfRule type="cellIs" dxfId="30131" priority="3316" operator="lessThan">
      <formula>0.8</formula>
    </cfRule>
  </conditionalFormatting>
  <conditionalFormatting sqref="AH84">
    <cfRule type="cellIs" dxfId="30130" priority="3315" operator="lessThan">
      <formula>0.8</formula>
    </cfRule>
  </conditionalFormatting>
  <conditionalFormatting sqref="S84">
    <cfRule type="cellIs" dxfId="30129" priority="3314" operator="lessThan">
      <formula>0.8</formula>
    </cfRule>
  </conditionalFormatting>
  <conditionalFormatting sqref="S90">
    <cfRule type="cellIs" dxfId="30128" priority="3313" operator="lessThan">
      <formula>0.8</formula>
    </cfRule>
  </conditionalFormatting>
  <conditionalFormatting sqref="AH90">
    <cfRule type="cellIs" dxfId="30127" priority="3312" operator="lessThan">
      <formula>0.8</formula>
    </cfRule>
  </conditionalFormatting>
  <conditionalFormatting sqref="AF122">
    <cfRule type="cellIs" dxfId="30126" priority="3311" operator="lessThan">
      <formula>0</formula>
    </cfRule>
  </conditionalFormatting>
  <conditionalFormatting sqref="S122">
    <cfRule type="cellIs" dxfId="30125" priority="3310" operator="lessThan">
      <formula>0.8</formula>
    </cfRule>
  </conditionalFormatting>
  <conditionalFormatting sqref="AG122">
    <cfRule type="cellIs" dxfId="30124" priority="3308" operator="greaterThan">
      <formula>1</formula>
    </cfRule>
    <cfRule type="cellIs" dxfId="30123" priority="3309" operator="lessThan">
      <formula>0.8</formula>
    </cfRule>
  </conditionalFormatting>
  <conditionalFormatting sqref="P162:P168">
    <cfRule type="cellIs" dxfId="30122" priority="3302" operator="greaterThan">
      <formula>0</formula>
    </cfRule>
  </conditionalFormatting>
  <conditionalFormatting sqref="R162:R168">
    <cfRule type="cellIs" dxfId="30121" priority="3305" operator="lessThan">
      <formula>0.8</formula>
    </cfRule>
    <cfRule type="cellIs" dxfId="30120" priority="3306" operator="greaterThan">
      <formula>1</formula>
    </cfRule>
  </conditionalFormatting>
  <conditionalFormatting sqref="R162:R168">
    <cfRule type="cellIs" dxfId="30119" priority="3303" operator="greaterThan">
      <formula>1</formula>
    </cfRule>
    <cfRule type="cellIs" dxfId="30118" priority="3304" operator="lessThan">
      <formula>0.8</formula>
    </cfRule>
  </conditionalFormatting>
  <conditionalFormatting sqref="Q162:Q168">
    <cfRule type="cellIs" dxfId="30117" priority="3307" operator="lessThan">
      <formula>0</formula>
    </cfRule>
  </conditionalFormatting>
  <conditionalFormatting sqref="P132:P133">
    <cfRule type="cellIs" dxfId="30116" priority="3295" operator="greaterThan">
      <formula>0</formula>
    </cfRule>
  </conditionalFormatting>
  <conditionalFormatting sqref="AF124 Q132:Q133 AF126:AF133">
    <cfRule type="cellIs" dxfId="30115" priority="3301" operator="lessThan">
      <formula>0</formula>
    </cfRule>
  </conditionalFormatting>
  <conditionalFormatting sqref="S124:S133">
    <cfRule type="cellIs" dxfId="30114" priority="3300" operator="lessThan">
      <formula>0.8</formula>
    </cfRule>
  </conditionalFormatting>
  <conditionalFormatting sqref="R132:R133">
    <cfRule type="cellIs" dxfId="30113" priority="3298" operator="lessThan">
      <formula>0.8</formula>
    </cfRule>
    <cfRule type="cellIs" dxfId="30112" priority="3299" operator="greaterThan">
      <formula>1</formula>
    </cfRule>
  </conditionalFormatting>
  <conditionalFormatting sqref="AG124 R132:R133 AG126:AG133">
    <cfRule type="cellIs" dxfId="30111" priority="3296" operator="greaterThan">
      <formula>1</formula>
    </cfRule>
    <cfRule type="cellIs" dxfId="30110" priority="3297" operator="lessThan">
      <formula>0.8</formula>
    </cfRule>
  </conditionalFormatting>
  <conditionalFormatting sqref="AF112 AF115">
    <cfRule type="cellIs" dxfId="30109" priority="3294" operator="lessThan">
      <formula>0</formula>
    </cfRule>
  </conditionalFormatting>
  <conditionalFormatting sqref="AG112 AG115">
    <cfRule type="cellIs" dxfId="30108" priority="3292" operator="greaterThan">
      <formula>1</formula>
    </cfRule>
    <cfRule type="cellIs" dxfId="30107" priority="3293" operator="lessThan">
      <formula>0.8</formula>
    </cfRule>
  </conditionalFormatting>
  <conditionalFormatting sqref="AF111 AF114 AF117">
    <cfRule type="cellIs" dxfId="30106" priority="3291" operator="lessThan">
      <formula>0</formula>
    </cfRule>
  </conditionalFormatting>
  <conditionalFormatting sqref="AH109">
    <cfRule type="cellIs" dxfId="30105" priority="3290" operator="lessThan">
      <formula>0.8</formula>
    </cfRule>
  </conditionalFormatting>
  <conditionalFormatting sqref="AG111 AG114 AG117">
    <cfRule type="cellIs" dxfId="30104" priority="3288" operator="greaterThan">
      <formula>1</formula>
    </cfRule>
    <cfRule type="cellIs" dxfId="30103" priority="3289" operator="lessThan">
      <formula>0.8</formula>
    </cfRule>
  </conditionalFormatting>
  <conditionalFormatting sqref="R160 AG160">
    <cfRule type="cellIs" dxfId="30102" priority="3283" operator="greaterThan">
      <formula>1</formula>
    </cfRule>
    <cfRule type="cellIs" dxfId="30101" priority="3284" operator="lessThan">
      <formula>0.8</formula>
    </cfRule>
  </conditionalFormatting>
  <conditionalFormatting sqref="R160">
    <cfRule type="cellIs" dxfId="30100" priority="3285" operator="lessThan">
      <formula>0.8</formula>
    </cfRule>
    <cfRule type="cellIs" dxfId="30099" priority="3286" operator="greaterThan">
      <formula>1</formula>
    </cfRule>
  </conditionalFormatting>
  <conditionalFormatting sqref="P160">
    <cfRule type="cellIs" dxfId="30098" priority="3282" operator="greaterThan">
      <formula>0</formula>
    </cfRule>
  </conditionalFormatting>
  <conditionalFormatting sqref="AH148">
    <cfRule type="cellIs" dxfId="30097" priority="3281" operator="lessThan">
      <formula>0.8</formula>
    </cfRule>
  </conditionalFormatting>
  <conditionalFormatting sqref="Q160 AF160">
    <cfRule type="cellIs" dxfId="30096" priority="3287" operator="lessThan">
      <formula>0</formula>
    </cfRule>
  </conditionalFormatting>
  <conditionalFormatting sqref="AF148:AF154">
    <cfRule type="cellIs" dxfId="30095" priority="3280" operator="lessThan">
      <formula>0</formula>
    </cfRule>
  </conditionalFormatting>
  <conditionalFormatting sqref="S148">
    <cfRule type="cellIs" dxfId="30094" priority="3279" operator="lessThan">
      <formula>0.8</formula>
    </cfRule>
  </conditionalFormatting>
  <conditionalFormatting sqref="AG148:AG154">
    <cfRule type="cellIs" dxfId="30093" priority="3277" operator="greaterThan">
      <formula>1</formula>
    </cfRule>
    <cfRule type="cellIs" dxfId="30092" priority="3278" operator="lessThan">
      <formula>0.8</formula>
    </cfRule>
  </conditionalFormatting>
  <conditionalFormatting sqref="S86">
    <cfRule type="cellIs" dxfId="30091" priority="3276" operator="lessThan">
      <formula>0.8</formula>
    </cfRule>
  </conditionalFormatting>
  <conditionalFormatting sqref="S88 AH88">
    <cfRule type="cellIs" dxfId="30090" priority="3271" operator="lessThan">
      <formula>0.8</formula>
    </cfRule>
  </conditionalFormatting>
  <conditionalFormatting sqref="AH86">
    <cfRule type="cellIs" dxfId="30089" priority="3275" operator="lessThan">
      <formula>0.8</formula>
    </cfRule>
  </conditionalFormatting>
  <conditionalFormatting sqref="S87">
    <cfRule type="cellIs" dxfId="30088" priority="3274" operator="lessThan">
      <formula>0.8</formula>
    </cfRule>
  </conditionalFormatting>
  <conditionalFormatting sqref="AH87">
    <cfRule type="cellIs" dxfId="30087" priority="3273" operator="lessThan">
      <formula>0.8</formula>
    </cfRule>
  </conditionalFormatting>
  <conditionalFormatting sqref="S89 AH89">
    <cfRule type="cellIs" dxfId="30086" priority="3272" operator="lessThan">
      <formula>0.8</formula>
    </cfRule>
  </conditionalFormatting>
  <conditionalFormatting sqref="AF31 AF35 AF39">
    <cfRule type="cellIs" dxfId="30085" priority="3270" operator="lessThan">
      <formula>0</formula>
    </cfRule>
  </conditionalFormatting>
  <conditionalFormatting sqref="AH31 S31">
    <cfRule type="cellIs" dxfId="30084" priority="3269" operator="lessThan">
      <formula>0.8</formula>
    </cfRule>
  </conditionalFormatting>
  <conditionalFormatting sqref="AG31 AG35 AG39">
    <cfRule type="cellIs" dxfId="30083" priority="3267" operator="greaterThan">
      <formula>1</formula>
    </cfRule>
    <cfRule type="cellIs" dxfId="30082" priority="3268" operator="lessThan">
      <formula>0.8</formula>
    </cfRule>
  </conditionalFormatting>
  <conditionalFormatting sqref="AF135">
    <cfRule type="cellIs" dxfId="30081" priority="3266" operator="lessThan">
      <formula>0</formula>
    </cfRule>
  </conditionalFormatting>
  <conditionalFormatting sqref="AH135 S135">
    <cfRule type="cellIs" dxfId="30080" priority="3265" operator="lessThan">
      <formula>0.8</formula>
    </cfRule>
  </conditionalFormatting>
  <conditionalFormatting sqref="AG135">
    <cfRule type="cellIs" dxfId="30079" priority="3263" operator="greaterThan">
      <formula>1</formula>
    </cfRule>
    <cfRule type="cellIs" dxfId="30078" priority="3264" operator="lessThan">
      <formula>0.8</formula>
    </cfRule>
  </conditionalFormatting>
  <conditionalFormatting sqref="AF110 AF113 AF116">
    <cfRule type="cellIs" dxfId="30077" priority="3262" operator="lessThan">
      <formula>0</formula>
    </cfRule>
  </conditionalFormatting>
  <conditionalFormatting sqref="AG110 AG113 AG116">
    <cfRule type="cellIs" dxfId="30076" priority="3260" operator="greaterThan">
      <formula>1</formula>
    </cfRule>
    <cfRule type="cellIs" dxfId="30075" priority="3261" operator="lessThan">
      <formula>0.8</formula>
    </cfRule>
  </conditionalFormatting>
  <conditionalFormatting sqref="AF108 Q108">
    <cfRule type="cellIs" dxfId="30074" priority="3259" operator="lessThan">
      <formula>0</formula>
    </cfRule>
  </conditionalFormatting>
  <conditionalFormatting sqref="R108">
    <cfRule type="cellIs" dxfId="30073" priority="3257" operator="lessThan">
      <formula>0.8</formula>
    </cfRule>
    <cfRule type="cellIs" dxfId="30072" priority="3258" operator="greaterThan">
      <formula>1</formula>
    </cfRule>
  </conditionalFormatting>
  <conditionalFormatting sqref="AG108 R108">
    <cfRule type="cellIs" dxfId="30071" priority="3255" operator="greaterThan">
      <formula>1</formula>
    </cfRule>
    <cfRule type="cellIs" dxfId="30070" priority="3256" operator="lessThan">
      <formula>0.8</formula>
    </cfRule>
  </conditionalFormatting>
  <conditionalFormatting sqref="P108">
    <cfRule type="cellIs" dxfId="30069" priority="3254" operator="greaterThan">
      <formula>0</formula>
    </cfRule>
  </conditionalFormatting>
  <conditionalFormatting sqref="AH97">
    <cfRule type="cellIs" dxfId="30068" priority="3249" operator="lessThan">
      <formula>0.8</formula>
    </cfRule>
  </conditionalFormatting>
  <conditionalFormatting sqref="AG96 AG98 AG100 AG102 AG104">
    <cfRule type="cellIs" dxfId="30067" priority="3251" operator="greaterThan">
      <formula>1</formula>
    </cfRule>
    <cfRule type="cellIs" dxfId="30066" priority="3252" operator="lessThan">
      <formula>0.8</formula>
    </cfRule>
  </conditionalFormatting>
  <conditionalFormatting sqref="AF96 AF98 AF100 AF102 AF104">
    <cfRule type="cellIs" dxfId="30065" priority="3253" operator="lessThan">
      <formula>0</formula>
    </cfRule>
  </conditionalFormatting>
  <conditionalFormatting sqref="AG97 AG99 AG101 AG103 AG105">
    <cfRule type="cellIs" dxfId="30064" priority="3247" operator="greaterThan">
      <formula>1</formula>
    </cfRule>
    <cfRule type="cellIs" dxfId="30063" priority="3248" operator="lessThan">
      <formula>0.8</formula>
    </cfRule>
  </conditionalFormatting>
  <conditionalFormatting sqref="AF97 AF99 AF101 AF103 AF105">
    <cfRule type="cellIs" dxfId="30062" priority="3250" operator="lessThan">
      <formula>0</formula>
    </cfRule>
  </conditionalFormatting>
  <conditionalFormatting sqref="AF71 AF73 AF75 AF79 AF77">
    <cfRule type="cellIs" dxfId="30061" priority="3244" operator="lessThan">
      <formula>0</formula>
    </cfRule>
  </conditionalFormatting>
  <conditionalFormatting sqref="S71 AH71">
    <cfRule type="cellIs" dxfId="30060" priority="3243" operator="lessThan">
      <formula>0.8</formula>
    </cfRule>
  </conditionalFormatting>
  <conditionalFormatting sqref="AG71 AG73 AG75 AG79 AG77">
    <cfRule type="cellIs" dxfId="30059" priority="3241" operator="greaterThan">
      <formula>1</formula>
    </cfRule>
    <cfRule type="cellIs" dxfId="30058" priority="3242" operator="lessThan">
      <formula>0.8</formula>
    </cfRule>
  </conditionalFormatting>
  <conditionalFormatting sqref="AF72 AF76 AF80">
    <cfRule type="cellIs" dxfId="30057" priority="3240" operator="lessThan">
      <formula>0</formula>
    </cfRule>
  </conditionalFormatting>
  <conditionalFormatting sqref="S72 AH72">
    <cfRule type="cellIs" dxfId="30056" priority="3239" operator="lessThan">
      <formula>0.8</formula>
    </cfRule>
  </conditionalFormatting>
  <conditionalFormatting sqref="S11">
    <cfRule type="cellIs" dxfId="30055" priority="3246" operator="lessThan">
      <formula>0.8</formula>
    </cfRule>
  </conditionalFormatting>
  <conditionalFormatting sqref="S10">
    <cfRule type="cellIs" dxfId="30054" priority="3245" operator="lessThan">
      <formula>0.8</formula>
    </cfRule>
  </conditionalFormatting>
  <conditionalFormatting sqref="AG72 AG76 AG80">
    <cfRule type="cellIs" dxfId="30053" priority="3237" operator="greaterThan">
      <formula>1</formula>
    </cfRule>
    <cfRule type="cellIs" dxfId="30052" priority="3238" operator="lessThan">
      <formula>0.8</formula>
    </cfRule>
  </conditionalFormatting>
  <conditionalFormatting sqref="AF14:AF16 Q15:Q16">
    <cfRule type="cellIs" dxfId="30051" priority="3236" operator="lessThan">
      <formula>0</formula>
    </cfRule>
  </conditionalFormatting>
  <conditionalFormatting sqref="R15:R16">
    <cfRule type="cellIs" dxfId="30050" priority="3234" operator="lessThan">
      <formula>0.8</formula>
    </cfRule>
    <cfRule type="cellIs" dxfId="30049" priority="3235" operator="greaterThan">
      <formula>1</formula>
    </cfRule>
  </conditionalFormatting>
  <conditionalFormatting sqref="AG14:AG16 R15:R16">
    <cfRule type="cellIs" dxfId="30048" priority="3232" operator="greaterThan">
      <formula>1</formula>
    </cfRule>
    <cfRule type="cellIs" dxfId="30047" priority="3233" operator="lessThan">
      <formula>0.8</formula>
    </cfRule>
  </conditionalFormatting>
  <conditionalFormatting sqref="P15:P16">
    <cfRule type="cellIs" dxfId="30046" priority="3231" operator="greaterThan">
      <formula>0</formula>
    </cfRule>
  </conditionalFormatting>
  <conditionalFormatting sqref="AH98">
    <cfRule type="cellIs" dxfId="30045" priority="3230" operator="lessThan">
      <formula>0.8</formula>
    </cfRule>
  </conditionalFormatting>
  <conditionalFormatting sqref="AF33 AF37">
    <cfRule type="cellIs" dxfId="30044" priority="3229" operator="lessThan">
      <formula>0</formula>
    </cfRule>
  </conditionalFormatting>
  <conditionalFormatting sqref="AG33 AG37">
    <cfRule type="cellIs" dxfId="30043" priority="3227" operator="greaterThan">
      <formula>1</formula>
    </cfRule>
    <cfRule type="cellIs" dxfId="30042" priority="3228" operator="lessThan">
      <formula>0.8</formula>
    </cfRule>
  </conditionalFormatting>
  <conditionalFormatting sqref="P41:P42">
    <cfRule type="cellIs" dxfId="30041" priority="3221" operator="greaterThan">
      <formula>0</formula>
    </cfRule>
  </conditionalFormatting>
  <conditionalFormatting sqref="Q41:Q42 AF34 AF41:AF42 AF38">
    <cfRule type="cellIs" dxfId="30040" priority="3226" operator="lessThan">
      <formula>0</formula>
    </cfRule>
  </conditionalFormatting>
  <conditionalFormatting sqref="R41:R42">
    <cfRule type="cellIs" dxfId="30039" priority="3224" operator="lessThan">
      <formula>0.8</formula>
    </cfRule>
    <cfRule type="cellIs" dxfId="30038" priority="3225" operator="greaterThan">
      <formula>1</formula>
    </cfRule>
  </conditionalFormatting>
  <conditionalFormatting sqref="R41:R42 AG34 AG41:AG42 AG38">
    <cfRule type="cellIs" dxfId="30037" priority="3222" operator="greaterThan">
      <formula>1</formula>
    </cfRule>
    <cfRule type="cellIs" dxfId="30036" priority="3223" operator="lessThan">
      <formula>0.8</formula>
    </cfRule>
  </conditionalFormatting>
  <conditionalFormatting sqref="AF137:AF144">
    <cfRule type="cellIs" dxfId="30035" priority="3220" operator="lessThan">
      <formula>0</formula>
    </cfRule>
  </conditionalFormatting>
  <conditionalFormatting sqref="AH137 S137">
    <cfRule type="cellIs" dxfId="30034" priority="3219" operator="lessThan">
      <formula>0.8</formula>
    </cfRule>
  </conditionalFormatting>
  <conditionalFormatting sqref="AG137:AG144">
    <cfRule type="cellIs" dxfId="30033" priority="3217" operator="greaterThan">
      <formula>1</formula>
    </cfRule>
    <cfRule type="cellIs" dxfId="30032" priority="3218" operator="lessThan">
      <formula>0.8</formula>
    </cfRule>
  </conditionalFormatting>
  <conditionalFormatting sqref="AF55">
    <cfRule type="cellIs" dxfId="30031" priority="3216" operator="lessThan">
      <formula>0</formula>
    </cfRule>
  </conditionalFormatting>
  <conditionalFormatting sqref="AG55">
    <cfRule type="cellIs" dxfId="30030" priority="3214" operator="greaterThan">
      <formula>1</formula>
    </cfRule>
    <cfRule type="cellIs" dxfId="30029" priority="3215" operator="lessThan">
      <formula>0.8</formula>
    </cfRule>
  </conditionalFormatting>
  <conditionalFormatting sqref="AF56 Q56">
    <cfRule type="cellIs" dxfId="30028" priority="3213" operator="lessThan">
      <formula>0</formula>
    </cfRule>
  </conditionalFormatting>
  <conditionalFormatting sqref="R56">
    <cfRule type="cellIs" dxfId="30027" priority="3211" operator="lessThan">
      <formula>0.8</formula>
    </cfRule>
    <cfRule type="cellIs" dxfId="30026" priority="3212" operator="greaterThan">
      <formula>1</formula>
    </cfRule>
  </conditionalFormatting>
  <conditionalFormatting sqref="AG56 R56">
    <cfRule type="cellIs" dxfId="30025" priority="3209" operator="greaterThan">
      <formula>1</formula>
    </cfRule>
    <cfRule type="cellIs" dxfId="30024" priority="3210" operator="lessThan">
      <formula>0.8</formula>
    </cfRule>
  </conditionalFormatting>
  <conditionalFormatting sqref="P56">
    <cfRule type="cellIs" dxfId="30023" priority="3208" operator="greaterThan">
      <formula>0</formula>
    </cfRule>
  </conditionalFormatting>
  <conditionalFormatting sqref="P52:P55">
    <cfRule type="cellIs" dxfId="30022" priority="3202" operator="greaterThan">
      <formula>0</formula>
    </cfRule>
  </conditionalFormatting>
  <conditionalFormatting sqref="Q52:Q55">
    <cfRule type="cellIs" dxfId="30021" priority="3207" operator="lessThan">
      <formula>0</formula>
    </cfRule>
  </conditionalFormatting>
  <conditionalFormatting sqref="R52:R55">
    <cfRule type="cellIs" dxfId="30020" priority="3205" operator="lessThan">
      <formula>0.8</formula>
    </cfRule>
    <cfRule type="cellIs" dxfId="30019" priority="3206" operator="greaterThan">
      <formula>1</formula>
    </cfRule>
  </conditionalFormatting>
  <conditionalFormatting sqref="R52:R55">
    <cfRule type="cellIs" dxfId="30018" priority="3203" operator="greaterThan">
      <formula>1</formula>
    </cfRule>
    <cfRule type="cellIs" dxfId="30017" priority="3204" operator="lessThan">
      <formula>0.8</formula>
    </cfRule>
  </conditionalFormatting>
  <conditionalFormatting sqref="P80:P81">
    <cfRule type="cellIs" dxfId="30016" priority="3196" operator="greaterThan">
      <formula>0</formula>
    </cfRule>
  </conditionalFormatting>
  <conditionalFormatting sqref="AF81 Q80:Q81">
    <cfRule type="cellIs" dxfId="30015" priority="3201" operator="lessThan">
      <formula>0</formula>
    </cfRule>
  </conditionalFormatting>
  <conditionalFormatting sqref="R80:R81">
    <cfRule type="cellIs" dxfId="30014" priority="3199" operator="lessThan">
      <formula>0.8</formula>
    </cfRule>
    <cfRule type="cellIs" dxfId="30013" priority="3200" operator="greaterThan">
      <formula>1</formula>
    </cfRule>
  </conditionalFormatting>
  <conditionalFormatting sqref="AG81 R80:R81">
    <cfRule type="cellIs" dxfId="30012" priority="3197" operator="greaterThan">
      <formula>1</formula>
    </cfRule>
    <cfRule type="cellIs" dxfId="30011" priority="3198" operator="lessThan">
      <formula>0.8</formula>
    </cfRule>
  </conditionalFormatting>
  <conditionalFormatting sqref="AH85">
    <cfRule type="cellIs" dxfId="30010" priority="3195" operator="lessThan">
      <formula>0.8</formula>
    </cfRule>
  </conditionalFormatting>
  <conditionalFormatting sqref="S85">
    <cfRule type="cellIs" dxfId="30009" priority="3194" operator="lessThan">
      <formula>0.8</formula>
    </cfRule>
  </conditionalFormatting>
  <conditionalFormatting sqref="AF106:AF107">
    <cfRule type="cellIs" dxfId="30008" priority="3193" operator="lessThan">
      <formula>0</formula>
    </cfRule>
  </conditionalFormatting>
  <conditionalFormatting sqref="AH100:AH107">
    <cfRule type="cellIs" dxfId="30007" priority="3192" operator="lessThan">
      <formula>0.8</formula>
    </cfRule>
  </conditionalFormatting>
  <conditionalFormatting sqref="AG106:AG107">
    <cfRule type="cellIs" dxfId="30006" priority="3190" operator="greaterThan">
      <formula>1</formula>
    </cfRule>
    <cfRule type="cellIs" dxfId="30005" priority="3191" operator="lessThan">
      <formula>0.8</formula>
    </cfRule>
  </conditionalFormatting>
  <conditionalFormatting sqref="P106:P107">
    <cfRule type="cellIs" dxfId="30004" priority="3184" operator="greaterThan">
      <formula>0</formula>
    </cfRule>
  </conditionalFormatting>
  <conditionalFormatting sqref="Q106:Q107">
    <cfRule type="cellIs" dxfId="30003" priority="3189" operator="lessThan">
      <formula>0</formula>
    </cfRule>
  </conditionalFormatting>
  <conditionalFormatting sqref="R106:R107">
    <cfRule type="cellIs" dxfId="30002" priority="3187" operator="lessThan">
      <formula>0.8</formula>
    </cfRule>
    <cfRule type="cellIs" dxfId="30001" priority="3188" operator="greaterThan">
      <formula>1</formula>
    </cfRule>
  </conditionalFormatting>
  <conditionalFormatting sqref="R106:R107">
    <cfRule type="cellIs" dxfId="30000" priority="3185" operator="greaterThan">
      <formula>1</formula>
    </cfRule>
    <cfRule type="cellIs" dxfId="29999" priority="3186" operator="lessThan">
      <formula>0.8</formula>
    </cfRule>
  </conditionalFormatting>
  <conditionalFormatting sqref="AF109">
    <cfRule type="cellIs" dxfId="29998" priority="3183" operator="lessThan">
      <formula>0</formula>
    </cfRule>
  </conditionalFormatting>
  <conditionalFormatting sqref="S109">
    <cfRule type="cellIs" dxfId="29997" priority="3182" operator="lessThan">
      <formula>0.8</formula>
    </cfRule>
  </conditionalFormatting>
  <conditionalFormatting sqref="AG109">
    <cfRule type="cellIs" dxfId="29996" priority="3180" operator="greaterThan">
      <formula>1</formula>
    </cfRule>
    <cfRule type="cellIs" dxfId="29995" priority="3181" operator="lessThan">
      <formula>0.8</formula>
    </cfRule>
  </conditionalFormatting>
  <conditionalFormatting sqref="S150">
    <cfRule type="cellIs" dxfId="29994" priority="3179" operator="lessThan">
      <formula>0.8</formula>
    </cfRule>
  </conditionalFormatting>
  <conditionalFormatting sqref="AH150">
    <cfRule type="cellIs" dxfId="29993" priority="3178" operator="lessThan">
      <formula>0.8</formula>
    </cfRule>
  </conditionalFormatting>
  <conditionalFormatting sqref="S149">
    <cfRule type="cellIs" dxfId="29992" priority="3177" operator="lessThan">
      <formula>0.8</formula>
    </cfRule>
  </conditionalFormatting>
  <conditionalFormatting sqref="Q26:Q29">
    <cfRule type="cellIs" dxfId="29991" priority="3176" operator="lessThan">
      <formula>0</formula>
    </cfRule>
  </conditionalFormatting>
  <conditionalFormatting sqref="S21:S29 AH21:AH29">
    <cfRule type="cellIs" dxfId="29990" priority="3175" operator="lessThan">
      <formula>0.8</formula>
    </cfRule>
  </conditionalFormatting>
  <conditionalFormatting sqref="R26:R29">
    <cfRule type="cellIs" dxfId="29989" priority="3173" operator="lessThan">
      <formula>0.8</formula>
    </cfRule>
    <cfRule type="cellIs" dxfId="29988" priority="3174" operator="greaterThan">
      <formula>1</formula>
    </cfRule>
  </conditionalFormatting>
  <conditionalFormatting sqref="R26:R29">
    <cfRule type="cellIs" dxfId="29987" priority="3171" operator="greaterThan">
      <formula>1</formula>
    </cfRule>
    <cfRule type="cellIs" dxfId="29986" priority="3172" operator="lessThan">
      <formula>0.8</formula>
    </cfRule>
  </conditionalFormatting>
  <conditionalFormatting sqref="P26:P29">
    <cfRule type="cellIs" dxfId="29985" priority="3170" operator="greaterThan">
      <formula>0</formula>
    </cfRule>
  </conditionalFormatting>
  <conditionalFormatting sqref="AH91 S91">
    <cfRule type="cellIs" dxfId="29984" priority="3169" operator="lessThan">
      <formula>0.8</formula>
    </cfRule>
  </conditionalFormatting>
  <conditionalFormatting sqref="P92:P94">
    <cfRule type="cellIs" dxfId="29983" priority="3163" operator="greaterThan">
      <formula>0</formula>
    </cfRule>
  </conditionalFormatting>
  <conditionalFormatting sqref="Q92:Q94">
    <cfRule type="cellIs" dxfId="29982" priority="3168" operator="lessThan">
      <formula>0</formula>
    </cfRule>
  </conditionalFormatting>
  <conditionalFormatting sqref="R92:R94">
    <cfRule type="cellIs" dxfId="29981" priority="3166" operator="lessThan">
      <formula>0.8</formula>
    </cfRule>
    <cfRule type="cellIs" dxfId="29980" priority="3167" operator="greaterThan">
      <formula>1</formula>
    </cfRule>
  </conditionalFormatting>
  <conditionalFormatting sqref="R92:R94">
    <cfRule type="cellIs" dxfId="29979" priority="3164" operator="greaterThan">
      <formula>1</formula>
    </cfRule>
    <cfRule type="cellIs" dxfId="29978" priority="3165" operator="lessThan">
      <formula>0.8</formula>
    </cfRule>
  </conditionalFormatting>
  <conditionalFormatting sqref="AF146 Q145:Q146">
    <cfRule type="cellIs" dxfId="29977" priority="3162" operator="lessThan">
      <formula>0</formula>
    </cfRule>
  </conditionalFormatting>
  <conditionalFormatting sqref="AH139:AH146 S139:S146">
    <cfRule type="cellIs" dxfId="29976" priority="3161" operator="lessThan">
      <formula>0.8</formula>
    </cfRule>
  </conditionalFormatting>
  <conditionalFormatting sqref="R145:R146">
    <cfRule type="cellIs" dxfId="29975" priority="3159" operator="lessThan">
      <formula>0.8</formula>
    </cfRule>
    <cfRule type="cellIs" dxfId="29974" priority="3160" operator="greaterThan">
      <formula>1</formula>
    </cfRule>
  </conditionalFormatting>
  <conditionalFormatting sqref="AG146 R145:R146">
    <cfRule type="cellIs" dxfId="29973" priority="3157" operator="greaterThan">
      <formula>1</formula>
    </cfRule>
    <cfRule type="cellIs" dxfId="29972" priority="3158" operator="lessThan">
      <formula>0.8</formula>
    </cfRule>
  </conditionalFormatting>
  <conditionalFormatting sqref="P145:P146">
    <cfRule type="cellIs" dxfId="29971" priority="3156" operator="greaterThan">
      <formula>0</formula>
    </cfRule>
  </conditionalFormatting>
  <conditionalFormatting sqref="Q119:Q120">
    <cfRule type="cellIs" dxfId="29970" priority="3155" operator="lessThan">
      <formula>0</formula>
    </cfRule>
  </conditionalFormatting>
  <conditionalFormatting sqref="R119:R120">
    <cfRule type="cellIs" dxfId="29969" priority="3153" operator="lessThan">
      <formula>0.8</formula>
    </cfRule>
    <cfRule type="cellIs" dxfId="29968" priority="3154" operator="greaterThan">
      <formula>1</formula>
    </cfRule>
  </conditionalFormatting>
  <conditionalFormatting sqref="R119:R120">
    <cfRule type="cellIs" dxfId="29967" priority="3151" operator="greaterThan">
      <formula>1</formula>
    </cfRule>
    <cfRule type="cellIs" dxfId="29966" priority="3152" operator="lessThan">
      <formula>0.8</formula>
    </cfRule>
  </conditionalFormatting>
  <conditionalFormatting sqref="P119:P120">
    <cfRule type="cellIs" dxfId="29965" priority="3150" operator="greaterThan">
      <formula>0</formula>
    </cfRule>
  </conditionalFormatting>
  <conditionalFormatting sqref="AF118:AF120">
    <cfRule type="cellIs" dxfId="29964" priority="3149" operator="lessThan">
      <formula>0</formula>
    </cfRule>
  </conditionalFormatting>
  <conditionalFormatting sqref="AG118:AG120">
    <cfRule type="cellIs" dxfId="29963" priority="3147" operator="greaterThan">
      <formula>1</formula>
    </cfRule>
    <cfRule type="cellIs" dxfId="29962" priority="3148" operator="lessThan">
      <formula>0.8</formula>
    </cfRule>
  </conditionalFormatting>
  <conditionalFormatting sqref="S44:S56">
    <cfRule type="cellIs" dxfId="29961" priority="3146" operator="lessThan">
      <formula>0.8</formula>
    </cfRule>
  </conditionalFormatting>
  <conditionalFormatting sqref="S108">
    <cfRule type="cellIs" dxfId="29960" priority="3145" operator="lessThan">
      <formula>0.8</formula>
    </cfRule>
  </conditionalFormatting>
  <conditionalFormatting sqref="S96">
    <cfRule type="cellIs" dxfId="29959" priority="3144" operator="lessThan">
      <formula>0.8</formula>
    </cfRule>
  </conditionalFormatting>
  <conditionalFormatting sqref="S97">
    <cfRule type="cellIs" dxfId="29958" priority="3143" operator="lessThan">
      <formula>0.8</formula>
    </cfRule>
  </conditionalFormatting>
  <conditionalFormatting sqref="S103">
    <cfRule type="cellIs" dxfId="29957" priority="3142" operator="lessThan">
      <formula>0.8</formula>
    </cfRule>
  </conditionalFormatting>
  <conditionalFormatting sqref="S99">
    <cfRule type="cellIs" dxfId="29956" priority="3141" operator="lessThan">
      <formula>0.8</formula>
    </cfRule>
  </conditionalFormatting>
  <conditionalFormatting sqref="S101">
    <cfRule type="cellIs" dxfId="29955" priority="3138" operator="lessThan">
      <formula>0.8</formula>
    </cfRule>
  </conditionalFormatting>
  <conditionalFormatting sqref="S100">
    <cfRule type="cellIs" dxfId="29954" priority="3140" operator="lessThan">
      <formula>0.8</formula>
    </cfRule>
  </conditionalFormatting>
  <conditionalFormatting sqref="S102">
    <cfRule type="cellIs" dxfId="29953" priority="3139" operator="lessThan">
      <formula>0.8</formula>
    </cfRule>
  </conditionalFormatting>
  <conditionalFormatting sqref="S98">
    <cfRule type="cellIs" dxfId="29952" priority="3137" operator="lessThan">
      <formula>0.8</formula>
    </cfRule>
  </conditionalFormatting>
  <conditionalFormatting sqref="S104">
    <cfRule type="cellIs" dxfId="29951" priority="3136" operator="lessThan">
      <formula>0.8</formula>
    </cfRule>
  </conditionalFormatting>
  <conditionalFormatting sqref="P118">
    <cfRule type="cellIs" dxfId="29950" priority="3130" operator="greaterThan">
      <formula>0</formula>
    </cfRule>
  </conditionalFormatting>
  <conditionalFormatting sqref="Q118">
    <cfRule type="cellIs" dxfId="29949" priority="3135" operator="lessThan">
      <formula>0</formula>
    </cfRule>
  </conditionalFormatting>
  <conditionalFormatting sqref="R118">
    <cfRule type="cellIs" dxfId="29948" priority="3133" operator="lessThan">
      <formula>0.8</formula>
    </cfRule>
    <cfRule type="cellIs" dxfId="29947" priority="3134" operator="greaterThan">
      <formula>1</formula>
    </cfRule>
  </conditionalFormatting>
  <conditionalFormatting sqref="R118">
    <cfRule type="cellIs" dxfId="29946" priority="3131" operator="greaterThan">
      <formula>1</formula>
    </cfRule>
    <cfRule type="cellIs" dxfId="29945" priority="3132" operator="lessThan">
      <formula>0.8</formula>
    </cfRule>
  </conditionalFormatting>
  <conditionalFormatting sqref="Q162:Q166">
    <cfRule type="cellIs" dxfId="29944" priority="3129" operator="lessThan">
      <formula>0</formula>
    </cfRule>
  </conditionalFormatting>
  <conditionalFormatting sqref="R162:R166">
    <cfRule type="cellIs" dxfId="29943" priority="3127" operator="lessThan">
      <formula>0.8</formula>
    </cfRule>
    <cfRule type="cellIs" dxfId="29942" priority="3128" operator="greaterThan">
      <formula>1</formula>
    </cfRule>
  </conditionalFormatting>
  <conditionalFormatting sqref="R162:R166">
    <cfRule type="cellIs" dxfId="29941" priority="3125" operator="greaterThan">
      <formula>1</formula>
    </cfRule>
    <cfRule type="cellIs" dxfId="29940" priority="3126" operator="lessThan">
      <formula>0.8</formula>
    </cfRule>
  </conditionalFormatting>
  <conditionalFormatting sqref="P162:P166">
    <cfRule type="cellIs" dxfId="29939" priority="3124" operator="greaterThan">
      <formula>0</formula>
    </cfRule>
  </conditionalFormatting>
  <conditionalFormatting sqref="P167:P168">
    <cfRule type="cellIs" dxfId="29938" priority="3118" operator="greaterThan">
      <formula>0</formula>
    </cfRule>
  </conditionalFormatting>
  <conditionalFormatting sqref="R167:R168">
    <cfRule type="cellIs" dxfId="29937" priority="3121" operator="lessThan">
      <formula>0.8</formula>
    </cfRule>
    <cfRule type="cellIs" dxfId="29936" priority="3122" operator="greaterThan">
      <formula>1</formula>
    </cfRule>
  </conditionalFormatting>
  <conditionalFormatting sqref="R167:R168">
    <cfRule type="cellIs" dxfId="29935" priority="3119" operator="greaterThan">
      <formula>1</formula>
    </cfRule>
    <cfRule type="cellIs" dxfId="29934" priority="3120" operator="lessThan">
      <formula>0.8</formula>
    </cfRule>
  </conditionalFormatting>
  <conditionalFormatting sqref="Q167:Q168">
    <cfRule type="cellIs" dxfId="29933" priority="3123" operator="lessThan">
      <formula>0</formula>
    </cfRule>
  </conditionalFormatting>
  <conditionalFormatting sqref="Q117">
    <cfRule type="cellIs" dxfId="29932" priority="3117" operator="lessThan">
      <formula>0</formula>
    </cfRule>
  </conditionalFormatting>
  <conditionalFormatting sqref="R117">
    <cfRule type="cellIs" dxfId="29931" priority="3115" operator="lessThan">
      <formula>0.8</formula>
    </cfRule>
    <cfRule type="cellIs" dxfId="29930" priority="3116" operator="greaterThan">
      <formula>1</formula>
    </cfRule>
  </conditionalFormatting>
  <conditionalFormatting sqref="R117">
    <cfRule type="cellIs" dxfId="29929" priority="3113" operator="greaterThan">
      <formula>1</formula>
    </cfRule>
    <cfRule type="cellIs" dxfId="29928" priority="3114" operator="lessThan">
      <formula>0.8</formula>
    </cfRule>
  </conditionalFormatting>
  <conditionalFormatting sqref="P117">
    <cfRule type="cellIs" dxfId="29927" priority="3112" operator="greaterThan">
      <formula>0</formula>
    </cfRule>
  </conditionalFormatting>
  <conditionalFormatting sqref="Q117">
    <cfRule type="cellIs" dxfId="29926" priority="3111" operator="lessThan">
      <formula>0</formula>
    </cfRule>
  </conditionalFormatting>
  <conditionalFormatting sqref="R117">
    <cfRule type="cellIs" dxfId="29925" priority="3109" operator="lessThan">
      <formula>0.8</formula>
    </cfRule>
    <cfRule type="cellIs" dxfId="29924" priority="3110" operator="greaterThan">
      <formula>1</formula>
    </cfRule>
  </conditionalFormatting>
  <conditionalFormatting sqref="R117">
    <cfRule type="cellIs" dxfId="29923" priority="3107" operator="greaterThan">
      <formula>1</formula>
    </cfRule>
    <cfRule type="cellIs" dxfId="29922" priority="3108" operator="lessThan">
      <formula>0.8</formula>
    </cfRule>
  </conditionalFormatting>
  <conditionalFormatting sqref="P117">
    <cfRule type="cellIs" dxfId="29921" priority="3106" operator="greaterThan">
      <formula>0</formula>
    </cfRule>
  </conditionalFormatting>
  <conditionalFormatting sqref="P117">
    <cfRule type="cellIs" dxfId="29920" priority="3100" operator="greaterThan">
      <formula>0</formula>
    </cfRule>
  </conditionalFormatting>
  <conditionalFormatting sqref="Q117">
    <cfRule type="cellIs" dxfId="29919" priority="3105" operator="lessThan">
      <formula>0</formula>
    </cfRule>
  </conditionalFormatting>
  <conditionalFormatting sqref="R117">
    <cfRule type="cellIs" dxfId="29918" priority="3103" operator="lessThan">
      <formula>0.8</formula>
    </cfRule>
    <cfRule type="cellIs" dxfId="29917" priority="3104" operator="greaterThan">
      <formula>1</formula>
    </cfRule>
  </conditionalFormatting>
  <conditionalFormatting sqref="R117">
    <cfRule type="cellIs" dxfId="29916" priority="3101" operator="greaterThan">
      <formula>1</formula>
    </cfRule>
    <cfRule type="cellIs" dxfId="29915" priority="3102" operator="lessThan">
      <formula>0.8</formula>
    </cfRule>
  </conditionalFormatting>
  <conditionalFormatting sqref="P117">
    <cfRule type="cellIs" dxfId="29914" priority="3094" operator="greaterThan">
      <formula>0</formula>
    </cfRule>
  </conditionalFormatting>
  <conditionalFormatting sqref="Q117">
    <cfRule type="cellIs" dxfId="29913" priority="3099" operator="lessThan">
      <formula>0</formula>
    </cfRule>
  </conditionalFormatting>
  <conditionalFormatting sqref="R117">
    <cfRule type="cellIs" dxfId="29912" priority="3097" operator="lessThan">
      <formula>0.8</formula>
    </cfRule>
    <cfRule type="cellIs" dxfId="29911" priority="3098" operator="greaterThan">
      <formula>1</formula>
    </cfRule>
  </conditionalFormatting>
  <conditionalFormatting sqref="R117">
    <cfRule type="cellIs" dxfId="29910" priority="3095" operator="greaterThan">
      <formula>1</formula>
    </cfRule>
    <cfRule type="cellIs" dxfId="29909" priority="3096" operator="lessThan">
      <formula>0.8</formula>
    </cfRule>
  </conditionalFormatting>
  <conditionalFormatting sqref="P117">
    <cfRule type="cellIs" dxfId="29908" priority="3088" operator="greaterThan">
      <formula>0</formula>
    </cfRule>
  </conditionalFormatting>
  <conditionalFormatting sqref="Q117">
    <cfRule type="cellIs" dxfId="29907" priority="3093" operator="lessThan">
      <formula>0</formula>
    </cfRule>
  </conditionalFormatting>
  <conditionalFormatting sqref="R117">
    <cfRule type="cellIs" dxfId="29906" priority="3091" operator="lessThan">
      <formula>0.8</formula>
    </cfRule>
    <cfRule type="cellIs" dxfId="29905" priority="3092" operator="greaterThan">
      <formula>1</formula>
    </cfRule>
  </conditionalFormatting>
  <conditionalFormatting sqref="R117">
    <cfRule type="cellIs" dxfId="29904" priority="3089" operator="greaterThan">
      <formula>1</formula>
    </cfRule>
    <cfRule type="cellIs" dxfId="29903" priority="3090" operator="lessThan">
      <formula>0.8</formula>
    </cfRule>
  </conditionalFormatting>
  <conditionalFormatting sqref="Q117">
    <cfRule type="cellIs" dxfId="29902" priority="3087" operator="lessThan">
      <formula>0</formula>
    </cfRule>
  </conditionalFormatting>
  <conditionalFormatting sqref="R117">
    <cfRule type="cellIs" dxfId="29901" priority="3085" operator="lessThan">
      <formula>0.8</formula>
    </cfRule>
    <cfRule type="cellIs" dxfId="29900" priority="3086" operator="greaterThan">
      <formula>1</formula>
    </cfRule>
  </conditionalFormatting>
  <conditionalFormatting sqref="R117">
    <cfRule type="cellIs" dxfId="29899" priority="3083" operator="greaterThan">
      <formula>1</formula>
    </cfRule>
    <cfRule type="cellIs" dxfId="29898" priority="3084" operator="lessThan">
      <formula>0.8</formula>
    </cfRule>
  </conditionalFormatting>
  <conditionalFormatting sqref="P117">
    <cfRule type="cellIs" dxfId="29897" priority="3082" operator="greaterThan">
      <formula>0</formula>
    </cfRule>
  </conditionalFormatting>
  <conditionalFormatting sqref="P117">
    <cfRule type="cellIs" dxfId="29896" priority="3076" operator="greaterThan">
      <formula>0</formula>
    </cfRule>
  </conditionalFormatting>
  <conditionalFormatting sqref="Q117">
    <cfRule type="cellIs" dxfId="29895" priority="3081" operator="lessThan">
      <formula>0</formula>
    </cfRule>
  </conditionalFormatting>
  <conditionalFormatting sqref="R117">
    <cfRule type="cellIs" dxfId="29894" priority="3079" operator="lessThan">
      <formula>0.8</formula>
    </cfRule>
    <cfRule type="cellIs" dxfId="29893" priority="3080" operator="greaterThan">
      <formula>1</formula>
    </cfRule>
  </conditionalFormatting>
  <conditionalFormatting sqref="R117">
    <cfRule type="cellIs" dxfId="29892" priority="3077" operator="greaterThan">
      <formula>1</formula>
    </cfRule>
    <cfRule type="cellIs" dxfId="29891" priority="3078" operator="lessThan">
      <formula>0.8</formula>
    </cfRule>
  </conditionalFormatting>
  <conditionalFormatting sqref="P117">
    <cfRule type="cellIs" dxfId="29890" priority="3070" operator="greaterThan">
      <formula>0</formula>
    </cfRule>
  </conditionalFormatting>
  <conditionalFormatting sqref="Q117">
    <cfRule type="cellIs" dxfId="29889" priority="3075" operator="lessThan">
      <formula>0</formula>
    </cfRule>
  </conditionalFormatting>
  <conditionalFormatting sqref="R117">
    <cfRule type="cellIs" dxfId="29888" priority="3073" operator="lessThan">
      <formula>0.8</formula>
    </cfRule>
    <cfRule type="cellIs" dxfId="29887" priority="3074" operator="greaterThan">
      <formula>1</formula>
    </cfRule>
  </conditionalFormatting>
  <conditionalFormatting sqref="R117">
    <cfRule type="cellIs" dxfId="29886" priority="3071" operator="greaterThan">
      <formula>1</formula>
    </cfRule>
    <cfRule type="cellIs" dxfId="29885" priority="3072" operator="lessThan">
      <formula>0.8</formula>
    </cfRule>
  </conditionalFormatting>
  <conditionalFormatting sqref="Q117">
    <cfRule type="cellIs" dxfId="29884" priority="3069" operator="lessThan">
      <formula>0</formula>
    </cfRule>
  </conditionalFormatting>
  <conditionalFormatting sqref="R117">
    <cfRule type="cellIs" dxfId="29883" priority="3067" operator="lessThan">
      <formula>0.8</formula>
    </cfRule>
    <cfRule type="cellIs" dxfId="29882" priority="3068" operator="greaterThan">
      <formula>1</formula>
    </cfRule>
  </conditionalFormatting>
  <conditionalFormatting sqref="R117">
    <cfRule type="cellIs" dxfId="29881" priority="3065" operator="greaterThan">
      <formula>1</formula>
    </cfRule>
    <cfRule type="cellIs" dxfId="29880" priority="3066" operator="lessThan">
      <formula>0.8</formula>
    </cfRule>
  </conditionalFormatting>
  <conditionalFormatting sqref="P117">
    <cfRule type="cellIs" dxfId="29879" priority="3064" operator="greaterThan">
      <formula>0</formula>
    </cfRule>
  </conditionalFormatting>
  <conditionalFormatting sqref="P117">
    <cfRule type="cellIs" dxfId="29878" priority="3058" operator="greaterThan">
      <formula>0</formula>
    </cfRule>
  </conditionalFormatting>
  <conditionalFormatting sqref="Q117">
    <cfRule type="cellIs" dxfId="29877" priority="3063" operator="lessThan">
      <formula>0</formula>
    </cfRule>
  </conditionalFormatting>
  <conditionalFormatting sqref="R117">
    <cfRule type="cellIs" dxfId="29876" priority="3061" operator="lessThan">
      <formula>0.8</formula>
    </cfRule>
    <cfRule type="cellIs" dxfId="29875" priority="3062" operator="greaterThan">
      <formula>1</formula>
    </cfRule>
  </conditionalFormatting>
  <conditionalFormatting sqref="R117">
    <cfRule type="cellIs" dxfId="29874" priority="3059" operator="greaterThan">
      <formula>1</formula>
    </cfRule>
    <cfRule type="cellIs" dxfId="29873" priority="3060" operator="lessThan">
      <formula>0.8</formula>
    </cfRule>
  </conditionalFormatting>
  <conditionalFormatting sqref="Q117">
    <cfRule type="cellIs" dxfId="29872" priority="3057" operator="lessThan">
      <formula>0</formula>
    </cfRule>
  </conditionalFormatting>
  <conditionalFormatting sqref="R117">
    <cfRule type="cellIs" dxfId="29871" priority="3055" operator="lessThan">
      <formula>0.8</formula>
    </cfRule>
    <cfRule type="cellIs" dxfId="29870" priority="3056" operator="greaterThan">
      <formula>1</formula>
    </cfRule>
  </conditionalFormatting>
  <conditionalFormatting sqref="R117">
    <cfRule type="cellIs" dxfId="29869" priority="3053" operator="greaterThan">
      <formula>1</formula>
    </cfRule>
    <cfRule type="cellIs" dxfId="29868" priority="3054" operator="lessThan">
      <formula>0.8</formula>
    </cfRule>
  </conditionalFormatting>
  <conditionalFormatting sqref="P117">
    <cfRule type="cellIs" dxfId="29867" priority="3052" operator="greaterThan">
      <formula>0</formula>
    </cfRule>
  </conditionalFormatting>
  <conditionalFormatting sqref="Q117">
    <cfRule type="cellIs" dxfId="29866" priority="3051" operator="lessThan">
      <formula>0</formula>
    </cfRule>
  </conditionalFormatting>
  <conditionalFormatting sqref="R117">
    <cfRule type="cellIs" dxfId="29865" priority="3049" operator="lessThan">
      <formula>0.8</formula>
    </cfRule>
    <cfRule type="cellIs" dxfId="29864" priority="3050" operator="greaterThan">
      <formula>1</formula>
    </cfRule>
  </conditionalFormatting>
  <conditionalFormatting sqref="R117">
    <cfRule type="cellIs" dxfId="29863" priority="3047" operator="greaterThan">
      <formula>1</formula>
    </cfRule>
    <cfRule type="cellIs" dxfId="29862" priority="3048" operator="lessThan">
      <formula>0.8</formula>
    </cfRule>
  </conditionalFormatting>
  <conditionalFormatting sqref="P117">
    <cfRule type="cellIs" dxfId="29861" priority="3046" operator="greaterThan">
      <formula>0</formula>
    </cfRule>
  </conditionalFormatting>
  <conditionalFormatting sqref="Q83">
    <cfRule type="cellIs" dxfId="29860" priority="3045" operator="lessThan">
      <formula>0</formula>
    </cfRule>
  </conditionalFormatting>
  <conditionalFormatting sqref="R83">
    <cfRule type="cellIs" dxfId="29859" priority="3043" operator="lessThan">
      <formula>0.8</formula>
    </cfRule>
    <cfRule type="cellIs" dxfId="29858" priority="3044" operator="greaterThan">
      <formula>1</formula>
    </cfRule>
  </conditionalFormatting>
  <conditionalFormatting sqref="R83">
    <cfRule type="cellIs" dxfId="29857" priority="3041" operator="greaterThan">
      <formula>1</formula>
    </cfRule>
    <cfRule type="cellIs" dxfId="29856" priority="3042" operator="lessThan">
      <formula>0.8</formula>
    </cfRule>
  </conditionalFormatting>
  <conditionalFormatting sqref="P83">
    <cfRule type="cellIs" dxfId="29855" priority="3040" operator="greaterThan">
      <formula>0</formula>
    </cfRule>
  </conditionalFormatting>
  <conditionalFormatting sqref="Q83">
    <cfRule type="cellIs" dxfId="29854" priority="3039" operator="lessThan">
      <formula>0</formula>
    </cfRule>
  </conditionalFormatting>
  <conditionalFormatting sqref="R83">
    <cfRule type="cellIs" dxfId="29853" priority="3037" operator="lessThan">
      <formula>0.8</formula>
    </cfRule>
    <cfRule type="cellIs" dxfId="29852" priority="3038" operator="greaterThan">
      <formula>1</formula>
    </cfRule>
  </conditionalFormatting>
  <conditionalFormatting sqref="R83">
    <cfRule type="cellIs" dxfId="29851" priority="3035" operator="greaterThan">
      <formula>1</formula>
    </cfRule>
    <cfRule type="cellIs" dxfId="29850" priority="3036" operator="lessThan">
      <formula>0.8</formula>
    </cfRule>
  </conditionalFormatting>
  <conditionalFormatting sqref="P83">
    <cfRule type="cellIs" dxfId="29849" priority="3034" operator="greaterThan">
      <formula>0</formula>
    </cfRule>
  </conditionalFormatting>
  <conditionalFormatting sqref="Q83">
    <cfRule type="cellIs" dxfId="29848" priority="3033" operator="lessThan">
      <formula>0</formula>
    </cfRule>
  </conditionalFormatting>
  <conditionalFormatting sqref="R83">
    <cfRule type="cellIs" dxfId="29847" priority="3031" operator="lessThan">
      <formula>0.8</formula>
    </cfRule>
    <cfRule type="cellIs" dxfId="29846" priority="3032" operator="greaterThan">
      <formula>1</formula>
    </cfRule>
  </conditionalFormatting>
  <conditionalFormatting sqref="R83">
    <cfRule type="cellIs" dxfId="29845" priority="3029" operator="greaterThan">
      <formula>1</formula>
    </cfRule>
    <cfRule type="cellIs" dxfId="29844" priority="3030" operator="lessThan">
      <formula>0.8</formula>
    </cfRule>
  </conditionalFormatting>
  <conditionalFormatting sqref="P83">
    <cfRule type="cellIs" dxfId="29843" priority="3028" operator="greaterThan">
      <formula>0</formula>
    </cfRule>
  </conditionalFormatting>
  <conditionalFormatting sqref="Q83">
    <cfRule type="cellIs" dxfId="29842" priority="3027" operator="lessThan">
      <formula>0</formula>
    </cfRule>
  </conditionalFormatting>
  <conditionalFormatting sqref="R83">
    <cfRule type="cellIs" dxfId="29841" priority="3025" operator="lessThan">
      <formula>0.8</formula>
    </cfRule>
    <cfRule type="cellIs" dxfId="29840" priority="3026" operator="greaterThan">
      <formula>1</formula>
    </cfRule>
  </conditionalFormatting>
  <conditionalFormatting sqref="R83">
    <cfRule type="cellIs" dxfId="29839" priority="3023" operator="greaterThan">
      <formula>1</formula>
    </cfRule>
    <cfRule type="cellIs" dxfId="29838" priority="3024" operator="lessThan">
      <formula>0.8</formula>
    </cfRule>
  </conditionalFormatting>
  <conditionalFormatting sqref="P83">
    <cfRule type="cellIs" dxfId="29837" priority="3022" operator="greaterThan">
      <formula>0</formula>
    </cfRule>
  </conditionalFormatting>
  <conditionalFormatting sqref="P83">
    <cfRule type="cellIs" dxfId="29836" priority="3016" operator="greaterThan">
      <formula>0</formula>
    </cfRule>
  </conditionalFormatting>
  <conditionalFormatting sqref="Q83">
    <cfRule type="cellIs" dxfId="29835" priority="3021" operator="lessThan">
      <formula>0</formula>
    </cfRule>
  </conditionalFormatting>
  <conditionalFormatting sqref="R83">
    <cfRule type="cellIs" dxfId="29834" priority="3019" operator="lessThan">
      <formula>0.8</formula>
    </cfRule>
    <cfRule type="cellIs" dxfId="29833" priority="3020" operator="greaterThan">
      <formula>1</formula>
    </cfRule>
  </conditionalFormatting>
  <conditionalFormatting sqref="R83">
    <cfRule type="cellIs" dxfId="29832" priority="3017" operator="greaterThan">
      <formula>1</formula>
    </cfRule>
    <cfRule type="cellIs" dxfId="29831" priority="3018" operator="lessThan">
      <formula>0.8</formula>
    </cfRule>
  </conditionalFormatting>
  <conditionalFormatting sqref="P83">
    <cfRule type="cellIs" dxfId="29830" priority="3010" operator="greaterThan">
      <formula>0</formula>
    </cfRule>
  </conditionalFormatting>
  <conditionalFormatting sqref="Q83">
    <cfRule type="cellIs" dxfId="29829" priority="3015" operator="lessThan">
      <formula>0</formula>
    </cfRule>
  </conditionalFormatting>
  <conditionalFormatting sqref="R83">
    <cfRule type="cellIs" dxfId="29828" priority="3013" operator="lessThan">
      <formula>0.8</formula>
    </cfRule>
    <cfRule type="cellIs" dxfId="29827" priority="3014" operator="greaterThan">
      <formula>1</formula>
    </cfRule>
  </conditionalFormatting>
  <conditionalFormatting sqref="R83">
    <cfRule type="cellIs" dxfId="29826" priority="3011" operator="greaterThan">
      <formula>1</formula>
    </cfRule>
    <cfRule type="cellIs" dxfId="29825" priority="3012" operator="lessThan">
      <formula>0.8</formula>
    </cfRule>
  </conditionalFormatting>
  <conditionalFormatting sqref="R83">
    <cfRule type="cellIs" dxfId="29824" priority="3007" operator="lessThan">
      <formula>0.8</formula>
    </cfRule>
    <cfRule type="cellIs" dxfId="29823" priority="3008" operator="greaterThan">
      <formula>1</formula>
    </cfRule>
  </conditionalFormatting>
  <conditionalFormatting sqref="R83">
    <cfRule type="cellIs" dxfId="29822" priority="3005" operator="greaterThan">
      <formula>1</formula>
    </cfRule>
    <cfRule type="cellIs" dxfId="29821" priority="3006" operator="lessThan">
      <formula>0.8</formula>
    </cfRule>
  </conditionalFormatting>
  <conditionalFormatting sqref="P83">
    <cfRule type="cellIs" dxfId="29820" priority="3004" operator="greaterThan">
      <formula>0</formula>
    </cfRule>
  </conditionalFormatting>
  <conditionalFormatting sqref="Q83">
    <cfRule type="cellIs" dxfId="29819" priority="3009" operator="lessThan">
      <formula>0</formula>
    </cfRule>
  </conditionalFormatting>
  <conditionalFormatting sqref="Q83">
    <cfRule type="cellIs" dxfId="29818" priority="3003" operator="lessThan">
      <formula>0</formula>
    </cfRule>
  </conditionalFormatting>
  <conditionalFormatting sqref="R83">
    <cfRule type="cellIs" dxfId="29817" priority="3001" operator="lessThan">
      <formula>0.8</formula>
    </cfRule>
    <cfRule type="cellIs" dxfId="29816" priority="3002" operator="greaterThan">
      <formula>1</formula>
    </cfRule>
  </conditionalFormatting>
  <conditionalFormatting sqref="R83">
    <cfRule type="cellIs" dxfId="29815" priority="2999" operator="greaterThan">
      <formula>1</formula>
    </cfRule>
    <cfRule type="cellIs" dxfId="29814" priority="3000" operator="lessThan">
      <formula>0.8</formula>
    </cfRule>
  </conditionalFormatting>
  <conditionalFormatting sqref="P83">
    <cfRule type="cellIs" dxfId="29813" priority="2998" operator="greaterThan">
      <formula>0</formula>
    </cfRule>
  </conditionalFormatting>
  <conditionalFormatting sqref="P83">
    <cfRule type="cellIs" dxfId="29812" priority="2992" operator="greaterThan">
      <formula>0</formula>
    </cfRule>
  </conditionalFormatting>
  <conditionalFormatting sqref="Q83">
    <cfRule type="cellIs" dxfId="29811" priority="2997" operator="lessThan">
      <formula>0</formula>
    </cfRule>
  </conditionalFormatting>
  <conditionalFormatting sqref="R83">
    <cfRule type="cellIs" dxfId="29810" priority="2995" operator="lessThan">
      <formula>0.8</formula>
    </cfRule>
    <cfRule type="cellIs" dxfId="29809" priority="2996" operator="greaterThan">
      <formula>1</formula>
    </cfRule>
  </conditionalFormatting>
  <conditionalFormatting sqref="R83">
    <cfRule type="cellIs" dxfId="29808" priority="2993" operator="greaterThan">
      <formula>1</formula>
    </cfRule>
    <cfRule type="cellIs" dxfId="29807" priority="2994" operator="lessThan">
      <formula>0.8</formula>
    </cfRule>
  </conditionalFormatting>
  <conditionalFormatting sqref="P83">
    <cfRule type="cellIs" dxfId="29806" priority="2986" operator="greaterThan">
      <formula>0</formula>
    </cfRule>
  </conditionalFormatting>
  <conditionalFormatting sqref="Q83">
    <cfRule type="cellIs" dxfId="29805" priority="2991" operator="lessThan">
      <formula>0</formula>
    </cfRule>
  </conditionalFormatting>
  <conditionalFormatting sqref="R83">
    <cfRule type="cellIs" dxfId="29804" priority="2989" operator="lessThan">
      <formula>0.8</formula>
    </cfRule>
    <cfRule type="cellIs" dxfId="29803" priority="2990" operator="greaterThan">
      <formula>1</formula>
    </cfRule>
  </conditionalFormatting>
  <conditionalFormatting sqref="R83">
    <cfRule type="cellIs" dxfId="29802" priority="2987" operator="greaterThan">
      <formula>1</formula>
    </cfRule>
    <cfRule type="cellIs" dxfId="29801" priority="2988" operator="lessThan">
      <formula>0.8</formula>
    </cfRule>
  </conditionalFormatting>
  <conditionalFormatting sqref="R83">
    <cfRule type="cellIs" dxfId="29800" priority="2983" operator="lessThan">
      <formula>0.8</formula>
    </cfRule>
    <cfRule type="cellIs" dxfId="29799" priority="2984" operator="greaterThan">
      <formula>1</formula>
    </cfRule>
  </conditionalFormatting>
  <conditionalFormatting sqref="R83">
    <cfRule type="cellIs" dxfId="29798" priority="2981" operator="greaterThan">
      <formula>1</formula>
    </cfRule>
    <cfRule type="cellIs" dxfId="29797" priority="2982" operator="lessThan">
      <formula>0.8</formula>
    </cfRule>
  </conditionalFormatting>
  <conditionalFormatting sqref="P83">
    <cfRule type="cellIs" dxfId="29796" priority="2980" operator="greaterThan">
      <formula>0</formula>
    </cfRule>
  </conditionalFormatting>
  <conditionalFormatting sqref="Q83">
    <cfRule type="cellIs" dxfId="29795" priority="2985" operator="lessThan">
      <formula>0</formula>
    </cfRule>
  </conditionalFormatting>
  <conditionalFormatting sqref="P83">
    <cfRule type="cellIs" dxfId="29794" priority="2974" operator="greaterThan">
      <formula>0</formula>
    </cfRule>
  </conditionalFormatting>
  <conditionalFormatting sqref="Q83">
    <cfRule type="cellIs" dxfId="29793" priority="2979" operator="lessThan">
      <formula>0</formula>
    </cfRule>
  </conditionalFormatting>
  <conditionalFormatting sqref="R83">
    <cfRule type="cellIs" dxfId="29792" priority="2977" operator="lessThan">
      <formula>0.8</formula>
    </cfRule>
    <cfRule type="cellIs" dxfId="29791" priority="2978" operator="greaterThan">
      <formula>1</formula>
    </cfRule>
  </conditionalFormatting>
  <conditionalFormatting sqref="R83">
    <cfRule type="cellIs" dxfId="29790" priority="2975" operator="greaterThan">
      <formula>1</formula>
    </cfRule>
    <cfRule type="cellIs" dxfId="29789" priority="2976" operator="lessThan">
      <formula>0.8</formula>
    </cfRule>
  </conditionalFormatting>
  <conditionalFormatting sqref="R83">
    <cfRule type="cellIs" dxfId="29788" priority="2971" operator="lessThan">
      <formula>0.8</formula>
    </cfRule>
    <cfRule type="cellIs" dxfId="29787" priority="2972" operator="greaterThan">
      <formula>1</formula>
    </cfRule>
  </conditionalFormatting>
  <conditionalFormatting sqref="R83">
    <cfRule type="cellIs" dxfId="29786" priority="2969" operator="greaterThan">
      <formula>1</formula>
    </cfRule>
    <cfRule type="cellIs" dxfId="29785" priority="2970" operator="lessThan">
      <formula>0.8</formula>
    </cfRule>
  </conditionalFormatting>
  <conditionalFormatting sqref="P83">
    <cfRule type="cellIs" dxfId="29784" priority="2968" operator="greaterThan">
      <formula>0</formula>
    </cfRule>
  </conditionalFormatting>
  <conditionalFormatting sqref="Q83">
    <cfRule type="cellIs" dxfId="29783" priority="2973" operator="lessThan">
      <formula>0</formula>
    </cfRule>
  </conditionalFormatting>
  <conditionalFormatting sqref="R83">
    <cfRule type="cellIs" dxfId="29782" priority="2965" operator="lessThan">
      <formula>0.8</formula>
    </cfRule>
    <cfRule type="cellIs" dxfId="29781" priority="2966" operator="greaterThan">
      <formula>1</formula>
    </cfRule>
  </conditionalFormatting>
  <conditionalFormatting sqref="R83">
    <cfRule type="cellIs" dxfId="29780" priority="2963" operator="greaterThan">
      <formula>1</formula>
    </cfRule>
    <cfRule type="cellIs" dxfId="29779" priority="2964" operator="lessThan">
      <formula>0.8</formula>
    </cfRule>
  </conditionalFormatting>
  <conditionalFormatting sqref="P83">
    <cfRule type="cellIs" dxfId="29778" priority="2962" operator="greaterThan">
      <formula>0</formula>
    </cfRule>
  </conditionalFormatting>
  <conditionalFormatting sqref="Q83">
    <cfRule type="cellIs" dxfId="29777" priority="2967" operator="lessThan">
      <formula>0</formula>
    </cfRule>
  </conditionalFormatting>
  <conditionalFormatting sqref="Q83">
    <cfRule type="cellIs" dxfId="29776" priority="2961" operator="lessThan">
      <formula>0</formula>
    </cfRule>
  </conditionalFormatting>
  <conditionalFormatting sqref="R83">
    <cfRule type="cellIs" dxfId="29775" priority="2959" operator="lessThan">
      <formula>0.8</formula>
    </cfRule>
    <cfRule type="cellIs" dxfId="29774" priority="2960" operator="greaterThan">
      <formula>1</formula>
    </cfRule>
  </conditionalFormatting>
  <conditionalFormatting sqref="R83">
    <cfRule type="cellIs" dxfId="29773" priority="2957" operator="greaterThan">
      <formula>1</formula>
    </cfRule>
    <cfRule type="cellIs" dxfId="29772" priority="2958" operator="lessThan">
      <formula>0.8</formula>
    </cfRule>
  </conditionalFormatting>
  <conditionalFormatting sqref="P83">
    <cfRule type="cellIs" dxfId="29771" priority="2956" operator="greaterThan">
      <formula>0</formula>
    </cfRule>
  </conditionalFormatting>
  <conditionalFormatting sqref="Q83">
    <cfRule type="cellIs" dxfId="29770" priority="2950" operator="lessThan">
      <formula>0</formula>
    </cfRule>
  </conditionalFormatting>
  <conditionalFormatting sqref="R83">
    <cfRule type="cellIs" dxfId="29769" priority="2954" operator="lessThan">
      <formula>0.8</formula>
    </cfRule>
    <cfRule type="cellIs" dxfId="29768" priority="2955" operator="greaterThan">
      <formula>1</formula>
    </cfRule>
  </conditionalFormatting>
  <conditionalFormatting sqref="R83">
    <cfRule type="cellIs" dxfId="29767" priority="2952" operator="greaterThan">
      <formula>1</formula>
    </cfRule>
    <cfRule type="cellIs" dxfId="29766" priority="2953" operator="lessThan">
      <formula>0.8</formula>
    </cfRule>
  </conditionalFormatting>
  <conditionalFormatting sqref="P83">
    <cfRule type="cellIs" dxfId="29765" priority="2951" operator="greaterThan">
      <formula>0</formula>
    </cfRule>
  </conditionalFormatting>
  <conditionalFormatting sqref="Q83">
    <cfRule type="cellIs" dxfId="29764" priority="2949" operator="lessThan">
      <formula>0</formula>
    </cfRule>
  </conditionalFormatting>
  <conditionalFormatting sqref="R83">
    <cfRule type="cellIs" dxfId="29763" priority="2947" operator="lessThan">
      <formula>0.8</formula>
    </cfRule>
    <cfRule type="cellIs" dxfId="29762" priority="2948" operator="greaterThan">
      <formula>1</formula>
    </cfRule>
  </conditionalFormatting>
  <conditionalFormatting sqref="R83">
    <cfRule type="cellIs" dxfId="29761" priority="2945" operator="greaterThan">
      <formula>1</formula>
    </cfRule>
    <cfRule type="cellIs" dxfId="29760" priority="2946" operator="lessThan">
      <formula>0.8</formula>
    </cfRule>
  </conditionalFormatting>
  <conditionalFormatting sqref="P83">
    <cfRule type="cellIs" dxfId="29759" priority="2944" operator="greaterThan">
      <formula>0</formula>
    </cfRule>
  </conditionalFormatting>
  <conditionalFormatting sqref="Q83">
    <cfRule type="cellIs" dxfId="29758" priority="2943" operator="lessThan">
      <formula>0</formula>
    </cfRule>
  </conditionalFormatting>
  <conditionalFormatting sqref="R83">
    <cfRule type="cellIs" dxfId="29757" priority="2941" operator="lessThan">
      <formula>0.8</formula>
    </cfRule>
    <cfRule type="cellIs" dxfId="29756" priority="2942" operator="greaterThan">
      <formula>1</formula>
    </cfRule>
  </conditionalFormatting>
  <conditionalFormatting sqref="R83">
    <cfRule type="cellIs" dxfId="29755" priority="2939" operator="greaterThan">
      <formula>1</formula>
    </cfRule>
    <cfRule type="cellIs" dxfId="29754" priority="2940" operator="lessThan">
      <formula>0.8</formula>
    </cfRule>
  </conditionalFormatting>
  <conditionalFormatting sqref="P83">
    <cfRule type="cellIs" dxfId="29753" priority="2938" operator="greaterThan">
      <formula>0</formula>
    </cfRule>
  </conditionalFormatting>
  <conditionalFormatting sqref="Q83">
    <cfRule type="cellIs" dxfId="29752" priority="2937" operator="lessThan">
      <formula>0</formula>
    </cfRule>
  </conditionalFormatting>
  <conditionalFormatting sqref="R83">
    <cfRule type="cellIs" dxfId="29751" priority="2935" operator="lessThan">
      <formula>0.8</formula>
    </cfRule>
    <cfRule type="cellIs" dxfId="29750" priority="2936" operator="greaterThan">
      <formula>1</formula>
    </cfRule>
  </conditionalFormatting>
  <conditionalFormatting sqref="R83">
    <cfRule type="cellIs" dxfId="29749" priority="2933" operator="greaterThan">
      <formula>1</formula>
    </cfRule>
    <cfRule type="cellIs" dxfId="29748" priority="2934" operator="lessThan">
      <formula>0.8</formula>
    </cfRule>
  </conditionalFormatting>
  <conditionalFormatting sqref="P83">
    <cfRule type="cellIs" dxfId="29747" priority="2932" operator="greaterThan">
      <formula>0</formula>
    </cfRule>
  </conditionalFormatting>
  <conditionalFormatting sqref="Q83">
    <cfRule type="cellIs" dxfId="29746" priority="2931" operator="lessThan">
      <formula>0</formula>
    </cfRule>
  </conditionalFormatting>
  <conditionalFormatting sqref="R83">
    <cfRule type="cellIs" dxfId="29745" priority="2929" operator="lessThan">
      <formula>0.8</formula>
    </cfRule>
    <cfRule type="cellIs" dxfId="29744" priority="2930" operator="greaterThan">
      <formula>1</formula>
    </cfRule>
  </conditionalFormatting>
  <conditionalFormatting sqref="R83">
    <cfRule type="cellIs" dxfId="29743" priority="2927" operator="greaterThan">
      <formula>1</formula>
    </cfRule>
    <cfRule type="cellIs" dxfId="29742" priority="2928" operator="lessThan">
      <formula>0.8</formula>
    </cfRule>
  </conditionalFormatting>
  <conditionalFormatting sqref="P83">
    <cfRule type="cellIs" dxfId="29741" priority="2926" operator="greaterThan">
      <formula>0</formula>
    </cfRule>
  </conditionalFormatting>
  <conditionalFormatting sqref="Q83">
    <cfRule type="cellIs" dxfId="29740" priority="2925" operator="lessThan">
      <formula>0</formula>
    </cfRule>
  </conditionalFormatting>
  <conditionalFormatting sqref="R83">
    <cfRule type="cellIs" dxfId="29739" priority="2923" operator="lessThan">
      <formula>0.8</formula>
    </cfRule>
    <cfRule type="cellIs" dxfId="29738" priority="2924" operator="greaterThan">
      <formula>1</formula>
    </cfRule>
  </conditionalFormatting>
  <conditionalFormatting sqref="R83">
    <cfRule type="cellIs" dxfId="29737" priority="2921" operator="greaterThan">
      <formula>1</formula>
    </cfRule>
    <cfRule type="cellIs" dxfId="29736" priority="2922" operator="lessThan">
      <formula>0.8</formula>
    </cfRule>
  </conditionalFormatting>
  <conditionalFormatting sqref="P83">
    <cfRule type="cellIs" dxfId="29735" priority="2920" operator="greaterThan">
      <formula>0</formula>
    </cfRule>
  </conditionalFormatting>
  <conditionalFormatting sqref="P83">
    <cfRule type="cellIs" dxfId="29734" priority="2914" operator="greaterThan">
      <formula>0</formula>
    </cfRule>
  </conditionalFormatting>
  <conditionalFormatting sqref="Q83">
    <cfRule type="cellIs" dxfId="29733" priority="2919" operator="lessThan">
      <formula>0</formula>
    </cfRule>
  </conditionalFormatting>
  <conditionalFormatting sqref="R83">
    <cfRule type="cellIs" dxfId="29732" priority="2917" operator="lessThan">
      <formula>0.8</formula>
    </cfRule>
    <cfRule type="cellIs" dxfId="29731" priority="2918" operator="greaterThan">
      <formula>1</formula>
    </cfRule>
  </conditionalFormatting>
  <conditionalFormatting sqref="R83">
    <cfRule type="cellIs" dxfId="29730" priority="2915" operator="greaterThan">
      <formula>1</formula>
    </cfRule>
    <cfRule type="cellIs" dxfId="29729" priority="2916" operator="lessThan">
      <formula>0.8</formula>
    </cfRule>
  </conditionalFormatting>
  <conditionalFormatting sqref="P83">
    <cfRule type="cellIs" dxfId="29728" priority="2908" operator="greaterThan">
      <formula>0</formula>
    </cfRule>
  </conditionalFormatting>
  <conditionalFormatting sqref="Q83">
    <cfRule type="cellIs" dxfId="29727" priority="2913" operator="lessThan">
      <formula>0</formula>
    </cfRule>
  </conditionalFormatting>
  <conditionalFormatting sqref="R83">
    <cfRule type="cellIs" dxfId="29726" priority="2911" operator="lessThan">
      <formula>0.8</formula>
    </cfRule>
    <cfRule type="cellIs" dxfId="29725" priority="2912" operator="greaterThan">
      <formula>1</formula>
    </cfRule>
  </conditionalFormatting>
  <conditionalFormatting sqref="R83">
    <cfRule type="cellIs" dxfId="29724" priority="2909" operator="greaterThan">
      <formula>1</formula>
    </cfRule>
    <cfRule type="cellIs" dxfId="29723" priority="2910" operator="lessThan">
      <formula>0.8</formula>
    </cfRule>
  </conditionalFormatting>
  <conditionalFormatting sqref="R83">
    <cfRule type="cellIs" dxfId="29722" priority="2905" operator="lessThan">
      <formula>0.8</formula>
    </cfRule>
    <cfRule type="cellIs" dxfId="29721" priority="2906" operator="greaterThan">
      <formula>1</formula>
    </cfRule>
  </conditionalFormatting>
  <conditionalFormatting sqref="R83">
    <cfRule type="cellIs" dxfId="29720" priority="2903" operator="greaterThan">
      <formula>1</formula>
    </cfRule>
    <cfRule type="cellIs" dxfId="29719" priority="2904" operator="lessThan">
      <formula>0.8</formula>
    </cfRule>
  </conditionalFormatting>
  <conditionalFormatting sqref="P83">
    <cfRule type="cellIs" dxfId="29718" priority="2902" operator="greaterThan">
      <formula>0</formula>
    </cfRule>
  </conditionalFormatting>
  <conditionalFormatting sqref="Q83">
    <cfRule type="cellIs" dxfId="29717" priority="2907" operator="lessThan">
      <formula>0</formula>
    </cfRule>
  </conditionalFormatting>
  <conditionalFormatting sqref="Q83">
    <cfRule type="cellIs" dxfId="29716" priority="2901" operator="lessThan">
      <formula>0</formula>
    </cfRule>
  </conditionalFormatting>
  <conditionalFormatting sqref="R83">
    <cfRule type="cellIs" dxfId="29715" priority="2899" operator="lessThan">
      <formula>0.8</formula>
    </cfRule>
    <cfRule type="cellIs" dxfId="29714" priority="2900" operator="greaterThan">
      <formula>1</formula>
    </cfRule>
  </conditionalFormatting>
  <conditionalFormatting sqref="R83">
    <cfRule type="cellIs" dxfId="29713" priority="2897" operator="greaterThan">
      <formula>1</formula>
    </cfRule>
    <cfRule type="cellIs" dxfId="29712" priority="2898" operator="lessThan">
      <formula>0.8</formula>
    </cfRule>
  </conditionalFormatting>
  <conditionalFormatting sqref="P83">
    <cfRule type="cellIs" dxfId="29711" priority="2896" operator="greaterThan">
      <formula>0</formula>
    </cfRule>
  </conditionalFormatting>
  <conditionalFormatting sqref="Q83">
    <cfRule type="cellIs" dxfId="29710" priority="2895" operator="lessThan">
      <formula>0</formula>
    </cfRule>
  </conditionalFormatting>
  <conditionalFormatting sqref="R83">
    <cfRule type="cellIs" dxfId="29709" priority="2893" operator="lessThan">
      <formula>0.8</formula>
    </cfRule>
    <cfRule type="cellIs" dxfId="29708" priority="2894" operator="greaterThan">
      <formula>1</formula>
    </cfRule>
  </conditionalFormatting>
  <conditionalFormatting sqref="R83">
    <cfRule type="cellIs" dxfId="29707" priority="2891" operator="greaterThan">
      <formula>1</formula>
    </cfRule>
    <cfRule type="cellIs" dxfId="29706" priority="2892" operator="lessThan">
      <formula>0.8</formula>
    </cfRule>
  </conditionalFormatting>
  <conditionalFormatting sqref="P83">
    <cfRule type="cellIs" dxfId="29705" priority="2890" operator="greaterThan">
      <formula>0</formula>
    </cfRule>
  </conditionalFormatting>
  <conditionalFormatting sqref="Q83">
    <cfRule type="cellIs" dxfId="29704" priority="2889" operator="lessThan">
      <formula>0</formula>
    </cfRule>
  </conditionalFormatting>
  <conditionalFormatting sqref="R83">
    <cfRule type="cellIs" dxfId="29703" priority="2887" operator="lessThan">
      <formula>0.8</formula>
    </cfRule>
    <cfRule type="cellIs" dxfId="29702" priority="2888" operator="greaterThan">
      <formula>1</formula>
    </cfRule>
  </conditionalFormatting>
  <conditionalFormatting sqref="R83">
    <cfRule type="cellIs" dxfId="29701" priority="2885" operator="greaterThan">
      <formula>1</formula>
    </cfRule>
    <cfRule type="cellIs" dxfId="29700" priority="2886" operator="lessThan">
      <formula>0.8</formula>
    </cfRule>
  </conditionalFormatting>
  <conditionalFormatting sqref="P83">
    <cfRule type="cellIs" dxfId="29699" priority="2884" operator="greaterThan">
      <formula>0</formula>
    </cfRule>
  </conditionalFormatting>
  <conditionalFormatting sqref="Q83">
    <cfRule type="cellIs" dxfId="29698" priority="2883" operator="lessThan">
      <formula>0</formula>
    </cfRule>
  </conditionalFormatting>
  <conditionalFormatting sqref="R83">
    <cfRule type="cellIs" dxfId="29697" priority="2881" operator="lessThan">
      <formula>0.8</formula>
    </cfRule>
    <cfRule type="cellIs" dxfId="29696" priority="2882" operator="greaterThan">
      <formula>1</formula>
    </cfRule>
  </conditionalFormatting>
  <conditionalFormatting sqref="R83">
    <cfRule type="cellIs" dxfId="29695" priority="2879" operator="greaterThan">
      <formula>1</formula>
    </cfRule>
    <cfRule type="cellIs" dxfId="29694" priority="2880" operator="lessThan">
      <formula>0.8</formula>
    </cfRule>
  </conditionalFormatting>
  <conditionalFormatting sqref="P83">
    <cfRule type="cellIs" dxfId="29693" priority="2878" operator="greaterThan">
      <formula>0</formula>
    </cfRule>
  </conditionalFormatting>
  <conditionalFormatting sqref="P83">
    <cfRule type="cellIs" dxfId="29692" priority="2872" operator="greaterThan">
      <formula>0</formula>
    </cfRule>
  </conditionalFormatting>
  <conditionalFormatting sqref="Q83">
    <cfRule type="cellIs" dxfId="29691" priority="2877" operator="lessThan">
      <formula>0</formula>
    </cfRule>
  </conditionalFormatting>
  <conditionalFormatting sqref="R83">
    <cfRule type="cellIs" dxfId="29690" priority="2875" operator="lessThan">
      <formula>0.8</formula>
    </cfRule>
    <cfRule type="cellIs" dxfId="29689" priority="2876" operator="greaterThan">
      <formula>1</formula>
    </cfRule>
  </conditionalFormatting>
  <conditionalFormatting sqref="R83">
    <cfRule type="cellIs" dxfId="29688" priority="2873" operator="greaterThan">
      <formula>1</formula>
    </cfRule>
    <cfRule type="cellIs" dxfId="29687" priority="2874" operator="lessThan">
      <formula>0.8</formula>
    </cfRule>
  </conditionalFormatting>
  <conditionalFormatting sqref="P83">
    <cfRule type="cellIs" dxfId="29686" priority="2866" operator="greaterThan">
      <formula>0</formula>
    </cfRule>
  </conditionalFormatting>
  <conditionalFormatting sqref="Q83">
    <cfRule type="cellIs" dxfId="29685" priority="2871" operator="lessThan">
      <formula>0</formula>
    </cfRule>
  </conditionalFormatting>
  <conditionalFormatting sqref="R83">
    <cfRule type="cellIs" dxfId="29684" priority="2869" operator="lessThan">
      <formula>0.8</formula>
    </cfRule>
    <cfRule type="cellIs" dxfId="29683" priority="2870" operator="greaterThan">
      <formula>1</formula>
    </cfRule>
  </conditionalFormatting>
  <conditionalFormatting sqref="R83">
    <cfRule type="cellIs" dxfId="29682" priority="2867" operator="greaterThan">
      <formula>1</formula>
    </cfRule>
    <cfRule type="cellIs" dxfId="29681" priority="2868" operator="lessThan">
      <formula>0.8</formula>
    </cfRule>
  </conditionalFormatting>
  <conditionalFormatting sqref="R83">
    <cfRule type="cellIs" dxfId="29680" priority="2863" operator="lessThan">
      <formula>0.8</formula>
    </cfRule>
    <cfRule type="cellIs" dxfId="29679" priority="2864" operator="greaterThan">
      <formula>1</formula>
    </cfRule>
  </conditionalFormatting>
  <conditionalFormatting sqref="R83">
    <cfRule type="cellIs" dxfId="29678" priority="2861" operator="greaterThan">
      <formula>1</formula>
    </cfRule>
    <cfRule type="cellIs" dxfId="29677" priority="2862" operator="lessThan">
      <formula>0.8</formula>
    </cfRule>
  </conditionalFormatting>
  <conditionalFormatting sqref="P83">
    <cfRule type="cellIs" dxfId="29676" priority="2860" operator="greaterThan">
      <formula>0</formula>
    </cfRule>
  </conditionalFormatting>
  <conditionalFormatting sqref="Q83">
    <cfRule type="cellIs" dxfId="29675" priority="2865" operator="lessThan">
      <formula>0</formula>
    </cfRule>
  </conditionalFormatting>
  <conditionalFormatting sqref="Q83">
    <cfRule type="cellIs" dxfId="29674" priority="2859" operator="lessThan">
      <formula>0</formula>
    </cfRule>
  </conditionalFormatting>
  <conditionalFormatting sqref="R83">
    <cfRule type="cellIs" dxfId="29673" priority="2857" operator="lessThan">
      <formula>0.8</formula>
    </cfRule>
    <cfRule type="cellIs" dxfId="29672" priority="2858" operator="greaterThan">
      <formula>1</formula>
    </cfRule>
  </conditionalFormatting>
  <conditionalFormatting sqref="R83">
    <cfRule type="cellIs" dxfId="29671" priority="2855" operator="greaterThan">
      <formula>1</formula>
    </cfRule>
    <cfRule type="cellIs" dxfId="29670" priority="2856" operator="lessThan">
      <formula>0.8</formula>
    </cfRule>
  </conditionalFormatting>
  <conditionalFormatting sqref="P83">
    <cfRule type="cellIs" dxfId="29669" priority="2854" operator="greaterThan">
      <formula>0</formula>
    </cfRule>
  </conditionalFormatting>
  <conditionalFormatting sqref="P83">
    <cfRule type="cellIs" dxfId="29668" priority="2848" operator="greaterThan">
      <formula>0</formula>
    </cfRule>
  </conditionalFormatting>
  <conditionalFormatting sqref="Q83">
    <cfRule type="cellIs" dxfId="29667" priority="2853" operator="lessThan">
      <formula>0</formula>
    </cfRule>
  </conditionalFormatting>
  <conditionalFormatting sqref="R83">
    <cfRule type="cellIs" dxfId="29666" priority="2851" operator="lessThan">
      <formula>0.8</formula>
    </cfRule>
    <cfRule type="cellIs" dxfId="29665" priority="2852" operator="greaterThan">
      <formula>1</formula>
    </cfRule>
  </conditionalFormatting>
  <conditionalFormatting sqref="R83">
    <cfRule type="cellIs" dxfId="29664" priority="2849" operator="greaterThan">
      <formula>1</formula>
    </cfRule>
    <cfRule type="cellIs" dxfId="29663" priority="2850" operator="lessThan">
      <formula>0.8</formula>
    </cfRule>
  </conditionalFormatting>
  <conditionalFormatting sqref="P83">
    <cfRule type="cellIs" dxfId="29662" priority="2842" operator="greaterThan">
      <formula>0</formula>
    </cfRule>
  </conditionalFormatting>
  <conditionalFormatting sqref="Q83">
    <cfRule type="cellIs" dxfId="29661" priority="2847" operator="lessThan">
      <formula>0</formula>
    </cfRule>
  </conditionalFormatting>
  <conditionalFormatting sqref="R83">
    <cfRule type="cellIs" dxfId="29660" priority="2845" operator="lessThan">
      <formula>0.8</formula>
    </cfRule>
    <cfRule type="cellIs" dxfId="29659" priority="2846" operator="greaterThan">
      <formula>1</formula>
    </cfRule>
  </conditionalFormatting>
  <conditionalFormatting sqref="R83">
    <cfRule type="cellIs" dxfId="29658" priority="2843" operator="greaterThan">
      <formula>1</formula>
    </cfRule>
    <cfRule type="cellIs" dxfId="29657" priority="2844" operator="lessThan">
      <formula>0.8</formula>
    </cfRule>
  </conditionalFormatting>
  <conditionalFormatting sqref="R83">
    <cfRule type="cellIs" dxfId="29656" priority="2839" operator="lessThan">
      <formula>0.8</formula>
    </cfRule>
    <cfRule type="cellIs" dxfId="29655" priority="2840" operator="greaterThan">
      <formula>1</formula>
    </cfRule>
  </conditionalFormatting>
  <conditionalFormatting sqref="R83">
    <cfRule type="cellIs" dxfId="29654" priority="2837" operator="greaterThan">
      <formula>1</formula>
    </cfRule>
    <cfRule type="cellIs" dxfId="29653" priority="2838" operator="lessThan">
      <formula>0.8</formula>
    </cfRule>
  </conditionalFormatting>
  <conditionalFormatting sqref="P83">
    <cfRule type="cellIs" dxfId="29652" priority="2836" operator="greaterThan">
      <formula>0</formula>
    </cfRule>
  </conditionalFormatting>
  <conditionalFormatting sqref="Q83">
    <cfRule type="cellIs" dxfId="29651" priority="2841" operator="lessThan">
      <formula>0</formula>
    </cfRule>
  </conditionalFormatting>
  <conditionalFormatting sqref="P83">
    <cfRule type="cellIs" dxfId="29650" priority="2830" operator="greaterThan">
      <formula>0</formula>
    </cfRule>
  </conditionalFormatting>
  <conditionalFormatting sqref="Q83">
    <cfRule type="cellIs" dxfId="29649" priority="2835" operator="lessThan">
      <formula>0</formula>
    </cfRule>
  </conditionalFormatting>
  <conditionalFormatting sqref="R83">
    <cfRule type="cellIs" dxfId="29648" priority="2833" operator="lessThan">
      <formula>0.8</formula>
    </cfRule>
    <cfRule type="cellIs" dxfId="29647" priority="2834" operator="greaterThan">
      <formula>1</formula>
    </cfRule>
  </conditionalFormatting>
  <conditionalFormatting sqref="R83">
    <cfRule type="cellIs" dxfId="29646" priority="2831" operator="greaterThan">
      <formula>1</formula>
    </cfRule>
    <cfRule type="cellIs" dxfId="29645" priority="2832" operator="lessThan">
      <formula>0.8</formula>
    </cfRule>
  </conditionalFormatting>
  <conditionalFormatting sqref="R83">
    <cfRule type="cellIs" dxfId="29644" priority="2827" operator="lessThan">
      <formula>0.8</formula>
    </cfRule>
    <cfRule type="cellIs" dxfId="29643" priority="2828" operator="greaterThan">
      <formula>1</formula>
    </cfRule>
  </conditionalFormatting>
  <conditionalFormatting sqref="R83">
    <cfRule type="cellIs" dxfId="29642" priority="2825" operator="greaterThan">
      <formula>1</formula>
    </cfRule>
    <cfRule type="cellIs" dxfId="29641" priority="2826" operator="lessThan">
      <formula>0.8</formula>
    </cfRule>
  </conditionalFormatting>
  <conditionalFormatting sqref="P83">
    <cfRule type="cellIs" dxfId="29640" priority="2824" operator="greaterThan">
      <formula>0</formula>
    </cfRule>
  </conditionalFormatting>
  <conditionalFormatting sqref="Q83">
    <cfRule type="cellIs" dxfId="29639" priority="2829" operator="lessThan">
      <formula>0</formula>
    </cfRule>
  </conditionalFormatting>
  <conditionalFormatting sqref="R83">
    <cfRule type="cellIs" dxfId="29638" priority="2821" operator="lessThan">
      <formula>0.8</formula>
    </cfRule>
    <cfRule type="cellIs" dxfId="29637" priority="2822" operator="greaterThan">
      <formula>1</formula>
    </cfRule>
  </conditionalFormatting>
  <conditionalFormatting sqref="R83">
    <cfRule type="cellIs" dxfId="29636" priority="2819" operator="greaterThan">
      <formula>1</formula>
    </cfRule>
    <cfRule type="cellIs" dxfId="29635" priority="2820" operator="lessThan">
      <formula>0.8</formula>
    </cfRule>
  </conditionalFormatting>
  <conditionalFormatting sqref="P83">
    <cfRule type="cellIs" dxfId="29634" priority="2818" operator="greaterThan">
      <formula>0</formula>
    </cfRule>
  </conditionalFormatting>
  <conditionalFormatting sqref="Q83">
    <cfRule type="cellIs" dxfId="29633" priority="2823" operator="lessThan">
      <formula>0</formula>
    </cfRule>
  </conditionalFormatting>
  <conditionalFormatting sqref="Q83">
    <cfRule type="cellIs" dxfId="29632" priority="2817" operator="lessThan">
      <formula>0</formula>
    </cfRule>
  </conditionalFormatting>
  <conditionalFormatting sqref="R83">
    <cfRule type="cellIs" dxfId="29631" priority="2815" operator="lessThan">
      <formula>0.8</formula>
    </cfRule>
    <cfRule type="cellIs" dxfId="29630" priority="2816" operator="greaterThan">
      <formula>1</formula>
    </cfRule>
  </conditionalFormatting>
  <conditionalFormatting sqref="R83">
    <cfRule type="cellIs" dxfId="29629" priority="2813" operator="greaterThan">
      <formula>1</formula>
    </cfRule>
    <cfRule type="cellIs" dxfId="29628" priority="2814" operator="lessThan">
      <formula>0.8</formula>
    </cfRule>
  </conditionalFormatting>
  <conditionalFormatting sqref="P83">
    <cfRule type="cellIs" dxfId="29627" priority="2812" operator="greaterThan">
      <formula>0</formula>
    </cfRule>
  </conditionalFormatting>
  <conditionalFormatting sqref="Q83">
    <cfRule type="cellIs" dxfId="29626" priority="2806" operator="lessThan">
      <formula>0</formula>
    </cfRule>
  </conditionalFormatting>
  <conditionalFormatting sqref="R83">
    <cfRule type="cellIs" dxfId="29625" priority="2810" operator="lessThan">
      <formula>0.8</formula>
    </cfRule>
    <cfRule type="cellIs" dxfId="29624" priority="2811" operator="greaterThan">
      <formula>1</formula>
    </cfRule>
  </conditionalFormatting>
  <conditionalFormatting sqref="R83">
    <cfRule type="cellIs" dxfId="29623" priority="2808" operator="greaterThan">
      <formula>1</formula>
    </cfRule>
    <cfRule type="cellIs" dxfId="29622" priority="2809" operator="lessThan">
      <formula>0.8</formula>
    </cfRule>
  </conditionalFormatting>
  <conditionalFormatting sqref="P83">
    <cfRule type="cellIs" dxfId="29621" priority="2807" operator="greaterThan">
      <formula>0</formula>
    </cfRule>
  </conditionalFormatting>
  <conditionalFormatting sqref="Q83">
    <cfRule type="cellIs" dxfId="29620" priority="2805" operator="lessThan">
      <formula>0</formula>
    </cfRule>
  </conditionalFormatting>
  <conditionalFormatting sqref="R83">
    <cfRule type="cellIs" dxfId="29619" priority="2803" operator="lessThan">
      <formula>0.8</formula>
    </cfRule>
    <cfRule type="cellIs" dxfId="29618" priority="2804" operator="greaterThan">
      <formula>1</formula>
    </cfRule>
  </conditionalFormatting>
  <conditionalFormatting sqref="R83">
    <cfRule type="cellIs" dxfId="29617" priority="2801" operator="greaterThan">
      <formula>1</formula>
    </cfRule>
    <cfRule type="cellIs" dxfId="29616" priority="2802" operator="lessThan">
      <formula>0.8</formula>
    </cfRule>
  </conditionalFormatting>
  <conditionalFormatting sqref="P83">
    <cfRule type="cellIs" dxfId="29615" priority="2800" operator="greaterThan">
      <formula>0</formula>
    </cfRule>
  </conditionalFormatting>
  <conditionalFormatting sqref="Q83">
    <cfRule type="cellIs" dxfId="29614" priority="2799" operator="lessThan">
      <formula>0</formula>
    </cfRule>
  </conditionalFormatting>
  <conditionalFormatting sqref="R83">
    <cfRule type="cellIs" dxfId="29613" priority="2797" operator="lessThan">
      <formula>0.8</formula>
    </cfRule>
    <cfRule type="cellIs" dxfId="29612" priority="2798" operator="greaterThan">
      <formula>1</formula>
    </cfRule>
  </conditionalFormatting>
  <conditionalFormatting sqref="R83">
    <cfRule type="cellIs" dxfId="29611" priority="2795" operator="greaterThan">
      <formula>1</formula>
    </cfRule>
    <cfRule type="cellIs" dxfId="29610" priority="2796" operator="lessThan">
      <formula>0.8</formula>
    </cfRule>
  </conditionalFormatting>
  <conditionalFormatting sqref="P83">
    <cfRule type="cellIs" dxfId="29609" priority="2794" operator="greaterThan">
      <formula>0</formula>
    </cfRule>
  </conditionalFormatting>
  <conditionalFormatting sqref="Q83">
    <cfRule type="cellIs" dxfId="29608" priority="2793" operator="lessThan">
      <formula>0</formula>
    </cfRule>
  </conditionalFormatting>
  <conditionalFormatting sqref="R83">
    <cfRule type="cellIs" dxfId="29607" priority="2791" operator="lessThan">
      <formula>0.8</formula>
    </cfRule>
    <cfRule type="cellIs" dxfId="29606" priority="2792" operator="greaterThan">
      <formula>1</formula>
    </cfRule>
  </conditionalFormatting>
  <conditionalFormatting sqref="R83">
    <cfRule type="cellIs" dxfId="29605" priority="2789" operator="greaterThan">
      <formula>1</formula>
    </cfRule>
    <cfRule type="cellIs" dxfId="29604" priority="2790" operator="lessThan">
      <formula>0.8</formula>
    </cfRule>
  </conditionalFormatting>
  <conditionalFormatting sqref="P83">
    <cfRule type="cellIs" dxfId="29603" priority="2788" operator="greaterThan">
      <formula>0</formula>
    </cfRule>
  </conditionalFormatting>
  <conditionalFormatting sqref="Q83">
    <cfRule type="cellIs" dxfId="29602" priority="2787" operator="lessThan">
      <formula>0</formula>
    </cfRule>
  </conditionalFormatting>
  <conditionalFormatting sqref="R83">
    <cfRule type="cellIs" dxfId="29601" priority="2785" operator="lessThan">
      <formula>0.8</formula>
    </cfRule>
    <cfRule type="cellIs" dxfId="29600" priority="2786" operator="greaterThan">
      <formula>1</formula>
    </cfRule>
  </conditionalFormatting>
  <conditionalFormatting sqref="R83">
    <cfRule type="cellIs" dxfId="29599" priority="2783" operator="greaterThan">
      <formula>1</formula>
    </cfRule>
    <cfRule type="cellIs" dxfId="29598" priority="2784" operator="lessThan">
      <formula>0.8</formula>
    </cfRule>
  </conditionalFormatting>
  <conditionalFormatting sqref="P83">
    <cfRule type="cellIs" dxfId="29597" priority="2782" operator="greaterThan">
      <formula>0</formula>
    </cfRule>
  </conditionalFormatting>
  <conditionalFormatting sqref="Q83">
    <cfRule type="cellIs" dxfId="29596" priority="2781" operator="lessThan">
      <formula>0</formula>
    </cfRule>
  </conditionalFormatting>
  <conditionalFormatting sqref="R83">
    <cfRule type="cellIs" dxfId="29595" priority="2779" operator="lessThan">
      <formula>0.8</formula>
    </cfRule>
    <cfRule type="cellIs" dxfId="29594" priority="2780" operator="greaterThan">
      <formula>1</formula>
    </cfRule>
  </conditionalFormatting>
  <conditionalFormatting sqref="R83">
    <cfRule type="cellIs" dxfId="29593" priority="2777" operator="greaterThan">
      <formula>1</formula>
    </cfRule>
    <cfRule type="cellIs" dxfId="29592" priority="2778" operator="lessThan">
      <formula>0.8</formula>
    </cfRule>
  </conditionalFormatting>
  <conditionalFormatting sqref="P83">
    <cfRule type="cellIs" dxfId="29591" priority="2776" operator="greaterThan">
      <formula>0</formula>
    </cfRule>
  </conditionalFormatting>
  <conditionalFormatting sqref="P83">
    <cfRule type="cellIs" dxfId="29590" priority="2770" operator="greaterThan">
      <formula>0</formula>
    </cfRule>
  </conditionalFormatting>
  <conditionalFormatting sqref="Q83">
    <cfRule type="cellIs" dxfId="29589" priority="2775" operator="lessThan">
      <formula>0</formula>
    </cfRule>
  </conditionalFormatting>
  <conditionalFormatting sqref="R83">
    <cfRule type="cellIs" dxfId="29588" priority="2773" operator="lessThan">
      <formula>0.8</formula>
    </cfRule>
    <cfRule type="cellIs" dxfId="29587" priority="2774" operator="greaterThan">
      <formula>1</formula>
    </cfRule>
  </conditionalFormatting>
  <conditionalFormatting sqref="R83">
    <cfRule type="cellIs" dxfId="29586" priority="2771" operator="greaterThan">
      <formula>1</formula>
    </cfRule>
    <cfRule type="cellIs" dxfId="29585" priority="2772" operator="lessThan">
      <formula>0.8</formula>
    </cfRule>
  </conditionalFormatting>
  <conditionalFormatting sqref="P83">
    <cfRule type="cellIs" dxfId="29584" priority="2764" operator="greaterThan">
      <formula>0</formula>
    </cfRule>
  </conditionalFormatting>
  <conditionalFormatting sqref="Q83">
    <cfRule type="cellIs" dxfId="29583" priority="2769" operator="lessThan">
      <formula>0</formula>
    </cfRule>
  </conditionalFormatting>
  <conditionalFormatting sqref="R83">
    <cfRule type="cellIs" dxfId="29582" priority="2767" operator="lessThan">
      <formula>0.8</formula>
    </cfRule>
    <cfRule type="cellIs" dxfId="29581" priority="2768" operator="greaterThan">
      <formula>1</formula>
    </cfRule>
  </conditionalFormatting>
  <conditionalFormatting sqref="R83">
    <cfRule type="cellIs" dxfId="29580" priority="2765" operator="greaterThan">
      <formula>1</formula>
    </cfRule>
    <cfRule type="cellIs" dxfId="29579" priority="2766" operator="lessThan">
      <formula>0.8</formula>
    </cfRule>
  </conditionalFormatting>
  <conditionalFormatting sqref="R83">
    <cfRule type="cellIs" dxfId="29578" priority="2761" operator="lessThan">
      <formula>0.8</formula>
    </cfRule>
    <cfRule type="cellIs" dxfId="29577" priority="2762" operator="greaterThan">
      <formula>1</formula>
    </cfRule>
  </conditionalFormatting>
  <conditionalFormatting sqref="R83">
    <cfRule type="cellIs" dxfId="29576" priority="2759" operator="greaterThan">
      <formula>1</formula>
    </cfRule>
    <cfRule type="cellIs" dxfId="29575" priority="2760" operator="lessThan">
      <formula>0.8</formula>
    </cfRule>
  </conditionalFormatting>
  <conditionalFormatting sqref="P83">
    <cfRule type="cellIs" dxfId="29574" priority="2758" operator="greaterThan">
      <formula>0</formula>
    </cfRule>
  </conditionalFormatting>
  <conditionalFormatting sqref="Q83">
    <cfRule type="cellIs" dxfId="29573" priority="2763" operator="lessThan">
      <formula>0</formula>
    </cfRule>
  </conditionalFormatting>
  <conditionalFormatting sqref="Q83">
    <cfRule type="cellIs" dxfId="29572" priority="2752" operator="lessThan">
      <formula>0</formula>
    </cfRule>
  </conditionalFormatting>
  <conditionalFormatting sqref="P83">
    <cfRule type="cellIs" dxfId="29571" priority="2753" operator="greaterThan">
      <formula>0</formula>
    </cfRule>
  </conditionalFormatting>
  <conditionalFormatting sqref="R83">
    <cfRule type="cellIs" dxfId="29570" priority="2756" operator="lessThan">
      <formula>0.8</formula>
    </cfRule>
    <cfRule type="cellIs" dxfId="29569" priority="2757" operator="greaterThan">
      <formula>1</formula>
    </cfRule>
  </conditionalFormatting>
  <conditionalFormatting sqref="R83">
    <cfRule type="cellIs" dxfId="29568" priority="2754" operator="greaterThan">
      <formula>1</formula>
    </cfRule>
    <cfRule type="cellIs" dxfId="29567" priority="2755" operator="lessThan">
      <formula>0.8</formula>
    </cfRule>
  </conditionalFormatting>
  <conditionalFormatting sqref="Q83">
    <cfRule type="cellIs" dxfId="29566" priority="2746" operator="lessThan">
      <formula>0</formula>
    </cfRule>
  </conditionalFormatting>
  <conditionalFormatting sqref="R83">
    <cfRule type="cellIs" dxfId="29565" priority="2750" operator="lessThan">
      <formula>0.8</formula>
    </cfRule>
    <cfRule type="cellIs" dxfId="29564" priority="2751" operator="greaterThan">
      <formula>1</formula>
    </cfRule>
  </conditionalFormatting>
  <conditionalFormatting sqref="R83">
    <cfRule type="cellIs" dxfId="29563" priority="2748" operator="greaterThan">
      <formula>1</formula>
    </cfRule>
    <cfRule type="cellIs" dxfId="29562" priority="2749" operator="lessThan">
      <formula>0.8</formula>
    </cfRule>
  </conditionalFormatting>
  <conditionalFormatting sqref="P83">
    <cfRule type="cellIs" dxfId="29561" priority="2747" operator="greaterThan">
      <formula>0</formula>
    </cfRule>
  </conditionalFormatting>
  <conditionalFormatting sqref="Q83">
    <cfRule type="cellIs" dxfId="29560" priority="2745" operator="lessThan">
      <formula>0</formula>
    </cfRule>
  </conditionalFormatting>
  <conditionalFormatting sqref="R83">
    <cfRule type="cellIs" dxfId="29559" priority="2743" operator="lessThan">
      <formula>0.8</formula>
    </cfRule>
    <cfRule type="cellIs" dxfId="29558" priority="2744" operator="greaterThan">
      <formula>1</formula>
    </cfRule>
  </conditionalFormatting>
  <conditionalFormatting sqref="R83">
    <cfRule type="cellIs" dxfId="29557" priority="2741" operator="greaterThan">
      <formula>1</formula>
    </cfRule>
    <cfRule type="cellIs" dxfId="29556" priority="2742" operator="lessThan">
      <formula>0.8</formula>
    </cfRule>
  </conditionalFormatting>
  <conditionalFormatting sqref="P83">
    <cfRule type="cellIs" dxfId="29555" priority="2740" operator="greaterThan">
      <formula>0</formula>
    </cfRule>
  </conditionalFormatting>
  <conditionalFormatting sqref="Q83">
    <cfRule type="cellIs" dxfId="29554" priority="2739" operator="lessThan">
      <formula>0</formula>
    </cfRule>
  </conditionalFormatting>
  <conditionalFormatting sqref="R83">
    <cfRule type="cellIs" dxfId="29553" priority="2737" operator="lessThan">
      <formula>0.8</formula>
    </cfRule>
    <cfRule type="cellIs" dxfId="29552" priority="2738" operator="greaterThan">
      <formula>1</formula>
    </cfRule>
  </conditionalFormatting>
  <conditionalFormatting sqref="R83">
    <cfRule type="cellIs" dxfId="29551" priority="2735" operator="greaterThan">
      <formula>1</formula>
    </cfRule>
    <cfRule type="cellIs" dxfId="29550" priority="2736" operator="lessThan">
      <formula>0.8</formula>
    </cfRule>
  </conditionalFormatting>
  <conditionalFormatting sqref="P83">
    <cfRule type="cellIs" dxfId="29549" priority="2734" operator="greaterThan">
      <formula>0</formula>
    </cfRule>
  </conditionalFormatting>
  <conditionalFormatting sqref="Q83">
    <cfRule type="cellIs" dxfId="29548" priority="2733" operator="lessThan">
      <formula>0</formula>
    </cfRule>
  </conditionalFormatting>
  <conditionalFormatting sqref="R83">
    <cfRule type="cellIs" dxfId="29547" priority="2731" operator="lessThan">
      <formula>0.8</formula>
    </cfRule>
    <cfRule type="cellIs" dxfId="29546" priority="2732" operator="greaterThan">
      <formula>1</formula>
    </cfRule>
  </conditionalFormatting>
  <conditionalFormatting sqref="R83">
    <cfRule type="cellIs" dxfId="29545" priority="2729" operator="greaterThan">
      <formula>1</formula>
    </cfRule>
    <cfRule type="cellIs" dxfId="29544" priority="2730" operator="lessThan">
      <formula>0.8</formula>
    </cfRule>
  </conditionalFormatting>
  <conditionalFormatting sqref="P83">
    <cfRule type="cellIs" dxfId="29543" priority="2728" operator="greaterThan">
      <formula>0</formula>
    </cfRule>
  </conditionalFormatting>
  <conditionalFormatting sqref="Q83">
    <cfRule type="cellIs" dxfId="29542" priority="2727" operator="lessThan">
      <formula>0</formula>
    </cfRule>
  </conditionalFormatting>
  <conditionalFormatting sqref="R83">
    <cfRule type="cellIs" dxfId="29541" priority="2725" operator="lessThan">
      <formula>0.8</formula>
    </cfRule>
    <cfRule type="cellIs" dxfId="29540" priority="2726" operator="greaterThan">
      <formula>1</formula>
    </cfRule>
  </conditionalFormatting>
  <conditionalFormatting sqref="R83">
    <cfRule type="cellIs" dxfId="29539" priority="2723" operator="greaterThan">
      <formula>1</formula>
    </cfRule>
    <cfRule type="cellIs" dxfId="29538" priority="2724" operator="lessThan">
      <formula>0.8</formula>
    </cfRule>
  </conditionalFormatting>
  <conditionalFormatting sqref="P83">
    <cfRule type="cellIs" dxfId="29537" priority="2722" operator="greaterThan">
      <formula>0</formula>
    </cfRule>
  </conditionalFormatting>
  <conditionalFormatting sqref="Q83">
    <cfRule type="cellIs" dxfId="29536" priority="2721" operator="lessThan">
      <formula>0</formula>
    </cfRule>
  </conditionalFormatting>
  <conditionalFormatting sqref="R83">
    <cfRule type="cellIs" dxfId="29535" priority="2719" operator="lessThan">
      <formula>0.8</formula>
    </cfRule>
    <cfRule type="cellIs" dxfId="29534" priority="2720" operator="greaterThan">
      <formula>1</formula>
    </cfRule>
  </conditionalFormatting>
  <conditionalFormatting sqref="R83">
    <cfRule type="cellIs" dxfId="29533" priority="2717" operator="greaterThan">
      <formula>1</formula>
    </cfRule>
    <cfRule type="cellIs" dxfId="29532" priority="2718" operator="lessThan">
      <formula>0.8</formula>
    </cfRule>
  </conditionalFormatting>
  <conditionalFormatting sqref="P83">
    <cfRule type="cellIs" dxfId="29531" priority="2716" operator="greaterThan">
      <formula>0</formula>
    </cfRule>
  </conditionalFormatting>
  <conditionalFormatting sqref="Q83">
    <cfRule type="cellIs" dxfId="29530" priority="2715" operator="lessThan">
      <formula>0</formula>
    </cfRule>
  </conditionalFormatting>
  <conditionalFormatting sqref="R83">
    <cfRule type="cellIs" dxfId="29529" priority="2713" operator="lessThan">
      <formula>0.8</formula>
    </cfRule>
    <cfRule type="cellIs" dxfId="29528" priority="2714" operator="greaterThan">
      <formula>1</formula>
    </cfRule>
  </conditionalFormatting>
  <conditionalFormatting sqref="R83">
    <cfRule type="cellIs" dxfId="29527" priority="2711" operator="greaterThan">
      <formula>1</formula>
    </cfRule>
    <cfRule type="cellIs" dxfId="29526" priority="2712" operator="lessThan">
      <formula>0.8</formula>
    </cfRule>
  </conditionalFormatting>
  <conditionalFormatting sqref="P83">
    <cfRule type="cellIs" dxfId="29525" priority="2710" operator="greaterThan">
      <formula>0</formula>
    </cfRule>
  </conditionalFormatting>
  <conditionalFormatting sqref="Q83">
    <cfRule type="cellIs" dxfId="29524" priority="2709" operator="lessThan">
      <formula>0</formula>
    </cfRule>
  </conditionalFormatting>
  <conditionalFormatting sqref="R83">
    <cfRule type="cellIs" dxfId="29523" priority="2707" operator="lessThan">
      <formula>0.8</formula>
    </cfRule>
    <cfRule type="cellIs" dxfId="29522" priority="2708" operator="greaterThan">
      <formula>1</formula>
    </cfRule>
  </conditionalFormatting>
  <conditionalFormatting sqref="R83">
    <cfRule type="cellIs" dxfId="29521" priority="2705" operator="greaterThan">
      <formula>1</formula>
    </cfRule>
    <cfRule type="cellIs" dxfId="29520" priority="2706" operator="lessThan">
      <formula>0.8</formula>
    </cfRule>
  </conditionalFormatting>
  <conditionalFormatting sqref="P83">
    <cfRule type="cellIs" dxfId="29519" priority="2704" operator="greaterThan">
      <formula>0</formula>
    </cfRule>
  </conditionalFormatting>
  <conditionalFormatting sqref="P83">
    <cfRule type="cellIs" dxfId="29518" priority="2698" operator="greaterThan">
      <formula>0</formula>
    </cfRule>
  </conditionalFormatting>
  <conditionalFormatting sqref="Q83">
    <cfRule type="cellIs" dxfId="29517" priority="2703" operator="lessThan">
      <formula>0</formula>
    </cfRule>
  </conditionalFormatting>
  <conditionalFormatting sqref="R83">
    <cfRule type="cellIs" dxfId="29516" priority="2701" operator="lessThan">
      <formula>0.8</formula>
    </cfRule>
    <cfRule type="cellIs" dxfId="29515" priority="2702" operator="greaterThan">
      <formula>1</formula>
    </cfRule>
  </conditionalFormatting>
  <conditionalFormatting sqref="R83">
    <cfRule type="cellIs" dxfId="29514" priority="2699" operator="greaterThan">
      <formula>1</formula>
    </cfRule>
    <cfRule type="cellIs" dxfId="29513" priority="2700" operator="lessThan">
      <formula>0.8</formula>
    </cfRule>
  </conditionalFormatting>
  <conditionalFormatting sqref="P83">
    <cfRule type="cellIs" dxfId="29512" priority="2692" operator="greaterThan">
      <formula>0</formula>
    </cfRule>
  </conditionalFormatting>
  <conditionalFormatting sqref="Q83">
    <cfRule type="cellIs" dxfId="29511" priority="2697" operator="lessThan">
      <formula>0</formula>
    </cfRule>
  </conditionalFormatting>
  <conditionalFormatting sqref="R83">
    <cfRule type="cellIs" dxfId="29510" priority="2695" operator="lessThan">
      <formula>0.8</formula>
    </cfRule>
    <cfRule type="cellIs" dxfId="29509" priority="2696" operator="greaterThan">
      <formula>1</formula>
    </cfRule>
  </conditionalFormatting>
  <conditionalFormatting sqref="R83">
    <cfRule type="cellIs" dxfId="29508" priority="2693" operator="greaterThan">
      <formula>1</formula>
    </cfRule>
    <cfRule type="cellIs" dxfId="29507" priority="2694" operator="lessThan">
      <formula>0.8</formula>
    </cfRule>
  </conditionalFormatting>
  <conditionalFormatting sqref="R83">
    <cfRule type="cellIs" dxfId="29506" priority="2689" operator="lessThan">
      <formula>0.8</formula>
    </cfRule>
    <cfRule type="cellIs" dxfId="29505" priority="2690" operator="greaterThan">
      <formula>1</formula>
    </cfRule>
  </conditionalFormatting>
  <conditionalFormatting sqref="R83">
    <cfRule type="cellIs" dxfId="29504" priority="2687" operator="greaterThan">
      <formula>1</formula>
    </cfRule>
    <cfRule type="cellIs" dxfId="29503" priority="2688" operator="lessThan">
      <formula>0.8</formula>
    </cfRule>
  </conditionalFormatting>
  <conditionalFormatting sqref="P83">
    <cfRule type="cellIs" dxfId="29502" priority="2686" operator="greaterThan">
      <formula>0</formula>
    </cfRule>
  </conditionalFormatting>
  <conditionalFormatting sqref="Q83">
    <cfRule type="cellIs" dxfId="29501" priority="2691" operator="lessThan">
      <formula>0</formula>
    </cfRule>
  </conditionalFormatting>
  <conditionalFormatting sqref="Q83">
    <cfRule type="cellIs" dxfId="29500" priority="2685" operator="lessThan">
      <formula>0</formula>
    </cfRule>
  </conditionalFormatting>
  <conditionalFormatting sqref="R83">
    <cfRule type="cellIs" dxfId="29499" priority="2683" operator="lessThan">
      <formula>0.8</formula>
    </cfRule>
    <cfRule type="cellIs" dxfId="29498" priority="2684" operator="greaterThan">
      <formula>1</formula>
    </cfRule>
  </conditionalFormatting>
  <conditionalFormatting sqref="R83">
    <cfRule type="cellIs" dxfId="29497" priority="2681" operator="greaterThan">
      <formula>1</formula>
    </cfRule>
    <cfRule type="cellIs" dxfId="29496" priority="2682" operator="lessThan">
      <formula>0.8</formula>
    </cfRule>
  </conditionalFormatting>
  <conditionalFormatting sqref="P83">
    <cfRule type="cellIs" dxfId="29495" priority="2680" operator="greaterThan">
      <formula>0</formula>
    </cfRule>
  </conditionalFormatting>
  <conditionalFormatting sqref="P83">
    <cfRule type="cellIs" dxfId="29494" priority="2674" operator="greaterThan">
      <formula>0</formula>
    </cfRule>
  </conditionalFormatting>
  <conditionalFormatting sqref="Q83">
    <cfRule type="cellIs" dxfId="29493" priority="2679" operator="lessThan">
      <formula>0</formula>
    </cfRule>
  </conditionalFormatting>
  <conditionalFormatting sqref="R83">
    <cfRule type="cellIs" dxfId="29492" priority="2677" operator="lessThan">
      <formula>0.8</formula>
    </cfRule>
    <cfRule type="cellIs" dxfId="29491" priority="2678" operator="greaterThan">
      <formula>1</formula>
    </cfRule>
  </conditionalFormatting>
  <conditionalFormatting sqref="R83">
    <cfRule type="cellIs" dxfId="29490" priority="2675" operator="greaterThan">
      <formula>1</formula>
    </cfRule>
    <cfRule type="cellIs" dxfId="29489" priority="2676" operator="lessThan">
      <formula>0.8</formula>
    </cfRule>
  </conditionalFormatting>
  <conditionalFormatting sqref="P83">
    <cfRule type="cellIs" dxfId="29488" priority="2668" operator="greaterThan">
      <formula>0</formula>
    </cfRule>
  </conditionalFormatting>
  <conditionalFormatting sqref="Q83">
    <cfRule type="cellIs" dxfId="29487" priority="2673" operator="lessThan">
      <formula>0</formula>
    </cfRule>
  </conditionalFormatting>
  <conditionalFormatting sqref="R83">
    <cfRule type="cellIs" dxfId="29486" priority="2671" operator="lessThan">
      <formula>0.8</formula>
    </cfRule>
    <cfRule type="cellIs" dxfId="29485" priority="2672" operator="greaterThan">
      <formula>1</formula>
    </cfRule>
  </conditionalFormatting>
  <conditionalFormatting sqref="R83">
    <cfRule type="cellIs" dxfId="29484" priority="2669" operator="greaterThan">
      <formula>1</formula>
    </cfRule>
    <cfRule type="cellIs" dxfId="29483" priority="2670" operator="lessThan">
      <formula>0.8</formula>
    </cfRule>
  </conditionalFormatting>
  <conditionalFormatting sqref="R83">
    <cfRule type="cellIs" dxfId="29482" priority="2665" operator="lessThan">
      <formula>0.8</formula>
    </cfRule>
    <cfRule type="cellIs" dxfId="29481" priority="2666" operator="greaterThan">
      <formula>1</formula>
    </cfRule>
  </conditionalFormatting>
  <conditionalFormatting sqref="R83">
    <cfRule type="cellIs" dxfId="29480" priority="2663" operator="greaterThan">
      <formula>1</formula>
    </cfRule>
    <cfRule type="cellIs" dxfId="29479" priority="2664" operator="lessThan">
      <formula>0.8</formula>
    </cfRule>
  </conditionalFormatting>
  <conditionalFormatting sqref="P83">
    <cfRule type="cellIs" dxfId="29478" priority="2662" operator="greaterThan">
      <formula>0</formula>
    </cfRule>
  </conditionalFormatting>
  <conditionalFormatting sqref="Q83">
    <cfRule type="cellIs" dxfId="29477" priority="2667" operator="lessThan">
      <formula>0</formula>
    </cfRule>
  </conditionalFormatting>
  <conditionalFormatting sqref="P83">
    <cfRule type="cellIs" dxfId="29476" priority="2656" operator="greaterThan">
      <formula>0</formula>
    </cfRule>
  </conditionalFormatting>
  <conditionalFormatting sqref="Q83">
    <cfRule type="cellIs" dxfId="29475" priority="2661" operator="lessThan">
      <formula>0</formula>
    </cfRule>
  </conditionalFormatting>
  <conditionalFormatting sqref="R83">
    <cfRule type="cellIs" dxfId="29474" priority="2659" operator="lessThan">
      <formula>0.8</formula>
    </cfRule>
    <cfRule type="cellIs" dxfId="29473" priority="2660" operator="greaterThan">
      <formula>1</formula>
    </cfRule>
  </conditionalFormatting>
  <conditionalFormatting sqref="R83">
    <cfRule type="cellIs" dxfId="29472" priority="2657" operator="greaterThan">
      <formula>1</formula>
    </cfRule>
    <cfRule type="cellIs" dxfId="29471" priority="2658" operator="lessThan">
      <formula>0.8</formula>
    </cfRule>
  </conditionalFormatting>
  <conditionalFormatting sqref="R83">
    <cfRule type="cellIs" dxfId="29470" priority="2653" operator="lessThan">
      <formula>0.8</formula>
    </cfRule>
    <cfRule type="cellIs" dxfId="29469" priority="2654" operator="greaterThan">
      <formula>1</formula>
    </cfRule>
  </conditionalFormatting>
  <conditionalFormatting sqref="R83">
    <cfRule type="cellIs" dxfId="29468" priority="2651" operator="greaterThan">
      <formula>1</formula>
    </cfRule>
    <cfRule type="cellIs" dxfId="29467" priority="2652" operator="lessThan">
      <formula>0.8</formula>
    </cfRule>
  </conditionalFormatting>
  <conditionalFormatting sqref="P83">
    <cfRule type="cellIs" dxfId="29466" priority="2650" operator="greaterThan">
      <formula>0</formula>
    </cfRule>
  </conditionalFormatting>
  <conditionalFormatting sqref="Q83">
    <cfRule type="cellIs" dxfId="29465" priority="2655" operator="lessThan">
      <formula>0</formula>
    </cfRule>
  </conditionalFormatting>
  <conditionalFormatting sqref="R83">
    <cfRule type="cellIs" dxfId="29464" priority="2647" operator="lessThan">
      <formula>0.8</formula>
    </cfRule>
    <cfRule type="cellIs" dxfId="29463" priority="2648" operator="greaterThan">
      <formula>1</formula>
    </cfRule>
  </conditionalFormatting>
  <conditionalFormatting sqref="R83">
    <cfRule type="cellIs" dxfId="29462" priority="2645" operator="greaterThan">
      <formula>1</formula>
    </cfRule>
    <cfRule type="cellIs" dxfId="29461" priority="2646" operator="lessThan">
      <formula>0.8</formula>
    </cfRule>
  </conditionalFormatting>
  <conditionalFormatting sqref="P83">
    <cfRule type="cellIs" dxfId="29460" priority="2644" operator="greaterThan">
      <formula>0</formula>
    </cfRule>
  </conditionalFormatting>
  <conditionalFormatting sqref="Q83">
    <cfRule type="cellIs" dxfId="29459" priority="2649" operator="lessThan">
      <formula>0</formula>
    </cfRule>
  </conditionalFormatting>
  <conditionalFormatting sqref="Q83">
    <cfRule type="cellIs" dxfId="29458" priority="2643" operator="lessThan">
      <formula>0</formula>
    </cfRule>
  </conditionalFormatting>
  <conditionalFormatting sqref="R83">
    <cfRule type="cellIs" dxfId="29457" priority="2641" operator="lessThan">
      <formula>0.8</formula>
    </cfRule>
    <cfRule type="cellIs" dxfId="29456" priority="2642" operator="greaterThan">
      <formula>1</formula>
    </cfRule>
  </conditionalFormatting>
  <conditionalFormatting sqref="R83">
    <cfRule type="cellIs" dxfId="29455" priority="2639" operator="greaterThan">
      <formula>1</formula>
    </cfRule>
    <cfRule type="cellIs" dxfId="29454" priority="2640" operator="lessThan">
      <formula>0.8</formula>
    </cfRule>
  </conditionalFormatting>
  <conditionalFormatting sqref="P83">
    <cfRule type="cellIs" dxfId="29453" priority="2638" operator="greaterThan">
      <formula>0</formula>
    </cfRule>
  </conditionalFormatting>
  <conditionalFormatting sqref="Q83">
    <cfRule type="cellIs" dxfId="29452" priority="2632" operator="lessThan">
      <formula>0</formula>
    </cfRule>
  </conditionalFormatting>
  <conditionalFormatting sqref="R83">
    <cfRule type="cellIs" dxfId="29451" priority="2636" operator="lessThan">
      <formula>0.8</formula>
    </cfRule>
    <cfRule type="cellIs" dxfId="29450" priority="2637" operator="greaterThan">
      <formula>1</formula>
    </cfRule>
  </conditionalFormatting>
  <conditionalFormatting sqref="R83">
    <cfRule type="cellIs" dxfId="29449" priority="2634" operator="greaterThan">
      <formula>1</formula>
    </cfRule>
    <cfRule type="cellIs" dxfId="29448" priority="2635" operator="lessThan">
      <formula>0.8</formula>
    </cfRule>
  </conditionalFormatting>
  <conditionalFormatting sqref="P83">
    <cfRule type="cellIs" dxfId="29447" priority="2633" operator="greaterThan">
      <formula>0</formula>
    </cfRule>
  </conditionalFormatting>
  <conditionalFormatting sqref="Q83">
    <cfRule type="cellIs" dxfId="29446" priority="2631" operator="lessThan">
      <formula>0</formula>
    </cfRule>
  </conditionalFormatting>
  <conditionalFormatting sqref="R83">
    <cfRule type="cellIs" dxfId="29445" priority="2629" operator="lessThan">
      <formula>0.8</formula>
    </cfRule>
    <cfRule type="cellIs" dxfId="29444" priority="2630" operator="greaterThan">
      <formula>1</formula>
    </cfRule>
  </conditionalFormatting>
  <conditionalFormatting sqref="R83">
    <cfRule type="cellIs" dxfId="29443" priority="2627" operator="greaterThan">
      <formula>1</formula>
    </cfRule>
    <cfRule type="cellIs" dxfId="29442" priority="2628" operator="lessThan">
      <formula>0.8</formula>
    </cfRule>
  </conditionalFormatting>
  <conditionalFormatting sqref="P83">
    <cfRule type="cellIs" dxfId="29441" priority="2626" operator="greaterThan">
      <formula>0</formula>
    </cfRule>
  </conditionalFormatting>
  <conditionalFormatting sqref="Q83">
    <cfRule type="cellIs" dxfId="29440" priority="2625" operator="lessThan">
      <formula>0</formula>
    </cfRule>
  </conditionalFormatting>
  <conditionalFormatting sqref="R83">
    <cfRule type="cellIs" dxfId="29439" priority="2623" operator="lessThan">
      <formula>0.8</formula>
    </cfRule>
    <cfRule type="cellIs" dxfId="29438" priority="2624" operator="greaterThan">
      <formula>1</formula>
    </cfRule>
  </conditionalFormatting>
  <conditionalFormatting sqref="R83">
    <cfRule type="cellIs" dxfId="29437" priority="2621" operator="greaterThan">
      <formula>1</formula>
    </cfRule>
    <cfRule type="cellIs" dxfId="29436" priority="2622" operator="lessThan">
      <formula>0.8</formula>
    </cfRule>
  </conditionalFormatting>
  <conditionalFormatting sqref="P83">
    <cfRule type="cellIs" dxfId="29435" priority="2620" operator="greaterThan">
      <formula>0</formula>
    </cfRule>
  </conditionalFormatting>
  <conditionalFormatting sqref="Q83">
    <cfRule type="cellIs" dxfId="29434" priority="2619" operator="lessThan">
      <formula>0</formula>
    </cfRule>
  </conditionalFormatting>
  <conditionalFormatting sqref="R83">
    <cfRule type="cellIs" dxfId="29433" priority="2617" operator="lessThan">
      <formula>0.8</formula>
    </cfRule>
    <cfRule type="cellIs" dxfId="29432" priority="2618" operator="greaterThan">
      <formula>1</formula>
    </cfRule>
  </conditionalFormatting>
  <conditionalFormatting sqref="R83">
    <cfRule type="cellIs" dxfId="29431" priority="2615" operator="greaterThan">
      <formula>1</formula>
    </cfRule>
    <cfRule type="cellIs" dxfId="29430" priority="2616" operator="lessThan">
      <formula>0.8</formula>
    </cfRule>
  </conditionalFormatting>
  <conditionalFormatting sqref="P83">
    <cfRule type="cellIs" dxfId="29429" priority="2614" operator="greaterThan">
      <formula>0</formula>
    </cfRule>
  </conditionalFormatting>
  <conditionalFormatting sqref="Q83">
    <cfRule type="cellIs" dxfId="29428" priority="2613" operator="lessThan">
      <formula>0</formula>
    </cfRule>
  </conditionalFormatting>
  <conditionalFormatting sqref="R83">
    <cfRule type="cellIs" dxfId="29427" priority="2611" operator="lessThan">
      <formula>0.8</formula>
    </cfRule>
    <cfRule type="cellIs" dxfId="29426" priority="2612" operator="greaterThan">
      <formula>1</formula>
    </cfRule>
  </conditionalFormatting>
  <conditionalFormatting sqref="R83">
    <cfRule type="cellIs" dxfId="29425" priority="2609" operator="greaterThan">
      <formula>1</formula>
    </cfRule>
    <cfRule type="cellIs" dxfId="29424" priority="2610" operator="lessThan">
      <formula>0.8</formula>
    </cfRule>
  </conditionalFormatting>
  <conditionalFormatting sqref="P83">
    <cfRule type="cellIs" dxfId="29423" priority="2608" operator="greaterThan">
      <formula>0</formula>
    </cfRule>
  </conditionalFormatting>
  <conditionalFormatting sqref="Q83">
    <cfRule type="cellIs" dxfId="29422" priority="2607" operator="lessThan">
      <formula>0</formula>
    </cfRule>
  </conditionalFormatting>
  <conditionalFormatting sqref="R83">
    <cfRule type="cellIs" dxfId="29421" priority="2605" operator="lessThan">
      <formula>0.8</formula>
    </cfRule>
    <cfRule type="cellIs" dxfId="29420" priority="2606" operator="greaterThan">
      <formula>1</formula>
    </cfRule>
  </conditionalFormatting>
  <conditionalFormatting sqref="R83">
    <cfRule type="cellIs" dxfId="29419" priority="2603" operator="greaterThan">
      <formula>1</formula>
    </cfRule>
    <cfRule type="cellIs" dxfId="29418" priority="2604" operator="lessThan">
      <formula>0.8</formula>
    </cfRule>
  </conditionalFormatting>
  <conditionalFormatting sqref="P83">
    <cfRule type="cellIs" dxfId="29417" priority="2602" operator="greaterThan">
      <formula>0</formula>
    </cfRule>
  </conditionalFormatting>
  <conditionalFormatting sqref="P83">
    <cfRule type="cellIs" dxfId="29416" priority="2596" operator="greaterThan">
      <formula>0</formula>
    </cfRule>
  </conditionalFormatting>
  <conditionalFormatting sqref="Q83">
    <cfRule type="cellIs" dxfId="29415" priority="2601" operator="lessThan">
      <formula>0</formula>
    </cfRule>
  </conditionalFormatting>
  <conditionalFormatting sqref="R83">
    <cfRule type="cellIs" dxfId="29414" priority="2599" operator="lessThan">
      <formula>0.8</formula>
    </cfRule>
    <cfRule type="cellIs" dxfId="29413" priority="2600" operator="greaterThan">
      <formula>1</formula>
    </cfRule>
  </conditionalFormatting>
  <conditionalFormatting sqref="R83">
    <cfRule type="cellIs" dxfId="29412" priority="2597" operator="greaterThan">
      <formula>1</formula>
    </cfRule>
    <cfRule type="cellIs" dxfId="29411" priority="2598" operator="lessThan">
      <formula>0.8</formula>
    </cfRule>
  </conditionalFormatting>
  <conditionalFormatting sqref="P83">
    <cfRule type="cellIs" dxfId="29410" priority="2590" operator="greaterThan">
      <formula>0</formula>
    </cfRule>
  </conditionalFormatting>
  <conditionalFormatting sqref="Q83">
    <cfRule type="cellIs" dxfId="29409" priority="2595" operator="lessThan">
      <formula>0</formula>
    </cfRule>
  </conditionalFormatting>
  <conditionalFormatting sqref="R83">
    <cfRule type="cellIs" dxfId="29408" priority="2593" operator="lessThan">
      <formula>0.8</formula>
    </cfRule>
    <cfRule type="cellIs" dxfId="29407" priority="2594" operator="greaterThan">
      <formula>1</formula>
    </cfRule>
  </conditionalFormatting>
  <conditionalFormatting sqref="R83">
    <cfRule type="cellIs" dxfId="29406" priority="2591" operator="greaterThan">
      <formula>1</formula>
    </cfRule>
    <cfRule type="cellIs" dxfId="29405" priority="2592" operator="lessThan">
      <formula>0.8</formula>
    </cfRule>
  </conditionalFormatting>
  <conditionalFormatting sqref="R83">
    <cfRule type="cellIs" dxfId="29404" priority="2587" operator="lessThan">
      <formula>0.8</formula>
    </cfRule>
    <cfRule type="cellIs" dxfId="29403" priority="2588" operator="greaterThan">
      <formula>1</formula>
    </cfRule>
  </conditionalFormatting>
  <conditionalFormatting sqref="R83">
    <cfRule type="cellIs" dxfId="29402" priority="2585" operator="greaterThan">
      <formula>1</formula>
    </cfRule>
    <cfRule type="cellIs" dxfId="29401" priority="2586" operator="lessThan">
      <formula>0.8</formula>
    </cfRule>
  </conditionalFormatting>
  <conditionalFormatting sqref="P83">
    <cfRule type="cellIs" dxfId="29400" priority="2584" operator="greaterThan">
      <formula>0</formula>
    </cfRule>
  </conditionalFormatting>
  <conditionalFormatting sqref="Q83">
    <cfRule type="cellIs" dxfId="29399" priority="2589" operator="lessThan">
      <formula>0</formula>
    </cfRule>
  </conditionalFormatting>
  <conditionalFormatting sqref="P123 P125:P126 P128:P130">
    <cfRule type="cellIs" dxfId="29398" priority="2578" operator="greaterThan">
      <formula>0</formula>
    </cfRule>
  </conditionalFormatting>
  <conditionalFormatting sqref="Q123 Q125:Q126 Q128:Q130">
    <cfRule type="cellIs" dxfId="29397" priority="2583" operator="lessThan">
      <formula>0</formula>
    </cfRule>
  </conditionalFormatting>
  <conditionalFormatting sqref="R123 R125:R126 R128:R130">
    <cfRule type="cellIs" dxfId="29396" priority="2581" operator="lessThan">
      <formula>0.8</formula>
    </cfRule>
    <cfRule type="cellIs" dxfId="29395" priority="2582" operator="greaterThan">
      <formula>1</formula>
    </cfRule>
  </conditionalFormatting>
  <conditionalFormatting sqref="R123 R125:R126 R128:R130">
    <cfRule type="cellIs" dxfId="29394" priority="2579" operator="greaterThan">
      <formula>1</formula>
    </cfRule>
    <cfRule type="cellIs" dxfId="29393" priority="2580" operator="lessThan">
      <formula>0.8</formula>
    </cfRule>
  </conditionalFormatting>
  <conditionalFormatting sqref="Q123 Q125:Q126 Q128:Q130">
    <cfRule type="cellIs" dxfId="29392" priority="2577" operator="lessThan">
      <formula>0</formula>
    </cfRule>
  </conditionalFormatting>
  <conditionalFormatting sqref="R123 R125:R126 R128:R130">
    <cfRule type="cellIs" dxfId="29391" priority="2575" operator="lessThan">
      <formula>0.8</formula>
    </cfRule>
    <cfRule type="cellIs" dxfId="29390" priority="2576" operator="greaterThan">
      <formula>1</formula>
    </cfRule>
  </conditionalFormatting>
  <conditionalFormatting sqref="R123 R125:R126 R128:R130">
    <cfRule type="cellIs" dxfId="29389" priority="2573" operator="greaterThan">
      <formula>1</formula>
    </cfRule>
    <cfRule type="cellIs" dxfId="29388" priority="2574" operator="lessThan">
      <formula>0.8</formula>
    </cfRule>
  </conditionalFormatting>
  <conditionalFormatting sqref="P123 P125:P126 P128:P130">
    <cfRule type="cellIs" dxfId="29387" priority="2572" operator="greaterThan">
      <formula>0</formula>
    </cfRule>
  </conditionalFormatting>
  <conditionalFormatting sqref="Q31">
    <cfRule type="cellIs" dxfId="29386" priority="2571" operator="lessThan">
      <formula>0</formula>
    </cfRule>
  </conditionalFormatting>
  <conditionalFormatting sqref="R31">
    <cfRule type="cellIs" dxfId="29385" priority="2569" operator="lessThan">
      <formula>0.8</formula>
    </cfRule>
    <cfRule type="cellIs" dxfId="29384" priority="2570" operator="greaterThan">
      <formula>1</formula>
    </cfRule>
  </conditionalFormatting>
  <conditionalFormatting sqref="R31">
    <cfRule type="cellIs" dxfId="29383" priority="2567" operator="greaterThan">
      <formula>1</formula>
    </cfRule>
    <cfRule type="cellIs" dxfId="29382" priority="2568" operator="lessThan">
      <formula>0.8</formula>
    </cfRule>
  </conditionalFormatting>
  <conditionalFormatting sqref="P31">
    <cfRule type="cellIs" dxfId="29381" priority="2566" operator="greaterThan">
      <formula>0</formula>
    </cfRule>
  </conditionalFormatting>
  <conditionalFormatting sqref="Q31">
    <cfRule type="cellIs" dxfId="29380" priority="2565" operator="lessThan">
      <formula>0</formula>
    </cfRule>
  </conditionalFormatting>
  <conditionalFormatting sqref="R31">
    <cfRule type="cellIs" dxfId="29379" priority="2563" operator="lessThan">
      <formula>0.8</formula>
    </cfRule>
    <cfRule type="cellIs" dxfId="29378" priority="2564" operator="greaterThan">
      <formula>1</formula>
    </cfRule>
  </conditionalFormatting>
  <conditionalFormatting sqref="R31">
    <cfRule type="cellIs" dxfId="29377" priority="2561" operator="greaterThan">
      <formula>1</formula>
    </cfRule>
    <cfRule type="cellIs" dxfId="29376" priority="2562" operator="lessThan">
      <formula>0.8</formula>
    </cfRule>
  </conditionalFormatting>
  <conditionalFormatting sqref="P31">
    <cfRule type="cellIs" dxfId="29375" priority="2560" operator="greaterThan">
      <formula>0</formula>
    </cfRule>
  </conditionalFormatting>
  <conditionalFormatting sqref="Q31">
    <cfRule type="cellIs" dxfId="29374" priority="2559" operator="lessThan">
      <formula>0</formula>
    </cfRule>
  </conditionalFormatting>
  <conditionalFormatting sqref="R31">
    <cfRule type="cellIs" dxfId="29373" priority="2557" operator="lessThan">
      <formula>0.8</formula>
    </cfRule>
    <cfRule type="cellIs" dxfId="29372" priority="2558" operator="greaterThan">
      <formula>1</formula>
    </cfRule>
  </conditionalFormatting>
  <conditionalFormatting sqref="R31">
    <cfRule type="cellIs" dxfId="29371" priority="2555" operator="greaterThan">
      <formula>1</formula>
    </cfRule>
    <cfRule type="cellIs" dxfId="29370" priority="2556" operator="lessThan">
      <formula>0.8</formula>
    </cfRule>
  </conditionalFormatting>
  <conditionalFormatting sqref="P31">
    <cfRule type="cellIs" dxfId="29369" priority="2554" operator="greaterThan">
      <formula>0</formula>
    </cfRule>
  </conditionalFormatting>
  <conditionalFormatting sqref="Q31">
    <cfRule type="cellIs" dxfId="29368" priority="2553" operator="lessThan">
      <formula>0</formula>
    </cfRule>
  </conditionalFormatting>
  <conditionalFormatting sqref="R31">
    <cfRule type="cellIs" dxfId="29367" priority="2551" operator="lessThan">
      <formula>0.8</formula>
    </cfRule>
    <cfRule type="cellIs" dxfId="29366" priority="2552" operator="greaterThan">
      <formula>1</formula>
    </cfRule>
  </conditionalFormatting>
  <conditionalFormatting sqref="R31">
    <cfRule type="cellIs" dxfId="29365" priority="2549" operator="greaterThan">
      <formula>1</formula>
    </cfRule>
    <cfRule type="cellIs" dxfId="29364" priority="2550" operator="lessThan">
      <formula>0.8</formula>
    </cfRule>
  </conditionalFormatting>
  <conditionalFormatting sqref="P31">
    <cfRule type="cellIs" dxfId="29363" priority="2548" operator="greaterThan">
      <formula>0</formula>
    </cfRule>
  </conditionalFormatting>
  <conditionalFormatting sqref="P31">
    <cfRule type="cellIs" dxfId="29362" priority="2542" operator="greaterThan">
      <formula>0</formula>
    </cfRule>
  </conditionalFormatting>
  <conditionalFormatting sqref="Q31">
    <cfRule type="cellIs" dxfId="29361" priority="2547" operator="lessThan">
      <formula>0</formula>
    </cfRule>
  </conditionalFormatting>
  <conditionalFormatting sqref="R31">
    <cfRule type="cellIs" dxfId="29360" priority="2545" operator="lessThan">
      <formula>0.8</formula>
    </cfRule>
    <cfRule type="cellIs" dxfId="29359" priority="2546" operator="greaterThan">
      <formula>1</formula>
    </cfRule>
  </conditionalFormatting>
  <conditionalFormatting sqref="R31">
    <cfRule type="cellIs" dxfId="29358" priority="2543" operator="greaterThan">
      <formula>1</formula>
    </cfRule>
    <cfRule type="cellIs" dxfId="29357" priority="2544" operator="lessThan">
      <formula>0.8</formula>
    </cfRule>
  </conditionalFormatting>
  <conditionalFormatting sqref="P31">
    <cfRule type="cellIs" dxfId="29356" priority="2536" operator="greaterThan">
      <formula>0</formula>
    </cfRule>
  </conditionalFormatting>
  <conditionalFormatting sqref="Q31">
    <cfRule type="cellIs" dxfId="29355" priority="2541" operator="lessThan">
      <formula>0</formula>
    </cfRule>
  </conditionalFormatting>
  <conditionalFormatting sqref="R31">
    <cfRule type="cellIs" dxfId="29354" priority="2539" operator="lessThan">
      <formula>0.8</formula>
    </cfRule>
    <cfRule type="cellIs" dxfId="29353" priority="2540" operator="greaterThan">
      <formula>1</formula>
    </cfRule>
  </conditionalFormatting>
  <conditionalFormatting sqref="R31">
    <cfRule type="cellIs" dxfId="29352" priority="2537" operator="greaterThan">
      <formula>1</formula>
    </cfRule>
    <cfRule type="cellIs" dxfId="29351" priority="2538" operator="lessThan">
      <formula>0.8</formula>
    </cfRule>
  </conditionalFormatting>
  <conditionalFormatting sqref="R31">
    <cfRule type="cellIs" dxfId="29350" priority="2533" operator="lessThan">
      <formula>0.8</formula>
    </cfRule>
    <cfRule type="cellIs" dxfId="29349" priority="2534" operator="greaterThan">
      <formula>1</formula>
    </cfRule>
  </conditionalFormatting>
  <conditionalFormatting sqref="R31">
    <cfRule type="cellIs" dxfId="29348" priority="2531" operator="greaterThan">
      <formula>1</formula>
    </cfRule>
    <cfRule type="cellIs" dxfId="29347" priority="2532" operator="lessThan">
      <formula>0.8</formula>
    </cfRule>
  </conditionalFormatting>
  <conditionalFormatting sqref="P31">
    <cfRule type="cellIs" dxfId="29346" priority="2530" operator="greaterThan">
      <formula>0</formula>
    </cfRule>
  </conditionalFormatting>
  <conditionalFormatting sqref="Q31">
    <cfRule type="cellIs" dxfId="29345" priority="2535" operator="lessThan">
      <formula>0</formula>
    </cfRule>
  </conditionalFormatting>
  <conditionalFormatting sqref="Q31">
    <cfRule type="cellIs" dxfId="29344" priority="2529" operator="lessThan">
      <formula>0</formula>
    </cfRule>
  </conditionalFormatting>
  <conditionalFormatting sqref="R31">
    <cfRule type="cellIs" dxfId="29343" priority="2527" operator="lessThan">
      <formula>0.8</formula>
    </cfRule>
    <cfRule type="cellIs" dxfId="29342" priority="2528" operator="greaterThan">
      <formula>1</formula>
    </cfRule>
  </conditionalFormatting>
  <conditionalFormatting sqref="R31">
    <cfRule type="cellIs" dxfId="29341" priority="2525" operator="greaterThan">
      <formula>1</formula>
    </cfRule>
    <cfRule type="cellIs" dxfId="29340" priority="2526" operator="lessThan">
      <formula>0.8</formula>
    </cfRule>
  </conditionalFormatting>
  <conditionalFormatting sqref="P31">
    <cfRule type="cellIs" dxfId="29339" priority="2524" operator="greaterThan">
      <formula>0</formula>
    </cfRule>
  </conditionalFormatting>
  <conditionalFormatting sqref="P31">
    <cfRule type="cellIs" dxfId="29338" priority="2518" operator="greaterThan">
      <formula>0</formula>
    </cfRule>
  </conditionalFormatting>
  <conditionalFormatting sqref="Q31">
    <cfRule type="cellIs" dxfId="29337" priority="2523" operator="lessThan">
      <formula>0</formula>
    </cfRule>
  </conditionalFormatting>
  <conditionalFormatting sqref="R31">
    <cfRule type="cellIs" dxfId="29336" priority="2521" operator="lessThan">
      <formula>0.8</formula>
    </cfRule>
    <cfRule type="cellIs" dxfId="29335" priority="2522" operator="greaterThan">
      <formula>1</formula>
    </cfRule>
  </conditionalFormatting>
  <conditionalFormatting sqref="R31">
    <cfRule type="cellIs" dxfId="29334" priority="2519" operator="greaterThan">
      <formula>1</formula>
    </cfRule>
    <cfRule type="cellIs" dxfId="29333" priority="2520" operator="lessThan">
      <formula>0.8</formula>
    </cfRule>
  </conditionalFormatting>
  <conditionalFormatting sqref="P31">
    <cfRule type="cellIs" dxfId="29332" priority="2512" operator="greaterThan">
      <formula>0</formula>
    </cfRule>
  </conditionalFormatting>
  <conditionalFormatting sqref="Q31">
    <cfRule type="cellIs" dxfId="29331" priority="2517" operator="lessThan">
      <formula>0</formula>
    </cfRule>
  </conditionalFormatting>
  <conditionalFormatting sqref="R31">
    <cfRule type="cellIs" dxfId="29330" priority="2515" operator="lessThan">
      <formula>0.8</formula>
    </cfRule>
    <cfRule type="cellIs" dxfId="29329" priority="2516" operator="greaterThan">
      <formula>1</formula>
    </cfRule>
  </conditionalFormatting>
  <conditionalFormatting sqref="R31">
    <cfRule type="cellIs" dxfId="29328" priority="2513" operator="greaterThan">
      <formula>1</formula>
    </cfRule>
    <cfRule type="cellIs" dxfId="29327" priority="2514" operator="lessThan">
      <formula>0.8</formula>
    </cfRule>
  </conditionalFormatting>
  <conditionalFormatting sqref="R31">
    <cfRule type="cellIs" dxfId="29326" priority="2509" operator="lessThan">
      <formula>0.8</formula>
    </cfRule>
    <cfRule type="cellIs" dxfId="29325" priority="2510" operator="greaterThan">
      <formula>1</formula>
    </cfRule>
  </conditionalFormatting>
  <conditionalFormatting sqref="R31">
    <cfRule type="cellIs" dxfId="29324" priority="2507" operator="greaterThan">
      <formula>1</formula>
    </cfRule>
    <cfRule type="cellIs" dxfId="29323" priority="2508" operator="lessThan">
      <formula>0.8</formula>
    </cfRule>
  </conditionalFormatting>
  <conditionalFormatting sqref="P31">
    <cfRule type="cellIs" dxfId="29322" priority="2506" operator="greaterThan">
      <formula>0</formula>
    </cfRule>
  </conditionalFormatting>
  <conditionalFormatting sqref="Q31">
    <cfRule type="cellIs" dxfId="29321" priority="2511" operator="lessThan">
      <formula>0</formula>
    </cfRule>
  </conditionalFormatting>
  <conditionalFormatting sqref="P31">
    <cfRule type="cellIs" dxfId="29320" priority="2500" operator="greaterThan">
      <formula>0</formula>
    </cfRule>
  </conditionalFormatting>
  <conditionalFormatting sqref="Q31">
    <cfRule type="cellIs" dxfId="29319" priority="2505" operator="lessThan">
      <formula>0</formula>
    </cfRule>
  </conditionalFormatting>
  <conditionalFormatting sqref="R31">
    <cfRule type="cellIs" dxfId="29318" priority="2503" operator="lessThan">
      <formula>0.8</formula>
    </cfRule>
    <cfRule type="cellIs" dxfId="29317" priority="2504" operator="greaterThan">
      <formula>1</formula>
    </cfRule>
  </conditionalFormatting>
  <conditionalFormatting sqref="R31">
    <cfRule type="cellIs" dxfId="29316" priority="2501" operator="greaterThan">
      <formula>1</formula>
    </cfRule>
    <cfRule type="cellIs" dxfId="29315" priority="2502" operator="lessThan">
      <formula>0.8</formula>
    </cfRule>
  </conditionalFormatting>
  <conditionalFormatting sqref="R31">
    <cfRule type="cellIs" dxfId="29314" priority="2497" operator="lessThan">
      <formula>0.8</formula>
    </cfRule>
    <cfRule type="cellIs" dxfId="29313" priority="2498" operator="greaterThan">
      <formula>1</formula>
    </cfRule>
  </conditionalFormatting>
  <conditionalFormatting sqref="R31">
    <cfRule type="cellIs" dxfId="29312" priority="2495" operator="greaterThan">
      <formula>1</formula>
    </cfRule>
    <cfRule type="cellIs" dxfId="29311" priority="2496" operator="lessThan">
      <formula>0.8</formula>
    </cfRule>
  </conditionalFormatting>
  <conditionalFormatting sqref="P31">
    <cfRule type="cellIs" dxfId="29310" priority="2494" operator="greaterThan">
      <formula>0</formula>
    </cfRule>
  </conditionalFormatting>
  <conditionalFormatting sqref="Q31">
    <cfRule type="cellIs" dxfId="29309" priority="2499" operator="lessThan">
      <formula>0</formula>
    </cfRule>
  </conditionalFormatting>
  <conditionalFormatting sqref="R31">
    <cfRule type="cellIs" dxfId="29308" priority="2491" operator="lessThan">
      <formula>0.8</formula>
    </cfRule>
    <cfRule type="cellIs" dxfId="29307" priority="2492" operator="greaterThan">
      <formula>1</formula>
    </cfRule>
  </conditionalFormatting>
  <conditionalFormatting sqref="R31">
    <cfRule type="cellIs" dxfId="29306" priority="2489" operator="greaterThan">
      <formula>1</formula>
    </cfRule>
    <cfRule type="cellIs" dxfId="29305" priority="2490" operator="lessThan">
      <formula>0.8</formula>
    </cfRule>
  </conditionalFormatting>
  <conditionalFormatting sqref="P31">
    <cfRule type="cellIs" dxfId="29304" priority="2488" operator="greaterThan">
      <formula>0</formula>
    </cfRule>
  </conditionalFormatting>
  <conditionalFormatting sqref="Q31">
    <cfRule type="cellIs" dxfId="29303" priority="2493" operator="lessThan">
      <formula>0</formula>
    </cfRule>
  </conditionalFormatting>
  <conditionalFormatting sqref="Q31">
    <cfRule type="cellIs" dxfId="29302" priority="2487" operator="lessThan">
      <formula>0</formula>
    </cfRule>
  </conditionalFormatting>
  <conditionalFormatting sqref="R31">
    <cfRule type="cellIs" dxfId="29301" priority="2485" operator="lessThan">
      <formula>0.8</formula>
    </cfRule>
    <cfRule type="cellIs" dxfId="29300" priority="2486" operator="greaterThan">
      <formula>1</formula>
    </cfRule>
  </conditionalFormatting>
  <conditionalFormatting sqref="R31">
    <cfRule type="cellIs" dxfId="29299" priority="2483" operator="greaterThan">
      <formula>1</formula>
    </cfRule>
    <cfRule type="cellIs" dxfId="29298" priority="2484" operator="lessThan">
      <formula>0.8</formula>
    </cfRule>
  </conditionalFormatting>
  <conditionalFormatting sqref="P31">
    <cfRule type="cellIs" dxfId="29297" priority="2482" operator="greaterThan">
      <formula>0</formula>
    </cfRule>
  </conditionalFormatting>
  <conditionalFormatting sqref="Q31">
    <cfRule type="cellIs" dxfId="29296" priority="2476" operator="lessThan">
      <formula>0</formula>
    </cfRule>
  </conditionalFormatting>
  <conditionalFormatting sqref="R31">
    <cfRule type="cellIs" dxfId="29295" priority="2480" operator="lessThan">
      <formula>0.8</formula>
    </cfRule>
    <cfRule type="cellIs" dxfId="29294" priority="2481" operator="greaterThan">
      <formula>1</formula>
    </cfRule>
  </conditionalFormatting>
  <conditionalFormatting sqref="R31">
    <cfRule type="cellIs" dxfId="29293" priority="2478" operator="greaterThan">
      <formula>1</formula>
    </cfRule>
    <cfRule type="cellIs" dxfId="29292" priority="2479" operator="lessThan">
      <formula>0.8</formula>
    </cfRule>
  </conditionalFormatting>
  <conditionalFormatting sqref="P31">
    <cfRule type="cellIs" dxfId="29291" priority="2477" operator="greaterThan">
      <formula>0</formula>
    </cfRule>
  </conditionalFormatting>
  <conditionalFormatting sqref="Q31">
    <cfRule type="cellIs" dxfId="29290" priority="2475" operator="lessThan">
      <formula>0</formula>
    </cfRule>
  </conditionalFormatting>
  <conditionalFormatting sqref="R31">
    <cfRule type="cellIs" dxfId="29289" priority="2473" operator="lessThan">
      <formula>0.8</formula>
    </cfRule>
    <cfRule type="cellIs" dxfId="29288" priority="2474" operator="greaterThan">
      <formula>1</formula>
    </cfRule>
  </conditionalFormatting>
  <conditionalFormatting sqref="R31">
    <cfRule type="cellIs" dxfId="29287" priority="2471" operator="greaterThan">
      <formula>1</formula>
    </cfRule>
    <cfRule type="cellIs" dxfId="29286" priority="2472" operator="lessThan">
      <formula>0.8</formula>
    </cfRule>
  </conditionalFormatting>
  <conditionalFormatting sqref="P31">
    <cfRule type="cellIs" dxfId="29285" priority="2470" operator="greaterThan">
      <formula>0</formula>
    </cfRule>
  </conditionalFormatting>
  <conditionalFormatting sqref="Q31">
    <cfRule type="cellIs" dxfId="29284" priority="2469" operator="lessThan">
      <formula>0</formula>
    </cfRule>
  </conditionalFormatting>
  <conditionalFormatting sqref="R31">
    <cfRule type="cellIs" dxfId="29283" priority="2467" operator="lessThan">
      <formula>0.8</formula>
    </cfRule>
    <cfRule type="cellIs" dxfId="29282" priority="2468" operator="greaterThan">
      <formula>1</formula>
    </cfRule>
  </conditionalFormatting>
  <conditionalFormatting sqref="R31">
    <cfRule type="cellIs" dxfId="29281" priority="2465" operator="greaterThan">
      <formula>1</formula>
    </cfRule>
    <cfRule type="cellIs" dxfId="29280" priority="2466" operator="lessThan">
      <formula>0.8</formula>
    </cfRule>
  </conditionalFormatting>
  <conditionalFormatting sqref="P31">
    <cfRule type="cellIs" dxfId="29279" priority="2464" operator="greaterThan">
      <formula>0</formula>
    </cfRule>
  </conditionalFormatting>
  <conditionalFormatting sqref="Q31">
    <cfRule type="cellIs" dxfId="29278" priority="2463" operator="lessThan">
      <formula>0</formula>
    </cfRule>
  </conditionalFormatting>
  <conditionalFormatting sqref="R31">
    <cfRule type="cellIs" dxfId="29277" priority="2461" operator="lessThan">
      <formula>0.8</formula>
    </cfRule>
    <cfRule type="cellIs" dxfId="29276" priority="2462" operator="greaterThan">
      <formula>1</formula>
    </cfRule>
  </conditionalFormatting>
  <conditionalFormatting sqref="R31">
    <cfRule type="cellIs" dxfId="29275" priority="2459" operator="greaterThan">
      <formula>1</formula>
    </cfRule>
    <cfRule type="cellIs" dxfId="29274" priority="2460" operator="lessThan">
      <formula>0.8</formula>
    </cfRule>
  </conditionalFormatting>
  <conditionalFormatting sqref="P31">
    <cfRule type="cellIs" dxfId="29273" priority="2458" operator="greaterThan">
      <formula>0</formula>
    </cfRule>
  </conditionalFormatting>
  <conditionalFormatting sqref="Q31">
    <cfRule type="cellIs" dxfId="29272" priority="2457" operator="lessThan">
      <formula>0</formula>
    </cfRule>
  </conditionalFormatting>
  <conditionalFormatting sqref="R31">
    <cfRule type="cellIs" dxfId="29271" priority="2455" operator="lessThan">
      <formula>0.8</formula>
    </cfRule>
    <cfRule type="cellIs" dxfId="29270" priority="2456" operator="greaterThan">
      <formula>1</formula>
    </cfRule>
  </conditionalFormatting>
  <conditionalFormatting sqref="R31">
    <cfRule type="cellIs" dxfId="29269" priority="2453" operator="greaterThan">
      <formula>1</formula>
    </cfRule>
    <cfRule type="cellIs" dxfId="29268" priority="2454" operator="lessThan">
      <formula>0.8</formula>
    </cfRule>
  </conditionalFormatting>
  <conditionalFormatting sqref="P31">
    <cfRule type="cellIs" dxfId="29267" priority="2452" operator="greaterThan">
      <formula>0</formula>
    </cfRule>
  </conditionalFormatting>
  <conditionalFormatting sqref="Q31">
    <cfRule type="cellIs" dxfId="29266" priority="2451" operator="lessThan">
      <formula>0</formula>
    </cfRule>
  </conditionalFormatting>
  <conditionalFormatting sqref="R31">
    <cfRule type="cellIs" dxfId="29265" priority="2449" operator="lessThan">
      <formula>0.8</formula>
    </cfRule>
    <cfRule type="cellIs" dxfId="29264" priority="2450" operator="greaterThan">
      <formula>1</formula>
    </cfRule>
  </conditionalFormatting>
  <conditionalFormatting sqref="R31">
    <cfRule type="cellIs" dxfId="29263" priority="2447" operator="greaterThan">
      <formula>1</formula>
    </cfRule>
    <cfRule type="cellIs" dxfId="29262" priority="2448" operator="lessThan">
      <formula>0.8</formula>
    </cfRule>
  </conditionalFormatting>
  <conditionalFormatting sqref="P31">
    <cfRule type="cellIs" dxfId="29261" priority="2446" operator="greaterThan">
      <formula>0</formula>
    </cfRule>
  </conditionalFormatting>
  <conditionalFormatting sqref="P31">
    <cfRule type="cellIs" dxfId="29260" priority="2440" operator="greaterThan">
      <formula>0</formula>
    </cfRule>
  </conditionalFormatting>
  <conditionalFormatting sqref="Q31">
    <cfRule type="cellIs" dxfId="29259" priority="2445" operator="lessThan">
      <formula>0</formula>
    </cfRule>
  </conditionalFormatting>
  <conditionalFormatting sqref="R31">
    <cfRule type="cellIs" dxfId="29258" priority="2443" operator="lessThan">
      <formula>0.8</formula>
    </cfRule>
    <cfRule type="cellIs" dxfId="29257" priority="2444" operator="greaterThan">
      <formula>1</formula>
    </cfRule>
  </conditionalFormatting>
  <conditionalFormatting sqref="R31">
    <cfRule type="cellIs" dxfId="29256" priority="2441" operator="greaterThan">
      <formula>1</formula>
    </cfRule>
    <cfRule type="cellIs" dxfId="29255" priority="2442" operator="lessThan">
      <formula>0.8</formula>
    </cfRule>
  </conditionalFormatting>
  <conditionalFormatting sqref="P31">
    <cfRule type="cellIs" dxfId="29254" priority="2434" operator="greaterThan">
      <formula>0</formula>
    </cfRule>
  </conditionalFormatting>
  <conditionalFormatting sqref="Q31">
    <cfRule type="cellIs" dxfId="29253" priority="2439" operator="lessThan">
      <formula>0</formula>
    </cfRule>
  </conditionalFormatting>
  <conditionalFormatting sqref="R31">
    <cfRule type="cellIs" dxfId="29252" priority="2437" operator="lessThan">
      <formula>0.8</formula>
    </cfRule>
    <cfRule type="cellIs" dxfId="29251" priority="2438" operator="greaterThan">
      <formula>1</formula>
    </cfRule>
  </conditionalFormatting>
  <conditionalFormatting sqref="R31">
    <cfRule type="cellIs" dxfId="29250" priority="2435" operator="greaterThan">
      <formula>1</formula>
    </cfRule>
    <cfRule type="cellIs" dxfId="29249" priority="2436" operator="lessThan">
      <formula>0.8</formula>
    </cfRule>
  </conditionalFormatting>
  <conditionalFormatting sqref="R31">
    <cfRule type="cellIs" dxfId="29248" priority="2431" operator="lessThan">
      <formula>0.8</formula>
    </cfRule>
    <cfRule type="cellIs" dxfId="29247" priority="2432" operator="greaterThan">
      <formula>1</formula>
    </cfRule>
  </conditionalFormatting>
  <conditionalFormatting sqref="R31">
    <cfRule type="cellIs" dxfId="29246" priority="2429" operator="greaterThan">
      <formula>1</formula>
    </cfRule>
    <cfRule type="cellIs" dxfId="29245" priority="2430" operator="lessThan">
      <formula>0.8</formula>
    </cfRule>
  </conditionalFormatting>
  <conditionalFormatting sqref="P31">
    <cfRule type="cellIs" dxfId="29244" priority="2428" operator="greaterThan">
      <formula>0</formula>
    </cfRule>
  </conditionalFormatting>
  <conditionalFormatting sqref="Q31">
    <cfRule type="cellIs" dxfId="29243" priority="2433" operator="lessThan">
      <formula>0</formula>
    </cfRule>
  </conditionalFormatting>
  <conditionalFormatting sqref="Q31">
    <cfRule type="cellIs" dxfId="29242" priority="2427" operator="lessThan">
      <formula>0</formula>
    </cfRule>
  </conditionalFormatting>
  <conditionalFormatting sqref="R31">
    <cfRule type="cellIs" dxfId="29241" priority="2425" operator="lessThan">
      <formula>0.8</formula>
    </cfRule>
    <cfRule type="cellIs" dxfId="29240" priority="2426" operator="greaterThan">
      <formula>1</formula>
    </cfRule>
  </conditionalFormatting>
  <conditionalFormatting sqref="R31">
    <cfRule type="cellIs" dxfId="29239" priority="2423" operator="greaterThan">
      <formula>1</formula>
    </cfRule>
    <cfRule type="cellIs" dxfId="29238" priority="2424" operator="lessThan">
      <formula>0.8</formula>
    </cfRule>
  </conditionalFormatting>
  <conditionalFormatting sqref="P31">
    <cfRule type="cellIs" dxfId="29237" priority="2422" operator="greaterThan">
      <formula>0</formula>
    </cfRule>
  </conditionalFormatting>
  <conditionalFormatting sqref="Q31">
    <cfRule type="cellIs" dxfId="29236" priority="2421" operator="lessThan">
      <formula>0</formula>
    </cfRule>
  </conditionalFormatting>
  <conditionalFormatting sqref="R31">
    <cfRule type="cellIs" dxfId="29235" priority="2419" operator="lessThan">
      <formula>0.8</formula>
    </cfRule>
    <cfRule type="cellIs" dxfId="29234" priority="2420" operator="greaterThan">
      <formula>1</formula>
    </cfRule>
  </conditionalFormatting>
  <conditionalFormatting sqref="R31">
    <cfRule type="cellIs" dxfId="29233" priority="2417" operator="greaterThan">
      <formula>1</formula>
    </cfRule>
    <cfRule type="cellIs" dxfId="29232" priority="2418" operator="lessThan">
      <formula>0.8</formula>
    </cfRule>
  </conditionalFormatting>
  <conditionalFormatting sqref="P31">
    <cfRule type="cellIs" dxfId="29231" priority="2416" operator="greaterThan">
      <formula>0</formula>
    </cfRule>
  </conditionalFormatting>
  <conditionalFormatting sqref="Q31">
    <cfRule type="cellIs" dxfId="29230" priority="2415" operator="lessThan">
      <formula>0</formula>
    </cfRule>
  </conditionalFormatting>
  <conditionalFormatting sqref="R31">
    <cfRule type="cellIs" dxfId="29229" priority="2413" operator="lessThan">
      <formula>0.8</formula>
    </cfRule>
    <cfRule type="cellIs" dxfId="29228" priority="2414" operator="greaterThan">
      <formula>1</formula>
    </cfRule>
  </conditionalFormatting>
  <conditionalFormatting sqref="R31">
    <cfRule type="cellIs" dxfId="29227" priority="2411" operator="greaterThan">
      <formula>1</formula>
    </cfRule>
    <cfRule type="cellIs" dxfId="29226" priority="2412" operator="lessThan">
      <formula>0.8</formula>
    </cfRule>
  </conditionalFormatting>
  <conditionalFormatting sqref="P31">
    <cfRule type="cellIs" dxfId="29225" priority="2410" operator="greaterThan">
      <formula>0</formula>
    </cfRule>
  </conditionalFormatting>
  <conditionalFormatting sqref="Q31">
    <cfRule type="cellIs" dxfId="29224" priority="2409" operator="lessThan">
      <formula>0</formula>
    </cfRule>
  </conditionalFormatting>
  <conditionalFormatting sqref="R31">
    <cfRule type="cellIs" dxfId="29223" priority="2407" operator="lessThan">
      <formula>0.8</formula>
    </cfRule>
    <cfRule type="cellIs" dxfId="29222" priority="2408" operator="greaterThan">
      <formula>1</formula>
    </cfRule>
  </conditionalFormatting>
  <conditionalFormatting sqref="R31">
    <cfRule type="cellIs" dxfId="29221" priority="2405" operator="greaterThan">
      <formula>1</formula>
    </cfRule>
    <cfRule type="cellIs" dxfId="29220" priority="2406" operator="lessThan">
      <formula>0.8</formula>
    </cfRule>
  </conditionalFormatting>
  <conditionalFormatting sqref="P31">
    <cfRule type="cellIs" dxfId="29219" priority="2404" operator="greaterThan">
      <formula>0</formula>
    </cfRule>
  </conditionalFormatting>
  <conditionalFormatting sqref="P31">
    <cfRule type="cellIs" dxfId="29218" priority="2398" operator="greaterThan">
      <formula>0</formula>
    </cfRule>
  </conditionalFormatting>
  <conditionalFormatting sqref="Q31">
    <cfRule type="cellIs" dxfId="29217" priority="2403" operator="lessThan">
      <formula>0</formula>
    </cfRule>
  </conditionalFormatting>
  <conditionalFormatting sqref="R31">
    <cfRule type="cellIs" dxfId="29216" priority="2401" operator="lessThan">
      <formula>0.8</formula>
    </cfRule>
    <cfRule type="cellIs" dxfId="29215" priority="2402" operator="greaterThan">
      <formula>1</formula>
    </cfRule>
  </conditionalFormatting>
  <conditionalFormatting sqref="R31">
    <cfRule type="cellIs" dxfId="29214" priority="2399" operator="greaterThan">
      <formula>1</formula>
    </cfRule>
    <cfRule type="cellIs" dxfId="29213" priority="2400" operator="lessThan">
      <formula>0.8</formula>
    </cfRule>
  </conditionalFormatting>
  <conditionalFormatting sqref="P31">
    <cfRule type="cellIs" dxfId="29212" priority="2392" operator="greaterThan">
      <formula>0</formula>
    </cfRule>
  </conditionalFormatting>
  <conditionalFormatting sqref="Q31">
    <cfRule type="cellIs" dxfId="29211" priority="2397" operator="lessThan">
      <formula>0</formula>
    </cfRule>
  </conditionalFormatting>
  <conditionalFormatting sqref="R31">
    <cfRule type="cellIs" dxfId="29210" priority="2395" operator="lessThan">
      <formula>0.8</formula>
    </cfRule>
    <cfRule type="cellIs" dxfId="29209" priority="2396" operator="greaterThan">
      <formula>1</formula>
    </cfRule>
  </conditionalFormatting>
  <conditionalFormatting sqref="R31">
    <cfRule type="cellIs" dxfId="29208" priority="2393" operator="greaterThan">
      <formula>1</formula>
    </cfRule>
    <cfRule type="cellIs" dxfId="29207" priority="2394" operator="lessThan">
      <formula>0.8</formula>
    </cfRule>
  </conditionalFormatting>
  <conditionalFormatting sqref="R31">
    <cfRule type="cellIs" dxfId="29206" priority="2389" operator="lessThan">
      <formula>0.8</formula>
    </cfRule>
    <cfRule type="cellIs" dxfId="29205" priority="2390" operator="greaterThan">
      <formula>1</formula>
    </cfRule>
  </conditionalFormatting>
  <conditionalFormatting sqref="R31">
    <cfRule type="cellIs" dxfId="29204" priority="2387" operator="greaterThan">
      <formula>1</formula>
    </cfRule>
    <cfRule type="cellIs" dxfId="29203" priority="2388" operator="lessThan">
      <formula>0.8</formula>
    </cfRule>
  </conditionalFormatting>
  <conditionalFormatting sqref="P31">
    <cfRule type="cellIs" dxfId="29202" priority="2386" operator="greaterThan">
      <formula>0</formula>
    </cfRule>
  </conditionalFormatting>
  <conditionalFormatting sqref="Q31">
    <cfRule type="cellIs" dxfId="29201" priority="2391" operator="lessThan">
      <formula>0</formula>
    </cfRule>
  </conditionalFormatting>
  <conditionalFormatting sqref="Q31">
    <cfRule type="cellIs" dxfId="29200" priority="2385" operator="lessThan">
      <formula>0</formula>
    </cfRule>
  </conditionalFormatting>
  <conditionalFormatting sqref="R31">
    <cfRule type="cellIs" dxfId="29199" priority="2383" operator="lessThan">
      <formula>0.8</formula>
    </cfRule>
    <cfRule type="cellIs" dxfId="29198" priority="2384" operator="greaterThan">
      <formula>1</formula>
    </cfRule>
  </conditionalFormatting>
  <conditionalFormatting sqref="R31">
    <cfRule type="cellIs" dxfId="29197" priority="2381" operator="greaterThan">
      <formula>1</formula>
    </cfRule>
    <cfRule type="cellIs" dxfId="29196" priority="2382" operator="lessThan">
      <formula>0.8</formula>
    </cfRule>
  </conditionalFormatting>
  <conditionalFormatting sqref="P31">
    <cfRule type="cellIs" dxfId="29195" priority="2380" operator="greaterThan">
      <formula>0</formula>
    </cfRule>
  </conditionalFormatting>
  <conditionalFormatting sqref="P31">
    <cfRule type="cellIs" dxfId="29194" priority="2374" operator="greaterThan">
      <formula>0</formula>
    </cfRule>
  </conditionalFormatting>
  <conditionalFormatting sqref="Q31">
    <cfRule type="cellIs" dxfId="29193" priority="2379" operator="lessThan">
      <formula>0</formula>
    </cfRule>
  </conditionalFormatting>
  <conditionalFormatting sqref="R31">
    <cfRule type="cellIs" dxfId="29192" priority="2377" operator="lessThan">
      <formula>0.8</formula>
    </cfRule>
    <cfRule type="cellIs" dxfId="29191" priority="2378" operator="greaterThan">
      <formula>1</formula>
    </cfRule>
  </conditionalFormatting>
  <conditionalFormatting sqref="R31">
    <cfRule type="cellIs" dxfId="29190" priority="2375" operator="greaterThan">
      <formula>1</formula>
    </cfRule>
    <cfRule type="cellIs" dxfId="29189" priority="2376" operator="lessThan">
      <formula>0.8</formula>
    </cfRule>
  </conditionalFormatting>
  <conditionalFormatting sqref="P31">
    <cfRule type="cellIs" dxfId="29188" priority="2368" operator="greaterThan">
      <formula>0</formula>
    </cfRule>
  </conditionalFormatting>
  <conditionalFormatting sqref="Q31">
    <cfRule type="cellIs" dxfId="29187" priority="2373" operator="lessThan">
      <formula>0</formula>
    </cfRule>
  </conditionalFormatting>
  <conditionalFormatting sqref="R31">
    <cfRule type="cellIs" dxfId="29186" priority="2371" operator="lessThan">
      <formula>0.8</formula>
    </cfRule>
    <cfRule type="cellIs" dxfId="29185" priority="2372" operator="greaterThan">
      <formula>1</formula>
    </cfRule>
  </conditionalFormatting>
  <conditionalFormatting sqref="R31">
    <cfRule type="cellIs" dxfId="29184" priority="2369" operator="greaterThan">
      <formula>1</formula>
    </cfRule>
    <cfRule type="cellIs" dxfId="29183" priority="2370" operator="lessThan">
      <formula>0.8</formula>
    </cfRule>
  </conditionalFormatting>
  <conditionalFormatting sqref="R31">
    <cfRule type="cellIs" dxfId="29182" priority="2365" operator="lessThan">
      <formula>0.8</formula>
    </cfRule>
    <cfRule type="cellIs" dxfId="29181" priority="2366" operator="greaterThan">
      <formula>1</formula>
    </cfRule>
  </conditionalFormatting>
  <conditionalFormatting sqref="R31">
    <cfRule type="cellIs" dxfId="29180" priority="2363" operator="greaterThan">
      <formula>1</formula>
    </cfRule>
    <cfRule type="cellIs" dxfId="29179" priority="2364" operator="lessThan">
      <formula>0.8</formula>
    </cfRule>
  </conditionalFormatting>
  <conditionalFormatting sqref="P31">
    <cfRule type="cellIs" dxfId="29178" priority="2362" operator="greaterThan">
      <formula>0</formula>
    </cfRule>
  </conditionalFormatting>
  <conditionalFormatting sqref="Q31">
    <cfRule type="cellIs" dxfId="29177" priority="2367" operator="lessThan">
      <formula>0</formula>
    </cfRule>
  </conditionalFormatting>
  <conditionalFormatting sqref="P31">
    <cfRule type="cellIs" dxfId="29176" priority="2356" operator="greaterThan">
      <formula>0</formula>
    </cfRule>
  </conditionalFormatting>
  <conditionalFormatting sqref="Q31">
    <cfRule type="cellIs" dxfId="29175" priority="2361" operator="lessThan">
      <formula>0</formula>
    </cfRule>
  </conditionalFormatting>
  <conditionalFormatting sqref="R31">
    <cfRule type="cellIs" dxfId="29174" priority="2359" operator="lessThan">
      <formula>0.8</formula>
    </cfRule>
    <cfRule type="cellIs" dxfId="29173" priority="2360" operator="greaterThan">
      <formula>1</formula>
    </cfRule>
  </conditionalFormatting>
  <conditionalFormatting sqref="R31">
    <cfRule type="cellIs" dxfId="29172" priority="2357" operator="greaterThan">
      <formula>1</formula>
    </cfRule>
    <cfRule type="cellIs" dxfId="29171" priority="2358" operator="lessThan">
      <formula>0.8</formula>
    </cfRule>
  </conditionalFormatting>
  <conditionalFormatting sqref="R31">
    <cfRule type="cellIs" dxfId="29170" priority="2353" operator="lessThan">
      <formula>0.8</formula>
    </cfRule>
    <cfRule type="cellIs" dxfId="29169" priority="2354" operator="greaterThan">
      <formula>1</formula>
    </cfRule>
  </conditionalFormatting>
  <conditionalFormatting sqref="R31">
    <cfRule type="cellIs" dxfId="29168" priority="2351" operator="greaterThan">
      <formula>1</formula>
    </cfRule>
    <cfRule type="cellIs" dxfId="29167" priority="2352" operator="lessThan">
      <formula>0.8</formula>
    </cfRule>
  </conditionalFormatting>
  <conditionalFormatting sqref="P31">
    <cfRule type="cellIs" dxfId="29166" priority="2350" operator="greaterThan">
      <formula>0</formula>
    </cfRule>
  </conditionalFormatting>
  <conditionalFormatting sqref="Q31">
    <cfRule type="cellIs" dxfId="29165" priority="2355" operator="lessThan">
      <formula>0</formula>
    </cfRule>
  </conditionalFormatting>
  <conditionalFormatting sqref="R31">
    <cfRule type="cellIs" dxfId="29164" priority="2347" operator="lessThan">
      <formula>0.8</formula>
    </cfRule>
    <cfRule type="cellIs" dxfId="29163" priority="2348" operator="greaterThan">
      <formula>1</formula>
    </cfRule>
  </conditionalFormatting>
  <conditionalFormatting sqref="R31">
    <cfRule type="cellIs" dxfId="29162" priority="2345" operator="greaterThan">
      <formula>1</formula>
    </cfRule>
    <cfRule type="cellIs" dxfId="29161" priority="2346" operator="lessThan">
      <formula>0.8</formula>
    </cfRule>
  </conditionalFormatting>
  <conditionalFormatting sqref="P31">
    <cfRule type="cellIs" dxfId="29160" priority="2344" operator="greaterThan">
      <formula>0</formula>
    </cfRule>
  </conditionalFormatting>
  <conditionalFormatting sqref="Q31">
    <cfRule type="cellIs" dxfId="29159" priority="2349" operator="lessThan">
      <formula>0</formula>
    </cfRule>
  </conditionalFormatting>
  <conditionalFormatting sqref="Q31">
    <cfRule type="cellIs" dxfId="29158" priority="2343" operator="lessThan">
      <formula>0</formula>
    </cfRule>
  </conditionalFormatting>
  <conditionalFormatting sqref="R31">
    <cfRule type="cellIs" dxfId="29157" priority="2341" operator="lessThan">
      <formula>0.8</formula>
    </cfRule>
    <cfRule type="cellIs" dxfId="29156" priority="2342" operator="greaterThan">
      <formula>1</formula>
    </cfRule>
  </conditionalFormatting>
  <conditionalFormatting sqref="R31">
    <cfRule type="cellIs" dxfId="29155" priority="2339" operator="greaterThan">
      <formula>1</formula>
    </cfRule>
    <cfRule type="cellIs" dxfId="29154" priority="2340" operator="lessThan">
      <formula>0.8</formula>
    </cfRule>
  </conditionalFormatting>
  <conditionalFormatting sqref="P31">
    <cfRule type="cellIs" dxfId="29153" priority="2338" operator="greaterThan">
      <formula>0</formula>
    </cfRule>
  </conditionalFormatting>
  <conditionalFormatting sqref="Q31">
    <cfRule type="cellIs" dxfId="29152" priority="2332" operator="lessThan">
      <formula>0</formula>
    </cfRule>
  </conditionalFormatting>
  <conditionalFormatting sqref="R31">
    <cfRule type="cellIs" dxfId="29151" priority="2336" operator="lessThan">
      <formula>0.8</formula>
    </cfRule>
    <cfRule type="cellIs" dxfId="29150" priority="2337" operator="greaterThan">
      <formula>1</formula>
    </cfRule>
  </conditionalFormatting>
  <conditionalFormatting sqref="R31">
    <cfRule type="cellIs" dxfId="29149" priority="2334" operator="greaterThan">
      <formula>1</formula>
    </cfRule>
    <cfRule type="cellIs" dxfId="29148" priority="2335" operator="lessThan">
      <formula>0.8</formula>
    </cfRule>
  </conditionalFormatting>
  <conditionalFormatting sqref="P31">
    <cfRule type="cellIs" dxfId="29147" priority="2333" operator="greaterThan">
      <formula>0</formula>
    </cfRule>
  </conditionalFormatting>
  <conditionalFormatting sqref="Q31">
    <cfRule type="cellIs" dxfId="29146" priority="2331" operator="lessThan">
      <formula>0</formula>
    </cfRule>
  </conditionalFormatting>
  <conditionalFormatting sqref="R31">
    <cfRule type="cellIs" dxfId="29145" priority="2329" operator="lessThan">
      <formula>0.8</formula>
    </cfRule>
    <cfRule type="cellIs" dxfId="29144" priority="2330" operator="greaterThan">
      <formula>1</formula>
    </cfRule>
  </conditionalFormatting>
  <conditionalFormatting sqref="R31">
    <cfRule type="cellIs" dxfId="29143" priority="2327" operator="greaterThan">
      <formula>1</formula>
    </cfRule>
    <cfRule type="cellIs" dxfId="29142" priority="2328" operator="lessThan">
      <formula>0.8</formula>
    </cfRule>
  </conditionalFormatting>
  <conditionalFormatting sqref="P31">
    <cfRule type="cellIs" dxfId="29141" priority="2326" operator="greaterThan">
      <formula>0</formula>
    </cfRule>
  </conditionalFormatting>
  <conditionalFormatting sqref="Q31">
    <cfRule type="cellIs" dxfId="29140" priority="2325" operator="lessThan">
      <formula>0</formula>
    </cfRule>
  </conditionalFormatting>
  <conditionalFormatting sqref="R31">
    <cfRule type="cellIs" dxfId="29139" priority="2323" operator="lessThan">
      <formula>0.8</formula>
    </cfRule>
    <cfRule type="cellIs" dxfId="29138" priority="2324" operator="greaterThan">
      <formula>1</formula>
    </cfRule>
  </conditionalFormatting>
  <conditionalFormatting sqref="R31">
    <cfRule type="cellIs" dxfId="29137" priority="2321" operator="greaterThan">
      <formula>1</formula>
    </cfRule>
    <cfRule type="cellIs" dxfId="29136" priority="2322" operator="lessThan">
      <formula>0.8</formula>
    </cfRule>
  </conditionalFormatting>
  <conditionalFormatting sqref="P31">
    <cfRule type="cellIs" dxfId="29135" priority="2320" operator="greaterThan">
      <formula>0</formula>
    </cfRule>
  </conditionalFormatting>
  <conditionalFormatting sqref="Q31">
    <cfRule type="cellIs" dxfId="29134" priority="2319" operator="lessThan">
      <formula>0</formula>
    </cfRule>
  </conditionalFormatting>
  <conditionalFormatting sqref="R31">
    <cfRule type="cellIs" dxfId="29133" priority="2317" operator="lessThan">
      <formula>0.8</formula>
    </cfRule>
    <cfRule type="cellIs" dxfId="29132" priority="2318" operator="greaterThan">
      <formula>1</formula>
    </cfRule>
  </conditionalFormatting>
  <conditionalFormatting sqref="R31">
    <cfRule type="cellIs" dxfId="29131" priority="2315" operator="greaterThan">
      <formula>1</formula>
    </cfRule>
    <cfRule type="cellIs" dxfId="29130" priority="2316" operator="lessThan">
      <formula>0.8</formula>
    </cfRule>
  </conditionalFormatting>
  <conditionalFormatting sqref="P31">
    <cfRule type="cellIs" dxfId="29129" priority="2314" operator="greaterThan">
      <formula>0</formula>
    </cfRule>
  </conditionalFormatting>
  <conditionalFormatting sqref="Q31">
    <cfRule type="cellIs" dxfId="29128" priority="2313" operator="lessThan">
      <formula>0</formula>
    </cfRule>
  </conditionalFormatting>
  <conditionalFormatting sqref="R31">
    <cfRule type="cellIs" dxfId="29127" priority="2311" operator="lessThan">
      <formula>0.8</formula>
    </cfRule>
    <cfRule type="cellIs" dxfId="29126" priority="2312" operator="greaterThan">
      <formula>1</formula>
    </cfRule>
  </conditionalFormatting>
  <conditionalFormatting sqref="R31">
    <cfRule type="cellIs" dxfId="29125" priority="2309" operator="greaterThan">
      <formula>1</formula>
    </cfRule>
    <cfRule type="cellIs" dxfId="29124" priority="2310" operator="lessThan">
      <formula>0.8</formula>
    </cfRule>
  </conditionalFormatting>
  <conditionalFormatting sqref="P31">
    <cfRule type="cellIs" dxfId="29123" priority="2308" operator="greaterThan">
      <formula>0</formula>
    </cfRule>
  </conditionalFormatting>
  <conditionalFormatting sqref="Q31">
    <cfRule type="cellIs" dxfId="29122" priority="2307" operator="lessThan">
      <formula>0</formula>
    </cfRule>
  </conditionalFormatting>
  <conditionalFormatting sqref="R31">
    <cfRule type="cellIs" dxfId="29121" priority="2305" operator="lessThan">
      <formula>0.8</formula>
    </cfRule>
    <cfRule type="cellIs" dxfId="29120" priority="2306" operator="greaterThan">
      <formula>1</formula>
    </cfRule>
  </conditionalFormatting>
  <conditionalFormatting sqref="R31">
    <cfRule type="cellIs" dxfId="29119" priority="2303" operator="greaterThan">
      <formula>1</formula>
    </cfRule>
    <cfRule type="cellIs" dxfId="29118" priority="2304" operator="lessThan">
      <formula>0.8</formula>
    </cfRule>
  </conditionalFormatting>
  <conditionalFormatting sqref="P31">
    <cfRule type="cellIs" dxfId="29117" priority="2302" operator="greaterThan">
      <formula>0</formula>
    </cfRule>
  </conditionalFormatting>
  <conditionalFormatting sqref="P31">
    <cfRule type="cellIs" dxfId="29116" priority="2296" operator="greaterThan">
      <formula>0</formula>
    </cfRule>
  </conditionalFormatting>
  <conditionalFormatting sqref="Q31">
    <cfRule type="cellIs" dxfId="29115" priority="2301" operator="lessThan">
      <formula>0</formula>
    </cfRule>
  </conditionalFormatting>
  <conditionalFormatting sqref="R31">
    <cfRule type="cellIs" dxfId="29114" priority="2299" operator="lessThan">
      <formula>0.8</formula>
    </cfRule>
    <cfRule type="cellIs" dxfId="29113" priority="2300" operator="greaterThan">
      <formula>1</formula>
    </cfRule>
  </conditionalFormatting>
  <conditionalFormatting sqref="R31">
    <cfRule type="cellIs" dxfId="29112" priority="2297" operator="greaterThan">
      <formula>1</formula>
    </cfRule>
    <cfRule type="cellIs" dxfId="29111" priority="2298" operator="lessThan">
      <formula>0.8</formula>
    </cfRule>
  </conditionalFormatting>
  <conditionalFormatting sqref="P31">
    <cfRule type="cellIs" dxfId="29110" priority="2290" operator="greaterThan">
      <formula>0</formula>
    </cfRule>
  </conditionalFormatting>
  <conditionalFormatting sqref="Q31">
    <cfRule type="cellIs" dxfId="29109" priority="2295" operator="lessThan">
      <formula>0</formula>
    </cfRule>
  </conditionalFormatting>
  <conditionalFormatting sqref="R31">
    <cfRule type="cellIs" dxfId="29108" priority="2293" operator="lessThan">
      <formula>0.8</formula>
    </cfRule>
    <cfRule type="cellIs" dxfId="29107" priority="2294" operator="greaterThan">
      <formula>1</formula>
    </cfRule>
  </conditionalFormatting>
  <conditionalFormatting sqref="R31">
    <cfRule type="cellIs" dxfId="29106" priority="2291" operator="greaterThan">
      <formula>1</formula>
    </cfRule>
    <cfRule type="cellIs" dxfId="29105" priority="2292" operator="lessThan">
      <formula>0.8</formula>
    </cfRule>
  </conditionalFormatting>
  <conditionalFormatting sqref="R31">
    <cfRule type="cellIs" dxfId="29104" priority="2287" operator="lessThan">
      <formula>0.8</formula>
    </cfRule>
    <cfRule type="cellIs" dxfId="29103" priority="2288" operator="greaterThan">
      <formula>1</formula>
    </cfRule>
  </conditionalFormatting>
  <conditionalFormatting sqref="R31">
    <cfRule type="cellIs" dxfId="29102" priority="2285" operator="greaterThan">
      <formula>1</formula>
    </cfRule>
    <cfRule type="cellIs" dxfId="29101" priority="2286" operator="lessThan">
      <formula>0.8</formula>
    </cfRule>
  </conditionalFormatting>
  <conditionalFormatting sqref="P31">
    <cfRule type="cellIs" dxfId="29100" priority="2284" operator="greaterThan">
      <formula>0</formula>
    </cfRule>
  </conditionalFormatting>
  <conditionalFormatting sqref="Q31">
    <cfRule type="cellIs" dxfId="29099" priority="2289" operator="lessThan">
      <formula>0</formula>
    </cfRule>
  </conditionalFormatting>
  <conditionalFormatting sqref="P79">
    <cfRule type="cellIs" dxfId="29098" priority="2278" operator="greaterThan">
      <formula>0</formula>
    </cfRule>
  </conditionalFormatting>
  <conditionalFormatting sqref="Q79">
    <cfRule type="cellIs" dxfId="29097" priority="2283" operator="lessThan">
      <formula>0</formula>
    </cfRule>
  </conditionalFormatting>
  <conditionalFormatting sqref="R79">
    <cfRule type="cellIs" dxfId="29096" priority="2281" operator="lessThan">
      <formula>0.8</formula>
    </cfRule>
    <cfRule type="cellIs" dxfId="29095" priority="2282" operator="greaterThan">
      <formula>1</formula>
    </cfRule>
  </conditionalFormatting>
  <conditionalFormatting sqref="R79">
    <cfRule type="cellIs" dxfId="29094" priority="2279" operator="greaterThan">
      <formula>1</formula>
    </cfRule>
    <cfRule type="cellIs" dxfId="29093" priority="2280" operator="lessThan">
      <formula>0.8</formula>
    </cfRule>
  </conditionalFormatting>
  <conditionalFormatting sqref="Q79">
    <cfRule type="cellIs" dxfId="29092" priority="2277" operator="lessThan">
      <formula>0</formula>
    </cfRule>
  </conditionalFormatting>
  <conditionalFormatting sqref="R79">
    <cfRule type="cellIs" dxfId="29091" priority="2275" operator="lessThan">
      <formula>0.8</formula>
    </cfRule>
    <cfRule type="cellIs" dxfId="29090" priority="2276" operator="greaterThan">
      <formula>1</formula>
    </cfRule>
  </conditionalFormatting>
  <conditionalFormatting sqref="R79">
    <cfRule type="cellIs" dxfId="29089" priority="2273" operator="greaterThan">
      <formula>1</formula>
    </cfRule>
    <cfRule type="cellIs" dxfId="29088" priority="2274" operator="lessThan">
      <formula>0.8</formula>
    </cfRule>
  </conditionalFormatting>
  <conditionalFormatting sqref="P79">
    <cfRule type="cellIs" dxfId="29087" priority="2272" operator="greaterThan">
      <formula>0</formula>
    </cfRule>
  </conditionalFormatting>
  <conditionalFormatting sqref="P79">
    <cfRule type="cellIs" dxfId="29086" priority="2266" operator="greaterThan">
      <formula>0</formula>
    </cfRule>
  </conditionalFormatting>
  <conditionalFormatting sqref="Q79">
    <cfRule type="cellIs" dxfId="29085" priority="2271" operator="lessThan">
      <formula>0</formula>
    </cfRule>
  </conditionalFormatting>
  <conditionalFormatting sqref="R79">
    <cfRule type="cellIs" dxfId="29084" priority="2269" operator="lessThan">
      <formula>0.8</formula>
    </cfRule>
    <cfRule type="cellIs" dxfId="29083" priority="2270" operator="greaterThan">
      <formula>1</formula>
    </cfRule>
  </conditionalFormatting>
  <conditionalFormatting sqref="R79">
    <cfRule type="cellIs" dxfId="29082" priority="2267" operator="greaterThan">
      <formula>1</formula>
    </cfRule>
    <cfRule type="cellIs" dxfId="29081" priority="2268" operator="lessThan">
      <formula>0.8</formula>
    </cfRule>
  </conditionalFormatting>
  <conditionalFormatting sqref="Q79">
    <cfRule type="cellIs" dxfId="29080" priority="2260" operator="lessThan">
      <formula>0</formula>
    </cfRule>
  </conditionalFormatting>
  <conditionalFormatting sqref="P79">
    <cfRule type="cellIs" dxfId="29079" priority="2261" operator="greaterThan">
      <formula>0</formula>
    </cfRule>
  </conditionalFormatting>
  <conditionalFormatting sqref="R79">
    <cfRule type="cellIs" dxfId="29078" priority="2264" operator="lessThan">
      <formula>0.8</formula>
    </cfRule>
    <cfRule type="cellIs" dxfId="29077" priority="2265" operator="greaterThan">
      <formula>1</formula>
    </cfRule>
  </conditionalFormatting>
  <conditionalFormatting sqref="R79">
    <cfRule type="cellIs" dxfId="29076" priority="2262" operator="greaterThan">
      <formula>1</formula>
    </cfRule>
    <cfRule type="cellIs" dxfId="29075" priority="2263" operator="lessThan">
      <formula>0.8</formula>
    </cfRule>
  </conditionalFormatting>
  <conditionalFormatting sqref="Q79">
    <cfRule type="cellIs" dxfId="29074" priority="2254" operator="lessThan">
      <formula>0</formula>
    </cfRule>
  </conditionalFormatting>
  <conditionalFormatting sqref="R79">
    <cfRule type="cellIs" dxfId="29073" priority="2258" operator="lessThan">
      <formula>0.8</formula>
    </cfRule>
    <cfRule type="cellIs" dxfId="29072" priority="2259" operator="greaterThan">
      <formula>1</formula>
    </cfRule>
  </conditionalFormatting>
  <conditionalFormatting sqref="R79">
    <cfRule type="cellIs" dxfId="29071" priority="2256" operator="greaterThan">
      <formula>1</formula>
    </cfRule>
    <cfRule type="cellIs" dxfId="29070" priority="2257" operator="lessThan">
      <formula>0.8</formula>
    </cfRule>
  </conditionalFormatting>
  <conditionalFormatting sqref="P79">
    <cfRule type="cellIs" dxfId="29069" priority="2255" operator="greaterThan">
      <formula>0</formula>
    </cfRule>
  </conditionalFormatting>
  <conditionalFormatting sqref="Q79">
    <cfRule type="cellIs" dxfId="29068" priority="2253" operator="lessThan">
      <formula>0</formula>
    </cfRule>
  </conditionalFormatting>
  <conditionalFormatting sqref="R79">
    <cfRule type="cellIs" dxfId="29067" priority="2251" operator="lessThan">
      <formula>0.8</formula>
    </cfRule>
    <cfRule type="cellIs" dxfId="29066" priority="2252" operator="greaterThan">
      <formula>1</formula>
    </cfRule>
  </conditionalFormatting>
  <conditionalFormatting sqref="R79">
    <cfRule type="cellIs" dxfId="29065" priority="2249" operator="greaterThan">
      <formula>1</formula>
    </cfRule>
    <cfRule type="cellIs" dxfId="29064" priority="2250" operator="lessThan">
      <formula>0.8</formula>
    </cfRule>
  </conditionalFormatting>
  <conditionalFormatting sqref="P79">
    <cfRule type="cellIs" dxfId="29063" priority="2248" operator="greaterThan">
      <formula>0</formula>
    </cfRule>
  </conditionalFormatting>
  <conditionalFormatting sqref="Q79">
    <cfRule type="cellIs" dxfId="29062" priority="2247" operator="lessThan">
      <formula>0</formula>
    </cfRule>
  </conditionalFormatting>
  <conditionalFormatting sqref="R79">
    <cfRule type="cellIs" dxfId="29061" priority="2245" operator="lessThan">
      <formula>0.8</formula>
    </cfRule>
    <cfRule type="cellIs" dxfId="29060" priority="2246" operator="greaterThan">
      <formula>1</formula>
    </cfRule>
  </conditionalFormatting>
  <conditionalFormatting sqref="R79">
    <cfRule type="cellIs" dxfId="29059" priority="2243" operator="greaterThan">
      <formula>1</formula>
    </cfRule>
    <cfRule type="cellIs" dxfId="29058" priority="2244" operator="lessThan">
      <formula>0.8</formula>
    </cfRule>
  </conditionalFormatting>
  <conditionalFormatting sqref="P79">
    <cfRule type="cellIs" dxfId="29057" priority="2242" operator="greaterThan">
      <formula>0</formula>
    </cfRule>
  </conditionalFormatting>
  <conditionalFormatting sqref="P79">
    <cfRule type="cellIs" dxfId="29056" priority="2236" operator="greaterThan">
      <formula>0</formula>
    </cfRule>
  </conditionalFormatting>
  <conditionalFormatting sqref="Q79">
    <cfRule type="cellIs" dxfId="29055" priority="2241" operator="lessThan">
      <formula>0</formula>
    </cfRule>
  </conditionalFormatting>
  <conditionalFormatting sqref="R79">
    <cfRule type="cellIs" dxfId="29054" priority="2239" operator="lessThan">
      <formula>0.8</formula>
    </cfRule>
    <cfRule type="cellIs" dxfId="29053" priority="2240" operator="greaterThan">
      <formula>1</formula>
    </cfRule>
  </conditionalFormatting>
  <conditionalFormatting sqref="R79">
    <cfRule type="cellIs" dxfId="29052" priority="2237" operator="greaterThan">
      <formula>1</formula>
    </cfRule>
    <cfRule type="cellIs" dxfId="29051" priority="2238" operator="lessThan">
      <formula>0.8</formula>
    </cfRule>
  </conditionalFormatting>
  <conditionalFormatting sqref="P71:P78">
    <cfRule type="cellIs" dxfId="29050" priority="2230" operator="greaterThan">
      <formula>0</formula>
    </cfRule>
  </conditionalFormatting>
  <conditionalFormatting sqref="Q71:Q78">
    <cfRule type="cellIs" dxfId="29049" priority="2235" operator="lessThan">
      <formula>0</formula>
    </cfRule>
  </conditionalFormatting>
  <conditionalFormatting sqref="R71:R78">
    <cfRule type="cellIs" dxfId="29048" priority="2233" operator="lessThan">
      <formula>0.8</formula>
    </cfRule>
    <cfRule type="cellIs" dxfId="29047" priority="2234" operator="greaterThan">
      <formula>1</formula>
    </cfRule>
  </conditionalFormatting>
  <conditionalFormatting sqref="R71:R78">
    <cfRule type="cellIs" dxfId="29046" priority="2231" operator="greaterThan">
      <formula>1</formula>
    </cfRule>
    <cfRule type="cellIs" dxfId="29045" priority="2232" operator="lessThan">
      <formula>0.8</formula>
    </cfRule>
  </conditionalFormatting>
  <conditionalFormatting sqref="Q148:Q153">
    <cfRule type="cellIs" dxfId="29044" priority="2229" operator="lessThan">
      <formula>0</formula>
    </cfRule>
  </conditionalFormatting>
  <conditionalFormatting sqref="R148:R153">
    <cfRule type="cellIs" dxfId="29043" priority="2227" operator="lessThan">
      <formula>0.8</formula>
    </cfRule>
    <cfRule type="cellIs" dxfId="29042" priority="2228" operator="greaterThan">
      <formula>1</formula>
    </cfRule>
  </conditionalFormatting>
  <conditionalFormatting sqref="R148:R153">
    <cfRule type="cellIs" dxfId="29041" priority="2225" operator="greaterThan">
      <formula>1</formula>
    </cfRule>
    <cfRule type="cellIs" dxfId="29040" priority="2226" operator="lessThan">
      <formula>0.8</formula>
    </cfRule>
  </conditionalFormatting>
  <conditionalFormatting sqref="P148:P153">
    <cfRule type="cellIs" dxfId="29039" priority="2224" operator="greaterThan">
      <formula>0</formula>
    </cfRule>
  </conditionalFormatting>
  <conditionalFormatting sqref="Q148:Q153">
    <cfRule type="cellIs" dxfId="29038" priority="2223" operator="lessThan">
      <formula>0</formula>
    </cfRule>
  </conditionalFormatting>
  <conditionalFormatting sqref="R148:R153">
    <cfRule type="cellIs" dxfId="29037" priority="2221" operator="lessThan">
      <formula>0.8</formula>
    </cfRule>
    <cfRule type="cellIs" dxfId="29036" priority="2222" operator="greaterThan">
      <formula>1</formula>
    </cfRule>
  </conditionalFormatting>
  <conditionalFormatting sqref="R148:R153">
    <cfRule type="cellIs" dxfId="29035" priority="2219" operator="greaterThan">
      <formula>1</formula>
    </cfRule>
    <cfRule type="cellIs" dxfId="29034" priority="2220" operator="lessThan">
      <formula>0.8</formula>
    </cfRule>
  </conditionalFormatting>
  <conditionalFormatting sqref="P148:P153">
    <cfRule type="cellIs" dxfId="29033" priority="2218" operator="greaterThan">
      <formula>0</formula>
    </cfRule>
  </conditionalFormatting>
  <conditionalFormatting sqref="Q148:Q153">
    <cfRule type="cellIs" dxfId="29032" priority="2217" operator="lessThan">
      <formula>0</formula>
    </cfRule>
  </conditionalFormatting>
  <conditionalFormatting sqref="R148:R153">
    <cfRule type="cellIs" dxfId="29031" priority="2215" operator="lessThan">
      <formula>0.8</formula>
    </cfRule>
    <cfRule type="cellIs" dxfId="29030" priority="2216" operator="greaterThan">
      <formula>1</formula>
    </cfRule>
  </conditionalFormatting>
  <conditionalFormatting sqref="R148:R153">
    <cfRule type="cellIs" dxfId="29029" priority="2213" operator="greaterThan">
      <formula>1</formula>
    </cfRule>
    <cfRule type="cellIs" dxfId="29028" priority="2214" operator="lessThan">
      <formula>0.8</formula>
    </cfRule>
  </conditionalFormatting>
  <conditionalFormatting sqref="P148:P153">
    <cfRule type="cellIs" dxfId="29027" priority="2212" operator="greaterThan">
      <formula>0</formula>
    </cfRule>
  </conditionalFormatting>
  <conditionalFormatting sqref="Q148:Q153">
    <cfRule type="cellIs" dxfId="29026" priority="2211" operator="lessThan">
      <formula>0</formula>
    </cfRule>
  </conditionalFormatting>
  <conditionalFormatting sqref="R148:R153">
    <cfRule type="cellIs" dxfId="29025" priority="2209" operator="lessThan">
      <formula>0.8</formula>
    </cfRule>
    <cfRule type="cellIs" dxfId="29024" priority="2210" operator="greaterThan">
      <formula>1</formula>
    </cfRule>
  </conditionalFormatting>
  <conditionalFormatting sqref="R148:R153">
    <cfRule type="cellIs" dxfId="29023" priority="2207" operator="greaterThan">
      <formula>1</formula>
    </cfRule>
    <cfRule type="cellIs" dxfId="29022" priority="2208" operator="lessThan">
      <formula>0.8</formula>
    </cfRule>
  </conditionalFormatting>
  <conditionalFormatting sqref="P148:P153">
    <cfRule type="cellIs" dxfId="29021" priority="2206" operator="greaterThan">
      <formula>0</formula>
    </cfRule>
  </conditionalFormatting>
  <conditionalFormatting sqref="P148:P153">
    <cfRule type="cellIs" dxfId="29020" priority="2200" operator="greaterThan">
      <formula>0</formula>
    </cfRule>
  </conditionalFormatting>
  <conditionalFormatting sqref="Q148:Q153">
    <cfRule type="cellIs" dxfId="29019" priority="2205" operator="lessThan">
      <formula>0</formula>
    </cfRule>
  </conditionalFormatting>
  <conditionalFormatting sqref="R148:R153">
    <cfRule type="cellIs" dxfId="29018" priority="2203" operator="lessThan">
      <formula>0.8</formula>
    </cfRule>
    <cfRule type="cellIs" dxfId="29017" priority="2204" operator="greaterThan">
      <formula>1</formula>
    </cfRule>
  </conditionalFormatting>
  <conditionalFormatting sqref="R148:R153">
    <cfRule type="cellIs" dxfId="29016" priority="2201" operator="greaterThan">
      <formula>1</formula>
    </cfRule>
    <cfRule type="cellIs" dxfId="29015" priority="2202" operator="lessThan">
      <formula>0.8</formula>
    </cfRule>
  </conditionalFormatting>
  <conditionalFormatting sqref="P148:P153">
    <cfRule type="cellIs" dxfId="29014" priority="2194" operator="greaterThan">
      <formula>0</formula>
    </cfRule>
  </conditionalFormatting>
  <conditionalFormatting sqref="Q148:Q153">
    <cfRule type="cellIs" dxfId="29013" priority="2199" operator="lessThan">
      <formula>0</formula>
    </cfRule>
  </conditionalFormatting>
  <conditionalFormatting sqref="R148:R153">
    <cfRule type="cellIs" dxfId="29012" priority="2197" operator="lessThan">
      <formula>0.8</formula>
    </cfRule>
    <cfRule type="cellIs" dxfId="29011" priority="2198" operator="greaterThan">
      <formula>1</formula>
    </cfRule>
  </conditionalFormatting>
  <conditionalFormatting sqref="R148:R153">
    <cfRule type="cellIs" dxfId="29010" priority="2195" operator="greaterThan">
      <formula>1</formula>
    </cfRule>
    <cfRule type="cellIs" dxfId="29009" priority="2196" operator="lessThan">
      <formula>0.8</formula>
    </cfRule>
  </conditionalFormatting>
  <conditionalFormatting sqref="R148:R153">
    <cfRule type="cellIs" dxfId="29008" priority="2191" operator="lessThan">
      <formula>0.8</formula>
    </cfRule>
    <cfRule type="cellIs" dxfId="29007" priority="2192" operator="greaterThan">
      <formula>1</formula>
    </cfRule>
  </conditionalFormatting>
  <conditionalFormatting sqref="R148:R153">
    <cfRule type="cellIs" dxfId="29006" priority="2189" operator="greaterThan">
      <formula>1</formula>
    </cfRule>
    <cfRule type="cellIs" dxfId="29005" priority="2190" operator="lessThan">
      <formula>0.8</formula>
    </cfRule>
  </conditionalFormatting>
  <conditionalFormatting sqref="P148:P153">
    <cfRule type="cellIs" dxfId="29004" priority="2188" operator="greaterThan">
      <formula>0</formula>
    </cfRule>
  </conditionalFormatting>
  <conditionalFormatting sqref="Q148:Q153">
    <cfRule type="cellIs" dxfId="29003" priority="2193" operator="lessThan">
      <formula>0</formula>
    </cfRule>
  </conditionalFormatting>
  <conditionalFormatting sqref="Q148:Q153">
    <cfRule type="cellIs" dxfId="29002" priority="2187" operator="lessThan">
      <formula>0</formula>
    </cfRule>
  </conditionalFormatting>
  <conditionalFormatting sqref="R148:R153">
    <cfRule type="cellIs" dxfId="29001" priority="2185" operator="lessThan">
      <formula>0.8</formula>
    </cfRule>
    <cfRule type="cellIs" dxfId="29000" priority="2186" operator="greaterThan">
      <formula>1</formula>
    </cfRule>
  </conditionalFormatting>
  <conditionalFormatting sqref="R148:R153">
    <cfRule type="cellIs" dxfId="28999" priority="2183" operator="greaterThan">
      <formula>1</formula>
    </cfRule>
    <cfRule type="cellIs" dxfId="28998" priority="2184" operator="lessThan">
      <formula>0.8</formula>
    </cfRule>
  </conditionalFormatting>
  <conditionalFormatting sqref="P148:P153">
    <cfRule type="cellIs" dxfId="28997" priority="2182" operator="greaterThan">
      <formula>0</formula>
    </cfRule>
  </conditionalFormatting>
  <conditionalFormatting sqref="P148:P153">
    <cfRule type="cellIs" dxfId="28996" priority="2176" operator="greaterThan">
      <formula>0</formula>
    </cfRule>
  </conditionalFormatting>
  <conditionalFormatting sqref="Q148:Q153">
    <cfRule type="cellIs" dxfId="28995" priority="2181" operator="lessThan">
      <formula>0</formula>
    </cfRule>
  </conditionalFormatting>
  <conditionalFormatting sqref="R148:R153">
    <cfRule type="cellIs" dxfId="28994" priority="2179" operator="lessThan">
      <formula>0.8</formula>
    </cfRule>
    <cfRule type="cellIs" dxfId="28993" priority="2180" operator="greaterThan">
      <formula>1</formula>
    </cfRule>
  </conditionalFormatting>
  <conditionalFormatting sqref="R148:R153">
    <cfRule type="cellIs" dxfId="28992" priority="2177" operator="greaterThan">
      <formula>1</formula>
    </cfRule>
    <cfRule type="cellIs" dxfId="28991" priority="2178" operator="lessThan">
      <formula>0.8</formula>
    </cfRule>
  </conditionalFormatting>
  <conditionalFormatting sqref="P148:P153">
    <cfRule type="cellIs" dxfId="28990" priority="2170" operator="greaterThan">
      <formula>0</formula>
    </cfRule>
  </conditionalFormatting>
  <conditionalFormatting sqref="Q148:Q153">
    <cfRule type="cellIs" dxfId="28989" priority="2175" operator="lessThan">
      <formula>0</formula>
    </cfRule>
  </conditionalFormatting>
  <conditionalFormatting sqref="R148:R153">
    <cfRule type="cellIs" dxfId="28988" priority="2173" operator="lessThan">
      <formula>0.8</formula>
    </cfRule>
    <cfRule type="cellIs" dxfId="28987" priority="2174" operator="greaterThan">
      <formula>1</formula>
    </cfRule>
  </conditionalFormatting>
  <conditionalFormatting sqref="R148:R153">
    <cfRule type="cellIs" dxfId="28986" priority="2171" operator="greaterThan">
      <formula>1</formula>
    </cfRule>
    <cfRule type="cellIs" dxfId="28985" priority="2172" operator="lessThan">
      <formula>0.8</formula>
    </cfRule>
  </conditionalFormatting>
  <conditionalFormatting sqref="R148:R153">
    <cfRule type="cellIs" dxfId="28984" priority="2167" operator="lessThan">
      <formula>0.8</formula>
    </cfRule>
    <cfRule type="cellIs" dxfId="28983" priority="2168" operator="greaterThan">
      <formula>1</formula>
    </cfRule>
  </conditionalFormatting>
  <conditionalFormatting sqref="R148:R153">
    <cfRule type="cellIs" dxfId="28982" priority="2165" operator="greaterThan">
      <formula>1</formula>
    </cfRule>
    <cfRule type="cellIs" dxfId="28981" priority="2166" operator="lessThan">
      <formula>0.8</formula>
    </cfRule>
  </conditionalFormatting>
  <conditionalFormatting sqref="P148:P153">
    <cfRule type="cellIs" dxfId="28980" priority="2164" operator="greaterThan">
      <formula>0</formula>
    </cfRule>
  </conditionalFormatting>
  <conditionalFormatting sqref="Q148:Q153">
    <cfRule type="cellIs" dxfId="28979" priority="2169" operator="lessThan">
      <formula>0</formula>
    </cfRule>
  </conditionalFormatting>
  <conditionalFormatting sqref="P148:P153">
    <cfRule type="cellIs" dxfId="28978" priority="2158" operator="greaterThan">
      <formula>0</formula>
    </cfRule>
  </conditionalFormatting>
  <conditionalFormatting sqref="Q148:Q153">
    <cfRule type="cellIs" dxfId="28977" priority="2163" operator="lessThan">
      <formula>0</formula>
    </cfRule>
  </conditionalFormatting>
  <conditionalFormatting sqref="R148:R153">
    <cfRule type="cellIs" dxfId="28976" priority="2161" operator="lessThan">
      <formula>0.8</formula>
    </cfRule>
    <cfRule type="cellIs" dxfId="28975" priority="2162" operator="greaterThan">
      <formula>1</formula>
    </cfRule>
  </conditionalFormatting>
  <conditionalFormatting sqref="R148:R153">
    <cfRule type="cellIs" dxfId="28974" priority="2159" operator="greaterThan">
      <formula>1</formula>
    </cfRule>
    <cfRule type="cellIs" dxfId="28973" priority="2160" operator="lessThan">
      <formula>0.8</formula>
    </cfRule>
  </conditionalFormatting>
  <conditionalFormatting sqref="R148:R153">
    <cfRule type="cellIs" dxfId="28972" priority="2155" operator="lessThan">
      <formula>0.8</formula>
    </cfRule>
    <cfRule type="cellIs" dxfId="28971" priority="2156" operator="greaterThan">
      <formula>1</formula>
    </cfRule>
  </conditionalFormatting>
  <conditionalFormatting sqref="R148:R153">
    <cfRule type="cellIs" dxfId="28970" priority="2153" operator="greaterThan">
      <formula>1</formula>
    </cfRule>
    <cfRule type="cellIs" dxfId="28969" priority="2154" operator="lessThan">
      <formula>0.8</formula>
    </cfRule>
  </conditionalFormatting>
  <conditionalFormatting sqref="P148:P153">
    <cfRule type="cellIs" dxfId="28968" priority="2152" operator="greaterThan">
      <formula>0</formula>
    </cfRule>
  </conditionalFormatting>
  <conditionalFormatting sqref="Q148:Q153">
    <cfRule type="cellIs" dxfId="28967" priority="2157" operator="lessThan">
      <formula>0</formula>
    </cfRule>
  </conditionalFormatting>
  <conditionalFormatting sqref="R148:R153">
    <cfRule type="cellIs" dxfId="28966" priority="2149" operator="lessThan">
      <formula>0.8</formula>
    </cfRule>
    <cfRule type="cellIs" dxfId="28965" priority="2150" operator="greaterThan">
      <formula>1</formula>
    </cfRule>
  </conditionalFormatting>
  <conditionalFormatting sqref="R148:R153">
    <cfRule type="cellIs" dxfId="28964" priority="2147" operator="greaterThan">
      <formula>1</formula>
    </cfRule>
    <cfRule type="cellIs" dxfId="28963" priority="2148" operator="lessThan">
      <formula>0.8</formula>
    </cfRule>
  </conditionalFormatting>
  <conditionalFormatting sqref="P148:P153">
    <cfRule type="cellIs" dxfId="28962" priority="2146" operator="greaterThan">
      <formula>0</formula>
    </cfRule>
  </conditionalFormatting>
  <conditionalFormatting sqref="Q148:Q153">
    <cfRule type="cellIs" dxfId="28961" priority="2151" operator="lessThan">
      <formula>0</formula>
    </cfRule>
  </conditionalFormatting>
  <conditionalFormatting sqref="Q148:Q153">
    <cfRule type="cellIs" dxfId="28960" priority="2145" operator="lessThan">
      <formula>0</formula>
    </cfRule>
  </conditionalFormatting>
  <conditionalFormatting sqref="R148:R153">
    <cfRule type="cellIs" dxfId="28959" priority="2143" operator="lessThan">
      <formula>0.8</formula>
    </cfRule>
    <cfRule type="cellIs" dxfId="28958" priority="2144" operator="greaterThan">
      <formula>1</formula>
    </cfRule>
  </conditionalFormatting>
  <conditionalFormatting sqref="R148:R153">
    <cfRule type="cellIs" dxfId="28957" priority="2141" operator="greaterThan">
      <formula>1</formula>
    </cfRule>
    <cfRule type="cellIs" dxfId="28956" priority="2142" operator="lessThan">
      <formula>0.8</formula>
    </cfRule>
  </conditionalFormatting>
  <conditionalFormatting sqref="P148:P153">
    <cfRule type="cellIs" dxfId="28955" priority="2140" operator="greaterThan">
      <formula>0</formula>
    </cfRule>
  </conditionalFormatting>
  <conditionalFormatting sqref="Q148:Q153">
    <cfRule type="cellIs" dxfId="28954" priority="2134" operator="lessThan">
      <formula>0</formula>
    </cfRule>
  </conditionalFormatting>
  <conditionalFormatting sqref="R148:R153">
    <cfRule type="cellIs" dxfId="28953" priority="2138" operator="lessThan">
      <formula>0.8</formula>
    </cfRule>
    <cfRule type="cellIs" dxfId="28952" priority="2139" operator="greaterThan">
      <formula>1</formula>
    </cfRule>
  </conditionalFormatting>
  <conditionalFormatting sqref="R148:R153">
    <cfRule type="cellIs" dxfId="28951" priority="2136" operator="greaterThan">
      <formula>1</formula>
    </cfRule>
    <cfRule type="cellIs" dxfId="28950" priority="2137" operator="lessThan">
      <formula>0.8</formula>
    </cfRule>
  </conditionalFormatting>
  <conditionalFormatting sqref="P148:P153">
    <cfRule type="cellIs" dxfId="28949" priority="2135" operator="greaterThan">
      <formula>0</formula>
    </cfRule>
  </conditionalFormatting>
  <conditionalFormatting sqref="Q148:Q153">
    <cfRule type="cellIs" dxfId="28948" priority="2133" operator="lessThan">
      <formula>0</formula>
    </cfRule>
  </conditionalFormatting>
  <conditionalFormatting sqref="R148:R153">
    <cfRule type="cellIs" dxfId="28947" priority="2131" operator="lessThan">
      <formula>0.8</formula>
    </cfRule>
    <cfRule type="cellIs" dxfId="28946" priority="2132" operator="greaterThan">
      <formula>1</formula>
    </cfRule>
  </conditionalFormatting>
  <conditionalFormatting sqref="R148:R153">
    <cfRule type="cellIs" dxfId="28945" priority="2129" operator="greaterThan">
      <formula>1</formula>
    </cfRule>
    <cfRule type="cellIs" dxfId="28944" priority="2130" operator="lessThan">
      <formula>0.8</formula>
    </cfRule>
  </conditionalFormatting>
  <conditionalFormatting sqref="P148:P153">
    <cfRule type="cellIs" dxfId="28943" priority="2128" operator="greaterThan">
      <formula>0</formula>
    </cfRule>
  </conditionalFormatting>
  <conditionalFormatting sqref="Q148:Q153">
    <cfRule type="cellIs" dxfId="28942" priority="2127" operator="lessThan">
      <formula>0</formula>
    </cfRule>
  </conditionalFormatting>
  <conditionalFormatting sqref="R148:R153">
    <cfRule type="cellIs" dxfId="28941" priority="2125" operator="lessThan">
      <formula>0.8</formula>
    </cfRule>
    <cfRule type="cellIs" dxfId="28940" priority="2126" operator="greaterThan">
      <formula>1</formula>
    </cfRule>
  </conditionalFormatting>
  <conditionalFormatting sqref="R148:R153">
    <cfRule type="cellIs" dxfId="28939" priority="2123" operator="greaterThan">
      <formula>1</formula>
    </cfRule>
    <cfRule type="cellIs" dxfId="28938" priority="2124" operator="lessThan">
      <formula>0.8</formula>
    </cfRule>
  </conditionalFormatting>
  <conditionalFormatting sqref="P148:P153">
    <cfRule type="cellIs" dxfId="28937" priority="2122" operator="greaterThan">
      <formula>0</formula>
    </cfRule>
  </conditionalFormatting>
  <conditionalFormatting sqref="Q148:Q153">
    <cfRule type="cellIs" dxfId="28936" priority="2121" operator="lessThan">
      <formula>0</formula>
    </cfRule>
  </conditionalFormatting>
  <conditionalFormatting sqref="R148:R153">
    <cfRule type="cellIs" dxfId="28935" priority="2119" operator="lessThan">
      <formula>0.8</formula>
    </cfRule>
    <cfRule type="cellIs" dxfId="28934" priority="2120" operator="greaterThan">
      <formula>1</formula>
    </cfRule>
  </conditionalFormatting>
  <conditionalFormatting sqref="R148:R153">
    <cfRule type="cellIs" dxfId="28933" priority="2117" operator="greaterThan">
      <formula>1</formula>
    </cfRule>
    <cfRule type="cellIs" dxfId="28932" priority="2118" operator="lessThan">
      <formula>0.8</formula>
    </cfRule>
  </conditionalFormatting>
  <conditionalFormatting sqref="P148:P153">
    <cfRule type="cellIs" dxfId="28931" priority="2116" operator="greaterThan">
      <formula>0</formula>
    </cfRule>
  </conditionalFormatting>
  <conditionalFormatting sqref="Q148:Q153">
    <cfRule type="cellIs" dxfId="28930" priority="2115" operator="lessThan">
      <formula>0</formula>
    </cfRule>
  </conditionalFormatting>
  <conditionalFormatting sqref="R148:R153">
    <cfRule type="cellIs" dxfId="28929" priority="2113" operator="lessThan">
      <formula>0.8</formula>
    </cfRule>
    <cfRule type="cellIs" dxfId="28928" priority="2114" operator="greaterThan">
      <formula>1</formula>
    </cfRule>
  </conditionalFormatting>
  <conditionalFormatting sqref="R148:R153">
    <cfRule type="cellIs" dxfId="28927" priority="2111" operator="greaterThan">
      <formula>1</formula>
    </cfRule>
    <cfRule type="cellIs" dxfId="28926" priority="2112" operator="lessThan">
      <formula>0.8</formula>
    </cfRule>
  </conditionalFormatting>
  <conditionalFormatting sqref="P148:P153">
    <cfRule type="cellIs" dxfId="28925" priority="2110" operator="greaterThan">
      <formula>0</formula>
    </cfRule>
  </conditionalFormatting>
  <conditionalFormatting sqref="Q148:Q153">
    <cfRule type="cellIs" dxfId="28924" priority="2109" operator="lessThan">
      <formula>0</formula>
    </cfRule>
  </conditionalFormatting>
  <conditionalFormatting sqref="R148:R153">
    <cfRule type="cellIs" dxfId="28923" priority="2107" operator="lessThan">
      <formula>0.8</formula>
    </cfRule>
    <cfRule type="cellIs" dxfId="28922" priority="2108" operator="greaterThan">
      <formula>1</formula>
    </cfRule>
  </conditionalFormatting>
  <conditionalFormatting sqref="R148:R153">
    <cfRule type="cellIs" dxfId="28921" priority="2105" operator="greaterThan">
      <formula>1</formula>
    </cfRule>
    <cfRule type="cellIs" dxfId="28920" priority="2106" operator="lessThan">
      <formula>0.8</formula>
    </cfRule>
  </conditionalFormatting>
  <conditionalFormatting sqref="P148:P153">
    <cfRule type="cellIs" dxfId="28919" priority="2104" operator="greaterThan">
      <formula>0</formula>
    </cfRule>
  </conditionalFormatting>
  <conditionalFormatting sqref="P148:P153">
    <cfRule type="cellIs" dxfId="28918" priority="2098" operator="greaterThan">
      <formula>0</formula>
    </cfRule>
  </conditionalFormatting>
  <conditionalFormatting sqref="Q148:Q153">
    <cfRule type="cellIs" dxfId="28917" priority="2103" operator="lessThan">
      <formula>0</formula>
    </cfRule>
  </conditionalFormatting>
  <conditionalFormatting sqref="R148:R153">
    <cfRule type="cellIs" dxfId="28916" priority="2101" operator="lessThan">
      <formula>0.8</formula>
    </cfRule>
    <cfRule type="cellIs" dxfId="28915" priority="2102" operator="greaterThan">
      <formula>1</formula>
    </cfRule>
  </conditionalFormatting>
  <conditionalFormatting sqref="R148:R153">
    <cfRule type="cellIs" dxfId="28914" priority="2099" operator="greaterThan">
      <formula>1</formula>
    </cfRule>
    <cfRule type="cellIs" dxfId="28913" priority="2100" operator="lessThan">
      <formula>0.8</formula>
    </cfRule>
  </conditionalFormatting>
  <conditionalFormatting sqref="P148:P153">
    <cfRule type="cellIs" dxfId="28912" priority="2092" operator="greaterThan">
      <formula>0</formula>
    </cfRule>
  </conditionalFormatting>
  <conditionalFormatting sqref="Q148:Q153">
    <cfRule type="cellIs" dxfId="28911" priority="2097" operator="lessThan">
      <formula>0</formula>
    </cfRule>
  </conditionalFormatting>
  <conditionalFormatting sqref="R148:R153">
    <cfRule type="cellIs" dxfId="28910" priority="2095" operator="lessThan">
      <formula>0.8</formula>
    </cfRule>
    <cfRule type="cellIs" dxfId="28909" priority="2096" operator="greaterThan">
      <formula>1</formula>
    </cfRule>
  </conditionalFormatting>
  <conditionalFormatting sqref="R148:R153">
    <cfRule type="cellIs" dxfId="28908" priority="2093" operator="greaterThan">
      <formula>1</formula>
    </cfRule>
    <cfRule type="cellIs" dxfId="28907" priority="2094" operator="lessThan">
      <formula>0.8</formula>
    </cfRule>
  </conditionalFormatting>
  <conditionalFormatting sqref="R148:R153">
    <cfRule type="cellIs" dxfId="28906" priority="2089" operator="lessThan">
      <formula>0.8</formula>
    </cfRule>
    <cfRule type="cellIs" dxfId="28905" priority="2090" operator="greaterThan">
      <formula>1</formula>
    </cfRule>
  </conditionalFormatting>
  <conditionalFormatting sqref="R148:R153">
    <cfRule type="cellIs" dxfId="28904" priority="2087" operator="greaterThan">
      <formula>1</formula>
    </cfRule>
    <cfRule type="cellIs" dxfId="28903" priority="2088" operator="lessThan">
      <formula>0.8</formula>
    </cfRule>
  </conditionalFormatting>
  <conditionalFormatting sqref="P148:P153">
    <cfRule type="cellIs" dxfId="28902" priority="2086" operator="greaterThan">
      <formula>0</formula>
    </cfRule>
  </conditionalFormatting>
  <conditionalFormatting sqref="Q148:Q153">
    <cfRule type="cellIs" dxfId="28901" priority="2091" operator="lessThan">
      <formula>0</formula>
    </cfRule>
  </conditionalFormatting>
  <conditionalFormatting sqref="Q148:Q153">
    <cfRule type="cellIs" dxfId="28900" priority="2080" operator="lessThan">
      <formula>0</formula>
    </cfRule>
  </conditionalFormatting>
  <conditionalFormatting sqref="P148:P153">
    <cfRule type="cellIs" dxfId="28899" priority="2081" operator="greaterThan">
      <formula>0</formula>
    </cfRule>
  </conditionalFormatting>
  <conditionalFormatting sqref="R148:R153">
    <cfRule type="cellIs" dxfId="28898" priority="2084" operator="lessThan">
      <formula>0.8</formula>
    </cfRule>
    <cfRule type="cellIs" dxfId="28897" priority="2085" operator="greaterThan">
      <formula>1</formula>
    </cfRule>
  </conditionalFormatting>
  <conditionalFormatting sqref="R148:R153">
    <cfRule type="cellIs" dxfId="28896" priority="2082" operator="greaterThan">
      <formula>1</formula>
    </cfRule>
    <cfRule type="cellIs" dxfId="28895" priority="2083" operator="lessThan">
      <formula>0.8</formula>
    </cfRule>
  </conditionalFormatting>
  <conditionalFormatting sqref="Q148:Q153">
    <cfRule type="cellIs" dxfId="28894" priority="2074" operator="lessThan">
      <formula>0</formula>
    </cfRule>
  </conditionalFormatting>
  <conditionalFormatting sqref="R148:R153">
    <cfRule type="cellIs" dxfId="28893" priority="2078" operator="lessThan">
      <formula>0.8</formula>
    </cfRule>
    <cfRule type="cellIs" dxfId="28892" priority="2079" operator="greaterThan">
      <formula>1</formula>
    </cfRule>
  </conditionalFormatting>
  <conditionalFormatting sqref="R148:R153">
    <cfRule type="cellIs" dxfId="28891" priority="2076" operator="greaterThan">
      <formula>1</formula>
    </cfRule>
    <cfRule type="cellIs" dxfId="28890" priority="2077" operator="lessThan">
      <formula>0.8</formula>
    </cfRule>
  </conditionalFormatting>
  <conditionalFormatting sqref="P148:P153">
    <cfRule type="cellIs" dxfId="28889" priority="2075" operator="greaterThan">
      <formula>0</formula>
    </cfRule>
  </conditionalFormatting>
  <conditionalFormatting sqref="Q148:Q153">
    <cfRule type="cellIs" dxfId="28888" priority="2073" operator="lessThan">
      <formula>0</formula>
    </cfRule>
  </conditionalFormatting>
  <conditionalFormatting sqref="R148:R153">
    <cfRule type="cellIs" dxfId="28887" priority="2071" operator="lessThan">
      <formula>0.8</formula>
    </cfRule>
    <cfRule type="cellIs" dxfId="28886" priority="2072" operator="greaterThan">
      <formula>1</formula>
    </cfRule>
  </conditionalFormatting>
  <conditionalFormatting sqref="R148:R153">
    <cfRule type="cellIs" dxfId="28885" priority="2069" operator="greaterThan">
      <formula>1</formula>
    </cfRule>
    <cfRule type="cellIs" dxfId="28884" priority="2070" operator="lessThan">
      <formula>0.8</formula>
    </cfRule>
  </conditionalFormatting>
  <conditionalFormatting sqref="P148:P153">
    <cfRule type="cellIs" dxfId="28883" priority="2068" operator="greaterThan">
      <formula>0</formula>
    </cfRule>
  </conditionalFormatting>
  <conditionalFormatting sqref="Q148:Q153">
    <cfRule type="cellIs" dxfId="28882" priority="2067" operator="lessThan">
      <formula>0</formula>
    </cfRule>
  </conditionalFormatting>
  <conditionalFormatting sqref="R148:R153">
    <cfRule type="cellIs" dxfId="28881" priority="2065" operator="lessThan">
      <formula>0.8</formula>
    </cfRule>
    <cfRule type="cellIs" dxfId="28880" priority="2066" operator="greaterThan">
      <formula>1</formula>
    </cfRule>
  </conditionalFormatting>
  <conditionalFormatting sqref="R148:R153">
    <cfRule type="cellIs" dxfId="28879" priority="2063" operator="greaterThan">
      <formula>1</formula>
    </cfRule>
    <cfRule type="cellIs" dxfId="28878" priority="2064" operator="lessThan">
      <formula>0.8</formula>
    </cfRule>
  </conditionalFormatting>
  <conditionalFormatting sqref="P148:P153">
    <cfRule type="cellIs" dxfId="28877" priority="2062" operator="greaterThan">
      <formula>0</formula>
    </cfRule>
  </conditionalFormatting>
  <conditionalFormatting sqref="Q148:Q153">
    <cfRule type="cellIs" dxfId="28876" priority="2061" operator="lessThan">
      <formula>0</formula>
    </cfRule>
  </conditionalFormatting>
  <conditionalFormatting sqref="R148:R153">
    <cfRule type="cellIs" dxfId="28875" priority="2059" operator="lessThan">
      <formula>0.8</formula>
    </cfRule>
    <cfRule type="cellIs" dxfId="28874" priority="2060" operator="greaterThan">
      <formula>1</formula>
    </cfRule>
  </conditionalFormatting>
  <conditionalFormatting sqref="R148:R153">
    <cfRule type="cellIs" dxfId="28873" priority="2057" operator="greaterThan">
      <formula>1</formula>
    </cfRule>
    <cfRule type="cellIs" dxfId="28872" priority="2058" operator="lessThan">
      <formula>0.8</formula>
    </cfRule>
  </conditionalFormatting>
  <conditionalFormatting sqref="P148:P153">
    <cfRule type="cellIs" dxfId="28871" priority="2056" operator="greaterThan">
      <formula>0</formula>
    </cfRule>
  </conditionalFormatting>
  <conditionalFormatting sqref="Q148:Q153">
    <cfRule type="cellIs" dxfId="28870" priority="2055" operator="lessThan">
      <formula>0</formula>
    </cfRule>
  </conditionalFormatting>
  <conditionalFormatting sqref="R148:R153">
    <cfRule type="cellIs" dxfId="28869" priority="2053" operator="lessThan">
      <formula>0.8</formula>
    </cfRule>
    <cfRule type="cellIs" dxfId="28868" priority="2054" operator="greaterThan">
      <formula>1</formula>
    </cfRule>
  </conditionalFormatting>
  <conditionalFormatting sqref="R148:R153">
    <cfRule type="cellIs" dxfId="28867" priority="2051" operator="greaterThan">
      <formula>1</formula>
    </cfRule>
    <cfRule type="cellIs" dxfId="28866" priority="2052" operator="lessThan">
      <formula>0.8</formula>
    </cfRule>
  </conditionalFormatting>
  <conditionalFormatting sqref="P148:P153">
    <cfRule type="cellIs" dxfId="28865" priority="2050" operator="greaterThan">
      <formula>0</formula>
    </cfRule>
  </conditionalFormatting>
  <conditionalFormatting sqref="Q124 Q131 Q127">
    <cfRule type="cellIs" dxfId="28864" priority="2044" operator="lessThan">
      <formula>0</formula>
    </cfRule>
  </conditionalFormatting>
  <conditionalFormatting sqref="P124 P131 P127">
    <cfRule type="cellIs" dxfId="28863" priority="2045" operator="greaterThan">
      <formula>0</formula>
    </cfRule>
  </conditionalFormatting>
  <conditionalFormatting sqref="R124 R131 R127">
    <cfRule type="cellIs" dxfId="28862" priority="2048" operator="lessThan">
      <formula>0.8</formula>
    </cfRule>
    <cfRule type="cellIs" dxfId="28861" priority="2049" operator="greaterThan">
      <formula>1</formula>
    </cfRule>
  </conditionalFormatting>
  <conditionalFormatting sqref="R124 R131 R127">
    <cfRule type="cellIs" dxfId="28860" priority="2046" operator="greaterThan">
      <formula>1</formula>
    </cfRule>
    <cfRule type="cellIs" dxfId="28859" priority="2047" operator="lessThan">
      <formula>0.8</formula>
    </cfRule>
  </conditionalFormatting>
  <conditionalFormatting sqref="Q124 Q131 Q127">
    <cfRule type="cellIs" dxfId="28858" priority="2038" operator="lessThan">
      <formula>0</formula>
    </cfRule>
  </conditionalFormatting>
  <conditionalFormatting sqref="R124 R131 R127">
    <cfRule type="cellIs" dxfId="28857" priority="2042" operator="lessThan">
      <formula>0.8</formula>
    </cfRule>
    <cfRule type="cellIs" dxfId="28856" priority="2043" operator="greaterThan">
      <formula>1</formula>
    </cfRule>
  </conditionalFormatting>
  <conditionalFormatting sqref="R124 R131 R127">
    <cfRule type="cellIs" dxfId="28855" priority="2040" operator="greaterThan">
      <formula>1</formula>
    </cfRule>
    <cfRule type="cellIs" dxfId="28854" priority="2041" operator="lessThan">
      <formula>0.8</formula>
    </cfRule>
  </conditionalFormatting>
  <conditionalFormatting sqref="P124 P131 P127">
    <cfRule type="cellIs" dxfId="28853" priority="2039" operator="greaterThan">
      <formula>0</formula>
    </cfRule>
  </conditionalFormatting>
  <conditionalFormatting sqref="Q124 Q131 Q127">
    <cfRule type="cellIs" dxfId="28852" priority="2037" operator="lessThan">
      <formula>0</formula>
    </cfRule>
  </conditionalFormatting>
  <conditionalFormatting sqref="R124 R131 R127">
    <cfRule type="cellIs" dxfId="28851" priority="2035" operator="lessThan">
      <formula>0.8</formula>
    </cfRule>
    <cfRule type="cellIs" dxfId="28850" priority="2036" operator="greaterThan">
      <formula>1</formula>
    </cfRule>
  </conditionalFormatting>
  <conditionalFormatting sqref="R124 R131 R127">
    <cfRule type="cellIs" dxfId="28849" priority="2033" operator="greaterThan">
      <formula>1</formula>
    </cfRule>
    <cfRule type="cellIs" dxfId="28848" priority="2034" operator="lessThan">
      <formula>0.8</formula>
    </cfRule>
  </conditionalFormatting>
  <conditionalFormatting sqref="P124 P131 P127">
    <cfRule type="cellIs" dxfId="28847" priority="2032" operator="greaterThan">
      <formula>0</formula>
    </cfRule>
  </conditionalFormatting>
  <conditionalFormatting sqref="Q124 Q131 Q127">
    <cfRule type="cellIs" dxfId="28846" priority="2031" operator="lessThan">
      <formula>0</formula>
    </cfRule>
  </conditionalFormatting>
  <conditionalFormatting sqref="R124 R131 R127">
    <cfRule type="cellIs" dxfId="28845" priority="2029" operator="lessThan">
      <formula>0.8</formula>
    </cfRule>
    <cfRule type="cellIs" dxfId="28844" priority="2030" operator="greaterThan">
      <formula>1</formula>
    </cfRule>
  </conditionalFormatting>
  <conditionalFormatting sqref="R124 R131 R127">
    <cfRule type="cellIs" dxfId="28843" priority="2027" operator="greaterThan">
      <formula>1</formula>
    </cfRule>
    <cfRule type="cellIs" dxfId="28842" priority="2028" operator="lessThan">
      <formula>0.8</formula>
    </cfRule>
  </conditionalFormatting>
  <conditionalFormatting sqref="P124 P131 P127">
    <cfRule type="cellIs" dxfId="28841" priority="2026" operator="greaterThan">
      <formula>0</formula>
    </cfRule>
  </conditionalFormatting>
  <conditionalFormatting sqref="Q124 Q131 Q127">
    <cfRule type="cellIs" dxfId="28840" priority="2025" operator="lessThan">
      <formula>0</formula>
    </cfRule>
  </conditionalFormatting>
  <conditionalFormatting sqref="R124 R131 R127">
    <cfRule type="cellIs" dxfId="28839" priority="2023" operator="lessThan">
      <formula>0.8</formula>
    </cfRule>
    <cfRule type="cellIs" dxfId="28838" priority="2024" operator="greaterThan">
      <formula>1</formula>
    </cfRule>
  </conditionalFormatting>
  <conditionalFormatting sqref="R124 R131 R127">
    <cfRule type="cellIs" dxfId="28837" priority="2021" operator="greaterThan">
      <formula>1</formula>
    </cfRule>
    <cfRule type="cellIs" dxfId="28836" priority="2022" operator="lessThan">
      <formula>0.8</formula>
    </cfRule>
  </conditionalFormatting>
  <conditionalFormatting sqref="P124 P131 P127">
    <cfRule type="cellIs" dxfId="28835" priority="2020" operator="greaterThan">
      <formula>0</formula>
    </cfRule>
  </conditionalFormatting>
  <conditionalFormatting sqref="Q124 Q131 Q127">
    <cfRule type="cellIs" dxfId="28834" priority="2019" operator="lessThan">
      <formula>0</formula>
    </cfRule>
  </conditionalFormatting>
  <conditionalFormatting sqref="R124 R131 R127">
    <cfRule type="cellIs" dxfId="28833" priority="2017" operator="lessThan">
      <formula>0.8</formula>
    </cfRule>
    <cfRule type="cellIs" dxfId="28832" priority="2018" operator="greaterThan">
      <formula>1</formula>
    </cfRule>
  </conditionalFormatting>
  <conditionalFormatting sqref="R124 R131 R127">
    <cfRule type="cellIs" dxfId="28831" priority="2015" operator="greaterThan">
      <formula>1</formula>
    </cfRule>
    <cfRule type="cellIs" dxfId="28830" priority="2016" operator="lessThan">
      <formula>0.8</formula>
    </cfRule>
  </conditionalFormatting>
  <conditionalFormatting sqref="P124 P131 P127">
    <cfRule type="cellIs" dxfId="28829" priority="2014" operator="greaterThan">
      <formula>0</formula>
    </cfRule>
  </conditionalFormatting>
  <conditionalFormatting sqref="Q124 Q131 Q127">
    <cfRule type="cellIs" dxfId="28828" priority="2013" operator="lessThan">
      <formula>0</formula>
    </cfRule>
  </conditionalFormatting>
  <conditionalFormatting sqref="R124 R131 R127">
    <cfRule type="cellIs" dxfId="28827" priority="2011" operator="lessThan">
      <formula>0.8</formula>
    </cfRule>
    <cfRule type="cellIs" dxfId="28826" priority="2012" operator="greaterThan">
      <formula>1</formula>
    </cfRule>
  </conditionalFormatting>
  <conditionalFormatting sqref="R124 R131 R127">
    <cfRule type="cellIs" dxfId="28825" priority="2009" operator="greaterThan">
      <formula>1</formula>
    </cfRule>
    <cfRule type="cellIs" dxfId="28824" priority="2010" operator="lessThan">
      <formula>0.8</formula>
    </cfRule>
  </conditionalFormatting>
  <conditionalFormatting sqref="P124 P131 P127">
    <cfRule type="cellIs" dxfId="28823" priority="2008" operator="greaterThan">
      <formula>0</formula>
    </cfRule>
  </conditionalFormatting>
  <conditionalFormatting sqref="Q124 Q131 Q127">
    <cfRule type="cellIs" dxfId="28822" priority="2007" operator="lessThan">
      <formula>0</formula>
    </cfRule>
  </conditionalFormatting>
  <conditionalFormatting sqref="R124 R131 R127">
    <cfRule type="cellIs" dxfId="28821" priority="2005" operator="lessThan">
      <formula>0.8</formula>
    </cfRule>
    <cfRule type="cellIs" dxfId="28820" priority="2006" operator="greaterThan">
      <formula>1</formula>
    </cfRule>
  </conditionalFormatting>
  <conditionalFormatting sqref="R124 R131 R127">
    <cfRule type="cellIs" dxfId="28819" priority="2003" operator="greaterThan">
      <formula>1</formula>
    </cfRule>
    <cfRule type="cellIs" dxfId="28818" priority="2004" operator="lessThan">
      <formula>0.8</formula>
    </cfRule>
  </conditionalFormatting>
  <conditionalFormatting sqref="P124 P131 P127">
    <cfRule type="cellIs" dxfId="28817" priority="2002" operator="greaterThan">
      <formula>0</formula>
    </cfRule>
  </conditionalFormatting>
  <conditionalFormatting sqref="Q124 Q131 Q127">
    <cfRule type="cellIs" dxfId="28816" priority="2001" operator="lessThan">
      <formula>0</formula>
    </cfRule>
  </conditionalFormatting>
  <conditionalFormatting sqref="R124 R131 R127">
    <cfRule type="cellIs" dxfId="28815" priority="1999" operator="lessThan">
      <formula>0.8</formula>
    </cfRule>
    <cfRule type="cellIs" dxfId="28814" priority="2000" operator="greaterThan">
      <formula>1</formula>
    </cfRule>
  </conditionalFormatting>
  <conditionalFormatting sqref="R124 R131 R127">
    <cfRule type="cellIs" dxfId="28813" priority="1997" operator="greaterThan">
      <formula>1</formula>
    </cfRule>
    <cfRule type="cellIs" dxfId="28812" priority="1998" operator="lessThan">
      <formula>0.8</formula>
    </cfRule>
  </conditionalFormatting>
  <conditionalFormatting sqref="P124 P131 P127">
    <cfRule type="cellIs" dxfId="28811" priority="1996" operator="greaterThan">
      <formula>0</formula>
    </cfRule>
  </conditionalFormatting>
  <conditionalFormatting sqref="P124 P131 P127">
    <cfRule type="cellIs" dxfId="28810" priority="1990" operator="greaterThan">
      <formula>0</formula>
    </cfRule>
  </conditionalFormatting>
  <conditionalFormatting sqref="Q124 Q131 Q127">
    <cfRule type="cellIs" dxfId="28809" priority="1995" operator="lessThan">
      <formula>0</formula>
    </cfRule>
  </conditionalFormatting>
  <conditionalFormatting sqref="R124 R131 R127">
    <cfRule type="cellIs" dxfId="28808" priority="1993" operator="lessThan">
      <formula>0.8</formula>
    </cfRule>
    <cfRule type="cellIs" dxfId="28807" priority="1994" operator="greaterThan">
      <formula>1</formula>
    </cfRule>
  </conditionalFormatting>
  <conditionalFormatting sqref="R124 R131 R127">
    <cfRule type="cellIs" dxfId="28806" priority="1991" operator="greaterThan">
      <formula>1</formula>
    </cfRule>
    <cfRule type="cellIs" dxfId="28805" priority="1992" operator="lessThan">
      <formula>0.8</formula>
    </cfRule>
  </conditionalFormatting>
  <conditionalFormatting sqref="P124 P131 P127">
    <cfRule type="cellIs" dxfId="28804" priority="1984" operator="greaterThan">
      <formula>0</formula>
    </cfRule>
  </conditionalFormatting>
  <conditionalFormatting sqref="Q124 Q131 Q127">
    <cfRule type="cellIs" dxfId="28803" priority="1989" operator="lessThan">
      <formula>0</formula>
    </cfRule>
  </conditionalFormatting>
  <conditionalFormatting sqref="R124 R131 R127">
    <cfRule type="cellIs" dxfId="28802" priority="1987" operator="lessThan">
      <formula>0.8</formula>
    </cfRule>
    <cfRule type="cellIs" dxfId="28801" priority="1988" operator="greaterThan">
      <formula>1</formula>
    </cfRule>
  </conditionalFormatting>
  <conditionalFormatting sqref="R124 R131 R127">
    <cfRule type="cellIs" dxfId="28800" priority="1985" operator="greaterThan">
      <formula>1</formula>
    </cfRule>
    <cfRule type="cellIs" dxfId="28799" priority="1986" operator="lessThan">
      <formula>0.8</formula>
    </cfRule>
  </conditionalFormatting>
  <conditionalFormatting sqref="R124 R131 R127">
    <cfRule type="cellIs" dxfId="28798" priority="1981" operator="lessThan">
      <formula>0.8</formula>
    </cfRule>
    <cfRule type="cellIs" dxfId="28797" priority="1982" operator="greaterThan">
      <formula>1</formula>
    </cfRule>
  </conditionalFormatting>
  <conditionalFormatting sqref="R124 R131 R127">
    <cfRule type="cellIs" dxfId="28796" priority="1979" operator="greaterThan">
      <formula>1</formula>
    </cfRule>
    <cfRule type="cellIs" dxfId="28795" priority="1980" operator="lessThan">
      <formula>0.8</formula>
    </cfRule>
  </conditionalFormatting>
  <conditionalFormatting sqref="P124 P131 P127">
    <cfRule type="cellIs" dxfId="28794" priority="1978" operator="greaterThan">
      <formula>0</formula>
    </cfRule>
  </conditionalFormatting>
  <conditionalFormatting sqref="Q124 Q131 Q127">
    <cfRule type="cellIs" dxfId="28793" priority="1983" operator="lessThan">
      <formula>0</formula>
    </cfRule>
  </conditionalFormatting>
  <conditionalFormatting sqref="Q124 Q131 Q127">
    <cfRule type="cellIs" dxfId="28792" priority="1977" operator="lessThan">
      <formula>0</formula>
    </cfRule>
  </conditionalFormatting>
  <conditionalFormatting sqref="R124 R131 R127">
    <cfRule type="cellIs" dxfId="28791" priority="1975" operator="lessThan">
      <formula>0.8</formula>
    </cfRule>
    <cfRule type="cellIs" dxfId="28790" priority="1976" operator="greaterThan">
      <formula>1</formula>
    </cfRule>
  </conditionalFormatting>
  <conditionalFormatting sqref="R124 R131 R127">
    <cfRule type="cellIs" dxfId="28789" priority="1973" operator="greaterThan">
      <formula>1</formula>
    </cfRule>
    <cfRule type="cellIs" dxfId="28788" priority="1974" operator="lessThan">
      <formula>0.8</formula>
    </cfRule>
  </conditionalFormatting>
  <conditionalFormatting sqref="P124 P131 P127">
    <cfRule type="cellIs" dxfId="28787" priority="1972" operator="greaterThan">
      <formula>0</formula>
    </cfRule>
  </conditionalFormatting>
  <conditionalFormatting sqref="P124 P131 P127">
    <cfRule type="cellIs" dxfId="28786" priority="1966" operator="greaterThan">
      <formula>0</formula>
    </cfRule>
  </conditionalFormatting>
  <conditionalFormatting sqref="Q124 Q131 Q127">
    <cfRule type="cellIs" dxfId="28785" priority="1971" operator="lessThan">
      <formula>0</formula>
    </cfRule>
  </conditionalFormatting>
  <conditionalFormatting sqref="R124 R131 R127">
    <cfRule type="cellIs" dxfId="28784" priority="1969" operator="lessThan">
      <formula>0.8</formula>
    </cfRule>
    <cfRule type="cellIs" dxfId="28783" priority="1970" operator="greaterThan">
      <formula>1</formula>
    </cfRule>
  </conditionalFormatting>
  <conditionalFormatting sqref="R124 R131 R127">
    <cfRule type="cellIs" dxfId="28782" priority="1967" operator="greaterThan">
      <formula>1</formula>
    </cfRule>
    <cfRule type="cellIs" dxfId="28781" priority="1968" operator="lessThan">
      <formula>0.8</formula>
    </cfRule>
  </conditionalFormatting>
  <conditionalFormatting sqref="P124 P131 P127">
    <cfRule type="cellIs" dxfId="28780" priority="1960" operator="greaterThan">
      <formula>0</formula>
    </cfRule>
  </conditionalFormatting>
  <conditionalFormatting sqref="Q124 Q131 Q127">
    <cfRule type="cellIs" dxfId="28779" priority="1965" operator="lessThan">
      <formula>0</formula>
    </cfRule>
  </conditionalFormatting>
  <conditionalFormatting sqref="R124 R131 R127">
    <cfRule type="cellIs" dxfId="28778" priority="1963" operator="lessThan">
      <formula>0.8</formula>
    </cfRule>
    <cfRule type="cellIs" dxfId="28777" priority="1964" operator="greaterThan">
      <formula>1</formula>
    </cfRule>
  </conditionalFormatting>
  <conditionalFormatting sqref="R124 R131 R127">
    <cfRule type="cellIs" dxfId="28776" priority="1961" operator="greaterThan">
      <formula>1</formula>
    </cfRule>
    <cfRule type="cellIs" dxfId="28775" priority="1962" operator="lessThan">
      <formula>0.8</formula>
    </cfRule>
  </conditionalFormatting>
  <conditionalFormatting sqref="R124 R131 R127">
    <cfRule type="cellIs" dxfId="28774" priority="1957" operator="lessThan">
      <formula>0.8</formula>
    </cfRule>
    <cfRule type="cellIs" dxfId="28773" priority="1958" operator="greaterThan">
      <formula>1</formula>
    </cfRule>
  </conditionalFormatting>
  <conditionalFormatting sqref="R124 R131 R127">
    <cfRule type="cellIs" dxfId="28772" priority="1955" operator="greaterThan">
      <formula>1</formula>
    </cfRule>
    <cfRule type="cellIs" dxfId="28771" priority="1956" operator="lessThan">
      <formula>0.8</formula>
    </cfRule>
  </conditionalFormatting>
  <conditionalFormatting sqref="P124 P131 P127">
    <cfRule type="cellIs" dxfId="28770" priority="1954" operator="greaterThan">
      <formula>0</formula>
    </cfRule>
  </conditionalFormatting>
  <conditionalFormatting sqref="Q124 Q131 Q127">
    <cfRule type="cellIs" dxfId="28769" priority="1959" operator="lessThan">
      <formula>0</formula>
    </cfRule>
  </conditionalFormatting>
  <conditionalFormatting sqref="P124 P131 P127">
    <cfRule type="cellIs" dxfId="28768" priority="1948" operator="greaterThan">
      <formula>0</formula>
    </cfRule>
  </conditionalFormatting>
  <conditionalFormatting sqref="Q124 Q131 Q127">
    <cfRule type="cellIs" dxfId="28767" priority="1953" operator="lessThan">
      <formula>0</formula>
    </cfRule>
  </conditionalFormatting>
  <conditionalFormatting sqref="R124 R131 R127">
    <cfRule type="cellIs" dxfId="28766" priority="1951" operator="lessThan">
      <formula>0.8</formula>
    </cfRule>
    <cfRule type="cellIs" dxfId="28765" priority="1952" operator="greaterThan">
      <formula>1</formula>
    </cfRule>
  </conditionalFormatting>
  <conditionalFormatting sqref="R124 R131 R127">
    <cfRule type="cellIs" dxfId="28764" priority="1949" operator="greaterThan">
      <formula>1</formula>
    </cfRule>
    <cfRule type="cellIs" dxfId="28763" priority="1950" operator="lessThan">
      <formula>0.8</formula>
    </cfRule>
  </conditionalFormatting>
  <conditionalFormatting sqref="R124 R131 R127">
    <cfRule type="cellIs" dxfId="28762" priority="1945" operator="lessThan">
      <formula>0.8</formula>
    </cfRule>
    <cfRule type="cellIs" dxfId="28761" priority="1946" operator="greaterThan">
      <formula>1</formula>
    </cfRule>
  </conditionalFormatting>
  <conditionalFormatting sqref="R124 R131 R127">
    <cfRule type="cellIs" dxfId="28760" priority="1943" operator="greaterThan">
      <formula>1</formula>
    </cfRule>
    <cfRule type="cellIs" dxfId="28759" priority="1944" operator="lessThan">
      <formula>0.8</formula>
    </cfRule>
  </conditionalFormatting>
  <conditionalFormatting sqref="P124 P131 P127">
    <cfRule type="cellIs" dxfId="28758" priority="1942" operator="greaterThan">
      <formula>0</formula>
    </cfRule>
  </conditionalFormatting>
  <conditionalFormatting sqref="Q124 Q131 Q127">
    <cfRule type="cellIs" dxfId="28757" priority="1947" operator="lessThan">
      <formula>0</formula>
    </cfRule>
  </conditionalFormatting>
  <conditionalFormatting sqref="R124 R131 R127">
    <cfRule type="cellIs" dxfId="28756" priority="1939" operator="lessThan">
      <formula>0.8</formula>
    </cfRule>
    <cfRule type="cellIs" dxfId="28755" priority="1940" operator="greaterThan">
      <formula>1</formula>
    </cfRule>
  </conditionalFormatting>
  <conditionalFormatting sqref="R124 R131 R127">
    <cfRule type="cellIs" dxfId="28754" priority="1937" operator="greaterThan">
      <formula>1</formula>
    </cfRule>
    <cfRule type="cellIs" dxfId="28753" priority="1938" operator="lessThan">
      <formula>0.8</formula>
    </cfRule>
  </conditionalFormatting>
  <conditionalFormatting sqref="P124 P131 P127">
    <cfRule type="cellIs" dxfId="28752" priority="1936" operator="greaterThan">
      <formula>0</formula>
    </cfRule>
  </conditionalFormatting>
  <conditionalFormatting sqref="Q124 Q131 Q127">
    <cfRule type="cellIs" dxfId="28751" priority="1941" operator="lessThan">
      <formula>0</formula>
    </cfRule>
  </conditionalFormatting>
  <conditionalFormatting sqref="Q124 Q131 Q127">
    <cfRule type="cellIs" dxfId="28750" priority="1935" operator="lessThan">
      <formula>0</formula>
    </cfRule>
  </conditionalFormatting>
  <conditionalFormatting sqref="R124 R131 R127">
    <cfRule type="cellIs" dxfId="28749" priority="1933" operator="lessThan">
      <formula>0.8</formula>
    </cfRule>
    <cfRule type="cellIs" dxfId="28748" priority="1934" operator="greaterThan">
      <formula>1</formula>
    </cfRule>
  </conditionalFormatting>
  <conditionalFormatting sqref="R124 R131 R127">
    <cfRule type="cellIs" dxfId="28747" priority="1931" operator="greaterThan">
      <formula>1</formula>
    </cfRule>
    <cfRule type="cellIs" dxfId="28746" priority="1932" operator="lessThan">
      <formula>0.8</formula>
    </cfRule>
  </conditionalFormatting>
  <conditionalFormatting sqref="P124 P131 P127">
    <cfRule type="cellIs" dxfId="28745" priority="1930" operator="greaterThan">
      <formula>0</formula>
    </cfRule>
  </conditionalFormatting>
  <conditionalFormatting sqref="Q124 Q131 Q127">
    <cfRule type="cellIs" dxfId="28744" priority="1924" operator="lessThan">
      <formula>0</formula>
    </cfRule>
  </conditionalFormatting>
  <conditionalFormatting sqref="R124 R131 R127">
    <cfRule type="cellIs" dxfId="28743" priority="1928" operator="lessThan">
      <formula>0.8</formula>
    </cfRule>
    <cfRule type="cellIs" dxfId="28742" priority="1929" operator="greaterThan">
      <formula>1</formula>
    </cfRule>
  </conditionalFormatting>
  <conditionalFormatting sqref="R124 R131 R127">
    <cfRule type="cellIs" dxfId="28741" priority="1926" operator="greaterThan">
      <formula>1</formula>
    </cfRule>
    <cfRule type="cellIs" dxfId="28740" priority="1927" operator="lessThan">
      <formula>0.8</formula>
    </cfRule>
  </conditionalFormatting>
  <conditionalFormatting sqref="P124 P131 P127">
    <cfRule type="cellIs" dxfId="28739" priority="1925" operator="greaterThan">
      <formula>0</formula>
    </cfRule>
  </conditionalFormatting>
  <conditionalFormatting sqref="Q124 Q131 Q127">
    <cfRule type="cellIs" dxfId="28738" priority="1923" operator="lessThan">
      <formula>0</formula>
    </cfRule>
  </conditionalFormatting>
  <conditionalFormatting sqref="R124 R131 R127">
    <cfRule type="cellIs" dxfId="28737" priority="1921" operator="lessThan">
      <formula>0.8</formula>
    </cfRule>
    <cfRule type="cellIs" dxfId="28736" priority="1922" operator="greaterThan">
      <formula>1</formula>
    </cfRule>
  </conditionalFormatting>
  <conditionalFormatting sqref="R124 R131 R127">
    <cfRule type="cellIs" dxfId="28735" priority="1919" operator="greaterThan">
      <formula>1</formula>
    </cfRule>
    <cfRule type="cellIs" dxfId="28734" priority="1920" operator="lessThan">
      <formula>0.8</formula>
    </cfRule>
  </conditionalFormatting>
  <conditionalFormatting sqref="P124 P131 P127">
    <cfRule type="cellIs" dxfId="28733" priority="1918" operator="greaterThan">
      <formula>0</formula>
    </cfRule>
  </conditionalFormatting>
  <conditionalFormatting sqref="Q124 Q131 Q127">
    <cfRule type="cellIs" dxfId="28732" priority="1917" operator="lessThan">
      <formula>0</formula>
    </cfRule>
  </conditionalFormatting>
  <conditionalFormatting sqref="R124 R131 R127">
    <cfRule type="cellIs" dxfId="28731" priority="1915" operator="lessThan">
      <formula>0.8</formula>
    </cfRule>
    <cfRule type="cellIs" dxfId="28730" priority="1916" operator="greaterThan">
      <formula>1</formula>
    </cfRule>
  </conditionalFormatting>
  <conditionalFormatting sqref="R124 R131 R127">
    <cfRule type="cellIs" dxfId="28729" priority="1913" operator="greaterThan">
      <formula>1</formula>
    </cfRule>
    <cfRule type="cellIs" dxfId="28728" priority="1914" operator="lessThan">
      <formula>0.8</formula>
    </cfRule>
  </conditionalFormatting>
  <conditionalFormatting sqref="P124 P131 P127">
    <cfRule type="cellIs" dxfId="28727" priority="1912" operator="greaterThan">
      <formula>0</formula>
    </cfRule>
  </conditionalFormatting>
  <conditionalFormatting sqref="Q124 Q131 Q127">
    <cfRule type="cellIs" dxfId="28726" priority="1911" operator="lessThan">
      <formula>0</formula>
    </cfRule>
  </conditionalFormatting>
  <conditionalFormatting sqref="R124 R131 R127">
    <cfRule type="cellIs" dxfId="28725" priority="1909" operator="lessThan">
      <formula>0.8</formula>
    </cfRule>
    <cfRule type="cellIs" dxfId="28724" priority="1910" operator="greaterThan">
      <formula>1</formula>
    </cfRule>
  </conditionalFormatting>
  <conditionalFormatting sqref="R124 R131 R127">
    <cfRule type="cellIs" dxfId="28723" priority="1907" operator="greaterThan">
      <formula>1</formula>
    </cfRule>
    <cfRule type="cellIs" dxfId="28722" priority="1908" operator="lessThan">
      <formula>0.8</formula>
    </cfRule>
  </conditionalFormatting>
  <conditionalFormatting sqref="P124 P131 P127">
    <cfRule type="cellIs" dxfId="28721" priority="1906" operator="greaterThan">
      <formula>0</formula>
    </cfRule>
  </conditionalFormatting>
  <conditionalFormatting sqref="Q124 Q131 Q127">
    <cfRule type="cellIs" dxfId="28720" priority="1905" operator="lessThan">
      <formula>0</formula>
    </cfRule>
  </conditionalFormatting>
  <conditionalFormatting sqref="R124 R131 R127">
    <cfRule type="cellIs" dxfId="28719" priority="1903" operator="lessThan">
      <formula>0.8</formula>
    </cfRule>
    <cfRule type="cellIs" dxfId="28718" priority="1904" operator="greaterThan">
      <formula>1</formula>
    </cfRule>
  </conditionalFormatting>
  <conditionalFormatting sqref="R124 R131 R127">
    <cfRule type="cellIs" dxfId="28717" priority="1901" operator="greaterThan">
      <formula>1</formula>
    </cfRule>
    <cfRule type="cellIs" dxfId="28716" priority="1902" operator="lessThan">
      <formula>0.8</formula>
    </cfRule>
  </conditionalFormatting>
  <conditionalFormatting sqref="P124 P131 P127">
    <cfRule type="cellIs" dxfId="28715" priority="1900" operator="greaterThan">
      <formula>0</formula>
    </cfRule>
  </conditionalFormatting>
  <conditionalFormatting sqref="Q124 Q131 Q127">
    <cfRule type="cellIs" dxfId="28714" priority="1899" operator="lessThan">
      <formula>0</formula>
    </cfRule>
  </conditionalFormatting>
  <conditionalFormatting sqref="R124 R131 R127">
    <cfRule type="cellIs" dxfId="28713" priority="1897" operator="lessThan">
      <formula>0.8</formula>
    </cfRule>
    <cfRule type="cellIs" dxfId="28712" priority="1898" operator="greaterThan">
      <formula>1</formula>
    </cfRule>
  </conditionalFormatting>
  <conditionalFormatting sqref="R124 R131 R127">
    <cfRule type="cellIs" dxfId="28711" priority="1895" operator="greaterThan">
      <formula>1</formula>
    </cfRule>
    <cfRule type="cellIs" dxfId="28710" priority="1896" operator="lessThan">
      <formula>0.8</formula>
    </cfRule>
  </conditionalFormatting>
  <conditionalFormatting sqref="P124 P131 P127">
    <cfRule type="cellIs" dxfId="28709" priority="1894" operator="greaterThan">
      <formula>0</formula>
    </cfRule>
  </conditionalFormatting>
  <conditionalFormatting sqref="P124 P131 P127">
    <cfRule type="cellIs" dxfId="28708" priority="1888" operator="greaterThan">
      <formula>0</formula>
    </cfRule>
  </conditionalFormatting>
  <conditionalFormatting sqref="Q124 Q131 Q127">
    <cfRule type="cellIs" dxfId="28707" priority="1893" operator="lessThan">
      <formula>0</formula>
    </cfRule>
  </conditionalFormatting>
  <conditionalFormatting sqref="R124 R131 R127">
    <cfRule type="cellIs" dxfId="28706" priority="1891" operator="lessThan">
      <formula>0.8</formula>
    </cfRule>
    <cfRule type="cellIs" dxfId="28705" priority="1892" operator="greaterThan">
      <formula>1</formula>
    </cfRule>
  </conditionalFormatting>
  <conditionalFormatting sqref="R124 R131 R127">
    <cfRule type="cellIs" dxfId="28704" priority="1889" operator="greaterThan">
      <formula>1</formula>
    </cfRule>
    <cfRule type="cellIs" dxfId="28703" priority="1890" operator="lessThan">
      <formula>0.8</formula>
    </cfRule>
  </conditionalFormatting>
  <conditionalFormatting sqref="P124 P131 P127">
    <cfRule type="cellIs" dxfId="28702" priority="1882" operator="greaterThan">
      <formula>0</formula>
    </cfRule>
  </conditionalFormatting>
  <conditionalFormatting sqref="Q124 Q131 Q127">
    <cfRule type="cellIs" dxfId="28701" priority="1887" operator="lessThan">
      <formula>0</formula>
    </cfRule>
  </conditionalFormatting>
  <conditionalFormatting sqref="R124 R131 R127">
    <cfRule type="cellIs" dxfId="28700" priority="1885" operator="lessThan">
      <formula>0.8</formula>
    </cfRule>
    <cfRule type="cellIs" dxfId="28699" priority="1886" operator="greaterThan">
      <formula>1</formula>
    </cfRule>
  </conditionalFormatting>
  <conditionalFormatting sqref="R124 R131 R127">
    <cfRule type="cellIs" dxfId="28698" priority="1883" operator="greaterThan">
      <formula>1</formula>
    </cfRule>
    <cfRule type="cellIs" dxfId="28697" priority="1884" operator="lessThan">
      <formula>0.8</formula>
    </cfRule>
  </conditionalFormatting>
  <conditionalFormatting sqref="R124 R131 R127">
    <cfRule type="cellIs" dxfId="28696" priority="1879" operator="lessThan">
      <formula>0.8</formula>
    </cfRule>
    <cfRule type="cellIs" dxfId="28695" priority="1880" operator="greaterThan">
      <formula>1</formula>
    </cfRule>
  </conditionalFormatting>
  <conditionalFormatting sqref="R124 R131 R127">
    <cfRule type="cellIs" dxfId="28694" priority="1877" operator="greaterThan">
      <formula>1</formula>
    </cfRule>
    <cfRule type="cellIs" dxfId="28693" priority="1878" operator="lessThan">
      <formula>0.8</formula>
    </cfRule>
  </conditionalFormatting>
  <conditionalFormatting sqref="P124 P131 P127">
    <cfRule type="cellIs" dxfId="28692" priority="1876" operator="greaterThan">
      <formula>0</formula>
    </cfRule>
  </conditionalFormatting>
  <conditionalFormatting sqref="Q124 Q131 Q127">
    <cfRule type="cellIs" dxfId="28691" priority="1881" operator="lessThan">
      <formula>0</formula>
    </cfRule>
  </conditionalFormatting>
  <conditionalFormatting sqref="Q5:Q14">
    <cfRule type="cellIs" dxfId="28690" priority="1875" operator="lessThan">
      <formula>0</formula>
    </cfRule>
  </conditionalFormatting>
  <conditionalFormatting sqref="R5:R14">
    <cfRule type="cellIs" dxfId="28689" priority="1873" operator="lessThan">
      <formula>0.8</formula>
    </cfRule>
    <cfRule type="cellIs" dxfId="28688" priority="1874" operator="greaterThan">
      <formula>1</formula>
    </cfRule>
  </conditionalFormatting>
  <conditionalFormatting sqref="R5:R14">
    <cfRule type="cellIs" dxfId="28687" priority="1871" operator="greaterThan">
      <formula>1</formula>
    </cfRule>
    <cfRule type="cellIs" dxfId="28686" priority="1872" operator="lessThan">
      <formula>0.8</formula>
    </cfRule>
  </conditionalFormatting>
  <conditionalFormatting sqref="P5:P14">
    <cfRule type="cellIs" dxfId="28685" priority="1870" operator="greaterThan">
      <formula>0</formula>
    </cfRule>
  </conditionalFormatting>
  <conditionalFormatting sqref="Q83">
    <cfRule type="cellIs" dxfId="28684" priority="1869" operator="lessThan">
      <formula>0</formula>
    </cfRule>
  </conditionalFormatting>
  <conditionalFormatting sqref="R83">
    <cfRule type="cellIs" dxfId="28683" priority="1867" operator="lessThan">
      <formula>0.8</formula>
    </cfRule>
    <cfRule type="cellIs" dxfId="28682" priority="1868" operator="greaterThan">
      <formula>1</formula>
    </cfRule>
  </conditionalFormatting>
  <conditionalFormatting sqref="R83">
    <cfRule type="cellIs" dxfId="28681" priority="1865" operator="greaterThan">
      <formula>1</formula>
    </cfRule>
    <cfRule type="cellIs" dxfId="28680" priority="1866" operator="lessThan">
      <formula>0.8</formula>
    </cfRule>
  </conditionalFormatting>
  <conditionalFormatting sqref="P83">
    <cfRule type="cellIs" dxfId="28679" priority="1864" operator="greaterThan">
      <formula>0</formula>
    </cfRule>
  </conditionalFormatting>
  <conditionalFormatting sqref="Q83">
    <cfRule type="cellIs" dxfId="28678" priority="1863" operator="lessThan">
      <formula>0</formula>
    </cfRule>
  </conditionalFormatting>
  <conditionalFormatting sqref="R83">
    <cfRule type="cellIs" dxfId="28677" priority="1861" operator="lessThan">
      <formula>0.8</formula>
    </cfRule>
    <cfRule type="cellIs" dxfId="28676" priority="1862" operator="greaterThan">
      <formula>1</formula>
    </cfRule>
  </conditionalFormatting>
  <conditionalFormatting sqref="R83">
    <cfRule type="cellIs" dxfId="28675" priority="1859" operator="greaterThan">
      <formula>1</formula>
    </cfRule>
    <cfRule type="cellIs" dxfId="28674" priority="1860" operator="lessThan">
      <formula>0.8</formula>
    </cfRule>
  </conditionalFormatting>
  <conditionalFormatting sqref="P83">
    <cfRule type="cellIs" dxfId="28673" priority="1858" operator="greaterThan">
      <formula>0</formula>
    </cfRule>
  </conditionalFormatting>
  <conditionalFormatting sqref="Q83">
    <cfRule type="cellIs" dxfId="28672" priority="1857" operator="lessThan">
      <formula>0</formula>
    </cfRule>
  </conditionalFormatting>
  <conditionalFormatting sqref="R83">
    <cfRule type="cellIs" dxfId="28671" priority="1855" operator="lessThan">
      <formula>0.8</formula>
    </cfRule>
    <cfRule type="cellIs" dxfId="28670" priority="1856" operator="greaterThan">
      <formula>1</formula>
    </cfRule>
  </conditionalFormatting>
  <conditionalFormatting sqref="R83">
    <cfRule type="cellIs" dxfId="28669" priority="1853" operator="greaterThan">
      <formula>1</formula>
    </cfRule>
    <cfRule type="cellIs" dxfId="28668" priority="1854" operator="lessThan">
      <formula>0.8</formula>
    </cfRule>
  </conditionalFormatting>
  <conditionalFormatting sqref="P83">
    <cfRule type="cellIs" dxfId="28667" priority="1852" operator="greaterThan">
      <formula>0</formula>
    </cfRule>
  </conditionalFormatting>
  <conditionalFormatting sqref="Q83">
    <cfRule type="cellIs" dxfId="28666" priority="1851" operator="lessThan">
      <formula>0</formula>
    </cfRule>
  </conditionalFormatting>
  <conditionalFormatting sqref="R83">
    <cfRule type="cellIs" dxfId="28665" priority="1849" operator="lessThan">
      <formula>0.8</formula>
    </cfRule>
    <cfRule type="cellIs" dxfId="28664" priority="1850" operator="greaterThan">
      <formula>1</formula>
    </cfRule>
  </conditionalFormatting>
  <conditionalFormatting sqref="R83">
    <cfRule type="cellIs" dxfId="28663" priority="1847" operator="greaterThan">
      <formula>1</formula>
    </cfRule>
    <cfRule type="cellIs" dxfId="28662" priority="1848" operator="lessThan">
      <formula>0.8</formula>
    </cfRule>
  </conditionalFormatting>
  <conditionalFormatting sqref="P83">
    <cfRule type="cellIs" dxfId="28661" priority="1846" operator="greaterThan">
      <formula>0</formula>
    </cfRule>
  </conditionalFormatting>
  <conditionalFormatting sqref="P83">
    <cfRule type="cellIs" dxfId="28660" priority="1840" operator="greaterThan">
      <formula>0</formula>
    </cfRule>
  </conditionalFormatting>
  <conditionalFormatting sqref="Q83">
    <cfRule type="cellIs" dxfId="28659" priority="1845" operator="lessThan">
      <formula>0</formula>
    </cfRule>
  </conditionalFormatting>
  <conditionalFormatting sqref="R83">
    <cfRule type="cellIs" dxfId="28658" priority="1843" operator="lessThan">
      <formula>0.8</formula>
    </cfRule>
    <cfRule type="cellIs" dxfId="28657" priority="1844" operator="greaterThan">
      <formula>1</formula>
    </cfRule>
  </conditionalFormatting>
  <conditionalFormatting sqref="R83">
    <cfRule type="cellIs" dxfId="28656" priority="1841" operator="greaterThan">
      <formula>1</formula>
    </cfRule>
    <cfRule type="cellIs" dxfId="28655" priority="1842" operator="lessThan">
      <formula>0.8</formula>
    </cfRule>
  </conditionalFormatting>
  <conditionalFormatting sqref="P83">
    <cfRule type="cellIs" dxfId="28654" priority="1834" operator="greaterThan">
      <formula>0</formula>
    </cfRule>
  </conditionalFormatting>
  <conditionalFormatting sqref="Q83">
    <cfRule type="cellIs" dxfId="28653" priority="1839" operator="lessThan">
      <formula>0</formula>
    </cfRule>
  </conditionalFormatting>
  <conditionalFormatting sqref="R83">
    <cfRule type="cellIs" dxfId="28652" priority="1837" operator="lessThan">
      <formula>0.8</formula>
    </cfRule>
    <cfRule type="cellIs" dxfId="28651" priority="1838" operator="greaterThan">
      <formula>1</formula>
    </cfRule>
  </conditionalFormatting>
  <conditionalFormatting sqref="R83">
    <cfRule type="cellIs" dxfId="28650" priority="1835" operator="greaterThan">
      <formula>1</formula>
    </cfRule>
    <cfRule type="cellIs" dxfId="28649" priority="1836" operator="lessThan">
      <formula>0.8</formula>
    </cfRule>
  </conditionalFormatting>
  <conditionalFormatting sqref="R83">
    <cfRule type="cellIs" dxfId="28648" priority="1831" operator="lessThan">
      <formula>0.8</formula>
    </cfRule>
    <cfRule type="cellIs" dxfId="28647" priority="1832" operator="greaterThan">
      <formula>1</formula>
    </cfRule>
  </conditionalFormatting>
  <conditionalFormatting sqref="R83">
    <cfRule type="cellIs" dxfId="28646" priority="1829" operator="greaterThan">
      <formula>1</formula>
    </cfRule>
    <cfRule type="cellIs" dxfId="28645" priority="1830" operator="lessThan">
      <formula>0.8</formula>
    </cfRule>
  </conditionalFormatting>
  <conditionalFormatting sqref="P83">
    <cfRule type="cellIs" dxfId="28644" priority="1828" operator="greaterThan">
      <formula>0</formula>
    </cfRule>
  </conditionalFormatting>
  <conditionalFormatting sqref="Q83">
    <cfRule type="cellIs" dxfId="28643" priority="1833" operator="lessThan">
      <formula>0</formula>
    </cfRule>
  </conditionalFormatting>
  <conditionalFormatting sqref="Q83">
    <cfRule type="cellIs" dxfId="28642" priority="1827" operator="lessThan">
      <formula>0</formula>
    </cfRule>
  </conditionalFormatting>
  <conditionalFormatting sqref="R83">
    <cfRule type="cellIs" dxfId="28641" priority="1825" operator="lessThan">
      <formula>0.8</formula>
    </cfRule>
    <cfRule type="cellIs" dxfId="28640" priority="1826" operator="greaterThan">
      <formula>1</formula>
    </cfRule>
  </conditionalFormatting>
  <conditionalFormatting sqref="R83">
    <cfRule type="cellIs" dxfId="28639" priority="1823" operator="greaterThan">
      <formula>1</formula>
    </cfRule>
    <cfRule type="cellIs" dxfId="28638" priority="1824" operator="lessThan">
      <formula>0.8</formula>
    </cfRule>
  </conditionalFormatting>
  <conditionalFormatting sqref="P83">
    <cfRule type="cellIs" dxfId="28637" priority="1822" operator="greaterThan">
      <formula>0</formula>
    </cfRule>
  </conditionalFormatting>
  <conditionalFormatting sqref="P83">
    <cfRule type="cellIs" dxfId="28636" priority="1816" operator="greaterThan">
      <formula>0</formula>
    </cfRule>
  </conditionalFormatting>
  <conditionalFormatting sqref="Q83">
    <cfRule type="cellIs" dxfId="28635" priority="1821" operator="lessThan">
      <formula>0</formula>
    </cfRule>
  </conditionalFormatting>
  <conditionalFormatting sqref="R83">
    <cfRule type="cellIs" dxfId="28634" priority="1819" operator="lessThan">
      <formula>0.8</formula>
    </cfRule>
    <cfRule type="cellIs" dxfId="28633" priority="1820" operator="greaterThan">
      <formula>1</formula>
    </cfRule>
  </conditionalFormatting>
  <conditionalFormatting sqref="R83">
    <cfRule type="cellIs" dxfId="28632" priority="1817" operator="greaterThan">
      <formula>1</formula>
    </cfRule>
    <cfRule type="cellIs" dxfId="28631" priority="1818" operator="lessThan">
      <formula>0.8</formula>
    </cfRule>
  </conditionalFormatting>
  <conditionalFormatting sqref="P83">
    <cfRule type="cellIs" dxfId="28630" priority="1810" operator="greaterThan">
      <formula>0</formula>
    </cfRule>
  </conditionalFormatting>
  <conditionalFormatting sqref="Q83">
    <cfRule type="cellIs" dxfId="28629" priority="1815" operator="lessThan">
      <formula>0</formula>
    </cfRule>
  </conditionalFormatting>
  <conditionalFormatting sqref="R83">
    <cfRule type="cellIs" dxfId="28628" priority="1813" operator="lessThan">
      <formula>0.8</formula>
    </cfRule>
    <cfRule type="cellIs" dxfId="28627" priority="1814" operator="greaterThan">
      <formula>1</formula>
    </cfRule>
  </conditionalFormatting>
  <conditionalFormatting sqref="R83">
    <cfRule type="cellIs" dxfId="28626" priority="1811" operator="greaterThan">
      <formula>1</formula>
    </cfRule>
    <cfRule type="cellIs" dxfId="28625" priority="1812" operator="lessThan">
      <formula>0.8</formula>
    </cfRule>
  </conditionalFormatting>
  <conditionalFormatting sqref="R83">
    <cfRule type="cellIs" dxfId="28624" priority="1807" operator="lessThan">
      <formula>0.8</formula>
    </cfRule>
    <cfRule type="cellIs" dxfId="28623" priority="1808" operator="greaterThan">
      <formula>1</formula>
    </cfRule>
  </conditionalFormatting>
  <conditionalFormatting sqref="R83">
    <cfRule type="cellIs" dxfId="28622" priority="1805" operator="greaterThan">
      <formula>1</formula>
    </cfRule>
    <cfRule type="cellIs" dxfId="28621" priority="1806" operator="lessThan">
      <formula>0.8</formula>
    </cfRule>
  </conditionalFormatting>
  <conditionalFormatting sqref="P83">
    <cfRule type="cellIs" dxfId="28620" priority="1804" operator="greaterThan">
      <formula>0</formula>
    </cfRule>
  </conditionalFormatting>
  <conditionalFormatting sqref="Q83">
    <cfRule type="cellIs" dxfId="28619" priority="1809" operator="lessThan">
      <formula>0</formula>
    </cfRule>
  </conditionalFormatting>
  <conditionalFormatting sqref="P83">
    <cfRule type="cellIs" dxfId="28618" priority="1798" operator="greaterThan">
      <formula>0</formula>
    </cfRule>
  </conditionalFormatting>
  <conditionalFormatting sqref="Q83">
    <cfRule type="cellIs" dxfId="28617" priority="1803" operator="lessThan">
      <formula>0</formula>
    </cfRule>
  </conditionalFormatting>
  <conditionalFormatting sqref="R83">
    <cfRule type="cellIs" dxfId="28616" priority="1801" operator="lessThan">
      <formula>0.8</formula>
    </cfRule>
    <cfRule type="cellIs" dxfId="28615" priority="1802" operator="greaterThan">
      <formula>1</formula>
    </cfRule>
  </conditionalFormatting>
  <conditionalFormatting sqref="R83">
    <cfRule type="cellIs" dxfId="28614" priority="1799" operator="greaterThan">
      <formula>1</formula>
    </cfRule>
    <cfRule type="cellIs" dxfId="28613" priority="1800" operator="lessThan">
      <formula>0.8</formula>
    </cfRule>
  </conditionalFormatting>
  <conditionalFormatting sqref="R83">
    <cfRule type="cellIs" dxfId="28612" priority="1795" operator="lessThan">
      <formula>0.8</formula>
    </cfRule>
    <cfRule type="cellIs" dxfId="28611" priority="1796" operator="greaterThan">
      <formula>1</formula>
    </cfRule>
  </conditionalFormatting>
  <conditionalFormatting sqref="R83">
    <cfRule type="cellIs" dxfId="28610" priority="1793" operator="greaterThan">
      <formula>1</formula>
    </cfRule>
    <cfRule type="cellIs" dxfId="28609" priority="1794" operator="lessThan">
      <formula>0.8</formula>
    </cfRule>
  </conditionalFormatting>
  <conditionalFormatting sqref="P83">
    <cfRule type="cellIs" dxfId="28608" priority="1792" operator="greaterThan">
      <formula>0</formula>
    </cfRule>
  </conditionalFormatting>
  <conditionalFormatting sqref="Q83">
    <cfRule type="cellIs" dxfId="28607" priority="1797" operator="lessThan">
      <formula>0</formula>
    </cfRule>
  </conditionalFormatting>
  <conditionalFormatting sqref="R83">
    <cfRule type="cellIs" dxfId="28606" priority="1789" operator="lessThan">
      <formula>0.8</formula>
    </cfRule>
    <cfRule type="cellIs" dxfId="28605" priority="1790" operator="greaterThan">
      <formula>1</formula>
    </cfRule>
  </conditionalFormatting>
  <conditionalFormatting sqref="R83">
    <cfRule type="cellIs" dxfId="28604" priority="1787" operator="greaterThan">
      <formula>1</formula>
    </cfRule>
    <cfRule type="cellIs" dxfId="28603" priority="1788" operator="lessThan">
      <formula>0.8</formula>
    </cfRule>
  </conditionalFormatting>
  <conditionalFormatting sqref="P83">
    <cfRule type="cellIs" dxfId="28602" priority="1786" operator="greaterThan">
      <formula>0</formula>
    </cfRule>
  </conditionalFormatting>
  <conditionalFormatting sqref="Q83">
    <cfRule type="cellIs" dxfId="28601" priority="1791" operator="lessThan">
      <formula>0</formula>
    </cfRule>
  </conditionalFormatting>
  <conditionalFormatting sqref="Q83">
    <cfRule type="cellIs" dxfId="28600" priority="1785" operator="lessThan">
      <formula>0</formula>
    </cfRule>
  </conditionalFormatting>
  <conditionalFormatting sqref="R83">
    <cfRule type="cellIs" dxfId="28599" priority="1783" operator="lessThan">
      <formula>0.8</formula>
    </cfRule>
    <cfRule type="cellIs" dxfId="28598" priority="1784" operator="greaterThan">
      <formula>1</formula>
    </cfRule>
  </conditionalFormatting>
  <conditionalFormatting sqref="R83">
    <cfRule type="cellIs" dxfId="28597" priority="1781" operator="greaterThan">
      <formula>1</formula>
    </cfRule>
    <cfRule type="cellIs" dxfId="28596" priority="1782" operator="lessThan">
      <formula>0.8</formula>
    </cfRule>
  </conditionalFormatting>
  <conditionalFormatting sqref="P83">
    <cfRule type="cellIs" dxfId="28595" priority="1780" operator="greaterThan">
      <formula>0</formula>
    </cfRule>
  </conditionalFormatting>
  <conditionalFormatting sqref="Q83">
    <cfRule type="cellIs" dxfId="28594" priority="1774" operator="lessThan">
      <formula>0</formula>
    </cfRule>
  </conditionalFormatting>
  <conditionalFormatting sqref="R83">
    <cfRule type="cellIs" dxfId="28593" priority="1778" operator="lessThan">
      <formula>0.8</formula>
    </cfRule>
    <cfRule type="cellIs" dxfId="28592" priority="1779" operator="greaterThan">
      <formula>1</formula>
    </cfRule>
  </conditionalFormatting>
  <conditionalFormatting sqref="R83">
    <cfRule type="cellIs" dxfId="28591" priority="1776" operator="greaterThan">
      <formula>1</formula>
    </cfRule>
    <cfRule type="cellIs" dxfId="28590" priority="1777" operator="lessThan">
      <formula>0.8</formula>
    </cfRule>
  </conditionalFormatting>
  <conditionalFormatting sqref="P83">
    <cfRule type="cellIs" dxfId="28589" priority="1775" operator="greaterThan">
      <formula>0</formula>
    </cfRule>
  </conditionalFormatting>
  <conditionalFormatting sqref="Q83">
    <cfRule type="cellIs" dxfId="28588" priority="1773" operator="lessThan">
      <formula>0</formula>
    </cfRule>
  </conditionalFormatting>
  <conditionalFormatting sqref="R83">
    <cfRule type="cellIs" dxfId="28587" priority="1771" operator="lessThan">
      <formula>0.8</formula>
    </cfRule>
    <cfRule type="cellIs" dxfId="28586" priority="1772" operator="greaterThan">
      <formula>1</formula>
    </cfRule>
  </conditionalFormatting>
  <conditionalFormatting sqref="R83">
    <cfRule type="cellIs" dxfId="28585" priority="1769" operator="greaterThan">
      <formula>1</formula>
    </cfRule>
    <cfRule type="cellIs" dxfId="28584" priority="1770" operator="lessThan">
      <formula>0.8</formula>
    </cfRule>
  </conditionalFormatting>
  <conditionalFormatting sqref="P83">
    <cfRule type="cellIs" dxfId="28583" priority="1768" operator="greaterThan">
      <formula>0</formula>
    </cfRule>
  </conditionalFormatting>
  <conditionalFormatting sqref="Q83">
    <cfRule type="cellIs" dxfId="28582" priority="1767" operator="lessThan">
      <formula>0</formula>
    </cfRule>
  </conditionalFormatting>
  <conditionalFormatting sqref="R83">
    <cfRule type="cellIs" dxfId="28581" priority="1765" operator="lessThan">
      <formula>0.8</formula>
    </cfRule>
    <cfRule type="cellIs" dxfId="28580" priority="1766" operator="greaterThan">
      <formula>1</formula>
    </cfRule>
  </conditionalFormatting>
  <conditionalFormatting sqref="R83">
    <cfRule type="cellIs" dxfId="28579" priority="1763" operator="greaterThan">
      <formula>1</formula>
    </cfRule>
    <cfRule type="cellIs" dxfId="28578" priority="1764" operator="lessThan">
      <formula>0.8</formula>
    </cfRule>
  </conditionalFormatting>
  <conditionalFormatting sqref="P83">
    <cfRule type="cellIs" dxfId="28577" priority="1762" operator="greaterThan">
      <formula>0</formula>
    </cfRule>
  </conditionalFormatting>
  <conditionalFormatting sqref="Q83">
    <cfRule type="cellIs" dxfId="28576" priority="1761" operator="lessThan">
      <formula>0</formula>
    </cfRule>
  </conditionalFormatting>
  <conditionalFormatting sqref="R83">
    <cfRule type="cellIs" dxfId="28575" priority="1759" operator="lessThan">
      <formula>0.8</formula>
    </cfRule>
    <cfRule type="cellIs" dxfId="28574" priority="1760" operator="greaterThan">
      <formula>1</formula>
    </cfRule>
  </conditionalFormatting>
  <conditionalFormatting sqref="R83">
    <cfRule type="cellIs" dxfId="28573" priority="1757" operator="greaterThan">
      <formula>1</formula>
    </cfRule>
    <cfRule type="cellIs" dxfId="28572" priority="1758" operator="lessThan">
      <formula>0.8</formula>
    </cfRule>
  </conditionalFormatting>
  <conditionalFormatting sqref="P83">
    <cfRule type="cellIs" dxfId="28571" priority="1756" operator="greaterThan">
      <formula>0</formula>
    </cfRule>
  </conditionalFormatting>
  <conditionalFormatting sqref="Q83">
    <cfRule type="cellIs" dxfId="28570" priority="1755" operator="lessThan">
      <formula>0</formula>
    </cfRule>
  </conditionalFormatting>
  <conditionalFormatting sqref="R83">
    <cfRule type="cellIs" dxfId="28569" priority="1753" operator="lessThan">
      <formula>0.8</formula>
    </cfRule>
    <cfRule type="cellIs" dxfId="28568" priority="1754" operator="greaterThan">
      <formula>1</formula>
    </cfRule>
  </conditionalFormatting>
  <conditionalFormatting sqref="R83">
    <cfRule type="cellIs" dxfId="28567" priority="1751" operator="greaterThan">
      <formula>1</formula>
    </cfRule>
    <cfRule type="cellIs" dxfId="28566" priority="1752" operator="lessThan">
      <formula>0.8</formula>
    </cfRule>
  </conditionalFormatting>
  <conditionalFormatting sqref="P83">
    <cfRule type="cellIs" dxfId="28565" priority="1750" operator="greaterThan">
      <formula>0</formula>
    </cfRule>
  </conditionalFormatting>
  <conditionalFormatting sqref="Q83">
    <cfRule type="cellIs" dxfId="28564" priority="1749" operator="lessThan">
      <formula>0</formula>
    </cfRule>
  </conditionalFormatting>
  <conditionalFormatting sqref="R83">
    <cfRule type="cellIs" dxfId="28563" priority="1747" operator="lessThan">
      <formula>0.8</formula>
    </cfRule>
    <cfRule type="cellIs" dxfId="28562" priority="1748" operator="greaterThan">
      <formula>1</formula>
    </cfRule>
  </conditionalFormatting>
  <conditionalFormatting sqref="R83">
    <cfRule type="cellIs" dxfId="28561" priority="1745" operator="greaterThan">
      <formula>1</formula>
    </cfRule>
    <cfRule type="cellIs" dxfId="28560" priority="1746" operator="lessThan">
      <formula>0.8</formula>
    </cfRule>
  </conditionalFormatting>
  <conditionalFormatting sqref="P83">
    <cfRule type="cellIs" dxfId="28559" priority="1744" operator="greaterThan">
      <formula>0</formula>
    </cfRule>
  </conditionalFormatting>
  <conditionalFormatting sqref="P83">
    <cfRule type="cellIs" dxfId="28558" priority="1738" operator="greaterThan">
      <formula>0</formula>
    </cfRule>
  </conditionalFormatting>
  <conditionalFormatting sqref="Q83">
    <cfRule type="cellIs" dxfId="28557" priority="1743" operator="lessThan">
      <formula>0</formula>
    </cfRule>
  </conditionalFormatting>
  <conditionalFormatting sqref="R83">
    <cfRule type="cellIs" dxfId="28556" priority="1741" operator="lessThan">
      <formula>0.8</formula>
    </cfRule>
    <cfRule type="cellIs" dxfId="28555" priority="1742" operator="greaterThan">
      <formula>1</formula>
    </cfRule>
  </conditionalFormatting>
  <conditionalFormatting sqref="R83">
    <cfRule type="cellIs" dxfId="28554" priority="1739" operator="greaterThan">
      <formula>1</formula>
    </cfRule>
    <cfRule type="cellIs" dxfId="28553" priority="1740" operator="lessThan">
      <formula>0.8</formula>
    </cfRule>
  </conditionalFormatting>
  <conditionalFormatting sqref="P83">
    <cfRule type="cellIs" dxfId="28552" priority="1732" operator="greaterThan">
      <formula>0</formula>
    </cfRule>
  </conditionalFormatting>
  <conditionalFormatting sqref="Q83">
    <cfRule type="cellIs" dxfId="28551" priority="1737" operator="lessThan">
      <formula>0</formula>
    </cfRule>
  </conditionalFormatting>
  <conditionalFormatting sqref="R83">
    <cfRule type="cellIs" dxfId="28550" priority="1735" operator="lessThan">
      <formula>0.8</formula>
    </cfRule>
    <cfRule type="cellIs" dxfId="28549" priority="1736" operator="greaterThan">
      <formula>1</formula>
    </cfRule>
  </conditionalFormatting>
  <conditionalFormatting sqref="R83">
    <cfRule type="cellIs" dxfId="28548" priority="1733" operator="greaterThan">
      <formula>1</formula>
    </cfRule>
    <cfRule type="cellIs" dxfId="28547" priority="1734" operator="lessThan">
      <formula>0.8</formula>
    </cfRule>
  </conditionalFormatting>
  <conditionalFormatting sqref="R83">
    <cfRule type="cellIs" dxfId="28546" priority="1729" operator="lessThan">
      <formula>0.8</formula>
    </cfRule>
    <cfRule type="cellIs" dxfId="28545" priority="1730" operator="greaterThan">
      <formula>1</formula>
    </cfRule>
  </conditionalFormatting>
  <conditionalFormatting sqref="R83">
    <cfRule type="cellIs" dxfId="28544" priority="1727" operator="greaterThan">
      <formula>1</formula>
    </cfRule>
    <cfRule type="cellIs" dxfId="28543" priority="1728" operator="lessThan">
      <formula>0.8</formula>
    </cfRule>
  </conditionalFormatting>
  <conditionalFormatting sqref="P83">
    <cfRule type="cellIs" dxfId="28542" priority="1726" operator="greaterThan">
      <formula>0</formula>
    </cfRule>
  </conditionalFormatting>
  <conditionalFormatting sqref="Q83">
    <cfRule type="cellIs" dxfId="28541" priority="1731" operator="lessThan">
      <formula>0</formula>
    </cfRule>
  </conditionalFormatting>
  <conditionalFormatting sqref="Q83">
    <cfRule type="cellIs" dxfId="28540" priority="1720" operator="lessThan">
      <formula>0</formula>
    </cfRule>
  </conditionalFormatting>
  <conditionalFormatting sqref="P83">
    <cfRule type="cellIs" dxfId="28539" priority="1721" operator="greaterThan">
      <formula>0</formula>
    </cfRule>
  </conditionalFormatting>
  <conditionalFormatting sqref="R83">
    <cfRule type="cellIs" dxfId="28538" priority="1724" operator="lessThan">
      <formula>0.8</formula>
    </cfRule>
    <cfRule type="cellIs" dxfId="28537" priority="1725" operator="greaterThan">
      <formula>1</formula>
    </cfRule>
  </conditionalFormatting>
  <conditionalFormatting sqref="R83">
    <cfRule type="cellIs" dxfId="28536" priority="1722" operator="greaterThan">
      <formula>1</formula>
    </cfRule>
    <cfRule type="cellIs" dxfId="28535" priority="1723" operator="lessThan">
      <formula>0.8</formula>
    </cfRule>
  </conditionalFormatting>
  <conditionalFormatting sqref="Q83">
    <cfRule type="cellIs" dxfId="28534" priority="1714" operator="lessThan">
      <formula>0</formula>
    </cfRule>
  </conditionalFormatting>
  <conditionalFormatting sqref="R83">
    <cfRule type="cellIs" dxfId="28533" priority="1718" operator="lessThan">
      <formula>0.8</formula>
    </cfRule>
    <cfRule type="cellIs" dxfId="28532" priority="1719" operator="greaterThan">
      <formula>1</formula>
    </cfRule>
  </conditionalFormatting>
  <conditionalFormatting sqref="R83">
    <cfRule type="cellIs" dxfId="28531" priority="1716" operator="greaterThan">
      <formula>1</formula>
    </cfRule>
    <cfRule type="cellIs" dxfId="28530" priority="1717" operator="lessThan">
      <formula>0.8</formula>
    </cfRule>
  </conditionalFormatting>
  <conditionalFormatting sqref="P83">
    <cfRule type="cellIs" dxfId="28529" priority="1715" operator="greaterThan">
      <formula>0</formula>
    </cfRule>
  </conditionalFormatting>
  <conditionalFormatting sqref="Q83">
    <cfRule type="cellIs" dxfId="28528" priority="1713" operator="lessThan">
      <formula>0</formula>
    </cfRule>
  </conditionalFormatting>
  <conditionalFormatting sqref="R83">
    <cfRule type="cellIs" dxfId="28527" priority="1711" operator="lessThan">
      <formula>0.8</formula>
    </cfRule>
    <cfRule type="cellIs" dxfId="28526" priority="1712" operator="greaterThan">
      <formula>1</formula>
    </cfRule>
  </conditionalFormatting>
  <conditionalFormatting sqref="R83">
    <cfRule type="cellIs" dxfId="28525" priority="1709" operator="greaterThan">
      <formula>1</formula>
    </cfRule>
    <cfRule type="cellIs" dxfId="28524" priority="1710" operator="lessThan">
      <formula>0.8</formula>
    </cfRule>
  </conditionalFormatting>
  <conditionalFormatting sqref="P83">
    <cfRule type="cellIs" dxfId="28523" priority="1708" operator="greaterThan">
      <formula>0</formula>
    </cfRule>
  </conditionalFormatting>
  <conditionalFormatting sqref="Q83">
    <cfRule type="cellIs" dxfId="28522" priority="1707" operator="lessThan">
      <formula>0</formula>
    </cfRule>
  </conditionalFormatting>
  <conditionalFormatting sqref="R83">
    <cfRule type="cellIs" dxfId="28521" priority="1705" operator="lessThan">
      <formula>0.8</formula>
    </cfRule>
    <cfRule type="cellIs" dxfId="28520" priority="1706" operator="greaterThan">
      <formula>1</formula>
    </cfRule>
  </conditionalFormatting>
  <conditionalFormatting sqref="R83">
    <cfRule type="cellIs" dxfId="28519" priority="1703" operator="greaterThan">
      <formula>1</formula>
    </cfRule>
    <cfRule type="cellIs" dxfId="28518" priority="1704" operator="lessThan">
      <formula>0.8</formula>
    </cfRule>
  </conditionalFormatting>
  <conditionalFormatting sqref="P83">
    <cfRule type="cellIs" dxfId="28517" priority="1702" operator="greaterThan">
      <formula>0</formula>
    </cfRule>
  </conditionalFormatting>
  <conditionalFormatting sqref="Q83">
    <cfRule type="cellIs" dxfId="28516" priority="1701" operator="lessThan">
      <formula>0</formula>
    </cfRule>
  </conditionalFormatting>
  <conditionalFormatting sqref="R83">
    <cfRule type="cellIs" dxfId="28515" priority="1699" operator="lessThan">
      <formula>0.8</formula>
    </cfRule>
    <cfRule type="cellIs" dxfId="28514" priority="1700" operator="greaterThan">
      <formula>1</formula>
    </cfRule>
  </conditionalFormatting>
  <conditionalFormatting sqref="R83">
    <cfRule type="cellIs" dxfId="28513" priority="1697" operator="greaterThan">
      <formula>1</formula>
    </cfRule>
    <cfRule type="cellIs" dxfId="28512" priority="1698" operator="lessThan">
      <formula>0.8</formula>
    </cfRule>
  </conditionalFormatting>
  <conditionalFormatting sqref="P83">
    <cfRule type="cellIs" dxfId="28511" priority="1696" operator="greaterThan">
      <formula>0</formula>
    </cfRule>
  </conditionalFormatting>
  <conditionalFormatting sqref="Q32:Q39">
    <cfRule type="cellIs" dxfId="28510" priority="1690" operator="lessThan">
      <formula>0</formula>
    </cfRule>
  </conditionalFormatting>
  <conditionalFormatting sqref="P32:P39">
    <cfRule type="cellIs" dxfId="28509" priority="1691" operator="greaterThan">
      <formula>0</formula>
    </cfRule>
  </conditionalFormatting>
  <conditionalFormatting sqref="R32:R39">
    <cfRule type="cellIs" dxfId="28508" priority="1694" operator="lessThan">
      <formula>0.8</formula>
    </cfRule>
    <cfRule type="cellIs" dxfId="28507" priority="1695" operator="greaterThan">
      <formula>1</formula>
    </cfRule>
  </conditionalFormatting>
  <conditionalFormatting sqref="R32:R39">
    <cfRule type="cellIs" dxfId="28506" priority="1692" operator="greaterThan">
      <formula>1</formula>
    </cfRule>
    <cfRule type="cellIs" dxfId="28505" priority="1693" operator="lessThan">
      <formula>0.8</formula>
    </cfRule>
  </conditionalFormatting>
  <conditionalFormatting sqref="Q32:Q39">
    <cfRule type="cellIs" dxfId="28504" priority="1684" operator="lessThan">
      <formula>0</formula>
    </cfRule>
  </conditionalFormatting>
  <conditionalFormatting sqref="R32:R39">
    <cfRule type="cellIs" dxfId="28503" priority="1688" operator="lessThan">
      <formula>0.8</formula>
    </cfRule>
    <cfRule type="cellIs" dxfId="28502" priority="1689" operator="greaterThan">
      <formula>1</formula>
    </cfRule>
  </conditionalFormatting>
  <conditionalFormatting sqref="R32:R39">
    <cfRule type="cellIs" dxfId="28501" priority="1686" operator="greaterThan">
      <formula>1</formula>
    </cfRule>
    <cfRule type="cellIs" dxfId="28500" priority="1687" operator="lessThan">
      <formula>0.8</formula>
    </cfRule>
  </conditionalFormatting>
  <conditionalFormatting sqref="P32:P39">
    <cfRule type="cellIs" dxfId="28499" priority="1685" operator="greaterThan">
      <formula>0</formula>
    </cfRule>
  </conditionalFormatting>
  <conditionalFormatting sqref="Q32:Q39">
    <cfRule type="cellIs" dxfId="28498" priority="1683" operator="lessThan">
      <formula>0</formula>
    </cfRule>
  </conditionalFormatting>
  <conditionalFormatting sqref="R32:R39">
    <cfRule type="cellIs" dxfId="28497" priority="1681" operator="lessThan">
      <formula>0.8</formula>
    </cfRule>
    <cfRule type="cellIs" dxfId="28496" priority="1682" operator="greaterThan">
      <formula>1</formula>
    </cfRule>
  </conditionalFormatting>
  <conditionalFormatting sqref="R32:R39">
    <cfRule type="cellIs" dxfId="28495" priority="1679" operator="greaterThan">
      <formula>1</formula>
    </cfRule>
    <cfRule type="cellIs" dxfId="28494" priority="1680" operator="lessThan">
      <formula>0.8</formula>
    </cfRule>
  </conditionalFormatting>
  <conditionalFormatting sqref="P32:P39">
    <cfRule type="cellIs" dxfId="28493" priority="1678" operator="greaterThan">
      <formula>0</formula>
    </cfRule>
  </conditionalFormatting>
  <conditionalFormatting sqref="Q32:Q39">
    <cfRule type="cellIs" dxfId="28492" priority="1677" operator="lessThan">
      <formula>0</formula>
    </cfRule>
  </conditionalFormatting>
  <conditionalFormatting sqref="R32:R39">
    <cfRule type="cellIs" dxfId="28491" priority="1675" operator="lessThan">
      <formula>0.8</formula>
    </cfRule>
    <cfRule type="cellIs" dxfId="28490" priority="1676" operator="greaterThan">
      <formula>1</formula>
    </cfRule>
  </conditionalFormatting>
  <conditionalFormatting sqref="R32:R39">
    <cfRule type="cellIs" dxfId="28489" priority="1673" operator="greaterThan">
      <formula>1</formula>
    </cfRule>
    <cfRule type="cellIs" dxfId="28488" priority="1674" operator="lessThan">
      <formula>0.8</formula>
    </cfRule>
  </conditionalFormatting>
  <conditionalFormatting sqref="P32:P39">
    <cfRule type="cellIs" dxfId="28487" priority="1672" operator="greaterThan">
      <formula>0</formula>
    </cfRule>
  </conditionalFormatting>
  <conditionalFormatting sqref="Q32:Q39">
    <cfRule type="cellIs" dxfId="28486" priority="1666" operator="lessThan">
      <formula>0</formula>
    </cfRule>
  </conditionalFormatting>
  <conditionalFormatting sqref="R32:R39">
    <cfRule type="cellIs" dxfId="28485" priority="1670" operator="lessThan">
      <formula>0.8</formula>
    </cfRule>
    <cfRule type="cellIs" dxfId="28484" priority="1671" operator="greaterThan">
      <formula>1</formula>
    </cfRule>
  </conditionalFormatting>
  <conditionalFormatting sqref="R32:R39">
    <cfRule type="cellIs" dxfId="28483" priority="1668" operator="greaterThan">
      <formula>1</formula>
    </cfRule>
    <cfRule type="cellIs" dxfId="28482" priority="1669" operator="lessThan">
      <formula>0.8</formula>
    </cfRule>
  </conditionalFormatting>
  <conditionalFormatting sqref="P32:P39">
    <cfRule type="cellIs" dxfId="28481" priority="1667" operator="greaterThan">
      <formula>0</formula>
    </cfRule>
  </conditionalFormatting>
  <conditionalFormatting sqref="Q32:Q39">
    <cfRule type="cellIs" dxfId="28480" priority="1665" operator="lessThan">
      <formula>0</formula>
    </cfRule>
  </conditionalFormatting>
  <conditionalFormatting sqref="R32:R39">
    <cfRule type="cellIs" dxfId="28479" priority="1663" operator="lessThan">
      <formula>0.8</formula>
    </cfRule>
    <cfRule type="cellIs" dxfId="28478" priority="1664" operator="greaterThan">
      <formula>1</formula>
    </cfRule>
  </conditionalFormatting>
  <conditionalFormatting sqref="R32:R39">
    <cfRule type="cellIs" dxfId="28477" priority="1661" operator="greaterThan">
      <formula>1</formula>
    </cfRule>
    <cfRule type="cellIs" dxfId="28476" priority="1662" operator="lessThan">
      <formula>0.8</formula>
    </cfRule>
  </conditionalFormatting>
  <conditionalFormatting sqref="P32:P39">
    <cfRule type="cellIs" dxfId="28475" priority="1660" operator="greaterThan">
      <formula>0</formula>
    </cfRule>
  </conditionalFormatting>
  <conditionalFormatting sqref="Q32:Q39">
    <cfRule type="cellIs" dxfId="28474" priority="1659" operator="lessThan">
      <formula>0</formula>
    </cfRule>
  </conditionalFormatting>
  <conditionalFormatting sqref="R32:R39">
    <cfRule type="cellIs" dxfId="28473" priority="1657" operator="lessThan">
      <formula>0.8</formula>
    </cfRule>
    <cfRule type="cellIs" dxfId="28472" priority="1658" operator="greaterThan">
      <formula>1</formula>
    </cfRule>
  </conditionalFormatting>
  <conditionalFormatting sqref="R32:R39">
    <cfRule type="cellIs" dxfId="28471" priority="1655" operator="greaterThan">
      <formula>1</formula>
    </cfRule>
    <cfRule type="cellIs" dxfId="28470" priority="1656" operator="lessThan">
      <formula>0.8</formula>
    </cfRule>
  </conditionalFormatting>
  <conditionalFormatting sqref="P32:P39">
    <cfRule type="cellIs" dxfId="28469" priority="1654" operator="greaterThan">
      <formula>0</formula>
    </cfRule>
  </conditionalFormatting>
  <conditionalFormatting sqref="Q32:Q39">
    <cfRule type="cellIs" dxfId="28468" priority="1653" operator="lessThan">
      <formula>0</formula>
    </cfRule>
  </conditionalFormatting>
  <conditionalFormatting sqref="R32:R39">
    <cfRule type="cellIs" dxfId="28467" priority="1651" operator="lessThan">
      <formula>0.8</formula>
    </cfRule>
    <cfRule type="cellIs" dxfId="28466" priority="1652" operator="greaterThan">
      <formula>1</formula>
    </cfRule>
  </conditionalFormatting>
  <conditionalFormatting sqref="R32:R39">
    <cfRule type="cellIs" dxfId="28465" priority="1649" operator="greaterThan">
      <formula>1</formula>
    </cfRule>
    <cfRule type="cellIs" dxfId="28464" priority="1650" operator="lessThan">
      <formula>0.8</formula>
    </cfRule>
  </conditionalFormatting>
  <conditionalFormatting sqref="P32:P39">
    <cfRule type="cellIs" dxfId="28463" priority="1648" operator="greaterThan">
      <formula>0</formula>
    </cfRule>
  </conditionalFormatting>
  <conditionalFormatting sqref="Q32:Q39">
    <cfRule type="cellIs" dxfId="28462" priority="1647" operator="lessThan">
      <formula>0</formula>
    </cfRule>
  </conditionalFormatting>
  <conditionalFormatting sqref="R32:R39">
    <cfRule type="cellIs" dxfId="28461" priority="1645" operator="lessThan">
      <formula>0.8</formula>
    </cfRule>
    <cfRule type="cellIs" dxfId="28460" priority="1646" operator="greaterThan">
      <formula>1</formula>
    </cfRule>
  </conditionalFormatting>
  <conditionalFormatting sqref="R32:R39">
    <cfRule type="cellIs" dxfId="28459" priority="1643" operator="greaterThan">
      <formula>1</formula>
    </cfRule>
    <cfRule type="cellIs" dxfId="28458" priority="1644" operator="lessThan">
      <formula>0.8</formula>
    </cfRule>
  </conditionalFormatting>
  <conditionalFormatting sqref="P32:P39">
    <cfRule type="cellIs" dxfId="28457" priority="1642" operator="greaterThan">
      <formula>0</formula>
    </cfRule>
  </conditionalFormatting>
  <conditionalFormatting sqref="Q32:Q39">
    <cfRule type="cellIs" dxfId="28456" priority="1641" operator="lessThan">
      <formula>0</formula>
    </cfRule>
  </conditionalFormatting>
  <conditionalFormatting sqref="R32:R39">
    <cfRule type="cellIs" dxfId="28455" priority="1639" operator="lessThan">
      <formula>0.8</formula>
    </cfRule>
    <cfRule type="cellIs" dxfId="28454" priority="1640" operator="greaterThan">
      <formula>1</formula>
    </cfRule>
  </conditionalFormatting>
  <conditionalFormatting sqref="R32:R39">
    <cfRule type="cellIs" dxfId="28453" priority="1637" operator="greaterThan">
      <formula>1</formula>
    </cfRule>
    <cfRule type="cellIs" dxfId="28452" priority="1638" operator="lessThan">
      <formula>0.8</formula>
    </cfRule>
  </conditionalFormatting>
  <conditionalFormatting sqref="P32:P39">
    <cfRule type="cellIs" dxfId="28451" priority="1636" operator="greaterThan">
      <formula>0</formula>
    </cfRule>
  </conditionalFormatting>
  <conditionalFormatting sqref="P32:P39">
    <cfRule type="cellIs" dxfId="28450" priority="1630" operator="greaterThan">
      <formula>0</formula>
    </cfRule>
  </conditionalFormatting>
  <conditionalFormatting sqref="Q32:Q39">
    <cfRule type="cellIs" dxfId="28449" priority="1635" operator="lessThan">
      <formula>0</formula>
    </cfRule>
  </conditionalFormatting>
  <conditionalFormatting sqref="R32:R39">
    <cfRule type="cellIs" dxfId="28448" priority="1633" operator="lessThan">
      <formula>0.8</formula>
    </cfRule>
    <cfRule type="cellIs" dxfId="28447" priority="1634" operator="greaterThan">
      <formula>1</formula>
    </cfRule>
  </conditionalFormatting>
  <conditionalFormatting sqref="R32:R39">
    <cfRule type="cellIs" dxfId="28446" priority="1631" operator="greaterThan">
      <formula>1</formula>
    </cfRule>
    <cfRule type="cellIs" dxfId="28445" priority="1632" operator="lessThan">
      <formula>0.8</formula>
    </cfRule>
  </conditionalFormatting>
  <conditionalFormatting sqref="P32:P39">
    <cfRule type="cellIs" dxfId="28444" priority="1624" operator="greaterThan">
      <formula>0</formula>
    </cfRule>
  </conditionalFormatting>
  <conditionalFormatting sqref="Q32:Q39">
    <cfRule type="cellIs" dxfId="28443" priority="1629" operator="lessThan">
      <formula>0</formula>
    </cfRule>
  </conditionalFormatting>
  <conditionalFormatting sqref="R32:R39">
    <cfRule type="cellIs" dxfId="28442" priority="1627" operator="lessThan">
      <formula>0.8</formula>
    </cfRule>
    <cfRule type="cellIs" dxfId="28441" priority="1628" operator="greaterThan">
      <formula>1</formula>
    </cfRule>
  </conditionalFormatting>
  <conditionalFormatting sqref="R32:R39">
    <cfRule type="cellIs" dxfId="28440" priority="1625" operator="greaterThan">
      <formula>1</formula>
    </cfRule>
    <cfRule type="cellIs" dxfId="28439" priority="1626" operator="lessThan">
      <formula>0.8</formula>
    </cfRule>
  </conditionalFormatting>
  <conditionalFormatting sqref="R32:R39">
    <cfRule type="cellIs" dxfId="28438" priority="1621" operator="lessThan">
      <formula>0.8</formula>
    </cfRule>
    <cfRule type="cellIs" dxfId="28437" priority="1622" operator="greaterThan">
      <formula>1</formula>
    </cfRule>
  </conditionalFormatting>
  <conditionalFormatting sqref="R32:R39">
    <cfRule type="cellIs" dxfId="28436" priority="1619" operator="greaterThan">
      <formula>1</formula>
    </cfRule>
    <cfRule type="cellIs" dxfId="28435" priority="1620" operator="lessThan">
      <formula>0.8</formula>
    </cfRule>
  </conditionalFormatting>
  <conditionalFormatting sqref="P32:P39">
    <cfRule type="cellIs" dxfId="28434" priority="1618" operator="greaterThan">
      <formula>0</formula>
    </cfRule>
  </conditionalFormatting>
  <conditionalFormatting sqref="Q32:Q39">
    <cfRule type="cellIs" dxfId="28433" priority="1623" operator="lessThan">
      <formula>0</formula>
    </cfRule>
  </conditionalFormatting>
  <conditionalFormatting sqref="Q32:Q39">
    <cfRule type="cellIs" dxfId="28432" priority="1612" operator="lessThan">
      <formula>0</formula>
    </cfRule>
  </conditionalFormatting>
  <conditionalFormatting sqref="P32:P39">
    <cfRule type="cellIs" dxfId="28431" priority="1613" operator="greaterThan">
      <formula>0</formula>
    </cfRule>
  </conditionalFormatting>
  <conditionalFormatting sqref="R32:R39">
    <cfRule type="cellIs" dxfId="28430" priority="1616" operator="lessThan">
      <formula>0.8</formula>
    </cfRule>
    <cfRule type="cellIs" dxfId="28429" priority="1617" operator="greaterThan">
      <formula>1</formula>
    </cfRule>
  </conditionalFormatting>
  <conditionalFormatting sqref="R32:R39">
    <cfRule type="cellIs" dxfId="28428" priority="1614" operator="greaterThan">
      <formula>1</formula>
    </cfRule>
    <cfRule type="cellIs" dxfId="28427" priority="1615" operator="lessThan">
      <formula>0.8</formula>
    </cfRule>
  </conditionalFormatting>
  <conditionalFormatting sqref="Q32:Q39">
    <cfRule type="cellIs" dxfId="28426" priority="1606" operator="lessThan">
      <formula>0</formula>
    </cfRule>
  </conditionalFormatting>
  <conditionalFormatting sqref="R32:R39">
    <cfRule type="cellIs" dxfId="28425" priority="1610" operator="lessThan">
      <formula>0.8</formula>
    </cfRule>
    <cfRule type="cellIs" dxfId="28424" priority="1611" operator="greaterThan">
      <formula>1</formula>
    </cfRule>
  </conditionalFormatting>
  <conditionalFormatting sqref="R32:R39">
    <cfRule type="cellIs" dxfId="28423" priority="1608" operator="greaterThan">
      <formula>1</formula>
    </cfRule>
    <cfRule type="cellIs" dxfId="28422" priority="1609" operator="lessThan">
      <formula>0.8</formula>
    </cfRule>
  </conditionalFormatting>
  <conditionalFormatting sqref="P32:P39">
    <cfRule type="cellIs" dxfId="28421" priority="1607" operator="greaterThan">
      <formula>0</formula>
    </cfRule>
  </conditionalFormatting>
  <conditionalFormatting sqref="Q32:Q39">
    <cfRule type="cellIs" dxfId="28420" priority="1605" operator="lessThan">
      <formula>0</formula>
    </cfRule>
  </conditionalFormatting>
  <conditionalFormatting sqref="R32:R39">
    <cfRule type="cellIs" dxfId="28419" priority="1603" operator="lessThan">
      <formula>0.8</formula>
    </cfRule>
    <cfRule type="cellIs" dxfId="28418" priority="1604" operator="greaterThan">
      <formula>1</formula>
    </cfRule>
  </conditionalFormatting>
  <conditionalFormatting sqref="R32:R39">
    <cfRule type="cellIs" dxfId="28417" priority="1601" operator="greaterThan">
      <formula>1</formula>
    </cfRule>
    <cfRule type="cellIs" dxfId="28416" priority="1602" operator="lessThan">
      <formula>0.8</formula>
    </cfRule>
  </conditionalFormatting>
  <conditionalFormatting sqref="P32:P39">
    <cfRule type="cellIs" dxfId="28415" priority="1600" operator="greaterThan">
      <formula>0</formula>
    </cfRule>
  </conditionalFormatting>
  <conditionalFormatting sqref="Q32:Q39">
    <cfRule type="cellIs" dxfId="28414" priority="1599" operator="lessThan">
      <formula>0</formula>
    </cfRule>
  </conditionalFormatting>
  <conditionalFormatting sqref="R32:R39">
    <cfRule type="cellIs" dxfId="28413" priority="1597" operator="lessThan">
      <formula>0.8</formula>
    </cfRule>
    <cfRule type="cellIs" dxfId="28412" priority="1598" operator="greaterThan">
      <formula>1</formula>
    </cfRule>
  </conditionalFormatting>
  <conditionalFormatting sqref="R32:R39">
    <cfRule type="cellIs" dxfId="28411" priority="1595" operator="greaterThan">
      <formula>1</formula>
    </cfRule>
    <cfRule type="cellIs" dxfId="28410" priority="1596" operator="lessThan">
      <formula>0.8</formula>
    </cfRule>
  </conditionalFormatting>
  <conditionalFormatting sqref="P32:P39">
    <cfRule type="cellIs" dxfId="28409" priority="1594" operator="greaterThan">
      <formula>0</formula>
    </cfRule>
  </conditionalFormatting>
  <conditionalFormatting sqref="Q32:Q39">
    <cfRule type="cellIs" dxfId="28408" priority="1588" operator="lessThan">
      <formula>0</formula>
    </cfRule>
  </conditionalFormatting>
  <conditionalFormatting sqref="P32:P39">
    <cfRule type="cellIs" dxfId="28407" priority="1589" operator="greaterThan">
      <formula>0</formula>
    </cfRule>
  </conditionalFormatting>
  <conditionalFormatting sqref="R32:R39">
    <cfRule type="cellIs" dxfId="28406" priority="1592" operator="lessThan">
      <formula>0.8</formula>
    </cfRule>
    <cfRule type="cellIs" dxfId="28405" priority="1593" operator="greaterThan">
      <formula>1</formula>
    </cfRule>
  </conditionalFormatting>
  <conditionalFormatting sqref="R32:R39">
    <cfRule type="cellIs" dxfId="28404" priority="1590" operator="greaterThan">
      <formula>1</formula>
    </cfRule>
    <cfRule type="cellIs" dxfId="28403" priority="1591" operator="lessThan">
      <formula>0.8</formula>
    </cfRule>
  </conditionalFormatting>
  <conditionalFormatting sqref="Q32:Q39">
    <cfRule type="cellIs" dxfId="28402" priority="1582" operator="lessThan">
      <formula>0</formula>
    </cfRule>
  </conditionalFormatting>
  <conditionalFormatting sqref="R32:R39">
    <cfRule type="cellIs" dxfId="28401" priority="1586" operator="lessThan">
      <formula>0.8</formula>
    </cfRule>
    <cfRule type="cellIs" dxfId="28400" priority="1587" operator="greaterThan">
      <formula>1</formula>
    </cfRule>
  </conditionalFormatting>
  <conditionalFormatting sqref="R32:R39">
    <cfRule type="cellIs" dxfId="28399" priority="1584" operator="greaterThan">
      <formula>1</formula>
    </cfRule>
    <cfRule type="cellIs" dxfId="28398" priority="1585" operator="lessThan">
      <formula>0.8</formula>
    </cfRule>
  </conditionalFormatting>
  <conditionalFormatting sqref="P32:P39">
    <cfRule type="cellIs" dxfId="28397" priority="1583" operator="greaterThan">
      <formula>0</formula>
    </cfRule>
  </conditionalFormatting>
  <conditionalFormatting sqref="Q32:Q39">
    <cfRule type="cellIs" dxfId="28396" priority="1581" operator="lessThan">
      <formula>0</formula>
    </cfRule>
  </conditionalFormatting>
  <conditionalFormatting sqref="R32:R39">
    <cfRule type="cellIs" dxfId="28395" priority="1579" operator="lessThan">
      <formula>0.8</formula>
    </cfRule>
    <cfRule type="cellIs" dxfId="28394" priority="1580" operator="greaterThan">
      <formula>1</formula>
    </cfRule>
  </conditionalFormatting>
  <conditionalFormatting sqref="R32:R39">
    <cfRule type="cellIs" dxfId="28393" priority="1577" operator="greaterThan">
      <formula>1</formula>
    </cfRule>
    <cfRule type="cellIs" dxfId="28392" priority="1578" operator="lessThan">
      <formula>0.8</formula>
    </cfRule>
  </conditionalFormatting>
  <conditionalFormatting sqref="P32:P39">
    <cfRule type="cellIs" dxfId="28391" priority="1576" operator="greaterThan">
      <formula>0</formula>
    </cfRule>
  </conditionalFormatting>
  <conditionalFormatting sqref="Q32:Q39">
    <cfRule type="cellIs" dxfId="28390" priority="1575" operator="lessThan">
      <formula>0</formula>
    </cfRule>
  </conditionalFormatting>
  <conditionalFormatting sqref="R32:R39">
    <cfRule type="cellIs" dxfId="28389" priority="1573" operator="lessThan">
      <formula>0.8</formula>
    </cfRule>
    <cfRule type="cellIs" dxfId="28388" priority="1574" operator="greaterThan">
      <formula>1</formula>
    </cfRule>
  </conditionalFormatting>
  <conditionalFormatting sqref="R32:R39">
    <cfRule type="cellIs" dxfId="28387" priority="1571" operator="greaterThan">
      <formula>1</formula>
    </cfRule>
    <cfRule type="cellIs" dxfId="28386" priority="1572" operator="lessThan">
      <formula>0.8</formula>
    </cfRule>
  </conditionalFormatting>
  <conditionalFormatting sqref="P32:P39">
    <cfRule type="cellIs" dxfId="28385" priority="1570" operator="greaterThan">
      <formula>0</formula>
    </cfRule>
  </conditionalFormatting>
  <conditionalFormatting sqref="Q19:Q25">
    <cfRule type="cellIs" dxfId="28384" priority="1569" operator="lessThan">
      <formula>0</formula>
    </cfRule>
  </conditionalFormatting>
  <conditionalFormatting sqref="R19:R25">
    <cfRule type="cellIs" dxfId="28383" priority="1567" operator="lessThan">
      <formula>0.8</formula>
    </cfRule>
    <cfRule type="cellIs" dxfId="28382" priority="1568" operator="greaterThan">
      <formula>1</formula>
    </cfRule>
  </conditionalFormatting>
  <conditionalFormatting sqref="R19:R25">
    <cfRule type="cellIs" dxfId="28381" priority="1565" operator="greaterThan">
      <formula>1</formula>
    </cfRule>
    <cfRule type="cellIs" dxfId="28380" priority="1566" operator="lessThan">
      <formula>0.8</formula>
    </cfRule>
  </conditionalFormatting>
  <conditionalFormatting sqref="P19:P25">
    <cfRule type="cellIs" dxfId="28379" priority="1564" operator="greaterThan">
      <formula>0</formula>
    </cfRule>
  </conditionalFormatting>
  <conditionalFormatting sqref="R19:R25">
    <cfRule type="cellIs" dxfId="28378" priority="1561" operator="lessThan">
      <formula>0.8</formula>
    </cfRule>
    <cfRule type="cellIs" dxfId="28377" priority="1562" operator="greaterThan">
      <formula>1</formula>
    </cfRule>
  </conditionalFormatting>
  <conditionalFormatting sqref="R19:R25">
    <cfRule type="cellIs" dxfId="28376" priority="1559" operator="greaterThan">
      <formula>1</formula>
    </cfRule>
    <cfRule type="cellIs" dxfId="28375" priority="1560" operator="lessThan">
      <formula>0.8</formula>
    </cfRule>
  </conditionalFormatting>
  <conditionalFormatting sqref="P19:P25">
    <cfRule type="cellIs" dxfId="28374" priority="1558" operator="greaterThan">
      <formula>0</formula>
    </cfRule>
  </conditionalFormatting>
  <conditionalFormatting sqref="Q19:Q25">
    <cfRule type="cellIs" dxfId="28373" priority="1563" operator="lessThan">
      <formula>0</formula>
    </cfRule>
  </conditionalFormatting>
  <conditionalFormatting sqref="R19:R25">
    <cfRule type="cellIs" dxfId="28372" priority="1555" operator="lessThan">
      <formula>0.8</formula>
    </cfRule>
    <cfRule type="cellIs" dxfId="28371" priority="1556" operator="greaterThan">
      <formula>1</formula>
    </cfRule>
  </conditionalFormatting>
  <conditionalFormatting sqref="R19:R25">
    <cfRule type="cellIs" dxfId="28370" priority="1553" operator="greaterThan">
      <formula>1</formula>
    </cfRule>
    <cfRule type="cellIs" dxfId="28369" priority="1554" operator="lessThan">
      <formula>0.8</formula>
    </cfRule>
  </conditionalFormatting>
  <conditionalFormatting sqref="P19:P25">
    <cfRule type="cellIs" dxfId="28368" priority="1552" operator="greaterThan">
      <formula>0</formula>
    </cfRule>
  </conditionalFormatting>
  <conditionalFormatting sqref="Q19:Q25">
    <cfRule type="cellIs" dxfId="28367" priority="1557" operator="lessThan">
      <formula>0</formula>
    </cfRule>
  </conditionalFormatting>
  <conditionalFormatting sqref="Q19:Q25">
    <cfRule type="cellIs" dxfId="28366" priority="1551" operator="lessThan">
      <formula>0</formula>
    </cfRule>
  </conditionalFormatting>
  <conditionalFormatting sqref="R19:R25">
    <cfRule type="cellIs" dxfId="28365" priority="1549" operator="lessThan">
      <formula>0.8</formula>
    </cfRule>
    <cfRule type="cellIs" dxfId="28364" priority="1550" operator="greaterThan">
      <formula>1</formula>
    </cfRule>
  </conditionalFormatting>
  <conditionalFormatting sqref="R19:R25">
    <cfRule type="cellIs" dxfId="28363" priority="1547" operator="greaterThan">
      <formula>1</formula>
    </cfRule>
    <cfRule type="cellIs" dxfId="28362" priority="1548" operator="lessThan">
      <formula>0.8</formula>
    </cfRule>
  </conditionalFormatting>
  <conditionalFormatting sqref="P19:P25">
    <cfRule type="cellIs" dxfId="28361" priority="1546" operator="greaterThan">
      <formula>0</formula>
    </cfRule>
  </conditionalFormatting>
  <conditionalFormatting sqref="Q135:Q136 Q139 Q142">
    <cfRule type="cellIs" dxfId="28360" priority="1545" operator="lessThan">
      <formula>0</formula>
    </cfRule>
  </conditionalFormatting>
  <conditionalFormatting sqref="R135:R136 R139 R142">
    <cfRule type="cellIs" dxfId="28359" priority="1543" operator="lessThan">
      <formula>0.8</formula>
    </cfRule>
    <cfRule type="cellIs" dxfId="28358" priority="1544" operator="greaterThan">
      <formula>1</formula>
    </cfRule>
  </conditionalFormatting>
  <conditionalFormatting sqref="R135:R136 R139 R142">
    <cfRule type="cellIs" dxfId="28357" priority="1541" operator="greaterThan">
      <formula>1</formula>
    </cfRule>
    <cfRule type="cellIs" dxfId="28356" priority="1542" operator="lessThan">
      <formula>0.8</formula>
    </cfRule>
  </conditionalFormatting>
  <conditionalFormatting sqref="P135:P136 P139 P142">
    <cfRule type="cellIs" dxfId="28355" priority="1540" operator="greaterThan">
      <formula>0</formula>
    </cfRule>
  </conditionalFormatting>
  <conditionalFormatting sqref="P135:P136 P139 P142">
    <cfRule type="cellIs" dxfId="28354" priority="1534" operator="greaterThan">
      <formula>0</formula>
    </cfRule>
  </conditionalFormatting>
  <conditionalFormatting sqref="Q135:Q136 Q139 Q142">
    <cfRule type="cellIs" dxfId="28353" priority="1539" operator="lessThan">
      <formula>0</formula>
    </cfRule>
  </conditionalFormatting>
  <conditionalFormatting sqref="R135:R136 R139 R142">
    <cfRule type="cellIs" dxfId="28352" priority="1537" operator="lessThan">
      <formula>0.8</formula>
    </cfRule>
    <cfRule type="cellIs" dxfId="28351" priority="1538" operator="greaterThan">
      <formula>1</formula>
    </cfRule>
  </conditionalFormatting>
  <conditionalFormatting sqref="R135:R136 R139 R142">
    <cfRule type="cellIs" dxfId="28350" priority="1535" operator="greaterThan">
      <formula>1</formula>
    </cfRule>
    <cfRule type="cellIs" dxfId="28349" priority="1536" operator="lessThan">
      <formula>0.8</formula>
    </cfRule>
  </conditionalFormatting>
  <conditionalFormatting sqref="P19:P25">
    <cfRule type="cellIs" dxfId="28348" priority="1528" operator="greaterThan">
      <formula>0</formula>
    </cfRule>
  </conditionalFormatting>
  <conditionalFormatting sqref="Q19:Q25">
    <cfRule type="cellIs" dxfId="28347" priority="1533" operator="lessThan">
      <formula>0</formula>
    </cfRule>
  </conditionalFormatting>
  <conditionalFormatting sqref="R19:R25">
    <cfRule type="cellIs" dxfId="28346" priority="1531" operator="lessThan">
      <formula>0.8</formula>
    </cfRule>
    <cfRule type="cellIs" dxfId="28345" priority="1532" operator="greaterThan">
      <formula>1</formula>
    </cfRule>
  </conditionalFormatting>
  <conditionalFormatting sqref="R19:R25">
    <cfRule type="cellIs" dxfId="28344" priority="1529" operator="greaterThan">
      <formula>1</formula>
    </cfRule>
    <cfRule type="cellIs" dxfId="28343" priority="1530" operator="lessThan">
      <formula>0.8</formula>
    </cfRule>
  </conditionalFormatting>
  <conditionalFormatting sqref="Q19:Q25">
    <cfRule type="cellIs" dxfId="28342" priority="1527" operator="lessThan">
      <formula>0</formula>
    </cfRule>
  </conditionalFormatting>
  <conditionalFormatting sqref="R19:R25">
    <cfRule type="cellIs" dxfId="28341" priority="1525" operator="lessThan">
      <formula>0.8</formula>
    </cfRule>
    <cfRule type="cellIs" dxfId="28340" priority="1526" operator="greaterThan">
      <formula>1</formula>
    </cfRule>
  </conditionalFormatting>
  <conditionalFormatting sqref="R19:R25">
    <cfRule type="cellIs" dxfId="28339" priority="1523" operator="greaterThan">
      <formula>1</formula>
    </cfRule>
    <cfRule type="cellIs" dxfId="28338" priority="1524" operator="lessThan">
      <formula>0.8</formula>
    </cfRule>
  </conditionalFormatting>
  <conditionalFormatting sqref="P19:P25">
    <cfRule type="cellIs" dxfId="28337" priority="1522" operator="greaterThan">
      <formula>0</formula>
    </cfRule>
  </conditionalFormatting>
  <conditionalFormatting sqref="Q19:Q25">
    <cfRule type="cellIs" dxfId="28336" priority="1521" operator="lessThan">
      <formula>0</formula>
    </cfRule>
  </conditionalFormatting>
  <conditionalFormatting sqref="R19:R25">
    <cfRule type="cellIs" dxfId="28335" priority="1519" operator="lessThan">
      <formula>0.8</formula>
    </cfRule>
    <cfRule type="cellIs" dxfId="28334" priority="1520" operator="greaterThan">
      <formula>1</formula>
    </cfRule>
  </conditionalFormatting>
  <conditionalFormatting sqref="R19:R25">
    <cfRule type="cellIs" dxfId="28333" priority="1517" operator="greaterThan">
      <formula>1</formula>
    </cfRule>
    <cfRule type="cellIs" dxfId="28332" priority="1518" operator="lessThan">
      <formula>0.8</formula>
    </cfRule>
  </conditionalFormatting>
  <conditionalFormatting sqref="P19:P25">
    <cfRule type="cellIs" dxfId="28331" priority="1516" operator="greaterThan">
      <formula>0</formula>
    </cfRule>
  </conditionalFormatting>
  <conditionalFormatting sqref="Q19:Q25">
    <cfRule type="cellIs" dxfId="28330" priority="1515" operator="lessThan">
      <formula>0</formula>
    </cfRule>
  </conditionalFormatting>
  <conditionalFormatting sqref="R19:R25">
    <cfRule type="cellIs" dxfId="28329" priority="1513" operator="lessThan">
      <formula>0.8</formula>
    </cfRule>
    <cfRule type="cellIs" dxfId="28328" priority="1514" operator="greaterThan">
      <formula>1</formula>
    </cfRule>
  </conditionalFormatting>
  <conditionalFormatting sqref="R19:R25">
    <cfRule type="cellIs" dxfId="28327" priority="1511" operator="greaterThan">
      <formula>1</formula>
    </cfRule>
    <cfRule type="cellIs" dxfId="28326" priority="1512" operator="lessThan">
      <formula>0.8</formula>
    </cfRule>
  </conditionalFormatting>
  <conditionalFormatting sqref="P19:P25">
    <cfRule type="cellIs" dxfId="28325" priority="1510" operator="greaterThan">
      <formula>0</formula>
    </cfRule>
  </conditionalFormatting>
  <conditionalFormatting sqref="R19:R25">
    <cfRule type="cellIs" dxfId="28324" priority="1507" operator="lessThan">
      <formula>0.8</formula>
    </cfRule>
    <cfRule type="cellIs" dxfId="28323" priority="1508" operator="greaterThan">
      <formula>1</formula>
    </cfRule>
  </conditionalFormatting>
  <conditionalFormatting sqref="R19:R25">
    <cfRule type="cellIs" dxfId="28322" priority="1505" operator="greaterThan">
      <formula>1</formula>
    </cfRule>
    <cfRule type="cellIs" dxfId="28321" priority="1506" operator="lessThan">
      <formula>0.8</formula>
    </cfRule>
  </conditionalFormatting>
  <conditionalFormatting sqref="P19:P25">
    <cfRule type="cellIs" dxfId="28320" priority="1504" operator="greaterThan">
      <formula>0</formula>
    </cfRule>
  </conditionalFormatting>
  <conditionalFormatting sqref="Q19:Q25">
    <cfRule type="cellIs" dxfId="28319" priority="1509" operator="lessThan">
      <formula>0</formula>
    </cfRule>
  </conditionalFormatting>
  <conditionalFormatting sqref="Q19:Q25">
    <cfRule type="cellIs" dxfId="28318" priority="1503" operator="lessThan">
      <formula>0</formula>
    </cfRule>
  </conditionalFormatting>
  <conditionalFormatting sqref="R19:R25">
    <cfRule type="cellIs" dxfId="28317" priority="1501" operator="lessThan">
      <formula>0.8</formula>
    </cfRule>
    <cfRule type="cellIs" dxfId="28316" priority="1502" operator="greaterThan">
      <formula>1</formula>
    </cfRule>
  </conditionalFormatting>
  <conditionalFormatting sqref="R19:R25">
    <cfRule type="cellIs" dxfId="28315" priority="1499" operator="greaterThan">
      <formula>1</formula>
    </cfRule>
    <cfRule type="cellIs" dxfId="28314" priority="1500" operator="lessThan">
      <formula>0.8</formula>
    </cfRule>
  </conditionalFormatting>
  <conditionalFormatting sqref="P19:P25">
    <cfRule type="cellIs" dxfId="28313" priority="1498" operator="greaterThan">
      <formula>0</formula>
    </cfRule>
  </conditionalFormatting>
  <conditionalFormatting sqref="P19:P25">
    <cfRule type="cellIs" dxfId="28312" priority="1492" operator="greaterThan">
      <formula>0</formula>
    </cfRule>
  </conditionalFormatting>
  <conditionalFormatting sqref="Q19:Q25">
    <cfRule type="cellIs" dxfId="28311" priority="1497" operator="lessThan">
      <formula>0</formula>
    </cfRule>
  </conditionalFormatting>
  <conditionalFormatting sqref="R19:R25">
    <cfRule type="cellIs" dxfId="28310" priority="1495" operator="lessThan">
      <formula>0.8</formula>
    </cfRule>
    <cfRule type="cellIs" dxfId="28309" priority="1496" operator="greaterThan">
      <formula>1</formula>
    </cfRule>
  </conditionalFormatting>
  <conditionalFormatting sqref="R19:R25">
    <cfRule type="cellIs" dxfId="28308" priority="1493" operator="greaterThan">
      <formula>1</formula>
    </cfRule>
    <cfRule type="cellIs" dxfId="28307" priority="1494" operator="lessThan">
      <formula>0.8</formula>
    </cfRule>
  </conditionalFormatting>
  <conditionalFormatting sqref="P19:P25">
    <cfRule type="cellIs" dxfId="28306" priority="1486" operator="greaterThan">
      <formula>0</formula>
    </cfRule>
  </conditionalFormatting>
  <conditionalFormatting sqref="Q19:Q25">
    <cfRule type="cellIs" dxfId="28305" priority="1491" operator="lessThan">
      <formula>0</formula>
    </cfRule>
  </conditionalFormatting>
  <conditionalFormatting sqref="R19:R25">
    <cfRule type="cellIs" dxfId="28304" priority="1489" operator="lessThan">
      <formula>0.8</formula>
    </cfRule>
    <cfRule type="cellIs" dxfId="28303" priority="1490" operator="greaterThan">
      <formula>1</formula>
    </cfRule>
  </conditionalFormatting>
  <conditionalFormatting sqref="R19:R25">
    <cfRule type="cellIs" dxfId="28302" priority="1487" operator="greaterThan">
      <formula>1</formula>
    </cfRule>
    <cfRule type="cellIs" dxfId="28301" priority="1488" operator="lessThan">
      <formula>0.8</formula>
    </cfRule>
  </conditionalFormatting>
  <conditionalFormatting sqref="Q19:Q25">
    <cfRule type="cellIs" dxfId="28300" priority="1485" operator="lessThan">
      <formula>0</formula>
    </cfRule>
  </conditionalFormatting>
  <conditionalFormatting sqref="R19:R25">
    <cfRule type="cellIs" dxfId="28299" priority="1483" operator="lessThan">
      <formula>0.8</formula>
    </cfRule>
    <cfRule type="cellIs" dxfId="28298" priority="1484" operator="greaterThan">
      <formula>1</formula>
    </cfRule>
  </conditionalFormatting>
  <conditionalFormatting sqref="R19:R25">
    <cfRule type="cellIs" dxfId="28297" priority="1481" operator="greaterThan">
      <formula>1</formula>
    </cfRule>
    <cfRule type="cellIs" dxfId="28296" priority="1482" operator="lessThan">
      <formula>0.8</formula>
    </cfRule>
  </conditionalFormatting>
  <conditionalFormatting sqref="P19:P25">
    <cfRule type="cellIs" dxfId="28295" priority="1480" operator="greaterThan">
      <formula>0</formula>
    </cfRule>
  </conditionalFormatting>
  <conditionalFormatting sqref="Q19:Q25">
    <cfRule type="cellIs" dxfId="28294" priority="1479" operator="lessThan">
      <formula>0</formula>
    </cfRule>
  </conditionalFormatting>
  <conditionalFormatting sqref="R19:R25">
    <cfRule type="cellIs" dxfId="28293" priority="1477" operator="lessThan">
      <formula>0.8</formula>
    </cfRule>
    <cfRule type="cellIs" dxfId="28292" priority="1478" operator="greaterThan">
      <formula>1</formula>
    </cfRule>
  </conditionalFormatting>
  <conditionalFormatting sqref="R19:R25">
    <cfRule type="cellIs" dxfId="28291" priority="1475" operator="greaterThan">
      <formula>1</formula>
    </cfRule>
    <cfRule type="cellIs" dxfId="28290" priority="1476" operator="lessThan">
      <formula>0.8</formula>
    </cfRule>
  </conditionalFormatting>
  <conditionalFormatting sqref="P19:P25">
    <cfRule type="cellIs" dxfId="28289" priority="1474" operator="greaterThan">
      <formula>0</formula>
    </cfRule>
  </conditionalFormatting>
  <conditionalFormatting sqref="P19:P25">
    <cfRule type="cellIs" dxfId="28288" priority="1468" operator="greaterThan">
      <formula>0</formula>
    </cfRule>
  </conditionalFormatting>
  <conditionalFormatting sqref="Q19:Q25">
    <cfRule type="cellIs" dxfId="28287" priority="1473" operator="lessThan">
      <formula>0</formula>
    </cfRule>
  </conditionalFormatting>
  <conditionalFormatting sqref="R19:R25">
    <cfRule type="cellIs" dxfId="28286" priority="1471" operator="lessThan">
      <formula>0.8</formula>
    </cfRule>
    <cfRule type="cellIs" dxfId="28285" priority="1472" operator="greaterThan">
      <formula>1</formula>
    </cfRule>
  </conditionalFormatting>
  <conditionalFormatting sqref="R19:R25">
    <cfRule type="cellIs" dxfId="28284" priority="1469" operator="greaterThan">
      <formula>1</formula>
    </cfRule>
    <cfRule type="cellIs" dxfId="28283" priority="1470" operator="lessThan">
      <formula>0.8</formula>
    </cfRule>
  </conditionalFormatting>
  <conditionalFormatting sqref="Q19:Q25">
    <cfRule type="cellIs" dxfId="28282" priority="1467" operator="lessThan">
      <formula>0</formula>
    </cfRule>
  </conditionalFormatting>
  <conditionalFormatting sqref="R19:R25">
    <cfRule type="cellIs" dxfId="28281" priority="1465" operator="lessThan">
      <formula>0.8</formula>
    </cfRule>
    <cfRule type="cellIs" dxfId="28280" priority="1466" operator="greaterThan">
      <formula>1</formula>
    </cfRule>
  </conditionalFormatting>
  <conditionalFormatting sqref="R19:R25">
    <cfRule type="cellIs" dxfId="28279" priority="1463" operator="greaterThan">
      <formula>1</formula>
    </cfRule>
    <cfRule type="cellIs" dxfId="28278" priority="1464" operator="lessThan">
      <formula>0.8</formula>
    </cfRule>
  </conditionalFormatting>
  <conditionalFormatting sqref="P19:P25">
    <cfRule type="cellIs" dxfId="28277" priority="1462" operator="greaterThan">
      <formula>0</formula>
    </cfRule>
  </conditionalFormatting>
  <conditionalFormatting sqref="Q19:Q25">
    <cfRule type="cellIs" dxfId="28276" priority="1461" operator="lessThan">
      <formula>0</formula>
    </cfRule>
  </conditionalFormatting>
  <conditionalFormatting sqref="R19:R25">
    <cfRule type="cellIs" dxfId="28275" priority="1459" operator="lessThan">
      <formula>0.8</formula>
    </cfRule>
    <cfRule type="cellIs" dxfId="28274" priority="1460" operator="greaterThan">
      <formula>1</formula>
    </cfRule>
  </conditionalFormatting>
  <conditionalFormatting sqref="R19:R25">
    <cfRule type="cellIs" dxfId="28273" priority="1457" operator="greaterThan">
      <formula>1</formula>
    </cfRule>
    <cfRule type="cellIs" dxfId="28272" priority="1458" operator="lessThan">
      <formula>0.8</formula>
    </cfRule>
  </conditionalFormatting>
  <conditionalFormatting sqref="P19:P25">
    <cfRule type="cellIs" dxfId="28271" priority="1456" operator="greaterThan">
      <formula>0</formula>
    </cfRule>
  </conditionalFormatting>
  <conditionalFormatting sqref="Q19:Q25">
    <cfRule type="cellIs" dxfId="28270" priority="1455" operator="lessThan">
      <formula>0</formula>
    </cfRule>
  </conditionalFormatting>
  <conditionalFormatting sqref="R19:R25">
    <cfRule type="cellIs" dxfId="28269" priority="1453" operator="lessThan">
      <formula>0.8</formula>
    </cfRule>
    <cfRule type="cellIs" dxfId="28268" priority="1454" operator="greaterThan">
      <formula>1</formula>
    </cfRule>
  </conditionalFormatting>
  <conditionalFormatting sqref="R19:R25">
    <cfRule type="cellIs" dxfId="28267" priority="1451" operator="greaterThan">
      <formula>1</formula>
    </cfRule>
    <cfRule type="cellIs" dxfId="28266" priority="1452" operator="lessThan">
      <formula>0.8</formula>
    </cfRule>
  </conditionalFormatting>
  <conditionalFormatting sqref="P19:P25">
    <cfRule type="cellIs" dxfId="28265" priority="1450" operator="greaterThan">
      <formula>0</formula>
    </cfRule>
  </conditionalFormatting>
  <conditionalFormatting sqref="R19:R25">
    <cfRule type="cellIs" dxfId="28264" priority="1447" operator="lessThan">
      <formula>0.8</formula>
    </cfRule>
    <cfRule type="cellIs" dxfId="28263" priority="1448" operator="greaterThan">
      <formula>1</formula>
    </cfRule>
  </conditionalFormatting>
  <conditionalFormatting sqref="R19:R25">
    <cfRule type="cellIs" dxfId="28262" priority="1445" operator="greaterThan">
      <formula>1</formula>
    </cfRule>
    <cfRule type="cellIs" dxfId="28261" priority="1446" operator="lessThan">
      <formula>0.8</formula>
    </cfRule>
  </conditionalFormatting>
  <conditionalFormatting sqref="P19:P25">
    <cfRule type="cellIs" dxfId="28260" priority="1444" operator="greaterThan">
      <formula>0</formula>
    </cfRule>
  </conditionalFormatting>
  <conditionalFormatting sqref="Q19:Q25">
    <cfRule type="cellIs" dxfId="28259" priority="1449" operator="lessThan">
      <formula>0</formula>
    </cfRule>
  </conditionalFormatting>
  <conditionalFormatting sqref="Q40">
    <cfRule type="cellIs" dxfId="28258" priority="1443" operator="lessThan">
      <formula>0</formula>
    </cfRule>
  </conditionalFormatting>
  <conditionalFormatting sqref="R40">
    <cfRule type="cellIs" dxfId="28257" priority="1441" operator="lessThan">
      <formula>0.8</formula>
    </cfRule>
    <cfRule type="cellIs" dxfId="28256" priority="1442" operator="greaterThan">
      <formula>1</formula>
    </cfRule>
  </conditionalFormatting>
  <conditionalFormatting sqref="R40">
    <cfRule type="cellIs" dxfId="28255" priority="1439" operator="greaterThan">
      <formula>1</formula>
    </cfRule>
    <cfRule type="cellIs" dxfId="28254" priority="1440" operator="lessThan">
      <formula>0.8</formula>
    </cfRule>
  </conditionalFormatting>
  <conditionalFormatting sqref="P40">
    <cfRule type="cellIs" dxfId="28253" priority="1438" operator="greaterThan">
      <formula>0</formula>
    </cfRule>
  </conditionalFormatting>
  <conditionalFormatting sqref="P40">
    <cfRule type="cellIs" dxfId="28252" priority="1432" operator="greaterThan">
      <formula>0</formula>
    </cfRule>
  </conditionalFormatting>
  <conditionalFormatting sqref="Q40">
    <cfRule type="cellIs" dxfId="28251" priority="1437" operator="lessThan">
      <formula>0</formula>
    </cfRule>
  </conditionalFormatting>
  <conditionalFormatting sqref="R40">
    <cfRule type="cellIs" dxfId="28250" priority="1435" operator="lessThan">
      <formula>0.8</formula>
    </cfRule>
    <cfRule type="cellIs" dxfId="28249" priority="1436" operator="greaterThan">
      <formula>1</formula>
    </cfRule>
  </conditionalFormatting>
  <conditionalFormatting sqref="R40">
    <cfRule type="cellIs" dxfId="28248" priority="1433" operator="greaterThan">
      <formula>1</formula>
    </cfRule>
    <cfRule type="cellIs" dxfId="28247" priority="1434" operator="lessThan">
      <formula>0.8</formula>
    </cfRule>
  </conditionalFormatting>
  <conditionalFormatting sqref="P40">
    <cfRule type="cellIs" dxfId="28246" priority="1426" operator="greaterThan">
      <formula>0</formula>
    </cfRule>
  </conditionalFormatting>
  <conditionalFormatting sqref="Q40">
    <cfRule type="cellIs" dxfId="28245" priority="1431" operator="lessThan">
      <formula>0</formula>
    </cfRule>
  </conditionalFormatting>
  <conditionalFormatting sqref="R40">
    <cfRule type="cellIs" dxfId="28244" priority="1429" operator="lessThan">
      <formula>0.8</formula>
    </cfRule>
    <cfRule type="cellIs" dxfId="28243" priority="1430" operator="greaterThan">
      <formula>1</formula>
    </cfRule>
  </conditionalFormatting>
  <conditionalFormatting sqref="R40">
    <cfRule type="cellIs" dxfId="28242" priority="1427" operator="greaterThan">
      <formula>1</formula>
    </cfRule>
    <cfRule type="cellIs" dxfId="28241" priority="1428" operator="lessThan">
      <formula>0.8</formula>
    </cfRule>
  </conditionalFormatting>
  <conditionalFormatting sqref="Q40">
    <cfRule type="cellIs" dxfId="28240" priority="1425" operator="lessThan">
      <formula>0</formula>
    </cfRule>
  </conditionalFormatting>
  <conditionalFormatting sqref="R40">
    <cfRule type="cellIs" dxfId="28239" priority="1423" operator="lessThan">
      <formula>0.8</formula>
    </cfRule>
    <cfRule type="cellIs" dxfId="28238" priority="1424" operator="greaterThan">
      <formula>1</formula>
    </cfRule>
  </conditionalFormatting>
  <conditionalFormatting sqref="R40">
    <cfRule type="cellIs" dxfId="28237" priority="1421" operator="greaterThan">
      <formula>1</formula>
    </cfRule>
    <cfRule type="cellIs" dxfId="28236" priority="1422" operator="lessThan">
      <formula>0.8</formula>
    </cfRule>
  </conditionalFormatting>
  <conditionalFormatting sqref="P40">
    <cfRule type="cellIs" dxfId="28235" priority="1420" operator="greaterThan">
      <formula>0</formula>
    </cfRule>
  </conditionalFormatting>
  <conditionalFormatting sqref="P40">
    <cfRule type="cellIs" dxfId="28234" priority="1414" operator="greaterThan">
      <formula>0</formula>
    </cfRule>
  </conditionalFormatting>
  <conditionalFormatting sqref="Q40">
    <cfRule type="cellIs" dxfId="28233" priority="1419" operator="lessThan">
      <formula>0</formula>
    </cfRule>
  </conditionalFormatting>
  <conditionalFormatting sqref="R40">
    <cfRule type="cellIs" dxfId="28232" priority="1417" operator="lessThan">
      <formula>0.8</formula>
    </cfRule>
    <cfRule type="cellIs" dxfId="28231" priority="1418" operator="greaterThan">
      <formula>1</formula>
    </cfRule>
  </conditionalFormatting>
  <conditionalFormatting sqref="R40">
    <cfRule type="cellIs" dxfId="28230" priority="1415" operator="greaterThan">
      <formula>1</formula>
    </cfRule>
    <cfRule type="cellIs" dxfId="28229" priority="1416" operator="lessThan">
      <formula>0.8</formula>
    </cfRule>
  </conditionalFormatting>
  <conditionalFormatting sqref="P40">
    <cfRule type="cellIs" dxfId="28228" priority="1408" operator="greaterThan">
      <formula>0</formula>
    </cfRule>
  </conditionalFormatting>
  <conditionalFormatting sqref="Q40">
    <cfRule type="cellIs" dxfId="28227" priority="1413" operator="lessThan">
      <formula>0</formula>
    </cfRule>
  </conditionalFormatting>
  <conditionalFormatting sqref="R40">
    <cfRule type="cellIs" dxfId="28226" priority="1411" operator="lessThan">
      <formula>0.8</formula>
    </cfRule>
    <cfRule type="cellIs" dxfId="28225" priority="1412" operator="greaterThan">
      <formula>1</formula>
    </cfRule>
  </conditionalFormatting>
  <conditionalFormatting sqref="R40">
    <cfRule type="cellIs" dxfId="28224" priority="1409" operator="greaterThan">
      <formula>1</formula>
    </cfRule>
    <cfRule type="cellIs" dxfId="28223" priority="1410" operator="lessThan">
      <formula>0.8</formula>
    </cfRule>
  </conditionalFormatting>
  <conditionalFormatting sqref="P40">
    <cfRule type="cellIs" dxfId="28222" priority="1402" operator="greaterThan">
      <formula>0</formula>
    </cfRule>
  </conditionalFormatting>
  <conditionalFormatting sqref="Q40">
    <cfRule type="cellIs" dxfId="28221" priority="1407" operator="lessThan">
      <formula>0</formula>
    </cfRule>
  </conditionalFormatting>
  <conditionalFormatting sqref="R40">
    <cfRule type="cellIs" dxfId="28220" priority="1405" operator="lessThan">
      <formula>0.8</formula>
    </cfRule>
    <cfRule type="cellIs" dxfId="28219" priority="1406" operator="greaterThan">
      <formula>1</formula>
    </cfRule>
  </conditionalFormatting>
  <conditionalFormatting sqref="R40">
    <cfRule type="cellIs" dxfId="28218" priority="1403" operator="greaterThan">
      <formula>1</formula>
    </cfRule>
    <cfRule type="cellIs" dxfId="28217" priority="1404" operator="lessThan">
      <formula>0.8</formula>
    </cfRule>
  </conditionalFormatting>
  <conditionalFormatting sqref="Q40">
    <cfRule type="cellIs" dxfId="28216" priority="1396" operator="lessThan">
      <formula>0</formula>
    </cfRule>
  </conditionalFormatting>
  <conditionalFormatting sqref="P40">
    <cfRule type="cellIs" dxfId="28215" priority="1397" operator="greaterThan">
      <formula>0</formula>
    </cfRule>
  </conditionalFormatting>
  <conditionalFormatting sqref="R40">
    <cfRule type="cellIs" dxfId="28214" priority="1400" operator="lessThan">
      <formula>0.8</formula>
    </cfRule>
    <cfRule type="cellIs" dxfId="28213" priority="1401" operator="greaterThan">
      <formula>1</formula>
    </cfRule>
  </conditionalFormatting>
  <conditionalFormatting sqref="R40">
    <cfRule type="cellIs" dxfId="28212" priority="1398" operator="greaterThan">
      <formula>1</formula>
    </cfRule>
    <cfRule type="cellIs" dxfId="28211" priority="1399" operator="lessThan">
      <formula>0.8</formula>
    </cfRule>
  </conditionalFormatting>
  <conditionalFormatting sqref="Q40">
    <cfRule type="cellIs" dxfId="28210" priority="1390" operator="lessThan">
      <formula>0</formula>
    </cfRule>
  </conditionalFormatting>
  <conditionalFormatting sqref="R40">
    <cfRule type="cellIs" dxfId="28209" priority="1394" operator="lessThan">
      <formula>0.8</formula>
    </cfRule>
    <cfRule type="cellIs" dxfId="28208" priority="1395" operator="greaterThan">
      <formula>1</formula>
    </cfRule>
  </conditionalFormatting>
  <conditionalFormatting sqref="R40">
    <cfRule type="cellIs" dxfId="28207" priority="1392" operator="greaterThan">
      <formula>1</formula>
    </cfRule>
    <cfRule type="cellIs" dxfId="28206" priority="1393" operator="lessThan">
      <formula>0.8</formula>
    </cfRule>
  </conditionalFormatting>
  <conditionalFormatting sqref="P40">
    <cfRule type="cellIs" dxfId="28205" priority="1391" operator="greaterThan">
      <formula>0</formula>
    </cfRule>
  </conditionalFormatting>
  <conditionalFormatting sqref="Q40">
    <cfRule type="cellIs" dxfId="28204" priority="1389" operator="lessThan">
      <formula>0</formula>
    </cfRule>
  </conditionalFormatting>
  <conditionalFormatting sqref="R40">
    <cfRule type="cellIs" dxfId="28203" priority="1387" operator="lessThan">
      <formula>0.8</formula>
    </cfRule>
    <cfRule type="cellIs" dxfId="28202" priority="1388" operator="greaterThan">
      <formula>1</formula>
    </cfRule>
  </conditionalFormatting>
  <conditionalFormatting sqref="R40">
    <cfRule type="cellIs" dxfId="28201" priority="1385" operator="greaterThan">
      <formula>1</formula>
    </cfRule>
    <cfRule type="cellIs" dxfId="28200" priority="1386" operator="lessThan">
      <formula>0.8</formula>
    </cfRule>
  </conditionalFormatting>
  <conditionalFormatting sqref="P40">
    <cfRule type="cellIs" dxfId="28199" priority="1384" operator="greaterThan">
      <formula>0</formula>
    </cfRule>
  </conditionalFormatting>
  <conditionalFormatting sqref="Q40">
    <cfRule type="cellIs" dxfId="28198" priority="1383" operator="lessThan">
      <formula>0</formula>
    </cfRule>
  </conditionalFormatting>
  <conditionalFormatting sqref="R40">
    <cfRule type="cellIs" dxfId="28197" priority="1381" operator="lessThan">
      <formula>0.8</formula>
    </cfRule>
    <cfRule type="cellIs" dxfId="28196" priority="1382" operator="greaterThan">
      <formula>1</formula>
    </cfRule>
  </conditionalFormatting>
  <conditionalFormatting sqref="R40">
    <cfRule type="cellIs" dxfId="28195" priority="1379" operator="greaterThan">
      <formula>1</formula>
    </cfRule>
    <cfRule type="cellIs" dxfId="28194" priority="1380" operator="lessThan">
      <formula>0.8</formula>
    </cfRule>
  </conditionalFormatting>
  <conditionalFormatting sqref="P40">
    <cfRule type="cellIs" dxfId="28193" priority="1378" operator="greaterThan">
      <formula>0</formula>
    </cfRule>
  </conditionalFormatting>
  <conditionalFormatting sqref="Q32:Q39">
    <cfRule type="cellIs" dxfId="28192" priority="1377" operator="lessThan">
      <formula>0</formula>
    </cfRule>
  </conditionalFormatting>
  <conditionalFormatting sqref="R32:R39">
    <cfRule type="cellIs" dxfId="28191" priority="1375" operator="lessThan">
      <formula>0.8</formula>
    </cfRule>
    <cfRule type="cellIs" dxfId="28190" priority="1376" operator="greaterThan">
      <formula>1</formula>
    </cfRule>
  </conditionalFormatting>
  <conditionalFormatting sqref="R32:R39">
    <cfRule type="cellIs" dxfId="28189" priority="1373" operator="greaterThan">
      <formula>1</formula>
    </cfRule>
    <cfRule type="cellIs" dxfId="28188" priority="1374" operator="lessThan">
      <formula>0.8</formula>
    </cfRule>
  </conditionalFormatting>
  <conditionalFormatting sqref="P32:P39">
    <cfRule type="cellIs" dxfId="28187" priority="1372" operator="greaterThan">
      <formula>0</formula>
    </cfRule>
  </conditionalFormatting>
  <conditionalFormatting sqref="Q32:Q39">
    <cfRule type="cellIs" dxfId="28186" priority="1371" operator="lessThan">
      <formula>0</formula>
    </cfRule>
  </conditionalFormatting>
  <conditionalFormatting sqref="R32:R39">
    <cfRule type="cellIs" dxfId="28185" priority="1369" operator="lessThan">
      <formula>0.8</formula>
    </cfRule>
    <cfRule type="cellIs" dxfId="28184" priority="1370" operator="greaterThan">
      <formula>1</formula>
    </cfRule>
  </conditionalFormatting>
  <conditionalFormatting sqref="R32:R39">
    <cfRule type="cellIs" dxfId="28183" priority="1367" operator="greaterThan">
      <formula>1</formula>
    </cfRule>
    <cfRule type="cellIs" dxfId="28182" priority="1368" operator="lessThan">
      <formula>0.8</formula>
    </cfRule>
  </conditionalFormatting>
  <conditionalFormatting sqref="P32:P39">
    <cfRule type="cellIs" dxfId="28181" priority="1366" operator="greaterThan">
      <formula>0</formula>
    </cfRule>
  </conditionalFormatting>
  <conditionalFormatting sqref="Q32:Q39">
    <cfRule type="cellIs" dxfId="28180" priority="1365" operator="lessThan">
      <formula>0</formula>
    </cfRule>
  </conditionalFormatting>
  <conditionalFormatting sqref="R32:R39">
    <cfRule type="cellIs" dxfId="28179" priority="1363" operator="lessThan">
      <formula>0.8</formula>
    </cfRule>
    <cfRule type="cellIs" dxfId="28178" priority="1364" operator="greaterThan">
      <formula>1</formula>
    </cfRule>
  </conditionalFormatting>
  <conditionalFormatting sqref="R32:R39">
    <cfRule type="cellIs" dxfId="28177" priority="1361" operator="greaterThan">
      <formula>1</formula>
    </cfRule>
    <cfRule type="cellIs" dxfId="28176" priority="1362" operator="lessThan">
      <formula>0.8</formula>
    </cfRule>
  </conditionalFormatting>
  <conditionalFormatting sqref="P32:P39">
    <cfRule type="cellIs" dxfId="28175" priority="1360" operator="greaterThan">
      <formula>0</formula>
    </cfRule>
  </conditionalFormatting>
  <conditionalFormatting sqref="Q32:Q39">
    <cfRule type="cellIs" dxfId="28174" priority="1359" operator="lessThan">
      <formula>0</formula>
    </cfRule>
  </conditionalFormatting>
  <conditionalFormatting sqref="R32:R39">
    <cfRule type="cellIs" dxfId="28173" priority="1357" operator="lessThan">
      <formula>0.8</formula>
    </cfRule>
    <cfRule type="cellIs" dxfId="28172" priority="1358" operator="greaterThan">
      <formula>1</formula>
    </cfRule>
  </conditionalFormatting>
  <conditionalFormatting sqref="R32:R39">
    <cfRule type="cellIs" dxfId="28171" priority="1355" operator="greaterThan">
      <formula>1</formula>
    </cfRule>
    <cfRule type="cellIs" dxfId="28170" priority="1356" operator="lessThan">
      <formula>0.8</formula>
    </cfRule>
  </conditionalFormatting>
  <conditionalFormatting sqref="P32:P39">
    <cfRule type="cellIs" dxfId="28169" priority="1354" operator="greaterThan">
      <formula>0</formula>
    </cfRule>
  </conditionalFormatting>
  <conditionalFormatting sqref="P32:P39">
    <cfRule type="cellIs" dxfId="28168" priority="1348" operator="greaterThan">
      <formula>0</formula>
    </cfRule>
  </conditionalFormatting>
  <conditionalFormatting sqref="Q32:Q39">
    <cfRule type="cellIs" dxfId="28167" priority="1353" operator="lessThan">
      <formula>0</formula>
    </cfRule>
  </conditionalFormatting>
  <conditionalFormatting sqref="R32:R39">
    <cfRule type="cellIs" dxfId="28166" priority="1351" operator="lessThan">
      <formula>0.8</formula>
    </cfRule>
    <cfRule type="cellIs" dxfId="28165" priority="1352" operator="greaterThan">
      <formula>1</formula>
    </cfRule>
  </conditionalFormatting>
  <conditionalFormatting sqref="R32:R39">
    <cfRule type="cellIs" dxfId="28164" priority="1349" operator="greaterThan">
      <formula>1</formula>
    </cfRule>
    <cfRule type="cellIs" dxfId="28163" priority="1350" operator="lessThan">
      <formula>0.8</formula>
    </cfRule>
  </conditionalFormatting>
  <conditionalFormatting sqref="P32:P39">
    <cfRule type="cellIs" dxfId="28162" priority="1342" operator="greaterThan">
      <formula>0</formula>
    </cfRule>
  </conditionalFormatting>
  <conditionalFormatting sqref="Q32:Q39">
    <cfRule type="cellIs" dxfId="28161" priority="1347" operator="lessThan">
      <formula>0</formula>
    </cfRule>
  </conditionalFormatting>
  <conditionalFormatting sqref="R32:R39">
    <cfRule type="cellIs" dxfId="28160" priority="1345" operator="lessThan">
      <formula>0.8</formula>
    </cfRule>
    <cfRule type="cellIs" dxfId="28159" priority="1346" operator="greaterThan">
      <formula>1</formula>
    </cfRule>
  </conditionalFormatting>
  <conditionalFormatting sqref="R32:R39">
    <cfRule type="cellIs" dxfId="28158" priority="1343" operator="greaterThan">
      <formula>1</formula>
    </cfRule>
    <cfRule type="cellIs" dxfId="28157" priority="1344" operator="lessThan">
      <formula>0.8</formula>
    </cfRule>
  </conditionalFormatting>
  <conditionalFormatting sqref="R32:R39">
    <cfRule type="cellIs" dxfId="28156" priority="1339" operator="lessThan">
      <formula>0.8</formula>
    </cfRule>
    <cfRule type="cellIs" dxfId="28155" priority="1340" operator="greaterThan">
      <formula>1</formula>
    </cfRule>
  </conditionalFormatting>
  <conditionalFormatting sqref="R32:R39">
    <cfRule type="cellIs" dxfId="28154" priority="1337" operator="greaterThan">
      <formula>1</formula>
    </cfRule>
    <cfRule type="cellIs" dxfId="28153" priority="1338" operator="lessThan">
      <formula>0.8</formula>
    </cfRule>
  </conditionalFormatting>
  <conditionalFormatting sqref="P32:P39">
    <cfRule type="cellIs" dxfId="28152" priority="1336" operator="greaterThan">
      <formula>0</formula>
    </cfRule>
  </conditionalFormatting>
  <conditionalFormatting sqref="Q32:Q39">
    <cfRule type="cellIs" dxfId="28151" priority="1341" operator="lessThan">
      <formula>0</formula>
    </cfRule>
  </conditionalFormatting>
  <conditionalFormatting sqref="Q32:Q39">
    <cfRule type="cellIs" dxfId="28150" priority="1335" operator="lessThan">
      <formula>0</formula>
    </cfRule>
  </conditionalFormatting>
  <conditionalFormatting sqref="R32:R39">
    <cfRule type="cellIs" dxfId="28149" priority="1333" operator="lessThan">
      <formula>0.8</formula>
    </cfRule>
    <cfRule type="cellIs" dxfId="28148" priority="1334" operator="greaterThan">
      <formula>1</formula>
    </cfRule>
  </conditionalFormatting>
  <conditionalFormatting sqref="R32:R39">
    <cfRule type="cellIs" dxfId="28147" priority="1331" operator="greaterThan">
      <formula>1</formula>
    </cfRule>
    <cfRule type="cellIs" dxfId="28146" priority="1332" operator="lessThan">
      <formula>0.8</formula>
    </cfRule>
  </conditionalFormatting>
  <conditionalFormatting sqref="P32:P39">
    <cfRule type="cellIs" dxfId="28145" priority="1330" operator="greaterThan">
      <formula>0</formula>
    </cfRule>
  </conditionalFormatting>
  <conditionalFormatting sqref="P32:P39">
    <cfRule type="cellIs" dxfId="28144" priority="1324" operator="greaterThan">
      <formula>0</formula>
    </cfRule>
  </conditionalFormatting>
  <conditionalFormatting sqref="Q32:Q39">
    <cfRule type="cellIs" dxfId="28143" priority="1329" operator="lessThan">
      <formula>0</formula>
    </cfRule>
  </conditionalFormatting>
  <conditionalFormatting sqref="R32:R39">
    <cfRule type="cellIs" dxfId="28142" priority="1327" operator="lessThan">
      <formula>0.8</formula>
    </cfRule>
    <cfRule type="cellIs" dxfId="28141" priority="1328" operator="greaterThan">
      <formula>1</formula>
    </cfRule>
  </conditionalFormatting>
  <conditionalFormatting sqref="R32:R39">
    <cfRule type="cellIs" dxfId="28140" priority="1325" operator="greaterThan">
      <formula>1</formula>
    </cfRule>
    <cfRule type="cellIs" dxfId="28139" priority="1326" operator="lessThan">
      <formula>0.8</formula>
    </cfRule>
  </conditionalFormatting>
  <conditionalFormatting sqref="P32:P39">
    <cfRule type="cellIs" dxfId="28138" priority="1318" operator="greaterThan">
      <formula>0</formula>
    </cfRule>
  </conditionalFormatting>
  <conditionalFormatting sqref="Q32:Q39">
    <cfRule type="cellIs" dxfId="28137" priority="1323" operator="lessThan">
      <formula>0</formula>
    </cfRule>
  </conditionalFormatting>
  <conditionalFormatting sqref="R32:R39">
    <cfRule type="cellIs" dxfId="28136" priority="1321" operator="lessThan">
      <formula>0.8</formula>
    </cfRule>
    <cfRule type="cellIs" dxfId="28135" priority="1322" operator="greaterThan">
      <formula>1</formula>
    </cfRule>
  </conditionalFormatting>
  <conditionalFormatting sqref="R32:R39">
    <cfRule type="cellIs" dxfId="28134" priority="1319" operator="greaterThan">
      <formula>1</formula>
    </cfRule>
    <cfRule type="cellIs" dxfId="28133" priority="1320" operator="lessThan">
      <formula>0.8</formula>
    </cfRule>
  </conditionalFormatting>
  <conditionalFormatting sqref="R32:R39">
    <cfRule type="cellIs" dxfId="28132" priority="1315" operator="lessThan">
      <formula>0.8</formula>
    </cfRule>
    <cfRule type="cellIs" dxfId="28131" priority="1316" operator="greaterThan">
      <formula>1</formula>
    </cfRule>
  </conditionalFormatting>
  <conditionalFormatting sqref="R32:R39">
    <cfRule type="cellIs" dxfId="28130" priority="1313" operator="greaterThan">
      <formula>1</formula>
    </cfRule>
    <cfRule type="cellIs" dxfId="28129" priority="1314" operator="lessThan">
      <formula>0.8</formula>
    </cfRule>
  </conditionalFormatting>
  <conditionalFormatting sqref="P32:P39">
    <cfRule type="cellIs" dxfId="28128" priority="1312" operator="greaterThan">
      <formula>0</formula>
    </cfRule>
  </conditionalFormatting>
  <conditionalFormatting sqref="Q32:Q39">
    <cfRule type="cellIs" dxfId="28127" priority="1317" operator="lessThan">
      <formula>0</formula>
    </cfRule>
  </conditionalFormatting>
  <conditionalFormatting sqref="P32:P39">
    <cfRule type="cellIs" dxfId="28126" priority="1306" operator="greaterThan">
      <formula>0</formula>
    </cfRule>
  </conditionalFormatting>
  <conditionalFormatting sqref="Q32:Q39">
    <cfRule type="cellIs" dxfId="28125" priority="1311" operator="lessThan">
      <formula>0</formula>
    </cfRule>
  </conditionalFormatting>
  <conditionalFormatting sqref="R32:R39">
    <cfRule type="cellIs" dxfId="28124" priority="1309" operator="lessThan">
      <formula>0.8</formula>
    </cfRule>
    <cfRule type="cellIs" dxfId="28123" priority="1310" operator="greaterThan">
      <formula>1</formula>
    </cfRule>
  </conditionalFormatting>
  <conditionalFormatting sqref="R32:R39">
    <cfRule type="cellIs" dxfId="28122" priority="1307" operator="greaterThan">
      <formula>1</formula>
    </cfRule>
    <cfRule type="cellIs" dxfId="28121" priority="1308" operator="lessThan">
      <formula>0.8</formula>
    </cfRule>
  </conditionalFormatting>
  <conditionalFormatting sqref="R32:R39">
    <cfRule type="cellIs" dxfId="28120" priority="1303" operator="lessThan">
      <formula>0.8</formula>
    </cfRule>
    <cfRule type="cellIs" dxfId="28119" priority="1304" operator="greaterThan">
      <formula>1</formula>
    </cfRule>
  </conditionalFormatting>
  <conditionalFormatting sqref="R32:R39">
    <cfRule type="cellIs" dxfId="28118" priority="1301" operator="greaterThan">
      <formula>1</formula>
    </cfRule>
    <cfRule type="cellIs" dxfId="28117" priority="1302" operator="lessThan">
      <formula>0.8</formula>
    </cfRule>
  </conditionalFormatting>
  <conditionalFormatting sqref="P32:P39">
    <cfRule type="cellIs" dxfId="28116" priority="1300" operator="greaterThan">
      <formula>0</formula>
    </cfRule>
  </conditionalFormatting>
  <conditionalFormatting sqref="Q32:Q39">
    <cfRule type="cellIs" dxfId="28115" priority="1305" operator="lessThan">
      <formula>0</formula>
    </cfRule>
  </conditionalFormatting>
  <conditionalFormatting sqref="R32:R39">
    <cfRule type="cellIs" dxfId="28114" priority="1297" operator="lessThan">
      <formula>0.8</formula>
    </cfRule>
    <cfRule type="cellIs" dxfId="28113" priority="1298" operator="greaterThan">
      <formula>1</formula>
    </cfRule>
  </conditionalFormatting>
  <conditionalFormatting sqref="R32:R39">
    <cfRule type="cellIs" dxfId="28112" priority="1295" operator="greaterThan">
      <formula>1</formula>
    </cfRule>
    <cfRule type="cellIs" dxfId="28111" priority="1296" operator="lessThan">
      <formula>0.8</formula>
    </cfRule>
  </conditionalFormatting>
  <conditionalFormatting sqref="P32:P39">
    <cfRule type="cellIs" dxfId="28110" priority="1294" operator="greaterThan">
      <formula>0</formula>
    </cfRule>
  </conditionalFormatting>
  <conditionalFormatting sqref="Q32:Q39">
    <cfRule type="cellIs" dxfId="28109" priority="1299" operator="lessThan">
      <formula>0</formula>
    </cfRule>
  </conditionalFormatting>
  <conditionalFormatting sqref="Q32:Q39">
    <cfRule type="cellIs" dxfId="28108" priority="1293" operator="lessThan">
      <formula>0</formula>
    </cfRule>
  </conditionalFormatting>
  <conditionalFormatting sqref="R32:R39">
    <cfRule type="cellIs" dxfId="28107" priority="1291" operator="lessThan">
      <formula>0.8</formula>
    </cfRule>
    <cfRule type="cellIs" dxfId="28106" priority="1292" operator="greaterThan">
      <formula>1</formula>
    </cfRule>
  </conditionalFormatting>
  <conditionalFormatting sqref="R32:R39">
    <cfRule type="cellIs" dxfId="28105" priority="1289" operator="greaterThan">
      <formula>1</formula>
    </cfRule>
    <cfRule type="cellIs" dxfId="28104" priority="1290" operator="lessThan">
      <formula>0.8</formula>
    </cfRule>
  </conditionalFormatting>
  <conditionalFormatting sqref="P32:P39">
    <cfRule type="cellIs" dxfId="28103" priority="1288" operator="greaterThan">
      <formula>0</formula>
    </cfRule>
  </conditionalFormatting>
  <conditionalFormatting sqref="Q32:Q39">
    <cfRule type="cellIs" dxfId="28102" priority="1282" operator="lessThan">
      <formula>0</formula>
    </cfRule>
  </conditionalFormatting>
  <conditionalFormatting sqref="R32:R39">
    <cfRule type="cellIs" dxfId="28101" priority="1286" operator="lessThan">
      <formula>0.8</formula>
    </cfRule>
    <cfRule type="cellIs" dxfId="28100" priority="1287" operator="greaterThan">
      <formula>1</formula>
    </cfRule>
  </conditionalFormatting>
  <conditionalFormatting sqref="R32:R39">
    <cfRule type="cellIs" dxfId="28099" priority="1284" operator="greaterThan">
      <formula>1</formula>
    </cfRule>
    <cfRule type="cellIs" dxfId="28098" priority="1285" operator="lessThan">
      <formula>0.8</formula>
    </cfRule>
  </conditionalFormatting>
  <conditionalFormatting sqref="P32:P39">
    <cfRule type="cellIs" dxfId="28097" priority="1283" operator="greaterThan">
      <formula>0</formula>
    </cfRule>
  </conditionalFormatting>
  <conditionalFormatting sqref="Q32:Q39">
    <cfRule type="cellIs" dxfId="28096" priority="1281" operator="lessThan">
      <formula>0</formula>
    </cfRule>
  </conditionalFormatting>
  <conditionalFormatting sqref="R32:R39">
    <cfRule type="cellIs" dxfId="28095" priority="1279" operator="lessThan">
      <formula>0.8</formula>
    </cfRule>
    <cfRule type="cellIs" dxfId="28094" priority="1280" operator="greaterThan">
      <formula>1</formula>
    </cfRule>
  </conditionalFormatting>
  <conditionalFormatting sqref="R32:R39">
    <cfRule type="cellIs" dxfId="28093" priority="1277" operator="greaterThan">
      <formula>1</formula>
    </cfRule>
    <cfRule type="cellIs" dxfId="28092" priority="1278" operator="lessThan">
      <formula>0.8</formula>
    </cfRule>
  </conditionalFormatting>
  <conditionalFormatting sqref="P32:P39">
    <cfRule type="cellIs" dxfId="28091" priority="1276" operator="greaterThan">
      <formula>0</formula>
    </cfRule>
  </conditionalFormatting>
  <conditionalFormatting sqref="Q32:Q39">
    <cfRule type="cellIs" dxfId="28090" priority="1275" operator="lessThan">
      <formula>0</formula>
    </cfRule>
  </conditionalFormatting>
  <conditionalFormatting sqref="R32:R39">
    <cfRule type="cellIs" dxfId="28089" priority="1273" operator="lessThan">
      <formula>0.8</formula>
    </cfRule>
    <cfRule type="cellIs" dxfId="28088" priority="1274" operator="greaterThan">
      <formula>1</formula>
    </cfRule>
  </conditionalFormatting>
  <conditionalFormatting sqref="R32:R39">
    <cfRule type="cellIs" dxfId="28087" priority="1271" operator="greaterThan">
      <formula>1</formula>
    </cfRule>
    <cfRule type="cellIs" dxfId="28086" priority="1272" operator="lessThan">
      <formula>0.8</formula>
    </cfRule>
  </conditionalFormatting>
  <conditionalFormatting sqref="P32:P39">
    <cfRule type="cellIs" dxfId="28085" priority="1270" operator="greaterThan">
      <formula>0</formula>
    </cfRule>
  </conditionalFormatting>
  <conditionalFormatting sqref="Q32:Q39">
    <cfRule type="cellIs" dxfId="28084" priority="1269" operator="lessThan">
      <formula>0</formula>
    </cfRule>
  </conditionalFormatting>
  <conditionalFormatting sqref="R32:R39">
    <cfRule type="cellIs" dxfId="28083" priority="1267" operator="lessThan">
      <formula>0.8</formula>
    </cfRule>
    <cfRule type="cellIs" dxfId="28082" priority="1268" operator="greaterThan">
      <formula>1</formula>
    </cfRule>
  </conditionalFormatting>
  <conditionalFormatting sqref="R32:R39">
    <cfRule type="cellIs" dxfId="28081" priority="1265" operator="greaterThan">
      <formula>1</formula>
    </cfRule>
    <cfRule type="cellIs" dxfId="28080" priority="1266" operator="lessThan">
      <formula>0.8</formula>
    </cfRule>
  </conditionalFormatting>
  <conditionalFormatting sqref="P32:P39">
    <cfRule type="cellIs" dxfId="28079" priority="1264" operator="greaterThan">
      <formula>0</formula>
    </cfRule>
  </conditionalFormatting>
  <conditionalFormatting sqref="Q32:Q39">
    <cfRule type="cellIs" dxfId="28078" priority="1263" operator="lessThan">
      <formula>0</formula>
    </cfRule>
  </conditionalFormatting>
  <conditionalFormatting sqref="R32:R39">
    <cfRule type="cellIs" dxfId="28077" priority="1261" operator="lessThan">
      <formula>0.8</formula>
    </cfRule>
    <cfRule type="cellIs" dxfId="28076" priority="1262" operator="greaterThan">
      <formula>1</formula>
    </cfRule>
  </conditionalFormatting>
  <conditionalFormatting sqref="R32:R39">
    <cfRule type="cellIs" dxfId="28075" priority="1259" operator="greaterThan">
      <formula>1</formula>
    </cfRule>
    <cfRule type="cellIs" dxfId="28074" priority="1260" operator="lessThan">
      <formula>0.8</formula>
    </cfRule>
  </conditionalFormatting>
  <conditionalFormatting sqref="P32:P39">
    <cfRule type="cellIs" dxfId="28073" priority="1258" operator="greaterThan">
      <formula>0</formula>
    </cfRule>
  </conditionalFormatting>
  <conditionalFormatting sqref="Q32:Q39">
    <cfRule type="cellIs" dxfId="28072" priority="1257" operator="lessThan">
      <formula>0</formula>
    </cfRule>
  </conditionalFormatting>
  <conditionalFormatting sqref="R32:R39">
    <cfRule type="cellIs" dxfId="28071" priority="1255" operator="lessThan">
      <formula>0.8</formula>
    </cfRule>
    <cfRule type="cellIs" dxfId="28070" priority="1256" operator="greaterThan">
      <formula>1</formula>
    </cfRule>
  </conditionalFormatting>
  <conditionalFormatting sqref="R32:R39">
    <cfRule type="cellIs" dxfId="28069" priority="1253" operator="greaterThan">
      <formula>1</formula>
    </cfRule>
    <cfRule type="cellIs" dxfId="28068" priority="1254" operator="lessThan">
      <formula>0.8</formula>
    </cfRule>
  </conditionalFormatting>
  <conditionalFormatting sqref="P32:P39">
    <cfRule type="cellIs" dxfId="28067" priority="1252" operator="greaterThan">
      <formula>0</formula>
    </cfRule>
  </conditionalFormatting>
  <conditionalFormatting sqref="P32:P39">
    <cfRule type="cellIs" dxfId="28066" priority="1246" operator="greaterThan">
      <formula>0</formula>
    </cfRule>
  </conditionalFormatting>
  <conditionalFormatting sqref="Q32:Q39">
    <cfRule type="cellIs" dxfId="28065" priority="1251" operator="lessThan">
      <formula>0</formula>
    </cfRule>
  </conditionalFormatting>
  <conditionalFormatting sqref="R32:R39">
    <cfRule type="cellIs" dxfId="28064" priority="1249" operator="lessThan">
      <formula>0.8</formula>
    </cfRule>
    <cfRule type="cellIs" dxfId="28063" priority="1250" operator="greaterThan">
      <formula>1</formula>
    </cfRule>
  </conditionalFormatting>
  <conditionalFormatting sqref="R32:R39">
    <cfRule type="cellIs" dxfId="28062" priority="1247" operator="greaterThan">
      <formula>1</formula>
    </cfRule>
    <cfRule type="cellIs" dxfId="28061" priority="1248" operator="lessThan">
      <formula>0.8</formula>
    </cfRule>
  </conditionalFormatting>
  <conditionalFormatting sqref="P32:P39">
    <cfRule type="cellIs" dxfId="28060" priority="1240" operator="greaterThan">
      <formula>0</formula>
    </cfRule>
  </conditionalFormatting>
  <conditionalFormatting sqref="Q32:Q39">
    <cfRule type="cellIs" dxfId="28059" priority="1245" operator="lessThan">
      <formula>0</formula>
    </cfRule>
  </conditionalFormatting>
  <conditionalFormatting sqref="R32:R39">
    <cfRule type="cellIs" dxfId="28058" priority="1243" operator="lessThan">
      <formula>0.8</formula>
    </cfRule>
    <cfRule type="cellIs" dxfId="28057" priority="1244" operator="greaterThan">
      <formula>1</formula>
    </cfRule>
  </conditionalFormatting>
  <conditionalFormatting sqref="R32:R39">
    <cfRule type="cellIs" dxfId="28056" priority="1241" operator="greaterThan">
      <formula>1</formula>
    </cfRule>
    <cfRule type="cellIs" dxfId="28055" priority="1242" operator="lessThan">
      <formula>0.8</formula>
    </cfRule>
  </conditionalFormatting>
  <conditionalFormatting sqref="R32:R39">
    <cfRule type="cellIs" dxfId="28054" priority="1237" operator="lessThan">
      <formula>0.8</formula>
    </cfRule>
    <cfRule type="cellIs" dxfId="28053" priority="1238" operator="greaterThan">
      <formula>1</formula>
    </cfRule>
  </conditionalFormatting>
  <conditionalFormatting sqref="R32:R39">
    <cfRule type="cellIs" dxfId="28052" priority="1235" operator="greaterThan">
      <formula>1</formula>
    </cfRule>
    <cfRule type="cellIs" dxfId="28051" priority="1236" operator="lessThan">
      <formula>0.8</formula>
    </cfRule>
  </conditionalFormatting>
  <conditionalFormatting sqref="P32:P39">
    <cfRule type="cellIs" dxfId="28050" priority="1234" operator="greaterThan">
      <formula>0</formula>
    </cfRule>
  </conditionalFormatting>
  <conditionalFormatting sqref="Q32:Q39">
    <cfRule type="cellIs" dxfId="28049" priority="1239" operator="lessThan">
      <formula>0</formula>
    </cfRule>
  </conditionalFormatting>
  <conditionalFormatting sqref="Q32:Q39">
    <cfRule type="cellIs" dxfId="28048" priority="1228" operator="lessThan">
      <formula>0</formula>
    </cfRule>
  </conditionalFormatting>
  <conditionalFormatting sqref="P32:P39">
    <cfRule type="cellIs" dxfId="28047" priority="1229" operator="greaterThan">
      <formula>0</formula>
    </cfRule>
  </conditionalFormatting>
  <conditionalFormatting sqref="R32:R39">
    <cfRule type="cellIs" dxfId="28046" priority="1232" operator="lessThan">
      <formula>0.8</formula>
    </cfRule>
    <cfRule type="cellIs" dxfId="28045" priority="1233" operator="greaterThan">
      <formula>1</formula>
    </cfRule>
  </conditionalFormatting>
  <conditionalFormatting sqref="R32:R39">
    <cfRule type="cellIs" dxfId="28044" priority="1230" operator="greaterThan">
      <formula>1</formula>
    </cfRule>
    <cfRule type="cellIs" dxfId="28043" priority="1231" operator="lessThan">
      <formula>0.8</formula>
    </cfRule>
  </conditionalFormatting>
  <conditionalFormatting sqref="Q32:Q39">
    <cfRule type="cellIs" dxfId="28042" priority="1222" operator="lessThan">
      <formula>0</formula>
    </cfRule>
  </conditionalFormatting>
  <conditionalFormatting sqref="R32:R39">
    <cfRule type="cellIs" dxfId="28041" priority="1226" operator="lessThan">
      <formula>0.8</formula>
    </cfRule>
    <cfRule type="cellIs" dxfId="28040" priority="1227" operator="greaterThan">
      <formula>1</formula>
    </cfRule>
  </conditionalFormatting>
  <conditionalFormatting sqref="R32:R39">
    <cfRule type="cellIs" dxfId="28039" priority="1224" operator="greaterThan">
      <formula>1</formula>
    </cfRule>
    <cfRule type="cellIs" dxfId="28038" priority="1225" operator="lessThan">
      <formula>0.8</formula>
    </cfRule>
  </conditionalFormatting>
  <conditionalFormatting sqref="P32:P39">
    <cfRule type="cellIs" dxfId="28037" priority="1223" operator="greaterThan">
      <formula>0</formula>
    </cfRule>
  </conditionalFormatting>
  <conditionalFormatting sqref="Q32:Q39">
    <cfRule type="cellIs" dxfId="28036" priority="1221" operator="lessThan">
      <formula>0</formula>
    </cfRule>
  </conditionalFormatting>
  <conditionalFormatting sqref="R32:R39">
    <cfRule type="cellIs" dxfId="28035" priority="1219" operator="lessThan">
      <formula>0.8</formula>
    </cfRule>
    <cfRule type="cellIs" dxfId="28034" priority="1220" operator="greaterThan">
      <formula>1</formula>
    </cfRule>
  </conditionalFormatting>
  <conditionalFormatting sqref="R32:R39">
    <cfRule type="cellIs" dxfId="28033" priority="1217" operator="greaterThan">
      <formula>1</formula>
    </cfRule>
    <cfRule type="cellIs" dxfId="28032" priority="1218" operator="lessThan">
      <formula>0.8</formula>
    </cfRule>
  </conditionalFormatting>
  <conditionalFormatting sqref="P32:P39">
    <cfRule type="cellIs" dxfId="28031" priority="1216" operator="greaterThan">
      <formula>0</formula>
    </cfRule>
  </conditionalFormatting>
  <conditionalFormatting sqref="Q32:Q39">
    <cfRule type="cellIs" dxfId="28030" priority="1215" operator="lessThan">
      <formula>0</formula>
    </cfRule>
  </conditionalFormatting>
  <conditionalFormatting sqref="R32:R39">
    <cfRule type="cellIs" dxfId="28029" priority="1213" operator="lessThan">
      <formula>0.8</formula>
    </cfRule>
    <cfRule type="cellIs" dxfId="28028" priority="1214" operator="greaterThan">
      <formula>1</formula>
    </cfRule>
  </conditionalFormatting>
  <conditionalFormatting sqref="R32:R39">
    <cfRule type="cellIs" dxfId="28027" priority="1211" operator="greaterThan">
      <formula>1</formula>
    </cfRule>
    <cfRule type="cellIs" dxfId="28026" priority="1212" operator="lessThan">
      <formula>0.8</formula>
    </cfRule>
  </conditionalFormatting>
  <conditionalFormatting sqref="P32:P39">
    <cfRule type="cellIs" dxfId="28025" priority="1210" operator="greaterThan">
      <formula>0</formula>
    </cfRule>
  </conditionalFormatting>
  <conditionalFormatting sqref="Q32:Q39">
    <cfRule type="cellIs" dxfId="28024" priority="1209" operator="lessThan">
      <formula>0</formula>
    </cfRule>
  </conditionalFormatting>
  <conditionalFormatting sqref="R32:R39">
    <cfRule type="cellIs" dxfId="28023" priority="1207" operator="lessThan">
      <formula>0.8</formula>
    </cfRule>
    <cfRule type="cellIs" dxfId="28022" priority="1208" operator="greaterThan">
      <formula>1</formula>
    </cfRule>
  </conditionalFormatting>
  <conditionalFormatting sqref="R32:R39">
    <cfRule type="cellIs" dxfId="28021" priority="1205" operator="greaterThan">
      <formula>1</formula>
    </cfRule>
    <cfRule type="cellIs" dxfId="28020" priority="1206" operator="lessThan">
      <formula>0.8</formula>
    </cfRule>
  </conditionalFormatting>
  <conditionalFormatting sqref="P32:P39">
    <cfRule type="cellIs" dxfId="28019" priority="1204" operator="greaterThan">
      <formula>0</formula>
    </cfRule>
  </conditionalFormatting>
  <conditionalFormatting sqref="Q32:Q39">
    <cfRule type="cellIs" dxfId="28018" priority="1203" operator="lessThan">
      <formula>0</formula>
    </cfRule>
  </conditionalFormatting>
  <conditionalFormatting sqref="R32:R39">
    <cfRule type="cellIs" dxfId="28017" priority="1201" operator="lessThan">
      <formula>0.8</formula>
    </cfRule>
    <cfRule type="cellIs" dxfId="28016" priority="1202" operator="greaterThan">
      <formula>1</formula>
    </cfRule>
  </conditionalFormatting>
  <conditionalFormatting sqref="R32:R39">
    <cfRule type="cellIs" dxfId="28015" priority="1199" operator="greaterThan">
      <formula>1</formula>
    </cfRule>
    <cfRule type="cellIs" dxfId="28014" priority="1200" operator="lessThan">
      <formula>0.8</formula>
    </cfRule>
  </conditionalFormatting>
  <conditionalFormatting sqref="P32:P39">
    <cfRule type="cellIs" dxfId="28013" priority="1198" operator="greaterThan">
      <formula>0</formula>
    </cfRule>
  </conditionalFormatting>
  <conditionalFormatting sqref="Q96:Q105">
    <cfRule type="cellIs" dxfId="28012" priority="1192" operator="lessThan">
      <formula>0</formula>
    </cfRule>
  </conditionalFormatting>
  <conditionalFormatting sqref="P96:P105">
    <cfRule type="cellIs" dxfId="28011" priority="1193" operator="greaterThan">
      <formula>0</formula>
    </cfRule>
  </conditionalFormatting>
  <conditionalFormatting sqref="R96:R105">
    <cfRule type="cellIs" dxfId="28010" priority="1196" operator="lessThan">
      <formula>0.8</formula>
    </cfRule>
    <cfRule type="cellIs" dxfId="28009" priority="1197" operator="greaterThan">
      <formula>1</formula>
    </cfRule>
  </conditionalFormatting>
  <conditionalFormatting sqref="R96:R105">
    <cfRule type="cellIs" dxfId="28008" priority="1194" operator="greaterThan">
      <formula>1</formula>
    </cfRule>
    <cfRule type="cellIs" dxfId="28007" priority="1195" operator="lessThan">
      <formula>0.8</formula>
    </cfRule>
  </conditionalFormatting>
  <conditionalFormatting sqref="Q96:Q105">
    <cfRule type="cellIs" dxfId="28006" priority="1186" operator="lessThan">
      <formula>0</formula>
    </cfRule>
  </conditionalFormatting>
  <conditionalFormatting sqref="R96:R105">
    <cfRule type="cellIs" dxfId="28005" priority="1190" operator="lessThan">
      <formula>0.8</formula>
    </cfRule>
    <cfRule type="cellIs" dxfId="28004" priority="1191" operator="greaterThan">
      <formula>1</formula>
    </cfRule>
  </conditionalFormatting>
  <conditionalFormatting sqref="R96:R105">
    <cfRule type="cellIs" dxfId="28003" priority="1188" operator="greaterThan">
      <formula>1</formula>
    </cfRule>
    <cfRule type="cellIs" dxfId="28002" priority="1189" operator="lessThan">
      <formula>0.8</formula>
    </cfRule>
  </conditionalFormatting>
  <conditionalFormatting sqref="P96:P105">
    <cfRule type="cellIs" dxfId="28001" priority="1187" operator="greaterThan">
      <formula>0</formula>
    </cfRule>
  </conditionalFormatting>
  <conditionalFormatting sqref="Q96:Q105">
    <cfRule type="cellIs" dxfId="28000" priority="1185" operator="lessThan">
      <formula>0</formula>
    </cfRule>
  </conditionalFormatting>
  <conditionalFormatting sqref="R96:R105">
    <cfRule type="cellIs" dxfId="27999" priority="1183" operator="lessThan">
      <formula>0.8</formula>
    </cfRule>
    <cfRule type="cellIs" dxfId="27998" priority="1184" operator="greaterThan">
      <formula>1</formula>
    </cfRule>
  </conditionalFormatting>
  <conditionalFormatting sqref="R96:R105">
    <cfRule type="cellIs" dxfId="27997" priority="1181" operator="greaterThan">
      <formula>1</formula>
    </cfRule>
    <cfRule type="cellIs" dxfId="27996" priority="1182" operator="lessThan">
      <formula>0.8</formula>
    </cfRule>
  </conditionalFormatting>
  <conditionalFormatting sqref="P96:P105">
    <cfRule type="cellIs" dxfId="27995" priority="1180" operator="greaterThan">
      <formula>0</formula>
    </cfRule>
  </conditionalFormatting>
  <conditionalFormatting sqref="Q96:Q105">
    <cfRule type="cellIs" dxfId="27994" priority="1179" operator="lessThan">
      <formula>0</formula>
    </cfRule>
  </conditionalFormatting>
  <conditionalFormatting sqref="R96:R105">
    <cfRule type="cellIs" dxfId="27993" priority="1177" operator="lessThan">
      <formula>0.8</formula>
    </cfRule>
    <cfRule type="cellIs" dxfId="27992" priority="1178" operator="greaterThan">
      <formula>1</formula>
    </cfRule>
  </conditionalFormatting>
  <conditionalFormatting sqref="R96:R105">
    <cfRule type="cellIs" dxfId="27991" priority="1175" operator="greaterThan">
      <formula>1</formula>
    </cfRule>
    <cfRule type="cellIs" dxfId="27990" priority="1176" operator="lessThan">
      <formula>0.8</formula>
    </cfRule>
  </conditionalFormatting>
  <conditionalFormatting sqref="P96:P105">
    <cfRule type="cellIs" dxfId="27989" priority="1174" operator="greaterThan">
      <formula>0</formula>
    </cfRule>
  </conditionalFormatting>
  <conditionalFormatting sqref="Q96:Q105">
    <cfRule type="cellIs" dxfId="27988" priority="1168" operator="lessThan">
      <formula>0</formula>
    </cfRule>
  </conditionalFormatting>
  <conditionalFormatting sqref="R96:R105">
    <cfRule type="cellIs" dxfId="27987" priority="1172" operator="lessThan">
      <formula>0.8</formula>
    </cfRule>
    <cfRule type="cellIs" dxfId="27986" priority="1173" operator="greaterThan">
      <formula>1</formula>
    </cfRule>
  </conditionalFormatting>
  <conditionalFormatting sqref="R96:R105">
    <cfRule type="cellIs" dxfId="27985" priority="1170" operator="greaterThan">
      <formula>1</formula>
    </cfRule>
    <cfRule type="cellIs" dxfId="27984" priority="1171" operator="lessThan">
      <formula>0.8</formula>
    </cfRule>
  </conditionalFormatting>
  <conditionalFormatting sqref="P96:P105">
    <cfRule type="cellIs" dxfId="27983" priority="1169" operator="greaterThan">
      <formula>0</formula>
    </cfRule>
  </conditionalFormatting>
  <conditionalFormatting sqref="Q96:Q105">
    <cfRule type="cellIs" dxfId="27982" priority="1167" operator="lessThan">
      <formula>0</formula>
    </cfRule>
  </conditionalFormatting>
  <conditionalFormatting sqref="R96:R105">
    <cfRule type="cellIs" dxfId="27981" priority="1165" operator="lessThan">
      <formula>0.8</formula>
    </cfRule>
    <cfRule type="cellIs" dxfId="27980" priority="1166" operator="greaterThan">
      <formula>1</formula>
    </cfRule>
  </conditionalFormatting>
  <conditionalFormatting sqref="R96:R105">
    <cfRule type="cellIs" dxfId="27979" priority="1163" operator="greaterThan">
      <formula>1</formula>
    </cfRule>
    <cfRule type="cellIs" dxfId="27978" priority="1164" operator="lessThan">
      <formula>0.8</formula>
    </cfRule>
  </conditionalFormatting>
  <conditionalFormatting sqref="P96:P105">
    <cfRule type="cellIs" dxfId="27977" priority="1162" operator="greaterThan">
      <formula>0</formula>
    </cfRule>
  </conditionalFormatting>
  <conditionalFormatting sqref="Q96:Q105">
    <cfRule type="cellIs" dxfId="27976" priority="1161" operator="lessThan">
      <formula>0</formula>
    </cfRule>
  </conditionalFormatting>
  <conditionalFormatting sqref="R96:R105">
    <cfRule type="cellIs" dxfId="27975" priority="1159" operator="lessThan">
      <formula>0.8</formula>
    </cfRule>
    <cfRule type="cellIs" dxfId="27974" priority="1160" operator="greaterThan">
      <formula>1</formula>
    </cfRule>
  </conditionalFormatting>
  <conditionalFormatting sqref="R96:R105">
    <cfRule type="cellIs" dxfId="27973" priority="1157" operator="greaterThan">
      <formula>1</formula>
    </cfRule>
    <cfRule type="cellIs" dxfId="27972" priority="1158" operator="lessThan">
      <formula>0.8</formula>
    </cfRule>
  </conditionalFormatting>
  <conditionalFormatting sqref="P96:P105">
    <cfRule type="cellIs" dxfId="27971" priority="1156" operator="greaterThan">
      <formula>0</formula>
    </cfRule>
  </conditionalFormatting>
  <conditionalFormatting sqref="Q96:Q105">
    <cfRule type="cellIs" dxfId="27970" priority="1155" operator="lessThan">
      <formula>0</formula>
    </cfRule>
  </conditionalFormatting>
  <conditionalFormatting sqref="R96:R105">
    <cfRule type="cellIs" dxfId="27969" priority="1153" operator="lessThan">
      <formula>0.8</formula>
    </cfRule>
    <cfRule type="cellIs" dxfId="27968" priority="1154" operator="greaterThan">
      <formula>1</formula>
    </cfRule>
  </conditionalFormatting>
  <conditionalFormatting sqref="R96:R105">
    <cfRule type="cellIs" dxfId="27967" priority="1151" operator="greaterThan">
      <formula>1</formula>
    </cfRule>
    <cfRule type="cellIs" dxfId="27966" priority="1152" operator="lessThan">
      <formula>0.8</formula>
    </cfRule>
  </conditionalFormatting>
  <conditionalFormatting sqref="P96:P105">
    <cfRule type="cellIs" dxfId="27965" priority="1150" operator="greaterThan">
      <formula>0</formula>
    </cfRule>
  </conditionalFormatting>
  <conditionalFormatting sqref="Q96:Q105">
    <cfRule type="cellIs" dxfId="27964" priority="1149" operator="lessThan">
      <formula>0</formula>
    </cfRule>
  </conditionalFormatting>
  <conditionalFormatting sqref="R96:R105">
    <cfRule type="cellIs" dxfId="27963" priority="1147" operator="lessThan">
      <formula>0.8</formula>
    </cfRule>
    <cfRule type="cellIs" dxfId="27962" priority="1148" operator="greaterThan">
      <formula>1</formula>
    </cfRule>
  </conditionalFormatting>
  <conditionalFormatting sqref="R96:R105">
    <cfRule type="cellIs" dxfId="27961" priority="1145" operator="greaterThan">
      <formula>1</formula>
    </cfRule>
    <cfRule type="cellIs" dxfId="27960" priority="1146" operator="lessThan">
      <formula>0.8</formula>
    </cfRule>
  </conditionalFormatting>
  <conditionalFormatting sqref="P96:P105">
    <cfRule type="cellIs" dxfId="27959" priority="1144" operator="greaterThan">
      <formula>0</formula>
    </cfRule>
  </conditionalFormatting>
  <conditionalFormatting sqref="Q96:Q105">
    <cfRule type="cellIs" dxfId="27958" priority="1143" operator="lessThan">
      <formula>0</formula>
    </cfRule>
  </conditionalFormatting>
  <conditionalFormatting sqref="R96:R105">
    <cfRule type="cellIs" dxfId="27957" priority="1141" operator="lessThan">
      <formula>0.8</formula>
    </cfRule>
    <cfRule type="cellIs" dxfId="27956" priority="1142" operator="greaterThan">
      <formula>1</formula>
    </cfRule>
  </conditionalFormatting>
  <conditionalFormatting sqref="R96:R105">
    <cfRule type="cellIs" dxfId="27955" priority="1139" operator="greaterThan">
      <formula>1</formula>
    </cfRule>
    <cfRule type="cellIs" dxfId="27954" priority="1140" operator="lessThan">
      <formula>0.8</formula>
    </cfRule>
  </conditionalFormatting>
  <conditionalFormatting sqref="P96:P105">
    <cfRule type="cellIs" dxfId="27953" priority="1138" operator="greaterThan">
      <formula>0</formula>
    </cfRule>
  </conditionalFormatting>
  <conditionalFormatting sqref="P96:P105">
    <cfRule type="cellIs" dxfId="27952" priority="1132" operator="greaterThan">
      <formula>0</formula>
    </cfRule>
  </conditionalFormatting>
  <conditionalFormatting sqref="Q96:Q105">
    <cfRule type="cellIs" dxfId="27951" priority="1137" operator="lessThan">
      <formula>0</formula>
    </cfRule>
  </conditionalFormatting>
  <conditionalFormatting sqref="R96:R105">
    <cfRule type="cellIs" dxfId="27950" priority="1135" operator="lessThan">
      <formula>0.8</formula>
    </cfRule>
    <cfRule type="cellIs" dxfId="27949" priority="1136" operator="greaterThan">
      <formula>1</formula>
    </cfRule>
  </conditionalFormatting>
  <conditionalFormatting sqref="R96:R105">
    <cfRule type="cellIs" dxfId="27948" priority="1133" operator="greaterThan">
      <formula>1</formula>
    </cfRule>
    <cfRule type="cellIs" dxfId="27947" priority="1134" operator="lessThan">
      <formula>0.8</formula>
    </cfRule>
  </conditionalFormatting>
  <conditionalFormatting sqref="P96:P105">
    <cfRule type="cellIs" dxfId="27946" priority="1126" operator="greaterThan">
      <formula>0</formula>
    </cfRule>
  </conditionalFormatting>
  <conditionalFormatting sqref="Q96:Q105">
    <cfRule type="cellIs" dxfId="27945" priority="1131" operator="lessThan">
      <formula>0</formula>
    </cfRule>
  </conditionalFormatting>
  <conditionalFormatting sqref="R96:R105">
    <cfRule type="cellIs" dxfId="27944" priority="1129" operator="lessThan">
      <formula>0.8</formula>
    </cfRule>
    <cfRule type="cellIs" dxfId="27943" priority="1130" operator="greaterThan">
      <formula>1</formula>
    </cfRule>
  </conditionalFormatting>
  <conditionalFormatting sqref="R96:R105">
    <cfRule type="cellIs" dxfId="27942" priority="1127" operator="greaterThan">
      <formula>1</formula>
    </cfRule>
    <cfRule type="cellIs" dxfId="27941" priority="1128" operator="lessThan">
      <formula>0.8</formula>
    </cfRule>
  </conditionalFormatting>
  <conditionalFormatting sqref="R96:R105">
    <cfRule type="cellIs" dxfId="27940" priority="1123" operator="lessThan">
      <formula>0.8</formula>
    </cfRule>
    <cfRule type="cellIs" dxfId="27939" priority="1124" operator="greaterThan">
      <formula>1</formula>
    </cfRule>
  </conditionalFormatting>
  <conditionalFormatting sqref="R96:R105">
    <cfRule type="cellIs" dxfId="27938" priority="1121" operator="greaterThan">
      <formula>1</formula>
    </cfRule>
    <cfRule type="cellIs" dxfId="27937" priority="1122" operator="lessThan">
      <formula>0.8</formula>
    </cfRule>
  </conditionalFormatting>
  <conditionalFormatting sqref="P96:P105">
    <cfRule type="cellIs" dxfId="27936" priority="1120" operator="greaterThan">
      <formula>0</formula>
    </cfRule>
  </conditionalFormatting>
  <conditionalFormatting sqref="Q96:Q105">
    <cfRule type="cellIs" dxfId="27935" priority="1125" operator="lessThan">
      <formula>0</formula>
    </cfRule>
  </conditionalFormatting>
  <conditionalFormatting sqref="Q96:Q105">
    <cfRule type="cellIs" dxfId="27934" priority="1114" operator="lessThan">
      <formula>0</formula>
    </cfRule>
  </conditionalFormatting>
  <conditionalFormatting sqref="P96:P105">
    <cfRule type="cellIs" dxfId="27933" priority="1115" operator="greaterThan">
      <formula>0</formula>
    </cfRule>
  </conditionalFormatting>
  <conditionalFormatting sqref="R96:R105">
    <cfRule type="cellIs" dxfId="27932" priority="1118" operator="lessThan">
      <formula>0.8</formula>
    </cfRule>
    <cfRule type="cellIs" dxfId="27931" priority="1119" operator="greaterThan">
      <formula>1</formula>
    </cfRule>
  </conditionalFormatting>
  <conditionalFormatting sqref="R96:R105">
    <cfRule type="cellIs" dxfId="27930" priority="1116" operator="greaterThan">
      <formula>1</formula>
    </cfRule>
    <cfRule type="cellIs" dxfId="27929" priority="1117" operator="lessThan">
      <formula>0.8</formula>
    </cfRule>
  </conditionalFormatting>
  <conditionalFormatting sqref="Q96:Q105">
    <cfRule type="cellIs" dxfId="27928" priority="1108" operator="lessThan">
      <formula>0</formula>
    </cfRule>
  </conditionalFormatting>
  <conditionalFormatting sqref="R96:R105">
    <cfRule type="cellIs" dxfId="27927" priority="1112" operator="lessThan">
      <formula>0.8</formula>
    </cfRule>
    <cfRule type="cellIs" dxfId="27926" priority="1113" operator="greaterThan">
      <formula>1</formula>
    </cfRule>
  </conditionalFormatting>
  <conditionalFormatting sqref="R96:R105">
    <cfRule type="cellIs" dxfId="27925" priority="1110" operator="greaterThan">
      <formula>1</formula>
    </cfRule>
    <cfRule type="cellIs" dxfId="27924" priority="1111" operator="lessThan">
      <formula>0.8</formula>
    </cfRule>
  </conditionalFormatting>
  <conditionalFormatting sqref="P96:P105">
    <cfRule type="cellIs" dxfId="27923" priority="1109" operator="greaterThan">
      <formula>0</formula>
    </cfRule>
  </conditionalFormatting>
  <conditionalFormatting sqref="Q96:Q105">
    <cfRule type="cellIs" dxfId="27922" priority="1107" operator="lessThan">
      <formula>0</formula>
    </cfRule>
  </conditionalFormatting>
  <conditionalFormatting sqref="R96:R105">
    <cfRule type="cellIs" dxfId="27921" priority="1105" operator="lessThan">
      <formula>0.8</formula>
    </cfRule>
    <cfRule type="cellIs" dxfId="27920" priority="1106" operator="greaterThan">
      <formula>1</formula>
    </cfRule>
  </conditionalFormatting>
  <conditionalFormatting sqref="R96:R105">
    <cfRule type="cellIs" dxfId="27919" priority="1103" operator="greaterThan">
      <formula>1</formula>
    </cfRule>
    <cfRule type="cellIs" dxfId="27918" priority="1104" operator="lessThan">
      <formula>0.8</formula>
    </cfRule>
  </conditionalFormatting>
  <conditionalFormatting sqref="P96:P105">
    <cfRule type="cellIs" dxfId="27917" priority="1102" operator="greaterThan">
      <formula>0</formula>
    </cfRule>
  </conditionalFormatting>
  <conditionalFormatting sqref="Q96:Q105">
    <cfRule type="cellIs" dxfId="27916" priority="1101" operator="lessThan">
      <formula>0</formula>
    </cfRule>
  </conditionalFormatting>
  <conditionalFormatting sqref="R96:R105">
    <cfRule type="cellIs" dxfId="27915" priority="1099" operator="lessThan">
      <formula>0.8</formula>
    </cfRule>
    <cfRule type="cellIs" dxfId="27914" priority="1100" operator="greaterThan">
      <formula>1</formula>
    </cfRule>
  </conditionalFormatting>
  <conditionalFormatting sqref="R96:R105">
    <cfRule type="cellIs" dxfId="27913" priority="1097" operator="greaterThan">
      <formula>1</formula>
    </cfRule>
    <cfRule type="cellIs" dxfId="27912" priority="1098" operator="lessThan">
      <formula>0.8</formula>
    </cfRule>
  </conditionalFormatting>
  <conditionalFormatting sqref="P96:P105">
    <cfRule type="cellIs" dxfId="27911" priority="1096" operator="greaterThan">
      <formula>0</formula>
    </cfRule>
  </conditionalFormatting>
  <conditionalFormatting sqref="Q96:Q105">
    <cfRule type="cellIs" dxfId="27910" priority="1090" operator="lessThan">
      <formula>0</formula>
    </cfRule>
  </conditionalFormatting>
  <conditionalFormatting sqref="P96:P105">
    <cfRule type="cellIs" dxfId="27909" priority="1091" operator="greaterThan">
      <formula>0</formula>
    </cfRule>
  </conditionalFormatting>
  <conditionalFormatting sqref="R96:R105">
    <cfRule type="cellIs" dxfId="27908" priority="1094" operator="lessThan">
      <formula>0.8</formula>
    </cfRule>
    <cfRule type="cellIs" dxfId="27907" priority="1095" operator="greaterThan">
      <formula>1</formula>
    </cfRule>
  </conditionalFormatting>
  <conditionalFormatting sqref="R96:R105">
    <cfRule type="cellIs" dxfId="27906" priority="1092" operator="greaterThan">
      <formula>1</formula>
    </cfRule>
    <cfRule type="cellIs" dxfId="27905" priority="1093" operator="lessThan">
      <formula>0.8</formula>
    </cfRule>
  </conditionalFormatting>
  <conditionalFormatting sqref="Q96:Q105">
    <cfRule type="cellIs" dxfId="27904" priority="1084" operator="lessThan">
      <formula>0</formula>
    </cfRule>
  </conditionalFormatting>
  <conditionalFormatting sqref="R96:R105">
    <cfRule type="cellIs" dxfId="27903" priority="1088" operator="lessThan">
      <formula>0.8</formula>
    </cfRule>
    <cfRule type="cellIs" dxfId="27902" priority="1089" operator="greaterThan">
      <formula>1</formula>
    </cfRule>
  </conditionalFormatting>
  <conditionalFormatting sqref="R96:R105">
    <cfRule type="cellIs" dxfId="27901" priority="1086" operator="greaterThan">
      <formula>1</formula>
    </cfRule>
    <cfRule type="cellIs" dxfId="27900" priority="1087" operator="lessThan">
      <formula>0.8</formula>
    </cfRule>
  </conditionalFormatting>
  <conditionalFormatting sqref="P96:P105">
    <cfRule type="cellIs" dxfId="27899" priority="1085" operator="greaterThan">
      <formula>0</formula>
    </cfRule>
  </conditionalFormatting>
  <conditionalFormatting sqref="Q96:Q105">
    <cfRule type="cellIs" dxfId="27898" priority="1083" operator="lessThan">
      <formula>0</formula>
    </cfRule>
  </conditionalFormatting>
  <conditionalFormatting sqref="R96:R105">
    <cfRule type="cellIs" dxfId="27897" priority="1081" operator="lessThan">
      <formula>0.8</formula>
    </cfRule>
    <cfRule type="cellIs" dxfId="27896" priority="1082" operator="greaterThan">
      <formula>1</formula>
    </cfRule>
  </conditionalFormatting>
  <conditionalFormatting sqref="R96:R105">
    <cfRule type="cellIs" dxfId="27895" priority="1079" operator="greaterThan">
      <formula>1</formula>
    </cfRule>
    <cfRule type="cellIs" dxfId="27894" priority="1080" operator="lessThan">
      <formula>0.8</formula>
    </cfRule>
  </conditionalFormatting>
  <conditionalFormatting sqref="P96:P105">
    <cfRule type="cellIs" dxfId="27893" priority="1078" operator="greaterThan">
      <formula>0</formula>
    </cfRule>
  </conditionalFormatting>
  <conditionalFormatting sqref="Q96:Q105">
    <cfRule type="cellIs" dxfId="27892" priority="1077" operator="lessThan">
      <formula>0</formula>
    </cfRule>
  </conditionalFormatting>
  <conditionalFormatting sqref="R96:R105">
    <cfRule type="cellIs" dxfId="27891" priority="1075" operator="lessThan">
      <formula>0.8</formula>
    </cfRule>
    <cfRule type="cellIs" dxfId="27890" priority="1076" operator="greaterThan">
      <formula>1</formula>
    </cfRule>
  </conditionalFormatting>
  <conditionalFormatting sqref="R96:R105">
    <cfRule type="cellIs" dxfId="27889" priority="1073" operator="greaterThan">
      <formula>1</formula>
    </cfRule>
    <cfRule type="cellIs" dxfId="27888" priority="1074" operator="lessThan">
      <formula>0.8</formula>
    </cfRule>
  </conditionalFormatting>
  <conditionalFormatting sqref="P96:P105">
    <cfRule type="cellIs" dxfId="27887" priority="1072" operator="greaterThan">
      <formula>0</formula>
    </cfRule>
  </conditionalFormatting>
  <conditionalFormatting sqref="P124 P131 P127">
    <cfRule type="cellIs" dxfId="27886" priority="1066" operator="greaterThan">
      <formula>0</formula>
    </cfRule>
  </conditionalFormatting>
  <conditionalFormatting sqref="Q124 Q131 Q127">
    <cfRule type="cellIs" dxfId="27885" priority="1071" operator="lessThan">
      <formula>0</formula>
    </cfRule>
  </conditionalFormatting>
  <conditionalFormatting sqref="R124 R131 R127">
    <cfRule type="cellIs" dxfId="27884" priority="1069" operator="lessThan">
      <formula>0.8</formula>
    </cfRule>
    <cfRule type="cellIs" dxfId="27883" priority="1070" operator="greaterThan">
      <formula>1</formula>
    </cfRule>
  </conditionalFormatting>
  <conditionalFormatting sqref="R124 R131 R127">
    <cfRule type="cellIs" dxfId="27882" priority="1067" operator="greaterThan">
      <formula>1</formula>
    </cfRule>
    <cfRule type="cellIs" dxfId="27881" priority="1068" operator="lessThan">
      <formula>0.8</formula>
    </cfRule>
  </conditionalFormatting>
  <conditionalFormatting sqref="Q124 Q131 Q127">
    <cfRule type="cellIs" dxfId="27880" priority="1065" operator="lessThan">
      <formula>0</formula>
    </cfRule>
  </conditionalFormatting>
  <conditionalFormatting sqref="R124 R131 R127">
    <cfRule type="cellIs" dxfId="27879" priority="1063" operator="lessThan">
      <formula>0.8</formula>
    </cfRule>
    <cfRule type="cellIs" dxfId="27878" priority="1064" operator="greaterThan">
      <formula>1</formula>
    </cfRule>
  </conditionalFormatting>
  <conditionalFormatting sqref="R124 R131 R127">
    <cfRule type="cellIs" dxfId="27877" priority="1061" operator="greaterThan">
      <formula>1</formula>
    </cfRule>
    <cfRule type="cellIs" dxfId="27876" priority="1062" operator="lessThan">
      <formula>0.8</formula>
    </cfRule>
  </conditionalFormatting>
  <conditionalFormatting sqref="P124 P131 P127">
    <cfRule type="cellIs" dxfId="27875" priority="1060" operator="greaterThan">
      <formula>0</formula>
    </cfRule>
  </conditionalFormatting>
  <conditionalFormatting sqref="Q123 Q125:Q126 Q128:Q130">
    <cfRule type="cellIs" dxfId="27874" priority="1059" operator="lessThan">
      <formula>0</formula>
    </cfRule>
  </conditionalFormatting>
  <conditionalFormatting sqref="R123 R125:R126 R128:R130">
    <cfRule type="cellIs" dxfId="27873" priority="1057" operator="lessThan">
      <formula>0.8</formula>
    </cfRule>
    <cfRule type="cellIs" dxfId="27872" priority="1058" operator="greaterThan">
      <formula>1</formula>
    </cfRule>
  </conditionalFormatting>
  <conditionalFormatting sqref="R123 R125:R126 R128:R130">
    <cfRule type="cellIs" dxfId="27871" priority="1055" operator="greaterThan">
      <formula>1</formula>
    </cfRule>
    <cfRule type="cellIs" dxfId="27870" priority="1056" operator="lessThan">
      <formula>0.8</formula>
    </cfRule>
  </conditionalFormatting>
  <conditionalFormatting sqref="P123 P125:P126 P128:P130">
    <cfRule type="cellIs" dxfId="27869" priority="1054" operator="greaterThan">
      <formula>0</formula>
    </cfRule>
  </conditionalFormatting>
  <conditionalFormatting sqref="P123 P125:P126 P128:P130">
    <cfRule type="cellIs" dxfId="27868" priority="1048" operator="greaterThan">
      <formula>0</formula>
    </cfRule>
  </conditionalFormatting>
  <conditionalFormatting sqref="Q123 Q125:Q126 Q128:Q130">
    <cfRule type="cellIs" dxfId="27867" priority="1053" operator="lessThan">
      <formula>0</formula>
    </cfRule>
  </conditionalFormatting>
  <conditionalFormatting sqref="R123 R125:R126 R128:R130">
    <cfRule type="cellIs" dxfId="27866" priority="1051" operator="lessThan">
      <formula>0.8</formula>
    </cfRule>
    <cfRule type="cellIs" dxfId="27865" priority="1052" operator="greaterThan">
      <formula>1</formula>
    </cfRule>
  </conditionalFormatting>
  <conditionalFormatting sqref="R123 R125:R126 R128:R130">
    <cfRule type="cellIs" dxfId="27864" priority="1049" operator="greaterThan">
      <formula>1</formula>
    </cfRule>
    <cfRule type="cellIs" dxfId="27863" priority="1050" operator="lessThan">
      <formula>0.8</formula>
    </cfRule>
  </conditionalFormatting>
  <conditionalFormatting sqref="P122">
    <cfRule type="cellIs" dxfId="27862" priority="1042" operator="greaterThan">
      <formula>0</formula>
    </cfRule>
  </conditionalFormatting>
  <conditionalFormatting sqref="Q122">
    <cfRule type="cellIs" dxfId="27861" priority="1047" operator="lessThan">
      <formula>0</formula>
    </cfRule>
  </conditionalFormatting>
  <conditionalFormatting sqref="R122">
    <cfRule type="cellIs" dxfId="27860" priority="1045" operator="lessThan">
      <formula>0.8</formula>
    </cfRule>
    <cfRule type="cellIs" dxfId="27859" priority="1046" operator="greaterThan">
      <formula>1</formula>
    </cfRule>
  </conditionalFormatting>
  <conditionalFormatting sqref="R122">
    <cfRule type="cellIs" dxfId="27858" priority="1043" operator="greaterThan">
      <formula>1</formula>
    </cfRule>
    <cfRule type="cellIs" dxfId="27857" priority="1044" operator="lessThan">
      <formula>0.8</formula>
    </cfRule>
  </conditionalFormatting>
  <conditionalFormatting sqref="Q109:Q116">
    <cfRule type="cellIs" dxfId="27856" priority="1041" operator="lessThan">
      <formula>0</formula>
    </cfRule>
  </conditionalFormatting>
  <conditionalFormatting sqref="R109:R116">
    <cfRule type="cellIs" dxfId="27855" priority="1039" operator="lessThan">
      <formula>0.8</formula>
    </cfRule>
    <cfRule type="cellIs" dxfId="27854" priority="1040" operator="greaterThan">
      <formula>1</formula>
    </cfRule>
  </conditionalFormatting>
  <conditionalFormatting sqref="R109:R116">
    <cfRule type="cellIs" dxfId="27853" priority="1037" operator="greaterThan">
      <formula>1</formula>
    </cfRule>
    <cfRule type="cellIs" dxfId="27852" priority="1038" operator="lessThan">
      <formula>0.8</formula>
    </cfRule>
  </conditionalFormatting>
  <conditionalFormatting sqref="P109:P116">
    <cfRule type="cellIs" dxfId="27851" priority="1036" operator="greaterThan">
      <formula>0</formula>
    </cfRule>
  </conditionalFormatting>
  <conditionalFormatting sqref="P137 P140 P143">
    <cfRule type="cellIs" dxfId="27850" priority="1035" operator="greaterThan">
      <formula>0</formula>
    </cfRule>
  </conditionalFormatting>
  <conditionalFormatting sqref="Q137 Q140 Q143">
    <cfRule type="cellIs" dxfId="27849" priority="1034" operator="lessThan">
      <formula>0</formula>
    </cfRule>
  </conditionalFormatting>
  <conditionalFormatting sqref="R137 R140 R143">
    <cfRule type="cellIs" dxfId="27848" priority="1032" operator="lessThan">
      <formula>0.8</formula>
    </cfRule>
    <cfRule type="cellIs" dxfId="27847" priority="1033" operator="greaterThan">
      <formula>1</formula>
    </cfRule>
  </conditionalFormatting>
  <conditionalFormatting sqref="R137 R140 R143">
    <cfRule type="cellIs" dxfId="27846" priority="1030" operator="greaterThan">
      <formula>1</formula>
    </cfRule>
    <cfRule type="cellIs" dxfId="27845" priority="1031" operator="lessThan">
      <formula>0.8</formula>
    </cfRule>
  </conditionalFormatting>
  <conditionalFormatting sqref="P137 P140 P143">
    <cfRule type="cellIs" dxfId="27844" priority="1029" operator="greaterThan">
      <formula>0</formula>
    </cfRule>
  </conditionalFormatting>
  <conditionalFormatting sqref="Q137 Q140 Q143">
    <cfRule type="cellIs" dxfId="27843" priority="1028" operator="lessThan">
      <formula>0</formula>
    </cfRule>
  </conditionalFormatting>
  <conditionalFormatting sqref="R137 R140 R143">
    <cfRule type="cellIs" dxfId="27842" priority="1026" operator="lessThan">
      <formula>0.8</formula>
    </cfRule>
    <cfRule type="cellIs" dxfId="27841" priority="1027" operator="greaterThan">
      <formula>1</formula>
    </cfRule>
  </conditionalFormatting>
  <conditionalFormatting sqref="R137 R140 R143">
    <cfRule type="cellIs" dxfId="27840" priority="1024" operator="greaterThan">
      <formula>1</formula>
    </cfRule>
    <cfRule type="cellIs" dxfId="27839" priority="1025" operator="lessThan">
      <formula>0.8</formula>
    </cfRule>
  </conditionalFormatting>
  <conditionalFormatting sqref="P137 P140 P143">
    <cfRule type="cellIs" dxfId="27838" priority="1023" operator="greaterThan">
      <formula>0</formula>
    </cfRule>
  </conditionalFormatting>
  <conditionalFormatting sqref="P137 P140 P143">
    <cfRule type="cellIs" dxfId="27837" priority="1017" operator="greaterThan">
      <formula>0</formula>
    </cfRule>
  </conditionalFormatting>
  <conditionalFormatting sqref="Q137 Q140 Q143">
    <cfRule type="cellIs" dxfId="27836" priority="1022" operator="lessThan">
      <formula>0</formula>
    </cfRule>
  </conditionalFormatting>
  <conditionalFormatting sqref="R137 R140 R143">
    <cfRule type="cellIs" dxfId="27835" priority="1020" operator="lessThan">
      <formula>0.8</formula>
    </cfRule>
    <cfRule type="cellIs" dxfId="27834" priority="1021" operator="greaterThan">
      <formula>1</formula>
    </cfRule>
  </conditionalFormatting>
  <conditionalFormatting sqref="R137 R140 R143">
    <cfRule type="cellIs" dxfId="27833" priority="1018" operator="greaterThan">
      <formula>1</formula>
    </cfRule>
    <cfRule type="cellIs" dxfId="27832" priority="1019" operator="lessThan">
      <formula>0.8</formula>
    </cfRule>
  </conditionalFormatting>
  <conditionalFormatting sqref="Q137 Q140 Q143">
    <cfRule type="cellIs" dxfId="27831" priority="1016" operator="lessThan">
      <formula>0</formula>
    </cfRule>
  </conditionalFormatting>
  <conditionalFormatting sqref="R137 R140 R143">
    <cfRule type="cellIs" dxfId="27830" priority="1014" operator="lessThan">
      <formula>0.8</formula>
    </cfRule>
    <cfRule type="cellIs" dxfId="27829" priority="1015" operator="greaterThan">
      <formula>1</formula>
    </cfRule>
  </conditionalFormatting>
  <conditionalFormatting sqref="R137 R140 R143">
    <cfRule type="cellIs" dxfId="27828" priority="1012" operator="greaterThan">
      <formula>1</formula>
    </cfRule>
    <cfRule type="cellIs" dxfId="27827" priority="1013" operator="lessThan">
      <formula>0.8</formula>
    </cfRule>
  </conditionalFormatting>
  <conditionalFormatting sqref="P137 P140 P143">
    <cfRule type="cellIs" dxfId="27826" priority="1011" operator="greaterThan">
      <formula>0</formula>
    </cfRule>
  </conditionalFormatting>
  <conditionalFormatting sqref="Q137 Q140 Q143">
    <cfRule type="cellIs" dxfId="27825" priority="1010" operator="lessThan">
      <formula>0</formula>
    </cfRule>
  </conditionalFormatting>
  <conditionalFormatting sqref="R137 R140 R143">
    <cfRule type="cellIs" dxfId="27824" priority="1008" operator="lessThan">
      <formula>0.8</formula>
    </cfRule>
    <cfRule type="cellIs" dxfId="27823" priority="1009" operator="greaterThan">
      <formula>1</formula>
    </cfRule>
  </conditionalFormatting>
  <conditionalFormatting sqref="R137 R140 R143">
    <cfRule type="cellIs" dxfId="27822" priority="1006" operator="greaterThan">
      <formula>1</formula>
    </cfRule>
    <cfRule type="cellIs" dxfId="27821" priority="1007" operator="lessThan">
      <formula>0.8</formula>
    </cfRule>
  </conditionalFormatting>
  <conditionalFormatting sqref="P137 P140 P143">
    <cfRule type="cellIs" dxfId="27820" priority="1005" operator="greaterThan">
      <formula>0</formula>
    </cfRule>
  </conditionalFormatting>
  <conditionalFormatting sqref="P137 P140 P143">
    <cfRule type="cellIs" dxfId="27819" priority="999" operator="greaterThan">
      <formula>0</formula>
    </cfRule>
  </conditionalFormatting>
  <conditionalFormatting sqref="Q137 Q140 Q143">
    <cfRule type="cellIs" dxfId="27818" priority="1004" operator="lessThan">
      <formula>0</formula>
    </cfRule>
  </conditionalFormatting>
  <conditionalFormatting sqref="R137 R140 R143">
    <cfRule type="cellIs" dxfId="27817" priority="1002" operator="lessThan">
      <formula>0.8</formula>
    </cfRule>
    <cfRule type="cellIs" dxfId="27816" priority="1003" operator="greaterThan">
      <formula>1</formula>
    </cfRule>
  </conditionalFormatting>
  <conditionalFormatting sqref="R137 R140 R143">
    <cfRule type="cellIs" dxfId="27815" priority="1000" operator="greaterThan">
      <formula>1</formula>
    </cfRule>
    <cfRule type="cellIs" dxfId="27814" priority="1001" operator="lessThan">
      <formula>0.8</formula>
    </cfRule>
  </conditionalFormatting>
  <conditionalFormatting sqref="Q137 Q140 Q143">
    <cfRule type="cellIs" dxfId="27813" priority="998" operator="lessThan">
      <formula>0</formula>
    </cfRule>
  </conditionalFormatting>
  <conditionalFormatting sqref="R137 R140 R143">
    <cfRule type="cellIs" dxfId="27812" priority="996" operator="lessThan">
      <formula>0.8</formula>
    </cfRule>
    <cfRule type="cellIs" dxfId="27811" priority="997" operator="greaterThan">
      <formula>1</formula>
    </cfRule>
  </conditionalFormatting>
  <conditionalFormatting sqref="R137 R140 R143">
    <cfRule type="cellIs" dxfId="27810" priority="994" operator="greaterThan">
      <formula>1</formula>
    </cfRule>
    <cfRule type="cellIs" dxfId="27809" priority="995" operator="lessThan">
      <formula>0.8</formula>
    </cfRule>
  </conditionalFormatting>
  <conditionalFormatting sqref="P137 P140 P143">
    <cfRule type="cellIs" dxfId="27808" priority="993" operator="greaterThan">
      <formula>0</formula>
    </cfRule>
  </conditionalFormatting>
  <conditionalFormatting sqref="Q137 Q140 Q143">
    <cfRule type="cellIs" dxfId="27807" priority="992" operator="lessThan">
      <formula>0</formula>
    </cfRule>
  </conditionalFormatting>
  <conditionalFormatting sqref="R137 R140 R143">
    <cfRule type="cellIs" dxfId="27806" priority="990" operator="lessThan">
      <formula>0.8</formula>
    </cfRule>
    <cfRule type="cellIs" dxfId="27805" priority="991" operator="greaterThan">
      <formula>1</formula>
    </cfRule>
  </conditionalFormatting>
  <conditionalFormatting sqref="R137 R140 R143">
    <cfRule type="cellIs" dxfId="27804" priority="988" operator="greaterThan">
      <formula>1</formula>
    </cfRule>
    <cfRule type="cellIs" dxfId="27803" priority="989" operator="lessThan">
      <formula>0.8</formula>
    </cfRule>
  </conditionalFormatting>
  <conditionalFormatting sqref="P137 P140 P143">
    <cfRule type="cellIs" dxfId="27802" priority="987" operator="greaterThan">
      <formula>0</formula>
    </cfRule>
  </conditionalFormatting>
  <conditionalFormatting sqref="P137 P140 P143">
    <cfRule type="cellIs" dxfId="27801" priority="981" operator="greaterThan">
      <formula>0</formula>
    </cfRule>
  </conditionalFormatting>
  <conditionalFormatting sqref="Q137 Q140 Q143">
    <cfRule type="cellIs" dxfId="27800" priority="986" operator="lessThan">
      <formula>0</formula>
    </cfRule>
  </conditionalFormatting>
  <conditionalFormatting sqref="R137 R140 R143">
    <cfRule type="cellIs" dxfId="27799" priority="984" operator="lessThan">
      <formula>0.8</formula>
    </cfRule>
    <cfRule type="cellIs" dxfId="27798" priority="985" operator="greaterThan">
      <formula>1</formula>
    </cfRule>
  </conditionalFormatting>
  <conditionalFormatting sqref="R137 R140 R143">
    <cfRule type="cellIs" dxfId="27797" priority="982" operator="greaterThan">
      <formula>1</formula>
    </cfRule>
    <cfRule type="cellIs" dxfId="27796" priority="983" operator="lessThan">
      <formula>0.8</formula>
    </cfRule>
  </conditionalFormatting>
  <conditionalFormatting sqref="Q137 Q140 Q143">
    <cfRule type="cellIs" dxfId="27795" priority="980" operator="lessThan">
      <formula>0</formula>
    </cfRule>
  </conditionalFormatting>
  <conditionalFormatting sqref="R137 R140 R143">
    <cfRule type="cellIs" dxfId="27794" priority="978" operator="lessThan">
      <formula>0.8</formula>
    </cfRule>
    <cfRule type="cellIs" dxfId="27793" priority="979" operator="greaterThan">
      <formula>1</formula>
    </cfRule>
  </conditionalFormatting>
  <conditionalFormatting sqref="R137 R140 R143">
    <cfRule type="cellIs" dxfId="27792" priority="976" operator="greaterThan">
      <formula>1</formula>
    </cfRule>
    <cfRule type="cellIs" dxfId="27791" priority="977" operator="lessThan">
      <formula>0.8</formula>
    </cfRule>
  </conditionalFormatting>
  <conditionalFormatting sqref="P137 P140 P143">
    <cfRule type="cellIs" dxfId="27790" priority="975" operator="greaterThan">
      <formula>0</formula>
    </cfRule>
  </conditionalFormatting>
  <conditionalFormatting sqref="P138 P144 P141">
    <cfRule type="cellIs" dxfId="27789" priority="969" operator="greaterThan">
      <formula>0</formula>
    </cfRule>
  </conditionalFormatting>
  <conditionalFormatting sqref="Q138 Q144 Q141">
    <cfRule type="cellIs" dxfId="27788" priority="974" operator="lessThan">
      <formula>0</formula>
    </cfRule>
  </conditionalFormatting>
  <conditionalFormatting sqref="R138 R144 R141">
    <cfRule type="cellIs" dxfId="27787" priority="972" operator="lessThan">
      <formula>0.8</formula>
    </cfRule>
    <cfRule type="cellIs" dxfId="27786" priority="973" operator="greaterThan">
      <formula>1</formula>
    </cfRule>
  </conditionalFormatting>
  <conditionalFormatting sqref="R138 R144 R141">
    <cfRule type="cellIs" dxfId="27785" priority="970" operator="greaterThan">
      <formula>1</formula>
    </cfRule>
    <cfRule type="cellIs" dxfId="27784" priority="971" operator="lessThan">
      <formula>0.8</formula>
    </cfRule>
  </conditionalFormatting>
  <conditionalFormatting sqref="Q138 Q144 Q141">
    <cfRule type="cellIs" dxfId="27783" priority="968" operator="lessThan">
      <formula>0</formula>
    </cfRule>
  </conditionalFormatting>
  <conditionalFormatting sqref="R138 R144 R141">
    <cfRule type="cellIs" dxfId="27782" priority="966" operator="lessThan">
      <formula>0.8</formula>
    </cfRule>
    <cfRule type="cellIs" dxfId="27781" priority="967" operator="greaterThan">
      <formula>1</formula>
    </cfRule>
  </conditionalFormatting>
  <conditionalFormatting sqref="R138 R144 R141">
    <cfRule type="cellIs" dxfId="27780" priority="964" operator="greaterThan">
      <formula>1</formula>
    </cfRule>
    <cfRule type="cellIs" dxfId="27779" priority="965" operator="lessThan">
      <formula>0.8</formula>
    </cfRule>
  </conditionalFormatting>
  <conditionalFormatting sqref="P138 P144 P141">
    <cfRule type="cellIs" dxfId="27778" priority="963" operator="greaterThan">
      <formula>0</formula>
    </cfRule>
  </conditionalFormatting>
  <conditionalFormatting sqref="Q138 Q144 Q141">
    <cfRule type="cellIs" dxfId="27777" priority="962" operator="lessThan">
      <formula>0</formula>
    </cfRule>
  </conditionalFormatting>
  <conditionalFormatting sqref="R138 R144 R141">
    <cfRule type="cellIs" dxfId="27776" priority="960" operator="lessThan">
      <formula>0.8</formula>
    </cfRule>
    <cfRule type="cellIs" dxfId="27775" priority="961" operator="greaterThan">
      <formula>1</formula>
    </cfRule>
  </conditionalFormatting>
  <conditionalFormatting sqref="R138 R144 R141">
    <cfRule type="cellIs" dxfId="27774" priority="958" operator="greaterThan">
      <formula>1</formula>
    </cfRule>
    <cfRule type="cellIs" dxfId="27773" priority="959" operator="lessThan">
      <formula>0.8</formula>
    </cfRule>
  </conditionalFormatting>
  <conditionalFormatting sqref="P138 P144 P141">
    <cfRule type="cellIs" dxfId="27772" priority="957" operator="greaterThan">
      <formula>0</formula>
    </cfRule>
  </conditionalFormatting>
  <conditionalFormatting sqref="Q138 Q144 Q141">
    <cfRule type="cellIs" dxfId="27771" priority="956" operator="lessThan">
      <formula>0</formula>
    </cfRule>
  </conditionalFormatting>
  <conditionalFormatting sqref="R138 R144 R141">
    <cfRule type="cellIs" dxfId="27770" priority="954" operator="lessThan">
      <formula>0.8</formula>
    </cfRule>
    <cfRule type="cellIs" dxfId="27769" priority="955" operator="greaterThan">
      <formula>1</formula>
    </cfRule>
  </conditionalFormatting>
  <conditionalFormatting sqref="R138 R144 R141">
    <cfRule type="cellIs" dxfId="27768" priority="952" operator="greaterThan">
      <formula>1</formula>
    </cfRule>
    <cfRule type="cellIs" dxfId="27767" priority="953" operator="lessThan">
      <formula>0.8</formula>
    </cfRule>
  </conditionalFormatting>
  <conditionalFormatting sqref="P138 P144 P141">
    <cfRule type="cellIs" dxfId="27766" priority="951" operator="greaterThan">
      <formula>0</formula>
    </cfRule>
  </conditionalFormatting>
  <conditionalFormatting sqref="Q138 Q144 Q141">
    <cfRule type="cellIs" dxfId="27765" priority="950" operator="lessThan">
      <formula>0</formula>
    </cfRule>
  </conditionalFormatting>
  <conditionalFormatting sqref="R138 R144 R141">
    <cfRule type="cellIs" dxfId="27764" priority="948" operator="lessThan">
      <formula>0.8</formula>
    </cfRule>
    <cfRule type="cellIs" dxfId="27763" priority="949" operator="greaterThan">
      <formula>1</formula>
    </cfRule>
  </conditionalFormatting>
  <conditionalFormatting sqref="R138 R144 R141">
    <cfRule type="cellIs" dxfId="27762" priority="946" operator="greaterThan">
      <formula>1</formula>
    </cfRule>
    <cfRule type="cellIs" dxfId="27761" priority="947" operator="lessThan">
      <formula>0.8</formula>
    </cfRule>
  </conditionalFormatting>
  <conditionalFormatting sqref="Q138 Q144 Q141">
    <cfRule type="cellIs" dxfId="27760" priority="945" operator="lessThan">
      <formula>0</formula>
    </cfRule>
  </conditionalFormatting>
  <conditionalFormatting sqref="R138 R144 R141">
    <cfRule type="cellIs" dxfId="27759" priority="943" operator="lessThan">
      <formula>0.8</formula>
    </cfRule>
    <cfRule type="cellIs" dxfId="27758" priority="944" operator="greaterThan">
      <formula>1</formula>
    </cfRule>
  </conditionalFormatting>
  <conditionalFormatting sqref="R138 R144 R141">
    <cfRule type="cellIs" dxfId="27757" priority="941" operator="greaterThan">
      <formula>1</formula>
    </cfRule>
    <cfRule type="cellIs" dxfId="27756" priority="942" operator="lessThan">
      <formula>0.8</formula>
    </cfRule>
  </conditionalFormatting>
  <conditionalFormatting sqref="P138 P144 P141">
    <cfRule type="cellIs" dxfId="27755" priority="940" operator="greaterThan">
      <formula>0</formula>
    </cfRule>
  </conditionalFormatting>
  <conditionalFormatting sqref="P138 P144 P141">
    <cfRule type="cellIs" dxfId="27754" priority="934" operator="greaterThan">
      <formula>0</formula>
    </cfRule>
  </conditionalFormatting>
  <conditionalFormatting sqref="Q138 Q144 Q141">
    <cfRule type="cellIs" dxfId="27753" priority="939" operator="lessThan">
      <formula>0</formula>
    </cfRule>
  </conditionalFormatting>
  <conditionalFormatting sqref="R138 R144 R141">
    <cfRule type="cellIs" dxfId="27752" priority="937" operator="lessThan">
      <formula>0.8</formula>
    </cfRule>
    <cfRule type="cellIs" dxfId="27751" priority="938" operator="greaterThan">
      <formula>1</formula>
    </cfRule>
  </conditionalFormatting>
  <conditionalFormatting sqref="R138 R144 R141">
    <cfRule type="cellIs" dxfId="27750" priority="935" operator="greaterThan">
      <formula>1</formula>
    </cfRule>
    <cfRule type="cellIs" dxfId="27749" priority="936" operator="lessThan">
      <formula>0.8</formula>
    </cfRule>
  </conditionalFormatting>
  <conditionalFormatting sqref="Q138 Q144 Q141">
    <cfRule type="cellIs" dxfId="27748" priority="933" operator="lessThan">
      <formula>0</formula>
    </cfRule>
  </conditionalFormatting>
  <conditionalFormatting sqref="R138 R144 R141">
    <cfRule type="cellIs" dxfId="27747" priority="931" operator="lessThan">
      <formula>0.8</formula>
    </cfRule>
    <cfRule type="cellIs" dxfId="27746" priority="932" operator="greaterThan">
      <formula>1</formula>
    </cfRule>
  </conditionalFormatting>
  <conditionalFormatting sqref="R138 R144 R141">
    <cfRule type="cellIs" dxfId="27745" priority="929" operator="greaterThan">
      <formula>1</formula>
    </cfRule>
    <cfRule type="cellIs" dxfId="27744" priority="930" operator="lessThan">
      <formula>0.8</formula>
    </cfRule>
  </conditionalFormatting>
  <conditionalFormatting sqref="P138 P144 P141">
    <cfRule type="cellIs" dxfId="27743" priority="928" operator="greaterThan">
      <formula>0</formula>
    </cfRule>
  </conditionalFormatting>
  <conditionalFormatting sqref="Q148:Q153">
    <cfRule type="cellIs" dxfId="27742" priority="927" operator="lessThan">
      <formula>0</formula>
    </cfRule>
  </conditionalFormatting>
  <conditionalFormatting sqref="R148:R153">
    <cfRule type="cellIs" dxfId="27741" priority="925" operator="lessThan">
      <formula>0.8</formula>
    </cfRule>
    <cfRule type="cellIs" dxfId="27740" priority="926" operator="greaterThan">
      <formula>1</formula>
    </cfRule>
  </conditionalFormatting>
  <conditionalFormatting sqref="R148:R153">
    <cfRule type="cellIs" dxfId="27739" priority="923" operator="greaterThan">
      <formula>1</formula>
    </cfRule>
    <cfRule type="cellIs" dxfId="27738" priority="924" operator="lessThan">
      <formula>0.8</formula>
    </cfRule>
  </conditionalFormatting>
  <conditionalFormatting sqref="P148:P153">
    <cfRule type="cellIs" dxfId="27737" priority="922" operator="greaterThan">
      <formula>0</formula>
    </cfRule>
  </conditionalFormatting>
  <conditionalFormatting sqref="P148:P153">
    <cfRule type="cellIs" dxfId="27736" priority="916" operator="greaterThan">
      <formula>0</formula>
    </cfRule>
  </conditionalFormatting>
  <conditionalFormatting sqref="Q148:Q153">
    <cfRule type="cellIs" dxfId="27735" priority="921" operator="lessThan">
      <formula>0</formula>
    </cfRule>
  </conditionalFormatting>
  <conditionalFormatting sqref="R148:R153">
    <cfRule type="cellIs" dxfId="27734" priority="919" operator="lessThan">
      <formula>0.8</formula>
    </cfRule>
    <cfRule type="cellIs" dxfId="27733" priority="920" operator="greaterThan">
      <formula>1</formula>
    </cfRule>
  </conditionalFormatting>
  <conditionalFormatting sqref="R148:R153">
    <cfRule type="cellIs" dxfId="27732" priority="917" operator="greaterThan">
      <formula>1</formula>
    </cfRule>
    <cfRule type="cellIs" dxfId="27731" priority="918" operator="lessThan">
      <formula>0.8</formula>
    </cfRule>
  </conditionalFormatting>
  <conditionalFormatting sqref="Q148:Q153">
    <cfRule type="cellIs" dxfId="27730" priority="915" operator="lessThan">
      <formula>0</formula>
    </cfRule>
  </conditionalFormatting>
  <conditionalFormatting sqref="R148:R153">
    <cfRule type="cellIs" dxfId="27729" priority="913" operator="lessThan">
      <formula>0.8</formula>
    </cfRule>
    <cfRule type="cellIs" dxfId="27728" priority="914" operator="greaterThan">
      <formula>1</formula>
    </cfRule>
  </conditionalFormatting>
  <conditionalFormatting sqref="R148:R153">
    <cfRule type="cellIs" dxfId="27727" priority="911" operator="greaterThan">
      <formula>1</formula>
    </cfRule>
    <cfRule type="cellIs" dxfId="27726" priority="912" operator="lessThan">
      <formula>0.8</formula>
    </cfRule>
  </conditionalFormatting>
  <conditionalFormatting sqref="P148:P153">
    <cfRule type="cellIs" dxfId="27725" priority="910" operator="greaterThan">
      <formula>0</formula>
    </cfRule>
  </conditionalFormatting>
  <conditionalFormatting sqref="Q148:Q153">
    <cfRule type="cellIs" dxfId="27724" priority="909" operator="lessThan">
      <formula>0</formula>
    </cfRule>
  </conditionalFormatting>
  <conditionalFormatting sqref="R148:R153">
    <cfRule type="cellIs" dxfId="27723" priority="907" operator="lessThan">
      <formula>0.8</formula>
    </cfRule>
    <cfRule type="cellIs" dxfId="27722" priority="908" operator="greaterThan">
      <formula>1</formula>
    </cfRule>
  </conditionalFormatting>
  <conditionalFormatting sqref="R148:R153">
    <cfRule type="cellIs" dxfId="27721" priority="905" operator="greaterThan">
      <formula>1</formula>
    </cfRule>
    <cfRule type="cellIs" dxfId="27720" priority="906" operator="lessThan">
      <formula>0.8</formula>
    </cfRule>
  </conditionalFormatting>
  <conditionalFormatting sqref="P148:P153">
    <cfRule type="cellIs" dxfId="27719" priority="904" operator="greaterThan">
      <formula>0</formula>
    </cfRule>
  </conditionalFormatting>
  <conditionalFormatting sqref="P148:P153">
    <cfRule type="cellIs" dxfId="27718" priority="898" operator="greaterThan">
      <formula>0</formula>
    </cfRule>
  </conditionalFormatting>
  <conditionalFormatting sqref="Q148:Q153">
    <cfRule type="cellIs" dxfId="27717" priority="903" operator="lessThan">
      <formula>0</formula>
    </cfRule>
  </conditionalFormatting>
  <conditionalFormatting sqref="R148:R153">
    <cfRule type="cellIs" dxfId="27716" priority="901" operator="lessThan">
      <formula>0.8</formula>
    </cfRule>
    <cfRule type="cellIs" dxfId="27715" priority="902" operator="greaterThan">
      <formula>1</formula>
    </cfRule>
  </conditionalFormatting>
  <conditionalFormatting sqref="R148:R153">
    <cfRule type="cellIs" dxfId="27714" priority="899" operator="greaterThan">
      <formula>1</formula>
    </cfRule>
    <cfRule type="cellIs" dxfId="27713" priority="900" operator="lessThan">
      <formula>0.8</formula>
    </cfRule>
  </conditionalFormatting>
  <conditionalFormatting sqref="Q148:Q153">
    <cfRule type="cellIs" dxfId="27712" priority="897" operator="lessThan">
      <formula>0</formula>
    </cfRule>
  </conditionalFormatting>
  <conditionalFormatting sqref="R148:R153">
    <cfRule type="cellIs" dxfId="27711" priority="895" operator="lessThan">
      <formula>0.8</formula>
    </cfRule>
    <cfRule type="cellIs" dxfId="27710" priority="896" operator="greaterThan">
      <formula>1</formula>
    </cfRule>
  </conditionalFormatting>
  <conditionalFormatting sqref="R148:R153">
    <cfRule type="cellIs" dxfId="27709" priority="893" operator="greaterThan">
      <formula>1</formula>
    </cfRule>
    <cfRule type="cellIs" dxfId="27708" priority="894" operator="lessThan">
      <formula>0.8</formula>
    </cfRule>
  </conditionalFormatting>
  <conditionalFormatting sqref="P148:P153">
    <cfRule type="cellIs" dxfId="27707" priority="892" operator="greaterThan">
      <formula>0</formula>
    </cfRule>
  </conditionalFormatting>
  <conditionalFormatting sqref="Q148:Q153">
    <cfRule type="cellIs" dxfId="27706" priority="886" operator="lessThan">
      <formula>0</formula>
    </cfRule>
  </conditionalFormatting>
  <conditionalFormatting sqref="P148:P153">
    <cfRule type="cellIs" dxfId="27705" priority="887" operator="greaterThan">
      <formula>0</formula>
    </cfRule>
  </conditionalFormatting>
  <conditionalFormatting sqref="R148:R153">
    <cfRule type="cellIs" dxfId="27704" priority="890" operator="lessThan">
      <formula>0.8</formula>
    </cfRule>
    <cfRule type="cellIs" dxfId="27703" priority="891" operator="greaterThan">
      <formula>1</formula>
    </cfRule>
  </conditionalFormatting>
  <conditionalFormatting sqref="R148:R153">
    <cfRule type="cellIs" dxfId="27702" priority="888" operator="greaterThan">
      <formula>1</formula>
    </cfRule>
    <cfRule type="cellIs" dxfId="27701" priority="889" operator="lessThan">
      <formula>0.8</formula>
    </cfRule>
  </conditionalFormatting>
  <conditionalFormatting sqref="Q148:Q153">
    <cfRule type="cellIs" dxfId="27700" priority="880" operator="lessThan">
      <formula>0</formula>
    </cfRule>
  </conditionalFormatting>
  <conditionalFormatting sqref="R148:R153">
    <cfRule type="cellIs" dxfId="27699" priority="884" operator="lessThan">
      <formula>0.8</formula>
    </cfRule>
    <cfRule type="cellIs" dxfId="27698" priority="885" operator="greaterThan">
      <formula>1</formula>
    </cfRule>
  </conditionalFormatting>
  <conditionalFormatting sqref="R148:R153">
    <cfRule type="cellIs" dxfId="27697" priority="882" operator="greaterThan">
      <formula>1</formula>
    </cfRule>
    <cfRule type="cellIs" dxfId="27696" priority="883" operator="lessThan">
      <formula>0.8</formula>
    </cfRule>
  </conditionalFormatting>
  <conditionalFormatting sqref="P148:P153">
    <cfRule type="cellIs" dxfId="27695" priority="881" operator="greaterThan">
      <formula>0</formula>
    </cfRule>
  </conditionalFormatting>
  <conditionalFormatting sqref="Q148:Q153">
    <cfRule type="cellIs" dxfId="27694" priority="879" operator="lessThan">
      <formula>0</formula>
    </cfRule>
  </conditionalFormatting>
  <conditionalFormatting sqref="R148:R153">
    <cfRule type="cellIs" dxfId="27693" priority="877" operator="lessThan">
      <formula>0.8</formula>
    </cfRule>
    <cfRule type="cellIs" dxfId="27692" priority="878" operator="greaterThan">
      <formula>1</formula>
    </cfRule>
  </conditionalFormatting>
  <conditionalFormatting sqref="R148:R153">
    <cfRule type="cellIs" dxfId="27691" priority="875" operator="greaterThan">
      <formula>1</formula>
    </cfRule>
    <cfRule type="cellIs" dxfId="27690" priority="876" operator="lessThan">
      <formula>0.8</formula>
    </cfRule>
  </conditionalFormatting>
  <conditionalFormatting sqref="P148:P153">
    <cfRule type="cellIs" dxfId="27689" priority="874" operator="greaterThan">
      <formula>0</formula>
    </cfRule>
  </conditionalFormatting>
  <conditionalFormatting sqref="Q148:Q153">
    <cfRule type="cellIs" dxfId="27688" priority="873" operator="lessThan">
      <formula>0</formula>
    </cfRule>
  </conditionalFormatting>
  <conditionalFormatting sqref="R148:R153">
    <cfRule type="cellIs" dxfId="27687" priority="871" operator="lessThan">
      <formula>0.8</formula>
    </cfRule>
    <cfRule type="cellIs" dxfId="27686" priority="872" operator="greaterThan">
      <formula>1</formula>
    </cfRule>
  </conditionalFormatting>
  <conditionalFormatting sqref="R148:R153">
    <cfRule type="cellIs" dxfId="27685" priority="869" operator="greaterThan">
      <formula>1</formula>
    </cfRule>
    <cfRule type="cellIs" dxfId="27684" priority="870" operator="lessThan">
      <formula>0.8</formula>
    </cfRule>
  </conditionalFormatting>
  <conditionalFormatting sqref="P148:P153">
    <cfRule type="cellIs" dxfId="27683" priority="868" operator="greaterThan">
      <formula>0</formula>
    </cfRule>
  </conditionalFormatting>
  <conditionalFormatting sqref="Q148:Q153">
    <cfRule type="cellIs" dxfId="27682" priority="867" operator="lessThan">
      <formula>0</formula>
    </cfRule>
  </conditionalFormatting>
  <conditionalFormatting sqref="R148:R153">
    <cfRule type="cellIs" dxfId="27681" priority="865" operator="lessThan">
      <formula>0.8</formula>
    </cfRule>
    <cfRule type="cellIs" dxfId="27680" priority="866" operator="greaterThan">
      <formula>1</formula>
    </cfRule>
  </conditionalFormatting>
  <conditionalFormatting sqref="R148:R153">
    <cfRule type="cellIs" dxfId="27679" priority="863" operator="greaterThan">
      <formula>1</formula>
    </cfRule>
    <cfRule type="cellIs" dxfId="27678" priority="864" operator="lessThan">
      <formula>0.8</formula>
    </cfRule>
  </conditionalFormatting>
  <conditionalFormatting sqref="P148:P153">
    <cfRule type="cellIs" dxfId="27677" priority="862" operator="greaterThan">
      <formula>0</formula>
    </cfRule>
  </conditionalFormatting>
  <conditionalFormatting sqref="Q148:Q153">
    <cfRule type="cellIs" dxfId="27676" priority="861" operator="lessThan">
      <formula>0</formula>
    </cfRule>
  </conditionalFormatting>
  <conditionalFormatting sqref="R148:R153">
    <cfRule type="cellIs" dxfId="27675" priority="859" operator="lessThan">
      <formula>0.8</formula>
    </cfRule>
    <cfRule type="cellIs" dxfId="27674" priority="860" operator="greaterThan">
      <formula>1</formula>
    </cfRule>
  </conditionalFormatting>
  <conditionalFormatting sqref="R148:R153">
    <cfRule type="cellIs" dxfId="27673" priority="857" operator="greaterThan">
      <formula>1</formula>
    </cfRule>
    <cfRule type="cellIs" dxfId="27672" priority="858" operator="lessThan">
      <formula>0.8</formula>
    </cfRule>
  </conditionalFormatting>
  <conditionalFormatting sqref="P148:P153">
    <cfRule type="cellIs" dxfId="27671" priority="856" operator="greaterThan">
      <formula>0</formula>
    </cfRule>
  </conditionalFormatting>
  <conditionalFormatting sqref="Q148:Q153">
    <cfRule type="cellIs" dxfId="27670" priority="855" operator="lessThan">
      <formula>0</formula>
    </cfRule>
  </conditionalFormatting>
  <conditionalFormatting sqref="R148:R153">
    <cfRule type="cellIs" dxfId="27669" priority="853" operator="lessThan">
      <formula>0.8</formula>
    </cfRule>
    <cfRule type="cellIs" dxfId="27668" priority="854" operator="greaterThan">
      <formula>1</formula>
    </cfRule>
  </conditionalFormatting>
  <conditionalFormatting sqref="R148:R153">
    <cfRule type="cellIs" dxfId="27667" priority="851" operator="greaterThan">
      <formula>1</formula>
    </cfRule>
    <cfRule type="cellIs" dxfId="27666" priority="852" operator="lessThan">
      <formula>0.8</formula>
    </cfRule>
  </conditionalFormatting>
  <conditionalFormatting sqref="P148:P153">
    <cfRule type="cellIs" dxfId="27665" priority="850" operator="greaterThan">
      <formula>0</formula>
    </cfRule>
  </conditionalFormatting>
  <conditionalFormatting sqref="Q148:Q153">
    <cfRule type="cellIs" dxfId="27664" priority="849" operator="lessThan">
      <formula>0</formula>
    </cfRule>
  </conditionalFormatting>
  <conditionalFormatting sqref="R148:R153">
    <cfRule type="cellIs" dxfId="27663" priority="847" operator="lessThan">
      <formula>0.8</formula>
    </cfRule>
    <cfRule type="cellIs" dxfId="27662" priority="848" operator="greaterThan">
      <formula>1</formula>
    </cfRule>
  </conditionalFormatting>
  <conditionalFormatting sqref="R148:R153">
    <cfRule type="cellIs" dxfId="27661" priority="845" operator="greaterThan">
      <formula>1</formula>
    </cfRule>
    <cfRule type="cellIs" dxfId="27660" priority="846" operator="lessThan">
      <formula>0.8</formula>
    </cfRule>
  </conditionalFormatting>
  <conditionalFormatting sqref="P148:P153">
    <cfRule type="cellIs" dxfId="27659" priority="844" operator="greaterThan">
      <formula>0</formula>
    </cfRule>
  </conditionalFormatting>
  <conditionalFormatting sqref="Q148:Q153">
    <cfRule type="cellIs" dxfId="27658" priority="843" operator="lessThan">
      <formula>0</formula>
    </cfRule>
  </conditionalFormatting>
  <conditionalFormatting sqref="R148:R153">
    <cfRule type="cellIs" dxfId="27657" priority="841" operator="lessThan">
      <formula>0.8</formula>
    </cfRule>
    <cfRule type="cellIs" dxfId="27656" priority="842" operator="greaterThan">
      <formula>1</formula>
    </cfRule>
  </conditionalFormatting>
  <conditionalFormatting sqref="R148:R153">
    <cfRule type="cellIs" dxfId="27655" priority="839" operator="greaterThan">
      <formula>1</formula>
    </cfRule>
    <cfRule type="cellIs" dxfId="27654" priority="840" operator="lessThan">
      <formula>0.8</formula>
    </cfRule>
  </conditionalFormatting>
  <conditionalFormatting sqref="P148:P153">
    <cfRule type="cellIs" dxfId="27653" priority="838" operator="greaterThan">
      <formula>0</formula>
    </cfRule>
  </conditionalFormatting>
  <conditionalFormatting sqref="P148:P153">
    <cfRule type="cellIs" dxfId="27652" priority="832" operator="greaterThan">
      <formula>0</formula>
    </cfRule>
  </conditionalFormatting>
  <conditionalFormatting sqref="Q148:Q153">
    <cfRule type="cellIs" dxfId="27651" priority="837" operator="lessThan">
      <formula>0</formula>
    </cfRule>
  </conditionalFormatting>
  <conditionalFormatting sqref="R148:R153">
    <cfRule type="cellIs" dxfId="27650" priority="835" operator="lessThan">
      <formula>0.8</formula>
    </cfRule>
    <cfRule type="cellIs" dxfId="27649" priority="836" operator="greaterThan">
      <formula>1</formula>
    </cfRule>
  </conditionalFormatting>
  <conditionalFormatting sqref="R148:R153">
    <cfRule type="cellIs" dxfId="27648" priority="833" operator="greaterThan">
      <formula>1</formula>
    </cfRule>
    <cfRule type="cellIs" dxfId="27647" priority="834" operator="lessThan">
      <formula>0.8</formula>
    </cfRule>
  </conditionalFormatting>
  <conditionalFormatting sqref="P148:P153">
    <cfRule type="cellIs" dxfId="27646" priority="826" operator="greaterThan">
      <formula>0</formula>
    </cfRule>
  </conditionalFormatting>
  <conditionalFormatting sqref="Q148:Q153">
    <cfRule type="cellIs" dxfId="27645" priority="831" operator="lessThan">
      <formula>0</formula>
    </cfRule>
  </conditionalFormatting>
  <conditionalFormatting sqref="R148:R153">
    <cfRule type="cellIs" dxfId="27644" priority="829" operator="lessThan">
      <formula>0.8</formula>
    </cfRule>
    <cfRule type="cellIs" dxfId="27643" priority="830" operator="greaterThan">
      <formula>1</formula>
    </cfRule>
  </conditionalFormatting>
  <conditionalFormatting sqref="R148:R153">
    <cfRule type="cellIs" dxfId="27642" priority="827" operator="greaterThan">
      <formula>1</formula>
    </cfRule>
    <cfRule type="cellIs" dxfId="27641" priority="828" operator="lessThan">
      <formula>0.8</formula>
    </cfRule>
  </conditionalFormatting>
  <conditionalFormatting sqref="R148:R153">
    <cfRule type="cellIs" dxfId="27640" priority="823" operator="lessThan">
      <formula>0.8</formula>
    </cfRule>
    <cfRule type="cellIs" dxfId="27639" priority="824" operator="greaterThan">
      <formula>1</formula>
    </cfRule>
  </conditionalFormatting>
  <conditionalFormatting sqref="R148:R153">
    <cfRule type="cellIs" dxfId="27638" priority="821" operator="greaterThan">
      <formula>1</formula>
    </cfRule>
    <cfRule type="cellIs" dxfId="27637" priority="822" operator="lessThan">
      <formula>0.8</formula>
    </cfRule>
  </conditionalFormatting>
  <conditionalFormatting sqref="P148:P153">
    <cfRule type="cellIs" dxfId="27636" priority="820" operator="greaterThan">
      <formula>0</formula>
    </cfRule>
  </conditionalFormatting>
  <conditionalFormatting sqref="Q148:Q153">
    <cfRule type="cellIs" dxfId="27635" priority="825" operator="lessThan">
      <formula>0</formula>
    </cfRule>
  </conditionalFormatting>
  <conditionalFormatting sqref="Q148:Q153">
    <cfRule type="cellIs" dxfId="27634" priority="819" operator="lessThan">
      <formula>0</formula>
    </cfRule>
  </conditionalFormatting>
  <conditionalFormatting sqref="R148:R153">
    <cfRule type="cellIs" dxfId="27633" priority="817" operator="lessThan">
      <formula>0.8</formula>
    </cfRule>
    <cfRule type="cellIs" dxfId="27632" priority="818" operator="greaterThan">
      <formula>1</formula>
    </cfRule>
  </conditionalFormatting>
  <conditionalFormatting sqref="R148:R153">
    <cfRule type="cellIs" dxfId="27631" priority="815" operator="greaterThan">
      <formula>1</formula>
    </cfRule>
    <cfRule type="cellIs" dxfId="27630" priority="816" operator="lessThan">
      <formula>0.8</formula>
    </cfRule>
  </conditionalFormatting>
  <conditionalFormatting sqref="P148:P153">
    <cfRule type="cellIs" dxfId="27629" priority="814" operator="greaterThan">
      <formula>0</formula>
    </cfRule>
  </conditionalFormatting>
  <conditionalFormatting sqref="P148:P153">
    <cfRule type="cellIs" dxfId="27628" priority="808" operator="greaterThan">
      <formula>0</formula>
    </cfRule>
  </conditionalFormatting>
  <conditionalFormatting sqref="Q148:Q153">
    <cfRule type="cellIs" dxfId="27627" priority="813" operator="lessThan">
      <formula>0</formula>
    </cfRule>
  </conditionalFormatting>
  <conditionalFormatting sqref="R148:R153">
    <cfRule type="cellIs" dxfId="27626" priority="811" operator="lessThan">
      <formula>0.8</formula>
    </cfRule>
    <cfRule type="cellIs" dxfId="27625" priority="812" operator="greaterThan">
      <formula>1</formula>
    </cfRule>
  </conditionalFormatting>
  <conditionalFormatting sqref="R148:R153">
    <cfRule type="cellIs" dxfId="27624" priority="809" operator="greaterThan">
      <formula>1</formula>
    </cfRule>
    <cfRule type="cellIs" dxfId="27623" priority="810" operator="lessThan">
      <formula>0.8</formula>
    </cfRule>
  </conditionalFormatting>
  <conditionalFormatting sqref="P148:P153">
    <cfRule type="cellIs" dxfId="27622" priority="802" operator="greaterThan">
      <formula>0</formula>
    </cfRule>
  </conditionalFormatting>
  <conditionalFormatting sqref="Q148:Q153">
    <cfRule type="cellIs" dxfId="27621" priority="807" operator="lessThan">
      <formula>0</formula>
    </cfRule>
  </conditionalFormatting>
  <conditionalFormatting sqref="R148:R153">
    <cfRule type="cellIs" dxfId="27620" priority="805" operator="lessThan">
      <formula>0.8</formula>
    </cfRule>
    <cfRule type="cellIs" dxfId="27619" priority="806" operator="greaterThan">
      <formula>1</formula>
    </cfRule>
  </conditionalFormatting>
  <conditionalFormatting sqref="R148:R153">
    <cfRule type="cellIs" dxfId="27618" priority="803" operator="greaterThan">
      <formula>1</formula>
    </cfRule>
    <cfRule type="cellIs" dxfId="27617" priority="804" operator="lessThan">
      <formula>0.8</formula>
    </cfRule>
  </conditionalFormatting>
  <conditionalFormatting sqref="R148:R153">
    <cfRule type="cellIs" dxfId="27616" priority="799" operator="lessThan">
      <formula>0.8</formula>
    </cfRule>
    <cfRule type="cellIs" dxfId="27615" priority="800" operator="greaterThan">
      <formula>1</formula>
    </cfRule>
  </conditionalFormatting>
  <conditionalFormatting sqref="R148:R153">
    <cfRule type="cellIs" dxfId="27614" priority="797" operator="greaterThan">
      <formula>1</formula>
    </cfRule>
    <cfRule type="cellIs" dxfId="27613" priority="798" operator="lessThan">
      <formula>0.8</formula>
    </cfRule>
  </conditionalFormatting>
  <conditionalFormatting sqref="P148:P153">
    <cfRule type="cellIs" dxfId="27612" priority="796" operator="greaterThan">
      <formula>0</formula>
    </cfRule>
  </conditionalFormatting>
  <conditionalFormatting sqref="Q148:Q153">
    <cfRule type="cellIs" dxfId="27611" priority="801" operator="lessThan">
      <formula>0</formula>
    </cfRule>
  </conditionalFormatting>
  <conditionalFormatting sqref="P148:P153">
    <cfRule type="cellIs" dxfId="27610" priority="790" operator="greaterThan">
      <formula>0</formula>
    </cfRule>
  </conditionalFormatting>
  <conditionalFormatting sqref="Q148:Q153">
    <cfRule type="cellIs" dxfId="27609" priority="795" operator="lessThan">
      <formula>0</formula>
    </cfRule>
  </conditionalFormatting>
  <conditionalFormatting sqref="R148:R153">
    <cfRule type="cellIs" dxfId="27608" priority="793" operator="lessThan">
      <formula>0.8</formula>
    </cfRule>
    <cfRule type="cellIs" dxfId="27607" priority="794" operator="greaterThan">
      <formula>1</formula>
    </cfRule>
  </conditionalFormatting>
  <conditionalFormatting sqref="R148:R153">
    <cfRule type="cellIs" dxfId="27606" priority="791" operator="greaterThan">
      <formula>1</formula>
    </cfRule>
    <cfRule type="cellIs" dxfId="27605" priority="792" operator="lessThan">
      <formula>0.8</formula>
    </cfRule>
  </conditionalFormatting>
  <conditionalFormatting sqref="R148:R153">
    <cfRule type="cellIs" dxfId="27604" priority="787" operator="lessThan">
      <formula>0.8</formula>
    </cfRule>
    <cfRule type="cellIs" dxfId="27603" priority="788" operator="greaterThan">
      <formula>1</formula>
    </cfRule>
  </conditionalFormatting>
  <conditionalFormatting sqref="R148:R153">
    <cfRule type="cellIs" dxfId="27602" priority="785" operator="greaterThan">
      <formula>1</formula>
    </cfRule>
    <cfRule type="cellIs" dxfId="27601" priority="786" operator="lessThan">
      <formula>0.8</formula>
    </cfRule>
  </conditionalFormatting>
  <conditionalFormatting sqref="P148:P153">
    <cfRule type="cellIs" dxfId="27600" priority="784" operator="greaterThan">
      <formula>0</formula>
    </cfRule>
  </conditionalFormatting>
  <conditionalFormatting sqref="Q148:Q153">
    <cfRule type="cellIs" dxfId="27599" priority="789" operator="lessThan">
      <formula>0</formula>
    </cfRule>
  </conditionalFormatting>
  <conditionalFormatting sqref="R148:R153">
    <cfRule type="cellIs" dxfId="27598" priority="781" operator="lessThan">
      <formula>0.8</formula>
    </cfRule>
    <cfRule type="cellIs" dxfId="27597" priority="782" operator="greaterThan">
      <formula>1</formula>
    </cfRule>
  </conditionalFormatting>
  <conditionalFormatting sqref="R148:R153">
    <cfRule type="cellIs" dxfId="27596" priority="779" operator="greaterThan">
      <formula>1</formula>
    </cfRule>
    <cfRule type="cellIs" dxfId="27595" priority="780" operator="lessThan">
      <formula>0.8</formula>
    </cfRule>
  </conditionalFormatting>
  <conditionalFormatting sqref="P148:P153">
    <cfRule type="cellIs" dxfId="27594" priority="778" operator="greaterThan">
      <formula>0</formula>
    </cfRule>
  </conditionalFormatting>
  <conditionalFormatting sqref="Q148:Q153">
    <cfRule type="cellIs" dxfId="27593" priority="783" operator="lessThan">
      <formula>0</formula>
    </cfRule>
  </conditionalFormatting>
  <conditionalFormatting sqref="Q148:Q153">
    <cfRule type="cellIs" dxfId="27592" priority="777" operator="lessThan">
      <formula>0</formula>
    </cfRule>
  </conditionalFormatting>
  <conditionalFormatting sqref="R148:R153">
    <cfRule type="cellIs" dxfId="27591" priority="775" operator="lessThan">
      <formula>0.8</formula>
    </cfRule>
    <cfRule type="cellIs" dxfId="27590" priority="776" operator="greaterThan">
      <formula>1</formula>
    </cfRule>
  </conditionalFormatting>
  <conditionalFormatting sqref="R148:R153">
    <cfRule type="cellIs" dxfId="27589" priority="773" operator="greaterThan">
      <formula>1</formula>
    </cfRule>
    <cfRule type="cellIs" dxfId="27588" priority="774" operator="lessThan">
      <formula>0.8</formula>
    </cfRule>
  </conditionalFormatting>
  <conditionalFormatting sqref="P148:P153">
    <cfRule type="cellIs" dxfId="27587" priority="772" operator="greaterThan">
      <formula>0</formula>
    </cfRule>
  </conditionalFormatting>
  <conditionalFormatting sqref="Q148:Q153">
    <cfRule type="cellIs" dxfId="27586" priority="766" operator="lessThan">
      <formula>0</formula>
    </cfRule>
  </conditionalFormatting>
  <conditionalFormatting sqref="R148:R153">
    <cfRule type="cellIs" dxfId="27585" priority="770" operator="lessThan">
      <formula>0.8</formula>
    </cfRule>
    <cfRule type="cellIs" dxfId="27584" priority="771" operator="greaterThan">
      <formula>1</formula>
    </cfRule>
  </conditionalFormatting>
  <conditionalFormatting sqref="R148:R153">
    <cfRule type="cellIs" dxfId="27583" priority="768" operator="greaterThan">
      <formula>1</formula>
    </cfRule>
    <cfRule type="cellIs" dxfId="27582" priority="769" operator="lessThan">
      <formula>0.8</formula>
    </cfRule>
  </conditionalFormatting>
  <conditionalFormatting sqref="P148:P153">
    <cfRule type="cellIs" dxfId="27581" priority="767" operator="greaterThan">
      <formula>0</formula>
    </cfRule>
  </conditionalFormatting>
  <conditionalFormatting sqref="Q148:Q153">
    <cfRule type="cellIs" dxfId="27580" priority="765" operator="lessThan">
      <formula>0</formula>
    </cfRule>
  </conditionalFormatting>
  <conditionalFormatting sqref="R148:R153">
    <cfRule type="cellIs" dxfId="27579" priority="763" operator="lessThan">
      <formula>0.8</formula>
    </cfRule>
    <cfRule type="cellIs" dxfId="27578" priority="764" operator="greaterThan">
      <formula>1</formula>
    </cfRule>
  </conditionalFormatting>
  <conditionalFormatting sqref="R148:R153">
    <cfRule type="cellIs" dxfId="27577" priority="761" operator="greaterThan">
      <formula>1</formula>
    </cfRule>
    <cfRule type="cellIs" dxfId="27576" priority="762" operator="lessThan">
      <formula>0.8</formula>
    </cfRule>
  </conditionalFormatting>
  <conditionalFormatting sqref="P148:P153">
    <cfRule type="cellIs" dxfId="27575" priority="760" operator="greaterThan">
      <formula>0</formula>
    </cfRule>
  </conditionalFormatting>
  <conditionalFormatting sqref="Q148:Q153">
    <cfRule type="cellIs" dxfId="27574" priority="759" operator="lessThan">
      <formula>0</formula>
    </cfRule>
  </conditionalFormatting>
  <conditionalFormatting sqref="R148:R153">
    <cfRule type="cellIs" dxfId="27573" priority="757" operator="lessThan">
      <formula>0.8</formula>
    </cfRule>
    <cfRule type="cellIs" dxfId="27572" priority="758" operator="greaterThan">
      <formula>1</formula>
    </cfRule>
  </conditionalFormatting>
  <conditionalFormatting sqref="R148:R153">
    <cfRule type="cellIs" dxfId="27571" priority="755" operator="greaterThan">
      <formula>1</formula>
    </cfRule>
    <cfRule type="cellIs" dxfId="27570" priority="756" operator="lessThan">
      <formula>0.8</formula>
    </cfRule>
  </conditionalFormatting>
  <conditionalFormatting sqref="P148:P153">
    <cfRule type="cellIs" dxfId="27569" priority="754" operator="greaterThan">
      <formula>0</formula>
    </cfRule>
  </conditionalFormatting>
  <conditionalFormatting sqref="Q148:Q153">
    <cfRule type="cellIs" dxfId="27568" priority="753" operator="lessThan">
      <formula>0</formula>
    </cfRule>
  </conditionalFormatting>
  <conditionalFormatting sqref="R148:R153">
    <cfRule type="cellIs" dxfId="27567" priority="751" operator="lessThan">
      <formula>0.8</formula>
    </cfRule>
    <cfRule type="cellIs" dxfId="27566" priority="752" operator="greaterThan">
      <formula>1</formula>
    </cfRule>
  </conditionalFormatting>
  <conditionalFormatting sqref="R148:R153">
    <cfRule type="cellIs" dxfId="27565" priority="749" operator="greaterThan">
      <formula>1</formula>
    </cfRule>
    <cfRule type="cellIs" dxfId="27564" priority="750" operator="lessThan">
      <formula>0.8</formula>
    </cfRule>
  </conditionalFormatting>
  <conditionalFormatting sqref="P148:P153">
    <cfRule type="cellIs" dxfId="27563" priority="748" operator="greaterThan">
      <formula>0</formula>
    </cfRule>
  </conditionalFormatting>
  <conditionalFormatting sqref="Q148:Q153">
    <cfRule type="cellIs" dxfId="27562" priority="747" operator="lessThan">
      <formula>0</formula>
    </cfRule>
  </conditionalFormatting>
  <conditionalFormatting sqref="R148:R153">
    <cfRule type="cellIs" dxfId="27561" priority="745" operator="lessThan">
      <formula>0.8</formula>
    </cfRule>
    <cfRule type="cellIs" dxfId="27560" priority="746" operator="greaterThan">
      <formula>1</formula>
    </cfRule>
  </conditionalFormatting>
  <conditionalFormatting sqref="R148:R153">
    <cfRule type="cellIs" dxfId="27559" priority="743" operator="greaterThan">
      <formula>1</formula>
    </cfRule>
    <cfRule type="cellIs" dxfId="27558" priority="744" operator="lessThan">
      <formula>0.8</formula>
    </cfRule>
  </conditionalFormatting>
  <conditionalFormatting sqref="P148:P153">
    <cfRule type="cellIs" dxfId="27557" priority="742" operator="greaterThan">
      <formula>0</formula>
    </cfRule>
  </conditionalFormatting>
  <conditionalFormatting sqref="Q148:Q153">
    <cfRule type="cellIs" dxfId="27556" priority="741" operator="lessThan">
      <formula>0</formula>
    </cfRule>
  </conditionalFormatting>
  <conditionalFormatting sqref="R148:R153">
    <cfRule type="cellIs" dxfId="27555" priority="739" operator="lessThan">
      <formula>0.8</formula>
    </cfRule>
    <cfRule type="cellIs" dxfId="27554" priority="740" operator="greaterThan">
      <formula>1</formula>
    </cfRule>
  </conditionalFormatting>
  <conditionalFormatting sqref="R148:R153">
    <cfRule type="cellIs" dxfId="27553" priority="737" operator="greaterThan">
      <formula>1</formula>
    </cfRule>
    <cfRule type="cellIs" dxfId="27552" priority="738" operator="lessThan">
      <formula>0.8</formula>
    </cfRule>
  </conditionalFormatting>
  <conditionalFormatting sqref="P148:P153">
    <cfRule type="cellIs" dxfId="27551" priority="736" operator="greaterThan">
      <formula>0</formula>
    </cfRule>
  </conditionalFormatting>
  <conditionalFormatting sqref="P148:P153">
    <cfRule type="cellIs" dxfId="27550" priority="730" operator="greaterThan">
      <formula>0</formula>
    </cfRule>
  </conditionalFormatting>
  <conditionalFormatting sqref="Q148:Q153">
    <cfRule type="cellIs" dxfId="27549" priority="735" operator="lessThan">
      <formula>0</formula>
    </cfRule>
  </conditionalFormatting>
  <conditionalFormatting sqref="R148:R153">
    <cfRule type="cellIs" dxfId="27548" priority="733" operator="lessThan">
      <formula>0.8</formula>
    </cfRule>
    <cfRule type="cellIs" dxfId="27547" priority="734" operator="greaterThan">
      <formula>1</formula>
    </cfRule>
  </conditionalFormatting>
  <conditionalFormatting sqref="R148:R153">
    <cfRule type="cellIs" dxfId="27546" priority="731" operator="greaterThan">
      <formula>1</formula>
    </cfRule>
    <cfRule type="cellIs" dxfId="27545" priority="732" operator="lessThan">
      <formula>0.8</formula>
    </cfRule>
  </conditionalFormatting>
  <conditionalFormatting sqref="P148:P153">
    <cfRule type="cellIs" dxfId="27544" priority="724" operator="greaterThan">
      <formula>0</formula>
    </cfRule>
  </conditionalFormatting>
  <conditionalFormatting sqref="Q148:Q153">
    <cfRule type="cellIs" dxfId="27543" priority="729" operator="lessThan">
      <formula>0</formula>
    </cfRule>
  </conditionalFormatting>
  <conditionalFormatting sqref="R148:R153">
    <cfRule type="cellIs" dxfId="27542" priority="727" operator="lessThan">
      <formula>0.8</formula>
    </cfRule>
    <cfRule type="cellIs" dxfId="27541" priority="728" operator="greaterThan">
      <formula>1</formula>
    </cfRule>
  </conditionalFormatting>
  <conditionalFormatting sqref="R148:R153">
    <cfRule type="cellIs" dxfId="27540" priority="725" operator="greaterThan">
      <formula>1</formula>
    </cfRule>
    <cfRule type="cellIs" dxfId="27539" priority="726" operator="lessThan">
      <formula>0.8</formula>
    </cfRule>
  </conditionalFormatting>
  <conditionalFormatting sqref="R148:R153">
    <cfRule type="cellIs" dxfId="27538" priority="721" operator="lessThan">
      <formula>0.8</formula>
    </cfRule>
    <cfRule type="cellIs" dxfId="27537" priority="722" operator="greaterThan">
      <formula>1</formula>
    </cfRule>
  </conditionalFormatting>
  <conditionalFormatting sqref="R148:R153">
    <cfRule type="cellIs" dxfId="27536" priority="719" operator="greaterThan">
      <formula>1</formula>
    </cfRule>
    <cfRule type="cellIs" dxfId="27535" priority="720" operator="lessThan">
      <formula>0.8</formula>
    </cfRule>
  </conditionalFormatting>
  <conditionalFormatting sqref="P148:P153">
    <cfRule type="cellIs" dxfId="27534" priority="718" operator="greaterThan">
      <formula>0</formula>
    </cfRule>
  </conditionalFormatting>
  <conditionalFormatting sqref="Q148:Q153">
    <cfRule type="cellIs" dxfId="27533" priority="723" operator="lessThan">
      <formula>0</formula>
    </cfRule>
  </conditionalFormatting>
  <conditionalFormatting sqref="P44:P51">
    <cfRule type="cellIs" dxfId="27532" priority="712" operator="greaterThan">
      <formula>0</formula>
    </cfRule>
  </conditionalFormatting>
  <conditionalFormatting sqref="Q44:Q51">
    <cfRule type="cellIs" dxfId="27531" priority="717" operator="lessThan">
      <formula>0</formula>
    </cfRule>
  </conditionalFormatting>
  <conditionalFormatting sqref="R44:R51">
    <cfRule type="cellIs" dxfId="27530" priority="715" operator="lessThan">
      <formula>0.8</formula>
    </cfRule>
    <cfRule type="cellIs" dxfId="27529" priority="716" operator="greaterThan">
      <formula>1</formula>
    </cfRule>
  </conditionalFormatting>
  <conditionalFormatting sqref="R44:R51">
    <cfRule type="cellIs" dxfId="27528" priority="713" operator="greaterThan">
      <formula>1</formula>
    </cfRule>
    <cfRule type="cellIs" dxfId="27527" priority="714" operator="lessThan">
      <formula>0.8</formula>
    </cfRule>
  </conditionalFormatting>
  <conditionalFormatting sqref="Q84:Q91">
    <cfRule type="cellIs" dxfId="27526" priority="711" operator="lessThan">
      <formula>0</formula>
    </cfRule>
  </conditionalFormatting>
  <conditionalFormatting sqref="R84:R91">
    <cfRule type="cellIs" dxfId="27525" priority="709" operator="lessThan">
      <formula>0.8</formula>
    </cfRule>
    <cfRule type="cellIs" dxfId="27524" priority="710" operator="greaterThan">
      <formula>1</formula>
    </cfRule>
  </conditionalFormatting>
  <conditionalFormatting sqref="R84:R91">
    <cfRule type="cellIs" dxfId="27523" priority="707" operator="greaterThan">
      <formula>1</formula>
    </cfRule>
    <cfRule type="cellIs" dxfId="27522" priority="708" operator="lessThan">
      <formula>0.8</formula>
    </cfRule>
  </conditionalFormatting>
  <conditionalFormatting sqref="P84:P91">
    <cfRule type="cellIs" dxfId="27521" priority="706" operator="greaterThan">
      <formula>0</formula>
    </cfRule>
  </conditionalFormatting>
  <conditionalFormatting sqref="Q84:Q91">
    <cfRule type="cellIs" dxfId="27520" priority="705" operator="lessThan">
      <formula>0</formula>
    </cfRule>
  </conditionalFormatting>
  <conditionalFormatting sqref="R84:R91">
    <cfRule type="cellIs" dxfId="27519" priority="703" operator="lessThan">
      <formula>0.8</formula>
    </cfRule>
    <cfRule type="cellIs" dxfId="27518" priority="704" operator="greaterThan">
      <formula>1</formula>
    </cfRule>
  </conditionalFormatting>
  <conditionalFormatting sqref="R84:R91">
    <cfRule type="cellIs" dxfId="27517" priority="701" operator="greaterThan">
      <formula>1</formula>
    </cfRule>
    <cfRule type="cellIs" dxfId="27516" priority="702" operator="lessThan">
      <formula>0.8</formula>
    </cfRule>
  </conditionalFormatting>
  <conditionalFormatting sqref="P84:P91">
    <cfRule type="cellIs" dxfId="27515" priority="700" operator="greaterThan">
      <formula>0</formula>
    </cfRule>
  </conditionalFormatting>
  <conditionalFormatting sqref="Q84:Q91">
    <cfRule type="cellIs" dxfId="27514" priority="699" operator="lessThan">
      <formula>0</formula>
    </cfRule>
  </conditionalFormatting>
  <conditionalFormatting sqref="R84:R91">
    <cfRule type="cellIs" dxfId="27513" priority="697" operator="lessThan">
      <formula>0.8</formula>
    </cfRule>
    <cfRule type="cellIs" dxfId="27512" priority="698" operator="greaterThan">
      <formula>1</formula>
    </cfRule>
  </conditionalFormatting>
  <conditionalFormatting sqref="R84:R91">
    <cfRule type="cellIs" dxfId="27511" priority="695" operator="greaterThan">
      <formula>1</formula>
    </cfRule>
    <cfRule type="cellIs" dxfId="27510" priority="696" operator="lessThan">
      <formula>0.8</formula>
    </cfRule>
  </conditionalFormatting>
  <conditionalFormatting sqref="P84:P91">
    <cfRule type="cellIs" dxfId="27509" priority="694" operator="greaterThan">
      <formula>0</formula>
    </cfRule>
  </conditionalFormatting>
  <conditionalFormatting sqref="Q84:Q91">
    <cfRule type="cellIs" dxfId="27508" priority="693" operator="lessThan">
      <formula>0</formula>
    </cfRule>
  </conditionalFormatting>
  <conditionalFormatting sqref="R84:R91">
    <cfRule type="cellIs" dxfId="27507" priority="691" operator="lessThan">
      <formula>0.8</formula>
    </cfRule>
    <cfRule type="cellIs" dxfId="27506" priority="692" operator="greaterThan">
      <formula>1</formula>
    </cfRule>
  </conditionalFormatting>
  <conditionalFormatting sqref="R84:R91">
    <cfRule type="cellIs" dxfId="27505" priority="689" operator="greaterThan">
      <formula>1</formula>
    </cfRule>
    <cfRule type="cellIs" dxfId="27504" priority="690" operator="lessThan">
      <formula>0.8</formula>
    </cfRule>
  </conditionalFormatting>
  <conditionalFormatting sqref="P84:P91">
    <cfRule type="cellIs" dxfId="27503" priority="688" operator="greaterThan">
      <formula>0</formula>
    </cfRule>
  </conditionalFormatting>
  <conditionalFormatting sqref="P84:P91">
    <cfRule type="cellIs" dxfId="27502" priority="682" operator="greaterThan">
      <formula>0</formula>
    </cfRule>
  </conditionalFormatting>
  <conditionalFormatting sqref="Q84:Q91">
    <cfRule type="cellIs" dxfId="27501" priority="687" operator="lessThan">
      <formula>0</formula>
    </cfRule>
  </conditionalFormatting>
  <conditionalFormatting sqref="R84:R91">
    <cfRule type="cellIs" dxfId="27500" priority="685" operator="lessThan">
      <formula>0.8</formula>
    </cfRule>
    <cfRule type="cellIs" dxfId="27499" priority="686" operator="greaterThan">
      <formula>1</formula>
    </cfRule>
  </conditionalFormatting>
  <conditionalFormatting sqref="R84:R91">
    <cfRule type="cellIs" dxfId="27498" priority="683" operator="greaterThan">
      <formula>1</formula>
    </cfRule>
    <cfRule type="cellIs" dxfId="27497" priority="684" operator="lessThan">
      <formula>0.8</formula>
    </cfRule>
  </conditionalFormatting>
  <conditionalFormatting sqref="P84:P91">
    <cfRule type="cellIs" dxfId="27496" priority="676" operator="greaterThan">
      <formula>0</formula>
    </cfRule>
  </conditionalFormatting>
  <conditionalFormatting sqref="Q84:Q91">
    <cfRule type="cellIs" dxfId="27495" priority="681" operator="lessThan">
      <formula>0</formula>
    </cfRule>
  </conditionalFormatting>
  <conditionalFormatting sqref="R84:R91">
    <cfRule type="cellIs" dxfId="27494" priority="679" operator="lessThan">
      <formula>0.8</formula>
    </cfRule>
    <cfRule type="cellIs" dxfId="27493" priority="680" operator="greaterThan">
      <formula>1</formula>
    </cfRule>
  </conditionalFormatting>
  <conditionalFormatting sqref="R84:R91">
    <cfRule type="cellIs" dxfId="27492" priority="677" operator="greaterThan">
      <formula>1</formula>
    </cfRule>
    <cfRule type="cellIs" dxfId="27491" priority="678" operator="lessThan">
      <formula>0.8</formula>
    </cfRule>
  </conditionalFormatting>
  <conditionalFormatting sqref="R84:R91">
    <cfRule type="cellIs" dxfId="27490" priority="673" operator="lessThan">
      <formula>0.8</formula>
    </cfRule>
    <cfRule type="cellIs" dxfId="27489" priority="674" operator="greaterThan">
      <formula>1</formula>
    </cfRule>
  </conditionalFormatting>
  <conditionalFormatting sqref="R84:R91">
    <cfRule type="cellIs" dxfId="27488" priority="671" operator="greaterThan">
      <formula>1</formula>
    </cfRule>
    <cfRule type="cellIs" dxfId="27487" priority="672" operator="lessThan">
      <formula>0.8</formula>
    </cfRule>
  </conditionalFormatting>
  <conditionalFormatting sqref="P84:P91">
    <cfRule type="cellIs" dxfId="27486" priority="670" operator="greaterThan">
      <formula>0</formula>
    </cfRule>
  </conditionalFormatting>
  <conditionalFormatting sqref="Q84:Q91">
    <cfRule type="cellIs" dxfId="27485" priority="675" operator="lessThan">
      <formula>0</formula>
    </cfRule>
  </conditionalFormatting>
  <conditionalFormatting sqref="Q84:Q91">
    <cfRule type="cellIs" dxfId="27484" priority="669" operator="lessThan">
      <formula>0</formula>
    </cfRule>
  </conditionalFormatting>
  <conditionalFormatting sqref="R84:R91">
    <cfRule type="cellIs" dxfId="27483" priority="667" operator="lessThan">
      <formula>0.8</formula>
    </cfRule>
    <cfRule type="cellIs" dxfId="27482" priority="668" operator="greaterThan">
      <formula>1</formula>
    </cfRule>
  </conditionalFormatting>
  <conditionalFormatting sqref="R84:R91">
    <cfRule type="cellIs" dxfId="27481" priority="665" operator="greaterThan">
      <formula>1</formula>
    </cfRule>
    <cfRule type="cellIs" dxfId="27480" priority="666" operator="lessThan">
      <formula>0.8</formula>
    </cfRule>
  </conditionalFormatting>
  <conditionalFormatting sqref="P84:P91">
    <cfRule type="cellIs" dxfId="27479" priority="664" operator="greaterThan">
      <formula>0</formula>
    </cfRule>
  </conditionalFormatting>
  <conditionalFormatting sqref="P84:P91">
    <cfRule type="cellIs" dxfId="27478" priority="658" operator="greaterThan">
      <formula>0</formula>
    </cfRule>
  </conditionalFormatting>
  <conditionalFormatting sqref="Q84:Q91">
    <cfRule type="cellIs" dxfId="27477" priority="663" operator="lessThan">
      <formula>0</formula>
    </cfRule>
  </conditionalFormatting>
  <conditionalFormatting sqref="R84:R91">
    <cfRule type="cellIs" dxfId="27476" priority="661" operator="lessThan">
      <formula>0.8</formula>
    </cfRule>
    <cfRule type="cellIs" dxfId="27475" priority="662" operator="greaterThan">
      <formula>1</formula>
    </cfRule>
  </conditionalFormatting>
  <conditionalFormatting sqref="R84:R91">
    <cfRule type="cellIs" dxfId="27474" priority="659" operator="greaterThan">
      <formula>1</formula>
    </cfRule>
    <cfRule type="cellIs" dxfId="27473" priority="660" operator="lessThan">
      <formula>0.8</formula>
    </cfRule>
  </conditionalFormatting>
  <conditionalFormatting sqref="P84:P91">
    <cfRule type="cellIs" dxfId="27472" priority="652" operator="greaterThan">
      <formula>0</formula>
    </cfRule>
  </conditionalFormatting>
  <conditionalFormatting sqref="Q84:Q91">
    <cfRule type="cellIs" dxfId="27471" priority="657" operator="lessThan">
      <formula>0</formula>
    </cfRule>
  </conditionalFormatting>
  <conditionalFormatting sqref="R84:R91">
    <cfRule type="cellIs" dxfId="27470" priority="655" operator="lessThan">
      <formula>0.8</formula>
    </cfRule>
    <cfRule type="cellIs" dxfId="27469" priority="656" operator="greaterThan">
      <formula>1</formula>
    </cfRule>
  </conditionalFormatting>
  <conditionalFormatting sqref="R84:R91">
    <cfRule type="cellIs" dxfId="27468" priority="653" operator="greaterThan">
      <formula>1</formula>
    </cfRule>
    <cfRule type="cellIs" dxfId="27467" priority="654" operator="lessThan">
      <formula>0.8</formula>
    </cfRule>
  </conditionalFormatting>
  <conditionalFormatting sqref="R84:R91">
    <cfRule type="cellIs" dxfId="27466" priority="649" operator="lessThan">
      <formula>0.8</formula>
    </cfRule>
    <cfRule type="cellIs" dxfId="27465" priority="650" operator="greaterThan">
      <formula>1</formula>
    </cfRule>
  </conditionalFormatting>
  <conditionalFormatting sqref="R84:R91">
    <cfRule type="cellIs" dxfId="27464" priority="647" operator="greaterThan">
      <formula>1</formula>
    </cfRule>
    <cfRule type="cellIs" dxfId="27463" priority="648" operator="lessThan">
      <formula>0.8</formula>
    </cfRule>
  </conditionalFormatting>
  <conditionalFormatting sqref="P84:P91">
    <cfRule type="cellIs" dxfId="27462" priority="646" operator="greaterThan">
      <formula>0</formula>
    </cfRule>
  </conditionalFormatting>
  <conditionalFormatting sqref="Q84:Q91">
    <cfRule type="cellIs" dxfId="27461" priority="651" operator="lessThan">
      <formula>0</formula>
    </cfRule>
  </conditionalFormatting>
  <conditionalFormatting sqref="P84:P91">
    <cfRule type="cellIs" dxfId="27460" priority="640" operator="greaterThan">
      <formula>0</formula>
    </cfRule>
  </conditionalFormatting>
  <conditionalFormatting sqref="Q84:Q91">
    <cfRule type="cellIs" dxfId="27459" priority="645" operator="lessThan">
      <formula>0</formula>
    </cfRule>
  </conditionalFormatting>
  <conditionalFormatting sqref="R84:R91">
    <cfRule type="cellIs" dxfId="27458" priority="643" operator="lessThan">
      <formula>0.8</formula>
    </cfRule>
    <cfRule type="cellIs" dxfId="27457" priority="644" operator="greaterThan">
      <formula>1</formula>
    </cfRule>
  </conditionalFormatting>
  <conditionalFormatting sqref="R84:R91">
    <cfRule type="cellIs" dxfId="27456" priority="641" operator="greaterThan">
      <formula>1</formula>
    </cfRule>
    <cfRule type="cellIs" dxfId="27455" priority="642" operator="lessThan">
      <formula>0.8</formula>
    </cfRule>
  </conditionalFormatting>
  <conditionalFormatting sqref="R84:R91">
    <cfRule type="cellIs" dxfId="27454" priority="637" operator="lessThan">
      <formula>0.8</formula>
    </cfRule>
    <cfRule type="cellIs" dxfId="27453" priority="638" operator="greaterThan">
      <formula>1</formula>
    </cfRule>
  </conditionalFormatting>
  <conditionalFormatting sqref="R84:R91">
    <cfRule type="cellIs" dxfId="27452" priority="635" operator="greaterThan">
      <formula>1</formula>
    </cfRule>
    <cfRule type="cellIs" dxfId="27451" priority="636" operator="lessThan">
      <formula>0.8</formula>
    </cfRule>
  </conditionalFormatting>
  <conditionalFormatting sqref="P84:P91">
    <cfRule type="cellIs" dxfId="27450" priority="634" operator="greaterThan">
      <formula>0</formula>
    </cfRule>
  </conditionalFormatting>
  <conditionalFormatting sqref="Q84:Q91">
    <cfRule type="cellIs" dxfId="27449" priority="639" operator="lessThan">
      <formula>0</formula>
    </cfRule>
  </conditionalFormatting>
  <conditionalFormatting sqref="R84:R91">
    <cfRule type="cellIs" dxfId="27448" priority="631" operator="lessThan">
      <formula>0.8</formula>
    </cfRule>
    <cfRule type="cellIs" dxfId="27447" priority="632" operator="greaterThan">
      <formula>1</formula>
    </cfRule>
  </conditionalFormatting>
  <conditionalFormatting sqref="R84:R91">
    <cfRule type="cellIs" dxfId="27446" priority="629" operator="greaterThan">
      <formula>1</formula>
    </cfRule>
    <cfRule type="cellIs" dxfId="27445" priority="630" operator="lessThan">
      <formula>0.8</formula>
    </cfRule>
  </conditionalFormatting>
  <conditionalFormatting sqref="P84:P91">
    <cfRule type="cellIs" dxfId="27444" priority="628" operator="greaterThan">
      <formula>0</formula>
    </cfRule>
  </conditionalFormatting>
  <conditionalFormatting sqref="Q84:Q91">
    <cfRule type="cellIs" dxfId="27443" priority="633" operator="lessThan">
      <formula>0</formula>
    </cfRule>
  </conditionalFormatting>
  <conditionalFormatting sqref="Q84:Q91">
    <cfRule type="cellIs" dxfId="27442" priority="627" operator="lessThan">
      <formula>0</formula>
    </cfRule>
  </conditionalFormatting>
  <conditionalFormatting sqref="R84:R91">
    <cfRule type="cellIs" dxfId="27441" priority="625" operator="lessThan">
      <formula>0.8</formula>
    </cfRule>
    <cfRule type="cellIs" dxfId="27440" priority="626" operator="greaterThan">
      <formula>1</formula>
    </cfRule>
  </conditionalFormatting>
  <conditionalFormatting sqref="R84:R91">
    <cfRule type="cellIs" dxfId="27439" priority="623" operator="greaterThan">
      <formula>1</formula>
    </cfRule>
    <cfRule type="cellIs" dxfId="27438" priority="624" operator="lessThan">
      <formula>0.8</formula>
    </cfRule>
  </conditionalFormatting>
  <conditionalFormatting sqref="P84:P91">
    <cfRule type="cellIs" dxfId="27437" priority="622" operator="greaterThan">
      <formula>0</formula>
    </cfRule>
  </conditionalFormatting>
  <conditionalFormatting sqref="Q84:Q91">
    <cfRule type="cellIs" dxfId="27436" priority="616" operator="lessThan">
      <formula>0</formula>
    </cfRule>
  </conditionalFormatting>
  <conditionalFormatting sqref="R84:R91">
    <cfRule type="cellIs" dxfId="27435" priority="620" operator="lessThan">
      <formula>0.8</formula>
    </cfRule>
    <cfRule type="cellIs" dxfId="27434" priority="621" operator="greaterThan">
      <formula>1</formula>
    </cfRule>
  </conditionalFormatting>
  <conditionalFormatting sqref="R84:R91">
    <cfRule type="cellIs" dxfId="27433" priority="618" operator="greaterThan">
      <formula>1</formula>
    </cfRule>
    <cfRule type="cellIs" dxfId="27432" priority="619" operator="lessThan">
      <formula>0.8</formula>
    </cfRule>
  </conditionalFormatting>
  <conditionalFormatting sqref="P84:P91">
    <cfRule type="cellIs" dxfId="27431" priority="617" operator="greaterThan">
      <formula>0</formula>
    </cfRule>
  </conditionalFormatting>
  <conditionalFormatting sqref="Q84:Q91">
    <cfRule type="cellIs" dxfId="27430" priority="615" operator="lessThan">
      <formula>0</formula>
    </cfRule>
  </conditionalFormatting>
  <conditionalFormatting sqref="R84:R91">
    <cfRule type="cellIs" dxfId="27429" priority="613" operator="lessThan">
      <formula>0.8</formula>
    </cfRule>
    <cfRule type="cellIs" dxfId="27428" priority="614" operator="greaterThan">
      <formula>1</formula>
    </cfRule>
  </conditionalFormatting>
  <conditionalFormatting sqref="R84:R91">
    <cfRule type="cellIs" dxfId="27427" priority="611" operator="greaterThan">
      <formula>1</formula>
    </cfRule>
    <cfRule type="cellIs" dxfId="27426" priority="612" operator="lessThan">
      <formula>0.8</formula>
    </cfRule>
  </conditionalFormatting>
  <conditionalFormatting sqref="P84:P91">
    <cfRule type="cellIs" dxfId="27425" priority="610" operator="greaterThan">
      <formula>0</formula>
    </cfRule>
  </conditionalFormatting>
  <conditionalFormatting sqref="Q84:Q91">
    <cfRule type="cellIs" dxfId="27424" priority="609" operator="lessThan">
      <formula>0</formula>
    </cfRule>
  </conditionalFormatting>
  <conditionalFormatting sqref="R84:R91">
    <cfRule type="cellIs" dxfId="27423" priority="607" operator="lessThan">
      <formula>0.8</formula>
    </cfRule>
    <cfRule type="cellIs" dxfId="27422" priority="608" operator="greaterThan">
      <formula>1</formula>
    </cfRule>
  </conditionalFormatting>
  <conditionalFormatting sqref="R84:R91">
    <cfRule type="cellIs" dxfId="27421" priority="605" operator="greaterThan">
      <formula>1</formula>
    </cfRule>
    <cfRule type="cellIs" dxfId="27420" priority="606" operator="lessThan">
      <formula>0.8</formula>
    </cfRule>
  </conditionalFormatting>
  <conditionalFormatting sqref="P84:P91">
    <cfRule type="cellIs" dxfId="27419" priority="604" operator="greaterThan">
      <formula>0</formula>
    </cfRule>
  </conditionalFormatting>
  <conditionalFormatting sqref="Q84:Q91">
    <cfRule type="cellIs" dxfId="27418" priority="603" operator="lessThan">
      <formula>0</formula>
    </cfRule>
  </conditionalFormatting>
  <conditionalFormatting sqref="R84:R91">
    <cfRule type="cellIs" dxfId="27417" priority="601" operator="lessThan">
      <formula>0.8</formula>
    </cfRule>
    <cfRule type="cellIs" dxfId="27416" priority="602" operator="greaterThan">
      <formula>1</formula>
    </cfRule>
  </conditionalFormatting>
  <conditionalFormatting sqref="R84:R91">
    <cfRule type="cellIs" dxfId="27415" priority="599" operator="greaterThan">
      <formula>1</formula>
    </cfRule>
    <cfRule type="cellIs" dxfId="27414" priority="600" operator="lessThan">
      <formula>0.8</formula>
    </cfRule>
  </conditionalFormatting>
  <conditionalFormatting sqref="P84:P91">
    <cfRule type="cellIs" dxfId="27413" priority="598" operator="greaterThan">
      <formula>0</formula>
    </cfRule>
  </conditionalFormatting>
  <conditionalFormatting sqref="Q84:Q91">
    <cfRule type="cellIs" dxfId="27412" priority="597" operator="lessThan">
      <formula>0</formula>
    </cfRule>
  </conditionalFormatting>
  <conditionalFormatting sqref="R84:R91">
    <cfRule type="cellIs" dxfId="27411" priority="595" operator="lessThan">
      <formula>0.8</formula>
    </cfRule>
    <cfRule type="cellIs" dxfId="27410" priority="596" operator="greaterThan">
      <formula>1</formula>
    </cfRule>
  </conditionalFormatting>
  <conditionalFormatting sqref="R84:R91">
    <cfRule type="cellIs" dxfId="27409" priority="593" operator="greaterThan">
      <formula>1</formula>
    </cfRule>
    <cfRule type="cellIs" dxfId="27408" priority="594" operator="lessThan">
      <formula>0.8</formula>
    </cfRule>
  </conditionalFormatting>
  <conditionalFormatting sqref="P84:P91">
    <cfRule type="cellIs" dxfId="27407" priority="592" operator="greaterThan">
      <formula>0</formula>
    </cfRule>
  </conditionalFormatting>
  <conditionalFormatting sqref="Q84:Q91">
    <cfRule type="cellIs" dxfId="27406" priority="591" operator="lessThan">
      <formula>0</formula>
    </cfRule>
  </conditionalFormatting>
  <conditionalFormatting sqref="R84:R91">
    <cfRule type="cellIs" dxfId="27405" priority="589" operator="lessThan">
      <formula>0.8</formula>
    </cfRule>
    <cfRule type="cellIs" dxfId="27404" priority="590" operator="greaterThan">
      <formula>1</formula>
    </cfRule>
  </conditionalFormatting>
  <conditionalFormatting sqref="R84:R91">
    <cfRule type="cellIs" dxfId="27403" priority="587" operator="greaterThan">
      <formula>1</formula>
    </cfRule>
    <cfRule type="cellIs" dxfId="27402" priority="588" operator="lessThan">
      <formula>0.8</formula>
    </cfRule>
  </conditionalFormatting>
  <conditionalFormatting sqref="P84:P91">
    <cfRule type="cellIs" dxfId="27401" priority="586" operator="greaterThan">
      <formula>0</formula>
    </cfRule>
  </conditionalFormatting>
  <conditionalFormatting sqref="P84:P91">
    <cfRule type="cellIs" dxfId="27400" priority="580" operator="greaterThan">
      <formula>0</formula>
    </cfRule>
  </conditionalFormatting>
  <conditionalFormatting sqref="Q84:Q91">
    <cfRule type="cellIs" dxfId="27399" priority="585" operator="lessThan">
      <formula>0</formula>
    </cfRule>
  </conditionalFormatting>
  <conditionalFormatting sqref="R84:R91">
    <cfRule type="cellIs" dxfId="27398" priority="583" operator="lessThan">
      <formula>0.8</formula>
    </cfRule>
    <cfRule type="cellIs" dxfId="27397" priority="584" operator="greaterThan">
      <formula>1</formula>
    </cfRule>
  </conditionalFormatting>
  <conditionalFormatting sqref="R84:R91">
    <cfRule type="cellIs" dxfId="27396" priority="581" operator="greaterThan">
      <formula>1</formula>
    </cfRule>
    <cfRule type="cellIs" dxfId="27395" priority="582" operator="lessThan">
      <formula>0.8</formula>
    </cfRule>
  </conditionalFormatting>
  <conditionalFormatting sqref="P84:P91">
    <cfRule type="cellIs" dxfId="27394" priority="574" operator="greaterThan">
      <formula>0</formula>
    </cfRule>
  </conditionalFormatting>
  <conditionalFormatting sqref="Q84:Q91">
    <cfRule type="cellIs" dxfId="27393" priority="579" operator="lessThan">
      <formula>0</formula>
    </cfRule>
  </conditionalFormatting>
  <conditionalFormatting sqref="R84:R91">
    <cfRule type="cellIs" dxfId="27392" priority="577" operator="lessThan">
      <formula>0.8</formula>
    </cfRule>
    <cfRule type="cellIs" dxfId="27391" priority="578" operator="greaterThan">
      <formula>1</formula>
    </cfRule>
  </conditionalFormatting>
  <conditionalFormatting sqref="R84:R91">
    <cfRule type="cellIs" dxfId="27390" priority="575" operator="greaterThan">
      <formula>1</formula>
    </cfRule>
    <cfRule type="cellIs" dxfId="27389" priority="576" operator="lessThan">
      <formula>0.8</formula>
    </cfRule>
  </conditionalFormatting>
  <conditionalFormatting sqref="R84:R91">
    <cfRule type="cellIs" dxfId="27388" priority="571" operator="lessThan">
      <formula>0.8</formula>
    </cfRule>
    <cfRule type="cellIs" dxfId="27387" priority="572" operator="greaterThan">
      <formula>1</formula>
    </cfRule>
  </conditionalFormatting>
  <conditionalFormatting sqref="R84:R91">
    <cfRule type="cellIs" dxfId="27386" priority="569" operator="greaterThan">
      <formula>1</formula>
    </cfRule>
    <cfRule type="cellIs" dxfId="27385" priority="570" operator="lessThan">
      <formula>0.8</formula>
    </cfRule>
  </conditionalFormatting>
  <conditionalFormatting sqref="P84:P91">
    <cfRule type="cellIs" dxfId="27384" priority="568" operator="greaterThan">
      <formula>0</formula>
    </cfRule>
  </conditionalFormatting>
  <conditionalFormatting sqref="Q84:Q91">
    <cfRule type="cellIs" dxfId="27383" priority="573" operator="lessThan">
      <formula>0</formula>
    </cfRule>
  </conditionalFormatting>
  <conditionalFormatting sqref="Q84:Q91">
    <cfRule type="cellIs" dxfId="27382" priority="567" operator="lessThan">
      <formula>0</formula>
    </cfRule>
  </conditionalFormatting>
  <conditionalFormatting sqref="R84:R91">
    <cfRule type="cellIs" dxfId="27381" priority="565" operator="lessThan">
      <formula>0.8</formula>
    </cfRule>
    <cfRule type="cellIs" dxfId="27380" priority="566" operator="greaterThan">
      <formula>1</formula>
    </cfRule>
  </conditionalFormatting>
  <conditionalFormatting sqref="R84:R91">
    <cfRule type="cellIs" dxfId="27379" priority="563" operator="greaterThan">
      <formula>1</formula>
    </cfRule>
    <cfRule type="cellIs" dxfId="27378" priority="564" operator="lessThan">
      <formula>0.8</formula>
    </cfRule>
  </conditionalFormatting>
  <conditionalFormatting sqref="P84:P91">
    <cfRule type="cellIs" dxfId="27377" priority="562" operator="greaterThan">
      <formula>0</formula>
    </cfRule>
  </conditionalFormatting>
  <conditionalFormatting sqref="Q84:Q91">
    <cfRule type="cellIs" dxfId="27376" priority="561" operator="lessThan">
      <formula>0</formula>
    </cfRule>
  </conditionalFormatting>
  <conditionalFormatting sqref="R84:R91">
    <cfRule type="cellIs" dxfId="27375" priority="559" operator="lessThan">
      <formula>0.8</formula>
    </cfRule>
    <cfRule type="cellIs" dxfId="27374" priority="560" operator="greaterThan">
      <formula>1</formula>
    </cfRule>
  </conditionalFormatting>
  <conditionalFormatting sqref="R84:R91">
    <cfRule type="cellIs" dxfId="27373" priority="557" operator="greaterThan">
      <formula>1</formula>
    </cfRule>
    <cfRule type="cellIs" dxfId="27372" priority="558" operator="lessThan">
      <formula>0.8</formula>
    </cfRule>
  </conditionalFormatting>
  <conditionalFormatting sqref="P84:P91">
    <cfRule type="cellIs" dxfId="27371" priority="556" operator="greaterThan">
      <formula>0</formula>
    </cfRule>
  </conditionalFormatting>
  <conditionalFormatting sqref="Q84:Q91">
    <cfRule type="cellIs" dxfId="27370" priority="555" operator="lessThan">
      <formula>0</formula>
    </cfRule>
  </conditionalFormatting>
  <conditionalFormatting sqref="R84:R91">
    <cfRule type="cellIs" dxfId="27369" priority="553" operator="lessThan">
      <formula>0.8</formula>
    </cfRule>
    <cfRule type="cellIs" dxfId="27368" priority="554" operator="greaterThan">
      <formula>1</formula>
    </cfRule>
  </conditionalFormatting>
  <conditionalFormatting sqref="R84:R91">
    <cfRule type="cellIs" dxfId="27367" priority="551" operator="greaterThan">
      <formula>1</formula>
    </cfRule>
    <cfRule type="cellIs" dxfId="27366" priority="552" operator="lessThan">
      <formula>0.8</formula>
    </cfRule>
  </conditionalFormatting>
  <conditionalFormatting sqref="P84:P91">
    <cfRule type="cellIs" dxfId="27365" priority="550" operator="greaterThan">
      <formula>0</formula>
    </cfRule>
  </conditionalFormatting>
  <conditionalFormatting sqref="Q84:Q91">
    <cfRule type="cellIs" dxfId="27364" priority="549" operator="lessThan">
      <formula>0</formula>
    </cfRule>
  </conditionalFormatting>
  <conditionalFormatting sqref="R84:R91">
    <cfRule type="cellIs" dxfId="27363" priority="547" operator="lessThan">
      <formula>0.8</formula>
    </cfRule>
    <cfRule type="cellIs" dxfId="27362" priority="548" operator="greaterThan">
      <formula>1</formula>
    </cfRule>
  </conditionalFormatting>
  <conditionalFormatting sqref="R84:R91">
    <cfRule type="cellIs" dxfId="27361" priority="545" operator="greaterThan">
      <formula>1</formula>
    </cfRule>
    <cfRule type="cellIs" dxfId="27360" priority="546" operator="lessThan">
      <formula>0.8</formula>
    </cfRule>
  </conditionalFormatting>
  <conditionalFormatting sqref="P84:P91">
    <cfRule type="cellIs" dxfId="27359" priority="544" operator="greaterThan">
      <formula>0</formula>
    </cfRule>
  </conditionalFormatting>
  <conditionalFormatting sqref="P84:P91">
    <cfRule type="cellIs" dxfId="27358" priority="538" operator="greaterThan">
      <formula>0</formula>
    </cfRule>
  </conditionalFormatting>
  <conditionalFormatting sqref="Q84:Q91">
    <cfRule type="cellIs" dxfId="27357" priority="543" operator="lessThan">
      <formula>0</formula>
    </cfRule>
  </conditionalFormatting>
  <conditionalFormatting sqref="R84:R91">
    <cfRule type="cellIs" dxfId="27356" priority="541" operator="lessThan">
      <formula>0.8</formula>
    </cfRule>
    <cfRule type="cellIs" dxfId="27355" priority="542" operator="greaterThan">
      <formula>1</formula>
    </cfRule>
  </conditionalFormatting>
  <conditionalFormatting sqref="R84:R91">
    <cfRule type="cellIs" dxfId="27354" priority="539" operator="greaterThan">
      <formula>1</formula>
    </cfRule>
    <cfRule type="cellIs" dxfId="27353" priority="540" operator="lessThan">
      <formula>0.8</formula>
    </cfRule>
  </conditionalFormatting>
  <conditionalFormatting sqref="P84:P91">
    <cfRule type="cellIs" dxfId="27352" priority="532" operator="greaterThan">
      <formula>0</formula>
    </cfRule>
  </conditionalFormatting>
  <conditionalFormatting sqref="Q84:Q91">
    <cfRule type="cellIs" dxfId="27351" priority="537" operator="lessThan">
      <formula>0</formula>
    </cfRule>
  </conditionalFormatting>
  <conditionalFormatting sqref="R84:R91">
    <cfRule type="cellIs" dxfId="27350" priority="535" operator="lessThan">
      <formula>0.8</formula>
    </cfRule>
    <cfRule type="cellIs" dxfId="27349" priority="536" operator="greaterThan">
      <formula>1</formula>
    </cfRule>
  </conditionalFormatting>
  <conditionalFormatting sqref="R84:R91">
    <cfRule type="cellIs" dxfId="27348" priority="533" operator="greaterThan">
      <formula>1</formula>
    </cfRule>
    <cfRule type="cellIs" dxfId="27347" priority="534" operator="lessThan">
      <formula>0.8</formula>
    </cfRule>
  </conditionalFormatting>
  <conditionalFormatting sqref="R84:R91">
    <cfRule type="cellIs" dxfId="27346" priority="529" operator="lessThan">
      <formula>0.8</formula>
    </cfRule>
    <cfRule type="cellIs" dxfId="27345" priority="530" operator="greaterThan">
      <formula>1</formula>
    </cfRule>
  </conditionalFormatting>
  <conditionalFormatting sqref="R84:R91">
    <cfRule type="cellIs" dxfId="27344" priority="527" operator="greaterThan">
      <formula>1</formula>
    </cfRule>
    <cfRule type="cellIs" dxfId="27343" priority="528" operator="lessThan">
      <formula>0.8</formula>
    </cfRule>
  </conditionalFormatting>
  <conditionalFormatting sqref="P84:P91">
    <cfRule type="cellIs" dxfId="27342" priority="526" operator="greaterThan">
      <formula>0</formula>
    </cfRule>
  </conditionalFormatting>
  <conditionalFormatting sqref="Q84:Q91">
    <cfRule type="cellIs" dxfId="27341" priority="531" operator="lessThan">
      <formula>0</formula>
    </cfRule>
  </conditionalFormatting>
  <conditionalFormatting sqref="Q84:Q91">
    <cfRule type="cellIs" dxfId="27340" priority="525" operator="lessThan">
      <formula>0</formula>
    </cfRule>
  </conditionalFormatting>
  <conditionalFormatting sqref="R84:R91">
    <cfRule type="cellIs" dxfId="27339" priority="523" operator="lessThan">
      <formula>0.8</formula>
    </cfRule>
    <cfRule type="cellIs" dxfId="27338" priority="524" operator="greaterThan">
      <formula>1</formula>
    </cfRule>
  </conditionalFormatting>
  <conditionalFormatting sqref="R84:R91">
    <cfRule type="cellIs" dxfId="27337" priority="521" operator="greaterThan">
      <formula>1</formula>
    </cfRule>
    <cfRule type="cellIs" dxfId="27336" priority="522" operator="lessThan">
      <formula>0.8</formula>
    </cfRule>
  </conditionalFormatting>
  <conditionalFormatting sqref="P84:P91">
    <cfRule type="cellIs" dxfId="27335" priority="520" operator="greaterThan">
      <formula>0</formula>
    </cfRule>
  </conditionalFormatting>
  <conditionalFormatting sqref="P84:P91">
    <cfRule type="cellIs" dxfId="27334" priority="514" operator="greaterThan">
      <formula>0</formula>
    </cfRule>
  </conditionalFormatting>
  <conditionalFormatting sqref="Q84:Q91">
    <cfRule type="cellIs" dxfId="27333" priority="519" operator="lessThan">
      <formula>0</formula>
    </cfRule>
  </conditionalFormatting>
  <conditionalFormatting sqref="R84:R91">
    <cfRule type="cellIs" dxfId="27332" priority="517" operator="lessThan">
      <formula>0.8</formula>
    </cfRule>
    <cfRule type="cellIs" dxfId="27331" priority="518" operator="greaterThan">
      <formula>1</formula>
    </cfRule>
  </conditionalFormatting>
  <conditionalFormatting sqref="R84:R91">
    <cfRule type="cellIs" dxfId="27330" priority="515" operator="greaterThan">
      <formula>1</formula>
    </cfRule>
    <cfRule type="cellIs" dxfId="27329" priority="516" operator="lessThan">
      <formula>0.8</formula>
    </cfRule>
  </conditionalFormatting>
  <conditionalFormatting sqref="P84:P91">
    <cfRule type="cellIs" dxfId="27328" priority="508" operator="greaterThan">
      <formula>0</formula>
    </cfRule>
  </conditionalFormatting>
  <conditionalFormatting sqref="Q84:Q91">
    <cfRule type="cellIs" dxfId="27327" priority="513" operator="lessThan">
      <formula>0</formula>
    </cfRule>
  </conditionalFormatting>
  <conditionalFormatting sqref="R84:R91">
    <cfRule type="cellIs" dxfId="27326" priority="511" operator="lessThan">
      <formula>0.8</formula>
    </cfRule>
    <cfRule type="cellIs" dxfId="27325" priority="512" operator="greaterThan">
      <formula>1</formula>
    </cfRule>
  </conditionalFormatting>
  <conditionalFormatting sqref="R84:R91">
    <cfRule type="cellIs" dxfId="27324" priority="509" operator="greaterThan">
      <formula>1</formula>
    </cfRule>
    <cfRule type="cellIs" dxfId="27323" priority="510" operator="lessThan">
      <formula>0.8</formula>
    </cfRule>
  </conditionalFormatting>
  <conditionalFormatting sqref="R84:R91">
    <cfRule type="cellIs" dxfId="27322" priority="505" operator="lessThan">
      <formula>0.8</formula>
    </cfRule>
    <cfRule type="cellIs" dxfId="27321" priority="506" operator="greaterThan">
      <formula>1</formula>
    </cfRule>
  </conditionalFormatting>
  <conditionalFormatting sqref="R84:R91">
    <cfRule type="cellIs" dxfId="27320" priority="503" operator="greaterThan">
      <formula>1</formula>
    </cfRule>
    <cfRule type="cellIs" dxfId="27319" priority="504" operator="lessThan">
      <formula>0.8</formula>
    </cfRule>
  </conditionalFormatting>
  <conditionalFormatting sqref="P84:P91">
    <cfRule type="cellIs" dxfId="27318" priority="502" operator="greaterThan">
      <formula>0</formula>
    </cfRule>
  </conditionalFormatting>
  <conditionalFormatting sqref="Q84:Q91">
    <cfRule type="cellIs" dxfId="27317" priority="507" operator="lessThan">
      <formula>0</formula>
    </cfRule>
  </conditionalFormatting>
  <conditionalFormatting sqref="P84:P91">
    <cfRule type="cellIs" dxfId="27316" priority="496" operator="greaterThan">
      <formula>0</formula>
    </cfRule>
  </conditionalFormatting>
  <conditionalFormatting sqref="Q84:Q91">
    <cfRule type="cellIs" dxfId="27315" priority="501" operator="lessThan">
      <formula>0</formula>
    </cfRule>
  </conditionalFormatting>
  <conditionalFormatting sqref="R84:R91">
    <cfRule type="cellIs" dxfId="27314" priority="499" operator="lessThan">
      <formula>0.8</formula>
    </cfRule>
    <cfRule type="cellIs" dxfId="27313" priority="500" operator="greaterThan">
      <formula>1</formula>
    </cfRule>
  </conditionalFormatting>
  <conditionalFormatting sqref="R84:R91">
    <cfRule type="cellIs" dxfId="27312" priority="497" operator="greaterThan">
      <formula>1</formula>
    </cfRule>
    <cfRule type="cellIs" dxfId="27311" priority="498" operator="lessThan">
      <formula>0.8</formula>
    </cfRule>
  </conditionalFormatting>
  <conditionalFormatting sqref="R84:R91">
    <cfRule type="cellIs" dxfId="27310" priority="493" operator="lessThan">
      <formula>0.8</formula>
    </cfRule>
    <cfRule type="cellIs" dxfId="27309" priority="494" operator="greaterThan">
      <formula>1</formula>
    </cfRule>
  </conditionalFormatting>
  <conditionalFormatting sqref="R84:R91">
    <cfRule type="cellIs" dxfId="27308" priority="491" operator="greaterThan">
      <formula>1</formula>
    </cfRule>
    <cfRule type="cellIs" dxfId="27307" priority="492" operator="lessThan">
      <formula>0.8</formula>
    </cfRule>
  </conditionalFormatting>
  <conditionalFormatting sqref="P84:P91">
    <cfRule type="cellIs" dxfId="27306" priority="490" operator="greaterThan">
      <formula>0</formula>
    </cfRule>
  </conditionalFormatting>
  <conditionalFormatting sqref="Q84:Q91">
    <cfRule type="cellIs" dxfId="27305" priority="495" operator="lessThan">
      <formula>0</formula>
    </cfRule>
  </conditionalFormatting>
  <conditionalFormatting sqref="R84:R91">
    <cfRule type="cellIs" dxfId="27304" priority="487" operator="lessThan">
      <formula>0.8</formula>
    </cfRule>
    <cfRule type="cellIs" dxfId="27303" priority="488" operator="greaterThan">
      <formula>1</formula>
    </cfRule>
  </conditionalFormatting>
  <conditionalFormatting sqref="R84:R91">
    <cfRule type="cellIs" dxfId="27302" priority="485" operator="greaterThan">
      <formula>1</formula>
    </cfRule>
    <cfRule type="cellIs" dxfId="27301" priority="486" operator="lessThan">
      <formula>0.8</formula>
    </cfRule>
  </conditionalFormatting>
  <conditionalFormatting sqref="P84:P91">
    <cfRule type="cellIs" dxfId="27300" priority="484" operator="greaterThan">
      <formula>0</formula>
    </cfRule>
  </conditionalFormatting>
  <conditionalFormatting sqref="Q84:Q91">
    <cfRule type="cellIs" dxfId="27299" priority="489" operator="lessThan">
      <formula>0</formula>
    </cfRule>
  </conditionalFormatting>
  <conditionalFormatting sqref="Q84:Q91">
    <cfRule type="cellIs" dxfId="27298" priority="483" operator="lessThan">
      <formula>0</formula>
    </cfRule>
  </conditionalFormatting>
  <conditionalFormatting sqref="R84:R91">
    <cfRule type="cellIs" dxfId="27297" priority="481" operator="lessThan">
      <formula>0.8</formula>
    </cfRule>
    <cfRule type="cellIs" dxfId="27296" priority="482" operator="greaterThan">
      <formula>1</formula>
    </cfRule>
  </conditionalFormatting>
  <conditionalFormatting sqref="R84:R91">
    <cfRule type="cellIs" dxfId="27295" priority="479" operator="greaterThan">
      <formula>1</formula>
    </cfRule>
    <cfRule type="cellIs" dxfId="27294" priority="480" operator="lessThan">
      <formula>0.8</formula>
    </cfRule>
  </conditionalFormatting>
  <conditionalFormatting sqref="P84:P91">
    <cfRule type="cellIs" dxfId="27293" priority="478" operator="greaterThan">
      <formula>0</formula>
    </cfRule>
  </conditionalFormatting>
  <conditionalFormatting sqref="Q84:Q91">
    <cfRule type="cellIs" dxfId="27292" priority="472" operator="lessThan">
      <formula>0</formula>
    </cfRule>
  </conditionalFormatting>
  <conditionalFormatting sqref="R84:R91">
    <cfRule type="cellIs" dxfId="27291" priority="476" operator="lessThan">
      <formula>0.8</formula>
    </cfRule>
    <cfRule type="cellIs" dxfId="27290" priority="477" operator="greaterThan">
      <formula>1</formula>
    </cfRule>
  </conditionalFormatting>
  <conditionalFormatting sqref="R84:R91">
    <cfRule type="cellIs" dxfId="27289" priority="474" operator="greaterThan">
      <formula>1</formula>
    </cfRule>
    <cfRule type="cellIs" dxfId="27288" priority="475" operator="lessThan">
      <formula>0.8</formula>
    </cfRule>
  </conditionalFormatting>
  <conditionalFormatting sqref="P84:P91">
    <cfRule type="cellIs" dxfId="27287" priority="473" operator="greaterThan">
      <formula>0</formula>
    </cfRule>
  </conditionalFormatting>
  <conditionalFormatting sqref="Q84:Q91">
    <cfRule type="cellIs" dxfId="27286" priority="471" operator="lessThan">
      <formula>0</formula>
    </cfRule>
  </conditionalFormatting>
  <conditionalFormatting sqref="R84:R91">
    <cfRule type="cellIs" dxfId="27285" priority="469" operator="lessThan">
      <formula>0.8</formula>
    </cfRule>
    <cfRule type="cellIs" dxfId="27284" priority="470" operator="greaterThan">
      <formula>1</formula>
    </cfRule>
  </conditionalFormatting>
  <conditionalFormatting sqref="R84:R91">
    <cfRule type="cellIs" dxfId="27283" priority="467" operator="greaterThan">
      <formula>1</formula>
    </cfRule>
    <cfRule type="cellIs" dxfId="27282" priority="468" operator="lessThan">
      <formula>0.8</formula>
    </cfRule>
  </conditionalFormatting>
  <conditionalFormatting sqref="P84:P91">
    <cfRule type="cellIs" dxfId="27281" priority="466" operator="greaterThan">
      <formula>0</formula>
    </cfRule>
  </conditionalFormatting>
  <conditionalFormatting sqref="Q84:Q91">
    <cfRule type="cellIs" dxfId="27280" priority="465" operator="lessThan">
      <formula>0</formula>
    </cfRule>
  </conditionalFormatting>
  <conditionalFormatting sqref="R84:R91">
    <cfRule type="cellIs" dxfId="27279" priority="463" operator="lessThan">
      <formula>0.8</formula>
    </cfRule>
    <cfRule type="cellIs" dxfId="27278" priority="464" operator="greaterThan">
      <formula>1</formula>
    </cfRule>
  </conditionalFormatting>
  <conditionalFormatting sqref="R84:R91">
    <cfRule type="cellIs" dxfId="27277" priority="461" operator="greaterThan">
      <formula>1</formula>
    </cfRule>
    <cfRule type="cellIs" dxfId="27276" priority="462" operator="lessThan">
      <formula>0.8</formula>
    </cfRule>
  </conditionalFormatting>
  <conditionalFormatting sqref="P84:P91">
    <cfRule type="cellIs" dxfId="27275" priority="460" operator="greaterThan">
      <formula>0</formula>
    </cfRule>
  </conditionalFormatting>
  <conditionalFormatting sqref="Q84:Q91">
    <cfRule type="cellIs" dxfId="27274" priority="459" operator="lessThan">
      <formula>0</formula>
    </cfRule>
  </conditionalFormatting>
  <conditionalFormatting sqref="R84:R91">
    <cfRule type="cellIs" dxfId="27273" priority="457" operator="lessThan">
      <formula>0.8</formula>
    </cfRule>
    <cfRule type="cellIs" dxfId="27272" priority="458" operator="greaterThan">
      <formula>1</formula>
    </cfRule>
  </conditionalFormatting>
  <conditionalFormatting sqref="R84:R91">
    <cfRule type="cellIs" dxfId="27271" priority="455" operator="greaterThan">
      <formula>1</formula>
    </cfRule>
    <cfRule type="cellIs" dxfId="27270" priority="456" operator="lessThan">
      <formula>0.8</formula>
    </cfRule>
  </conditionalFormatting>
  <conditionalFormatting sqref="P84:P91">
    <cfRule type="cellIs" dxfId="27269" priority="454" operator="greaterThan">
      <formula>0</formula>
    </cfRule>
  </conditionalFormatting>
  <conditionalFormatting sqref="Q84:Q91">
    <cfRule type="cellIs" dxfId="27268" priority="453" operator="lessThan">
      <formula>0</formula>
    </cfRule>
  </conditionalFormatting>
  <conditionalFormatting sqref="R84:R91">
    <cfRule type="cellIs" dxfId="27267" priority="451" operator="lessThan">
      <formula>0.8</formula>
    </cfRule>
    <cfRule type="cellIs" dxfId="27266" priority="452" operator="greaterThan">
      <formula>1</formula>
    </cfRule>
  </conditionalFormatting>
  <conditionalFormatting sqref="R84:R91">
    <cfRule type="cellIs" dxfId="27265" priority="449" operator="greaterThan">
      <formula>1</formula>
    </cfRule>
    <cfRule type="cellIs" dxfId="27264" priority="450" operator="lessThan">
      <formula>0.8</formula>
    </cfRule>
  </conditionalFormatting>
  <conditionalFormatting sqref="P84:P91">
    <cfRule type="cellIs" dxfId="27263" priority="448" operator="greaterThan">
      <formula>0</formula>
    </cfRule>
  </conditionalFormatting>
  <conditionalFormatting sqref="Q84:Q91">
    <cfRule type="cellIs" dxfId="27262" priority="447" operator="lessThan">
      <formula>0</formula>
    </cfRule>
  </conditionalFormatting>
  <conditionalFormatting sqref="R84:R91">
    <cfRule type="cellIs" dxfId="27261" priority="445" operator="lessThan">
      <formula>0.8</formula>
    </cfRule>
    <cfRule type="cellIs" dxfId="27260" priority="446" operator="greaterThan">
      <formula>1</formula>
    </cfRule>
  </conditionalFormatting>
  <conditionalFormatting sqref="R84:R91">
    <cfRule type="cellIs" dxfId="27259" priority="443" operator="greaterThan">
      <formula>1</formula>
    </cfRule>
    <cfRule type="cellIs" dxfId="27258" priority="444" operator="lessThan">
      <formula>0.8</formula>
    </cfRule>
  </conditionalFormatting>
  <conditionalFormatting sqref="P84:P91">
    <cfRule type="cellIs" dxfId="27257" priority="442" operator="greaterThan">
      <formula>0</formula>
    </cfRule>
  </conditionalFormatting>
  <conditionalFormatting sqref="P84:P91">
    <cfRule type="cellIs" dxfId="27256" priority="436" operator="greaterThan">
      <formula>0</formula>
    </cfRule>
  </conditionalFormatting>
  <conditionalFormatting sqref="Q84:Q91">
    <cfRule type="cellIs" dxfId="27255" priority="441" operator="lessThan">
      <formula>0</formula>
    </cfRule>
  </conditionalFormatting>
  <conditionalFormatting sqref="R84:R91">
    <cfRule type="cellIs" dxfId="27254" priority="439" operator="lessThan">
      <formula>0.8</formula>
    </cfRule>
    <cfRule type="cellIs" dxfId="27253" priority="440" operator="greaterThan">
      <formula>1</formula>
    </cfRule>
  </conditionalFormatting>
  <conditionalFormatting sqref="R84:R91">
    <cfRule type="cellIs" dxfId="27252" priority="437" operator="greaterThan">
      <formula>1</formula>
    </cfRule>
    <cfRule type="cellIs" dxfId="27251" priority="438" operator="lessThan">
      <formula>0.8</formula>
    </cfRule>
  </conditionalFormatting>
  <conditionalFormatting sqref="P84:P91">
    <cfRule type="cellIs" dxfId="27250" priority="430" operator="greaterThan">
      <formula>0</formula>
    </cfRule>
  </conditionalFormatting>
  <conditionalFormatting sqref="Q84:Q91">
    <cfRule type="cellIs" dxfId="27249" priority="435" operator="lessThan">
      <formula>0</formula>
    </cfRule>
  </conditionalFormatting>
  <conditionalFormatting sqref="R84:R91">
    <cfRule type="cellIs" dxfId="27248" priority="433" operator="lessThan">
      <formula>0.8</formula>
    </cfRule>
    <cfRule type="cellIs" dxfId="27247" priority="434" operator="greaterThan">
      <formula>1</formula>
    </cfRule>
  </conditionalFormatting>
  <conditionalFormatting sqref="R84:R91">
    <cfRule type="cellIs" dxfId="27246" priority="431" operator="greaterThan">
      <formula>1</formula>
    </cfRule>
    <cfRule type="cellIs" dxfId="27245" priority="432" operator="lessThan">
      <formula>0.8</formula>
    </cfRule>
  </conditionalFormatting>
  <conditionalFormatting sqref="R84:R91">
    <cfRule type="cellIs" dxfId="27244" priority="427" operator="lessThan">
      <formula>0.8</formula>
    </cfRule>
    <cfRule type="cellIs" dxfId="27243" priority="428" operator="greaterThan">
      <formula>1</formula>
    </cfRule>
  </conditionalFormatting>
  <conditionalFormatting sqref="R84:R91">
    <cfRule type="cellIs" dxfId="27242" priority="425" operator="greaterThan">
      <formula>1</formula>
    </cfRule>
    <cfRule type="cellIs" dxfId="27241" priority="426" operator="lessThan">
      <formula>0.8</formula>
    </cfRule>
  </conditionalFormatting>
  <conditionalFormatting sqref="P84:P91">
    <cfRule type="cellIs" dxfId="27240" priority="424" operator="greaterThan">
      <formula>0</formula>
    </cfRule>
  </conditionalFormatting>
  <conditionalFormatting sqref="Q84:Q91">
    <cfRule type="cellIs" dxfId="27239" priority="429" operator="lessThan">
      <formula>0</formula>
    </cfRule>
  </conditionalFormatting>
  <conditionalFormatting sqref="Q84:Q91">
    <cfRule type="cellIs" dxfId="27238" priority="418" operator="lessThan">
      <formula>0</formula>
    </cfRule>
  </conditionalFormatting>
  <conditionalFormatting sqref="P84:P91">
    <cfRule type="cellIs" dxfId="27237" priority="419" operator="greaterThan">
      <formula>0</formula>
    </cfRule>
  </conditionalFormatting>
  <conditionalFormatting sqref="R84:R91">
    <cfRule type="cellIs" dxfId="27236" priority="422" operator="lessThan">
      <formula>0.8</formula>
    </cfRule>
    <cfRule type="cellIs" dxfId="27235" priority="423" operator="greaterThan">
      <formula>1</formula>
    </cfRule>
  </conditionalFormatting>
  <conditionalFormatting sqref="R84:R91">
    <cfRule type="cellIs" dxfId="27234" priority="420" operator="greaterThan">
      <formula>1</formula>
    </cfRule>
    <cfRule type="cellIs" dxfId="27233" priority="421" operator="lessThan">
      <formula>0.8</formula>
    </cfRule>
  </conditionalFormatting>
  <conditionalFormatting sqref="Q84:Q91">
    <cfRule type="cellIs" dxfId="27232" priority="412" operator="lessThan">
      <formula>0</formula>
    </cfRule>
  </conditionalFormatting>
  <conditionalFormatting sqref="R84:R91">
    <cfRule type="cellIs" dxfId="27231" priority="416" operator="lessThan">
      <formula>0.8</formula>
    </cfRule>
    <cfRule type="cellIs" dxfId="27230" priority="417" operator="greaterThan">
      <formula>1</formula>
    </cfRule>
  </conditionalFormatting>
  <conditionalFormatting sqref="R84:R91">
    <cfRule type="cellIs" dxfId="27229" priority="414" operator="greaterThan">
      <formula>1</formula>
    </cfRule>
    <cfRule type="cellIs" dxfId="27228" priority="415" operator="lessThan">
      <formula>0.8</formula>
    </cfRule>
  </conditionalFormatting>
  <conditionalFormatting sqref="P84:P91">
    <cfRule type="cellIs" dxfId="27227" priority="413" operator="greaterThan">
      <formula>0</formula>
    </cfRule>
  </conditionalFormatting>
  <conditionalFormatting sqref="Q84:Q91">
    <cfRule type="cellIs" dxfId="27226" priority="411" operator="lessThan">
      <formula>0</formula>
    </cfRule>
  </conditionalFormatting>
  <conditionalFormatting sqref="R84:R91">
    <cfRule type="cellIs" dxfId="27225" priority="409" operator="lessThan">
      <formula>0.8</formula>
    </cfRule>
    <cfRule type="cellIs" dxfId="27224" priority="410" operator="greaterThan">
      <formula>1</formula>
    </cfRule>
  </conditionalFormatting>
  <conditionalFormatting sqref="R84:R91">
    <cfRule type="cellIs" dxfId="27223" priority="407" operator="greaterThan">
      <formula>1</formula>
    </cfRule>
    <cfRule type="cellIs" dxfId="27222" priority="408" operator="lessThan">
      <formula>0.8</formula>
    </cfRule>
  </conditionalFormatting>
  <conditionalFormatting sqref="P84:P91">
    <cfRule type="cellIs" dxfId="27221" priority="406" operator="greaterThan">
      <formula>0</formula>
    </cfRule>
  </conditionalFormatting>
  <conditionalFormatting sqref="Q84:Q91">
    <cfRule type="cellIs" dxfId="27220" priority="405" operator="lessThan">
      <formula>0</formula>
    </cfRule>
  </conditionalFormatting>
  <conditionalFormatting sqref="R84:R91">
    <cfRule type="cellIs" dxfId="27219" priority="403" operator="lessThan">
      <formula>0.8</formula>
    </cfRule>
    <cfRule type="cellIs" dxfId="27218" priority="404" operator="greaterThan">
      <formula>1</formula>
    </cfRule>
  </conditionalFormatting>
  <conditionalFormatting sqref="R84:R91">
    <cfRule type="cellIs" dxfId="27217" priority="401" operator="greaterThan">
      <formula>1</formula>
    </cfRule>
    <cfRule type="cellIs" dxfId="27216" priority="402" operator="lessThan">
      <formula>0.8</formula>
    </cfRule>
  </conditionalFormatting>
  <conditionalFormatting sqref="P84:P91">
    <cfRule type="cellIs" dxfId="27215" priority="400" operator="greaterThan">
      <formula>0</formula>
    </cfRule>
  </conditionalFormatting>
  <conditionalFormatting sqref="Q84:Q91">
    <cfRule type="cellIs" dxfId="27214" priority="399" operator="lessThan">
      <formula>0</formula>
    </cfRule>
  </conditionalFormatting>
  <conditionalFormatting sqref="R84:R91">
    <cfRule type="cellIs" dxfId="27213" priority="397" operator="lessThan">
      <formula>0.8</formula>
    </cfRule>
    <cfRule type="cellIs" dxfId="27212" priority="398" operator="greaterThan">
      <formula>1</formula>
    </cfRule>
  </conditionalFormatting>
  <conditionalFormatting sqref="R84:R91">
    <cfRule type="cellIs" dxfId="27211" priority="395" operator="greaterThan">
      <formula>1</formula>
    </cfRule>
    <cfRule type="cellIs" dxfId="27210" priority="396" operator="lessThan">
      <formula>0.8</formula>
    </cfRule>
  </conditionalFormatting>
  <conditionalFormatting sqref="P84:P91">
    <cfRule type="cellIs" dxfId="27209" priority="394" operator="greaterThan">
      <formula>0</formula>
    </cfRule>
  </conditionalFormatting>
  <conditionalFormatting sqref="Q84:Q91">
    <cfRule type="cellIs" dxfId="27208" priority="393" operator="lessThan">
      <formula>0</formula>
    </cfRule>
  </conditionalFormatting>
  <conditionalFormatting sqref="R84:R91">
    <cfRule type="cellIs" dxfId="27207" priority="391" operator="lessThan">
      <formula>0.8</formula>
    </cfRule>
    <cfRule type="cellIs" dxfId="27206" priority="392" operator="greaterThan">
      <formula>1</formula>
    </cfRule>
  </conditionalFormatting>
  <conditionalFormatting sqref="R84:R91">
    <cfRule type="cellIs" dxfId="27205" priority="389" operator="greaterThan">
      <formula>1</formula>
    </cfRule>
    <cfRule type="cellIs" dxfId="27204" priority="390" operator="lessThan">
      <formula>0.8</formula>
    </cfRule>
  </conditionalFormatting>
  <conditionalFormatting sqref="P84:P91">
    <cfRule type="cellIs" dxfId="27203" priority="388" operator="greaterThan">
      <formula>0</formula>
    </cfRule>
  </conditionalFormatting>
  <conditionalFormatting sqref="Q84:Q91">
    <cfRule type="cellIs" dxfId="27202" priority="387" operator="lessThan">
      <formula>0</formula>
    </cfRule>
  </conditionalFormatting>
  <conditionalFormatting sqref="R84:R91">
    <cfRule type="cellIs" dxfId="27201" priority="385" operator="lessThan">
      <formula>0.8</formula>
    </cfRule>
    <cfRule type="cellIs" dxfId="27200" priority="386" operator="greaterThan">
      <formula>1</formula>
    </cfRule>
  </conditionalFormatting>
  <conditionalFormatting sqref="R84:R91">
    <cfRule type="cellIs" dxfId="27199" priority="383" operator="greaterThan">
      <formula>1</formula>
    </cfRule>
    <cfRule type="cellIs" dxfId="27198" priority="384" operator="lessThan">
      <formula>0.8</formula>
    </cfRule>
  </conditionalFormatting>
  <conditionalFormatting sqref="P84:P91">
    <cfRule type="cellIs" dxfId="27197" priority="382" operator="greaterThan">
      <formula>0</formula>
    </cfRule>
  </conditionalFormatting>
  <conditionalFormatting sqref="Q84:Q91">
    <cfRule type="cellIs" dxfId="27196" priority="381" operator="lessThan">
      <formula>0</formula>
    </cfRule>
  </conditionalFormatting>
  <conditionalFormatting sqref="R84:R91">
    <cfRule type="cellIs" dxfId="27195" priority="379" operator="lessThan">
      <formula>0.8</formula>
    </cfRule>
    <cfRule type="cellIs" dxfId="27194" priority="380" operator="greaterThan">
      <formula>1</formula>
    </cfRule>
  </conditionalFormatting>
  <conditionalFormatting sqref="R84:R91">
    <cfRule type="cellIs" dxfId="27193" priority="377" operator="greaterThan">
      <formula>1</formula>
    </cfRule>
    <cfRule type="cellIs" dxfId="27192" priority="378" operator="lessThan">
      <formula>0.8</formula>
    </cfRule>
  </conditionalFormatting>
  <conditionalFormatting sqref="P84:P91">
    <cfRule type="cellIs" dxfId="27191" priority="376" operator="greaterThan">
      <formula>0</formula>
    </cfRule>
  </conditionalFormatting>
  <conditionalFormatting sqref="Q84:Q91">
    <cfRule type="cellIs" dxfId="27190" priority="375" operator="lessThan">
      <formula>0</formula>
    </cfRule>
  </conditionalFormatting>
  <conditionalFormatting sqref="R84:R91">
    <cfRule type="cellIs" dxfId="27189" priority="373" operator="lessThan">
      <formula>0.8</formula>
    </cfRule>
    <cfRule type="cellIs" dxfId="27188" priority="374" operator="greaterThan">
      <formula>1</formula>
    </cfRule>
  </conditionalFormatting>
  <conditionalFormatting sqref="R84:R91">
    <cfRule type="cellIs" dxfId="27187" priority="371" operator="greaterThan">
      <formula>1</formula>
    </cfRule>
    <cfRule type="cellIs" dxfId="27186" priority="372" operator="lessThan">
      <formula>0.8</formula>
    </cfRule>
  </conditionalFormatting>
  <conditionalFormatting sqref="P84:P91">
    <cfRule type="cellIs" dxfId="27185" priority="370" operator="greaterThan">
      <formula>0</formula>
    </cfRule>
  </conditionalFormatting>
  <conditionalFormatting sqref="P84:P91">
    <cfRule type="cellIs" dxfId="27184" priority="364" operator="greaterThan">
      <formula>0</formula>
    </cfRule>
  </conditionalFormatting>
  <conditionalFormatting sqref="Q84:Q91">
    <cfRule type="cellIs" dxfId="27183" priority="369" operator="lessThan">
      <formula>0</formula>
    </cfRule>
  </conditionalFormatting>
  <conditionalFormatting sqref="R84:R91">
    <cfRule type="cellIs" dxfId="27182" priority="367" operator="lessThan">
      <formula>0.8</formula>
    </cfRule>
    <cfRule type="cellIs" dxfId="27181" priority="368" operator="greaterThan">
      <formula>1</formula>
    </cfRule>
  </conditionalFormatting>
  <conditionalFormatting sqref="R84:R91">
    <cfRule type="cellIs" dxfId="27180" priority="365" operator="greaterThan">
      <formula>1</formula>
    </cfRule>
    <cfRule type="cellIs" dxfId="27179" priority="366" operator="lessThan">
      <formula>0.8</formula>
    </cfRule>
  </conditionalFormatting>
  <conditionalFormatting sqref="P84:P91">
    <cfRule type="cellIs" dxfId="27178" priority="358" operator="greaterThan">
      <formula>0</formula>
    </cfRule>
  </conditionalFormatting>
  <conditionalFormatting sqref="Q84:Q91">
    <cfRule type="cellIs" dxfId="27177" priority="363" operator="lessThan">
      <formula>0</formula>
    </cfRule>
  </conditionalFormatting>
  <conditionalFormatting sqref="R84:R91">
    <cfRule type="cellIs" dxfId="27176" priority="361" operator="lessThan">
      <formula>0.8</formula>
    </cfRule>
    <cfRule type="cellIs" dxfId="27175" priority="362" operator="greaterThan">
      <formula>1</formula>
    </cfRule>
  </conditionalFormatting>
  <conditionalFormatting sqref="R84:R91">
    <cfRule type="cellIs" dxfId="27174" priority="359" operator="greaterThan">
      <formula>1</formula>
    </cfRule>
    <cfRule type="cellIs" dxfId="27173" priority="360" operator="lessThan">
      <formula>0.8</formula>
    </cfRule>
  </conditionalFormatting>
  <conditionalFormatting sqref="R84:R91">
    <cfRule type="cellIs" dxfId="27172" priority="355" operator="lessThan">
      <formula>0.8</formula>
    </cfRule>
    <cfRule type="cellIs" dxfId="27171" priority="356" operator="greaterThan">
      <formula>1</formula>
    </cfRule>
  </conditionalFormatting>
  <conditionalFormatting sqref="R84:R91">
    <cfRule type="cellIs" dxfId="27170" priority="353" operator="greaterThan">
      <formula>1</formula>
    </cfRule>
    <cfRule type="cellIs" dxfId="27169" priority="354" operator="lessThan">
      <formula>0.8</formula>
    </cfRule>
  </conditionalFormatting>
  <conditionalFormatting sqref="P84:P91">
    <cfRule type="cellIs" dxfId="27168" priority="352" operator="greaterThan">
      <formula>0</formula>
    </cfRule>
  </conditionalFormatting>
  <conditionalFormatting sqref="Q84:Q91">
    <cfRule type="cellIs" dxfId="27167" priority="357" operator="lessThan">
      <formula>0</formula>
    </cfRule>
  </conditionalFormatting>
  <conditionalFormatting sqref="Q84:Q91">
    <cfRule type="cellIs" dxfId="27166" priority="351" operator="lessThan">
      <formula>0</formula>
    </cfRule>
  </conditionalFormatting>
  <conditionalFormatting sqref="R84:R91">
    <cfRule type="cellIs" dxfId="27165" priority="349" operator="lessThan">
      <formula>0.8</formula>
    </cfRule>
    <cfRule type="cellIs" dxfId="27164" priority="350" operator="greaterThan">
      <formula>1</formula>
    </cfRule>
  </conditionalFormatting>
  <conditionalFormatting sqref="R84:R91">
    <cfRule type="cellIs" dxfId="27163" priority="347" operator="greaterThan">
      <formula>1</formula>
    </cfRule>
    <cfRule type="cellIs" dxfId="27162" priority="348" operator="lessThan">
      <formula>0.8</formula>
    </cfRule>
  </conditionalFormatting>
  <conditionalFormatting sqref="P84:P91">
    <cfRule type="cellIs" dxfId="27161" priority="346" operator="greaterThan">
      <formula>0</formula>
    </cfRule>
  </conditionalFormatting>
  <conditionalFormatting sqref="P84:P91">
    <cfRule type="cellIs" dxfId="27160" priority="340" operator="greaterThan">
      <formula>0</formula>
    </cfRule>
  </conditionalFormatting>
  <conditionalFormatting sqref="Q84:Q91">
    <cfRule type="cellIs" dxfId="27159" priority="345" operator="lessThan">
      <formula>0</formula>
    </cfRule>
  </conditionalFormatting>
  <conditionalFormatting sqref="R84:R91">
    <cfRule type="cellIs" dxfId="27158" priority="343" operator="lessThan">
      <formula>0.8</formula>
    </cfRule>
    <cfRule type="cellIs" dxfId="27157" priority="344" operator="greaterThan">
      <formula>1</formula>
    </cfRule>
  </conditionalFormatting>
  <conditionalFormatting sqref="R84:R91">
    <cfRule type="cellIs" dxfId="27156" priority="341" operator="greaterThan">
      <formula>1</formula>
    </cfRule>
    <cfRule type="cellIs" dxfId="27155" priority="342" operator="lessThan">
      <formula>0.8</formula>
    </cfRule>
  </conditionalFormatting>
  <conditionalFormatting sqref="P84:P91">
    <cfRule type="cellIs" dxfId="27154" priority="334" operator="greaterThan">
      <formula>0</formula>
    </cfRule>
  </conditionalFormatting>
  <conditionalFormatting sqref="Q84:Q91">
    <cfRule type="cellIs" dxfId="27153" priority="339" operator="lessThan">
      <formula>0</formula>
    </cfRule>
  </conditionalFormatting>
  <conditionalFormatting sqref="R84:R91">
    <cfRule type="cellIs" dxfId="27152" priority="337" operator="lessThan">
      <formula>0.8</formula>
    </cfRule>
    <cfRule type="cellIs" dxfId="27151" priority="338" operator="greaterThan">
      <formula>1</formula>
    </cfRule>
  </conditionalFormatting>
  <conditionalFormatting sqref="R84:R91">
    <cfRule type="cellIs" dxfId="27150" priority="335" operator="greaterThan">
      <formula>1</formula>
    </cfRule>
    <cfRule type="cellIs" dxfId="27149" priority="336" operator="lessThan">
      <formula>0.8</formula>
    </cfRule>
  </conditionalFormatting>
  <conditionalFormatting sqref="R84:R91">
    <cfRule type="cellIs" dxfId="27148" priority="331" operator="lessThan">
      <formula>0.8</formula>
    </cfRule>
    <cfRule type="cellIs" dxfId="27147" priority="332" operator="greaterThan">
      <formula>1</formula>
    </cfRule>
  </conditionalFormatting>
  <conditionalFormatting sqref="R84:R91">
    <cfRule type="cellIs" dxfId="27146" priority="329" operator="greaterThan">
      <formula>1</formula>
    </cfRule>
    <cfRule type="cellIs" dxfId="27145" priority="330" operator="lessThan">
      <formula>0.8</formula>
    </cfRule>
  </conditionalFormatting>
  <conditionalFormatting sqref="P84:P91">
    <cfRule type="cellIs" dxfId="27144" priority="328" operator="greaterThan">
      <formula>0</formula>
    </cfRule>
  </conditionalFormatting>
  <conditionalFormatting sqref="Q84:Q91">
    <cfRule type="cellIs" dxfId="27143" priority="333" operator="lessThan">
      <formula>0</formula>
    </cfRule>
  </conditionalFormatting>
  <conditionalFormatting sqref="P84:P91">
    <cfRule type="cellIs" dxfId="27142" priority="322" operator="greaterThan">
      <formula>0</formula>
    </cfRule>
  </conditionalFormatting>
  <conditionalFormatting sqref="Q84:Q91">
    <cfRule type="cellIs" dxfId="27141" priority="327" operator="lessThan">
      <formula>0</formula>
    </cfRule>
  </conditionalFormatting>
  <conditionalFormatting sqref="R84:R91">
    <cfRule type="cellIs" dxfId="27140" priority="325" operator="lessThan">
      <formula>0.8</formula>
    </cfRule>
    <cfRule type="cellIs" dxfId="27139" priority="326" operator="greaterThan">
      <formula>1</formula>
    </cfRule>
  </conditionalFormatting>
  <conditionalFormatting sqref="R84:R91">
    <cfRule type="cellIs" dxfId="27138" priority="323" operator="greaterThan">
      <formula>1</formula>
    </cfRule>
    <cfRule type="cellIs" dxfId="27137" priority="324" operator="lessThan">
      <formula>0.8</formula>
    </cfRule>
  </conditionalFormatting>
  <conditionalFormatting sqref="R84:R91">
    <cfRule type="cellIs" dxfId="27136" priority="319" operator="lessThan">
      <formula>0.8</formula>
    </cfRule>
    <cfRule type="cellIs" dxfId="27135" priority="320" operator="greaterThan">
      <formula>1</formula>
    </cfRule>
  </conditionalFormatting>
  <conditionalFormatting sqref="R84:R91">
    <cfRule type="cellIs" dxfId="27134" priority="317" operator="greaterThan">
      <formula>1</formula>
    </cfRule>
    <cfRule type="cellIs" dxfId="27133" priority="318" operator="lessThan">
      <formula>0.8</formula>
    </cfRule>
  </conditionalFormatting>
  <conditionalFormatting sqref="P84:P91">
    <cfRule type="cellIs" dxfId="27132" priority="316" operator="greaterThan">
      <formula>0</formula>
    </cfRule>
  </conditionalFormatting>
  <conditionalFormatting sqref="Q84:Q91">
    <cfRule type="cellIs" dxfId="27131" priority="321" operator="lessThan">
      <formula>0</formula>
    </cfRule>
  </conditionalFormatting>
  <conditionalFormatting sqref="R84:R91">
    <cfRule type="cellIs" dxfId="27130" priority="313" operator="lessThan">
      <formula>0.8</formula>
    </cfRule>
    <cfRule type="cellIs" dxfId="27129" priority="314" operator="greaterThan">
      <formula>1</formula>
    </cfRule>
  </conditionalFormatting>
  <conditionalFormatting sqref="R84:R91">
    <cfRule type="cellIs" dxfId="27128" priority="311" operator="greaterThan">
      <formula>1</formula>
    </cfRule>
    <cfRule type="cellIs" dxfId="27127" priority="312" operator="lessThan">
      <formula>0.8</formula>
    </cfRule>
  </conditionalFormatting>
  <conditionalFormatting sqref="P84:P91">
    <cfRule type="cellIs" dxfId="27126" priority="310" operator="greaterThan">
      <formula>0</formula>
    </cfRule>
  </conditionalFormatting>
  <conditionalFormatting sqref="Q84:Q91">
    <cfRule type="cellIs" dxfId="27125" priority="315" operator="lessThan">
      <formula>0</formula>
    </cfRule>
  </conditionalFormatting>
  <conditionalFormatting sqref="Q84:Q91">
    <cfRule type="cellIs" dxfId="27124" priority="309" operator="lessThan">
      <formula>0</formula>
    </cfRule>
  </conditionalFormatting>
  <conditionalFormatting sqref="R84:R91">
    <cfRule type="cellIs" dxfId="27123" priority="307" operator="lessThan">
      <formula>0.8</formula>
    </cfRule>
    <cfRule type="cellIs" dxfId="27122" priority="308" operator="greaterThan">
      <formula>1</formula>
    </cfRule>
  </conditionalFormatting>
  <conditionalFormatting sqref="R84:R91">
    <cfRule type="cellIs" dxfId="27121" priority="305" operator="greaterThan">
      <formula>1</formula>
    </cfRule>
    <cfRule type="cellIs" dxfId="27120" priority="306" operator="lessThan">
      <formula>0.8</formula>
    </cfRule>
  </conditionalFormatting>
  <conditionalFormatting sqref="P84:P91">
    <cfRule type="cellIs" dxfId="27119" priority="304" operator="greaterThan">
      <formula>0</formula>
    </cfRule>
  </conditionalFormatting>
  <conditionalFormatting sqref="Q84:Q91">
    <cfRule type="cellIs" dxfId="27118" priority="298" operator="lessThan">
      <formula>0</formula>
    </cfRule>
  </conditionalFormatting>
  <conditionalFormatting sqref="R84:R91">
    <cfRule type="cellIs" dxfId="27117" priority="302" operator="lessThan">
      <formula>0.8</formula>
    </cfRule>
    <cfRule type="cellIs" dxfId="27116" priority="303" operator="greaterThan">
      <formula>1</formula>
    </cfRule>
  </conditionalFormatting>
  <conditionalFormatting sqref="R84:R91">
    <cfRule type="cellIs" dxfId="27115" priority="300" operator="greaterThan">
      <formula>1</formula>
    </cfRule>
    <cfRule type="cellIs" dxfId="27114" priority="301" operator="lessThan">
      <formula>0.8</formula>
    </cfRule>
  </conditionalFormatting>
  <conditionalFormatting sqref="P84:P91">
    <cfRule type="cellIs" dxfId="27113" priority="299" operator="greaterThan">
      <formula>0</formula>
    </cfRule>
  </conditionalFormatting>
  <conditionalFormatting sqref="Q84:Q91">
    <cfRule type="cellIs" dxfId="27112" priority="297" operator="lessThan">
      <formula>0</formula>
    </cfRule>
  </conditionalFormatting>
  <conditionalFormatting sqref="R84:R91">
    <cfRule type="cellIs" dxfId="27111" priority="295" operator="lessThan">
      <formula>0.8</formula>
    </cfRule>
    <cfRule type="cellIs" dxfId="27110" priority="296" operator="greaterThan">
      <formula>1</formula>
    </cfRule>
  </conditionalFormatting>
  <conditionalFormatting sqref="R84:R91">
    <cfRule type="cellIs" dxfId="27109" priority="293" operator="greaterThan">
      <formula>1</formula>
    </cfRule>
    <cfRule type="cellIs" dxfId="27108" priority="294" operator="lessThan">
      <formula>0.8</formula>
    </cfRule>
  </conditionalFormatting>
  <conditionalFormatting sqref="P84:P91">
    <cfRule type="cellIs" dxfId="27107" priority="292" operator="greaterThan">
      <formula>0</formula>
    </cfRule>
  </conditionalFormatting>
  <conditionalFormatting sqref="Q84:Q91">
    <cfRule type="cellIs" dxfId="27106" priority="291" operator="lessThan">
      <formula>0</formula>
    </cfRule>
  </conditionalFormatting>
  <conditionalFormatting sqref="R84:R91">
    <cfRule type="cellIs" dxfId="27105" priority="289" operator="lessThan">
      <formula>0.8</formula>
    </cfRule>
    <cfRule type="cellIs" dxfId="27104" priority="290" operator="greaterThan">
      <formula>1</formula>
    </cfRule>
  </conditionalFormatting>
  <conditionalFormatting sqref="R84:R91">
    <cfRule type="cellIs" dxfId="27103" priority="287" operator="greaterThan">
      <formula>1</formula>
    </cfRule>
    <cfRule type="cellIs" dxfId="27102" priority="288" operator="lessThan">
      <formula>0.8</formula>
    </cfRule>
  </conditionalFormatting>
  <conditionalFormatting sqref="P84:P91">
    <cfRule type="cellIs" dxfId="27101" priority="286" operator="greaterThan">
      <formula>0</formula>
    </cfRule>
  </conditionalFormatting>
  <conditionalFormatting sqref="Q84:Q91">
    <cfRule type="cellIs" dxfId="27100" priority="285" operator="lessThan">
      <formula>0</formula>
    </cfRule>
  </conditionalFormatting>
  <conditionalFormatting sqref="R84:R91">
    <cfRule type="cellIs" dxfId="27099" priority="283" operator="lessThan">
      <formula>0.8</formula>
    </cfRule>
    <cfRule type="cellIs" dxfId="27098" priority="284" operator="greaterThan">
      <formula>1</formula>
    </cfRule>
  </conditionalFormatting>
  <conditionalFormatting sqref="R84:R91">
    <cfRule type="cellIs" dxfId="27097" priority="281" operator="greaterThan">
      <formula>1</formula>
    </cfRule>
    <cfRule type="cellIs" dxfId="27096" priority="282" operator="lessThan">
      <formula>0.8</formula>
    </cfRule>
  </conditionalFormatting>
  <conditionalFormatting sqref="P84:P91">
    <cfRule type="cellIs" dxfId="27095" priority="280" operator="greaterThan">
      <formula>0</formula>
    </cfRule>
  </conditionalFormatting>
  <conditionalFormatting sqref="Q84:Q91">
    <cfRule type="cellIs" dxfId="27094" priority="279" operator="lessThan">
      <formula>0</formula>
    </cfRule>
  </conditionalFormatting>
  <conditionalFormatting sqref="R84:R91">
    <cfRule type="cellIs" dxfId="27093" priority="277" operator="lessThan">
      <formula>0.8</formula>
    </cfRule>
    <cfRule type="cellIs" dxfId="27092" priority="278" operator="greaterThan">
      <formula>1</formula>
    </cfRule>
  </conditionalFormatting>
  <conditionalFormatting sqref="R84:R91">
    <cfRule type="cellIs" dxfId="27091" priority="275" operator="greaterThan">
      <formula>1</formula>
    </cfRule>
    <cfRule type="cellIs" dxfId="27090" priority="276" operator="lessThan">
      <formula>0.8</formula>
    </cfRule>
  </conditionalFormatting>
  <conditionalFormatting sqref="P84:P91">
    <cfRule type="cellIs" dxfId="27089" priority="274" operator="greaterThan">
      <formula>0</formula>
    </cfRule>
  </conditionalFormatting>
  <conditionalFormatting sqref="Q84:Q91">
    <cfRule type="cellIs" dxfId="27088" priority="273" operator="lessThan">
      <formula>0</formula>
    </cfRule>
  </conditionalFormatting>
  <conditionalFormatting sqref="R84:R91">
    <cfRule type="cellIs" dxfId="27087" priority="271" operator="lessThan">
      <formula>0.8</formula>
    </cfRule>
    <cfRule type="cellIs" dxfId="27086" priority="272" operator="greaterThan">
      <formula>1</formula>
    </cfRule>
  </conditionalFormatting>
  <conditionalFormatting sqref="R84:R91">
    <cfRule type="cellIs" dxfId="27085" priority="269" operator="greaterThan">
      <formula>1</formula>
    </cfRule>
    <cfRule type="cellIs" dxfId="27084" priority="270" operator="lessThan">
      <formula>0.8</formula>
    </cfRule>
  </conditionalFormatting>
  <conditionalFormatting sqref="P84:P91">
    <cfRule type="cellIs" dxfId="27083" priority="268" operator="greaterThan">
      <formula>0</formula>
    </cfRule>
  </conditionalFormatting>
  <conditionalFormatting sqref="P84:P91">
    <cfRule type="cellIs" dxfId="27082" priority="262" operator="greaterThan">
      <formula>0</formula>
    </cfRule>
  </conditionalFormatting>
  <conditionalFormatting sqref="Q84:Q91">
    <cfRule type="cellIs" dxfId="27081" priority="267" operator="lessThan">
      <formula>0</formula>
    </cfRule>
  </conditionalFormatting>
  <conditionalFormatting sqref="R84:R91">
    <cfRule type="cellIs" dxfId="27080" priority="265" operator="lessThan">
      <formula>0.8</formula>
    </cfRule>
    <cfRule type="cellIs" dxfId="27079" priority="266" operator="greaterThan">
      <formula>1</formula>
    </cfRule>
  </conditionalFormatting>
  <conditionalFormatting sqref="R84:R91">
    <cfRule type="cellIs" dxfId="27078" priority="263" operator="greaterThan">
      <formula>1</formula>
    </cfRule>
    <cfRule type="cellIs" dxfId="27077" priority="264" operator="lessThan">
      <formula>0.8</formula>
    </cfRule>
  </conditionalFormatting>
  <conditionalFormatting sqref="P84:P91">
    <cfRule type="cellIs" dxfId="27076" priority="256" operator="greaterThan">
      <formula>0</formula>
    </cfRule>
  </conditionalFormatting>
  <conditionalFormatting sqref="Q84:Q91">
    <cfRule type="cellIs" dxfId="27075" priority="261" operator="lessThan">
      <formula>0</formula>
    </cfRule>
  </conditionalFormatting>
  <conditionalFormatting sqref="R84:R91">
    <cfRule type="cellIs" dxfId="27074" priority="259" operator="lessThan">
      <formula>0.8</formula>
    </cfRule>
    <cfRule type="cellIs" dxfId="27073" priority="260" operator="greaterThan">
      <formula>1</formula>
    </cfRule>
  </conditionalFormatting>
  <conditionalFormatting sqref="R84:R91">
    <cfRule type="cellIs" dxfId="27072" priority="257" operator="greaterThan">
      <formula>1</formula>
    </cfRule>
    <cfRule type="cellIs" dxfId="27071" priority="258" operator="lessThan">
      <formula>0.8</formula>
    </cfRule>
  </conditionalFormatting>
  <conditionalFormatting sqref="R84:R91">
    <cfRule type="cellIs" dxfId="27070" priority="253" operator="lessThan">
      <formula>0.8</formula>
    </cfRule>
    <cfRule type="cellIs" dxfId="27069" priority="254" operator="greaterThan">
      <formula>1</formula>
    </cfRule>
  </conditionalFormatting>
  <conditionalFormatting sqref="R84:R91">
    <cfRule type="cellIs" dxfId="27068" priority="251" operator="greaterThan">
      <formula>1</formula>
    </cfRule>
    <cfRule type="cellIs" dxfId="27067" priority="252" operator="lessThan">
      <formula>0.8</formula>
    </cfRule>
  </conditionalFormatting>
  <conditionalFormatting sqref="P84:P91">
    <cfRule type="cellIs" dxfId="27066" priority="250" operator="greaterThan">
      <formula>0</formula>
    </cfRule>
  </conditionalFormatting>
  <conditionalFormatting sqref="Q84:Q91">
    <cfRule type="cellIs" dxfId="27065" priority="255" operator="lessThan">
      <formula>0</formula>
    </cfRule>
  </conditionalFormatting>
  <conditionalFormatting sqref="Q84:Q91">
    <cfRule type="cellIs" dxfId="27064" priority="249" operator="lessThan">
      <formula>0</formula>
    </cfRule>
  </conditionalFormatting>
  <conditionalFormatting sqref="R84:R91">
    <cfRule type="cellIs" dxfId="27063" priority="247" operator="lessThan">
      <formula>0.8</formula>
    </cfRule>
    <cfRule type="cellIs" dxfId="27062" priority="248" operator="greaterThan">
      <formula>1</formula>
    </cfRule>
  </conditionalFormatting>
  <conditionalFormatting sqref="R84:R91">
    <cfRule type="cellIs" dxfId="27061" priority="245" operator="greaterThan">
      <formula>1</formula>
    </cfRule>
    <cfRule type="cellIs" dxfId="27060" priority="246" operator="lessThan">
      <formula>0.8</formula>
    </cfRule>
  </conditionalFormatting>
  <conditionalFormatting sqref="P84:P91">
    <cfRule type="cellIs" dxfId="27059" priority="244" operator="greaterThan">
      <formula>0</formula>
    </cfRule>
  </conditionalFormatting>
  <conditionalFormatting sqref="Q84:Q91">
    <cfRule type="cellIs" dxfId="27058" priority="243" operator="lessThan">
      <formula>0</formula>
    </cfRule>
  </conditionalFormatting>
  <conditionalFormatting sqref="R84:R91">
    <cfRule type="cellIs" dxfId="27057" priority="241" operator="lessThan">
      <formula>0.8</formula>
    </cfRule>
    <cfRule type="cellIs" dxfId="27056" priority="242" operator="greaterThan">
      <formula>1</formula>
    </cfRule>
  </conditionalFormatting>
  <conditionalFormatting sqref="R84:R91">
    <cfRule type="cellIs" dxfId="27055" priority="239" operator="greaterThan">
      <formula>1</formula>
    </cfRule>
    <cfRule type="cellIs" dxfId="27054" priority="240" operator="lessThan">
      <formula>0.8</formula>
    </cfRule>
  </conditionalFormatting>
  <conditionalFormatting sqref="P84:P91">
    <cfRule type="cellIs" dxfId="27053" priority="238" operator="greaterThan">
      <formula>0</formula>
    </cfRule>
  </conditionalFormatting>
  <conditionalFormatting sqref="Q84:Q91">
    <cfRule type="cellIs" dxfId="27052" priority="237" operator="lessThan">
      <formula>0</formula>
    </cfRule>
  </conditionalFormatting>
  <conditionalFormatting sqref="R84:R91">
    <cfRule type="cellIs" dxfId="27051" priority="235" operator="lessThan">
      <formula>0.8</formula>
    </cfRule>
    <cfRule type="cellIs" dxfId="27050" priority="236" operator="greaterThan">
      <formula>1</formula>
    </cfRule>
  </conditionalFormatting>
  <conditionalFormatting sqref="R84:R91">
    <cfRule type="cellIs" dxfId="27049" priority="233" operator="greaterThan">
      <formula>1</formula>
    </cfRule>
    <cfRule type="cellIs" dxfId="27048" priority="234" operator="lessThan">
      <formula>0.8</formula>
    </cfRule>
  </conditionalFormatting>
  <conditionalFormatting sqref="P84:P91">
    <cfRule type="cellIs" dxfId="27047" priority="232" operator="greaterThan">
      <formula>0</formula>
    </cfRule>
  </conditionalFormatting>
  <conditionalFormatting sqref="Q84:Q91">
    <cfRule type="cellIs" dxfId="27046" priority="231" operator="lessThan">
      <formula>0</formula>
    </cfRule>
  </conditionalFormatting>
  <conditionalFormatting sqref="R84:R91">
    <cfRule type="cellIs" dxfId="27045" priority="229" operator="lessThan">
      <formula>0.8</formula>
    </cfRule>
    <cfRule type="cellIs" dxfId="27044" priority="230" operator="greaterThan">
      <formula>1</formula>
    </cfRule>
  </conditionalFormatting>
  <conditionalFormatting sqref="R84:R91">
    <cfRule type="cellIs" dxfId="27043" priority="227" operator="greaterThan">
      <formula>1</formula>
    </cfRule>
    <cfRule type="cellIs" dxfId="27042" priority="228" operator="lessThan">
      <formula>0.8</formula>
    </cfRule>
  </conditionalFormatting>
  <conditionalFormatting sqref="P84:P91">
    <cfRule type="cellIs" dxfId="27041" priority="226" operator="greaterThan">
      <formula>0</formula>
    </cfRule>
  </conditionalFormatting>
  <conditionalFormatting sqref="P84:P91">
    <cfRule type="cellIs" dxfId="27040" priority="220" operator="greaterThan">
      <formula>0</formula>
    </cfRule>
  </conditionalFormatting>
  <conditionalFormatting sqref="Q84:Q91">
    <cfRule type="cellIs" dxfId="27039" priority="225" operator="lessThan">
      <formula>0</formula>
    </cfRule>
  </conditionalFormatting>
  <conditionalFormatting sqref="R84:R91">
    <cfRule type="cellIs" dxfId="27038" priority="223" operator="lessThan">
      <formula>0.8</formula>
    </cfRule>
    <cfRule type="cellIs" dxfId="27037" priority="224" operator="greaterThan">
      <formula>1</formula>
    </cfRule>
  </conditionalFormatting>
  <conditionalFormatting sqref="R84:R91">
    <cfRule type="cellIs" dxfId="27036" priority="221" operator="greaterThan">
      <formula>1</formula>
    </cfRule>
    <cfRule type="cellIs" dxfId="27035" priority="222" operator="lessThan">
      <formula>0.8</formula>
    </cfRule>
  </conditionalFormatting>
  <conditionalFormatting sqref="P84:P91">
    <cfRule type="cellIs" dxfId="27034" priority="214" operator="greaterThan">
      <formula>0</formula>
    </cfRule>
  </conditionalFormatting>
  <conditionalFormatting sqref="Q84:Q91">
    <cfRule type="cellIs" dxfId="27033" priority="219" operator="lessThan">
      <formula>0</formula>
    </cfRule>
  </conditionalFormatting>
  <conditionalFormatting sqref="R84:R91">
    <cfRule type="cellIs" dxfId="27032" priority="217" operator="lessThan">
      <formula>0.8</formula>
    </cfRule>
    <cfRule type="cellIs" dxfId="27031" priority="218" operator="greaterThan">
      <formula>1</formula>
    </cfRule>
  </conditionalFormatting>
  <conditionalFormatting sqref="R84:R91">
    <cfRule type="cellIs" dxfId="27030" priority="215" operator="greaterThan">
      <formula>1</formula>
    </cfRule>
    <cfRule type="cellIs" dxfId="27029" priority="216" operator="lessThan">
      <formula>0.8</formula>
    </cfRule>
  </conditionalFormatting>
  <conditionalFormatting sqref="R84:R91">
    <cfRule type="cellIs" dxfId="27028" priority="211" operator="lessThan">
      <formula>0.8</formula>
    </cfRule>
    <cfRule type="cellIs" dxfId="27027" priority="212" operator="greaterThan">
      <formula>1</formula>
    </cfRule>
  </conditionalFormatting>
  <conditionalFormatting sqref="R84:R91">
    <cfRule type="cellIs" dxfId="27026" priority="209" operator="greaterThan">
      <formula>1</formula>
    </cfRule>
    <cfRule type="cellIs" dxfId="27025" priority="210" operator="lessThan">
      <formula>0.8</formula>
    </cfRule>
  </conditionalFormatting>
  <conditionalFormatting sqref="P84:P91">
    <cfRule type="cellIs" dxfId="27024" priority="208" operator="greaterThan">
      <formula>0</formula>
    </cfRule>
  </conditionalFormatting>
  <conditionalFormatting sqref="Q84:Q91">
    <cfRule type="cellIs" dxfId="27023" priority="213" operator="lessThan">
      <formula>0</formula>
    </cfRule>
  </conditionalFormatting>
  <conditionalFormatting sqref="Q84:Q91">
    <cfRule type="cellIs" dxfId="27022" priority="207" operator="lessThan">
      <formula>0</formula>
    </cfRule>
  </conditionalFormatting>
  <conditionalFormatting sqref="R84:R91">
    <cfRule type="cellIs" dxfId="27021" priority="205" operator="lessThan">
      <formula>0.8</formula>
    </cfRule>
    <cfRule type="cellIs" dxfId="27020" priority="206" operator="greaterThan">
      <formula>1</formula>
    </cfRule>
  </conditionalFormatting>
  <conditionalFormatting sqref="R84:R91">
    <cfRule type="cellIs" dxfId="27019" priority="203" operator="greaterThan">
      <formula>1</formula>
    </cfRule>
    <cfRule type="cellIs" dxfId="27018" priority="204" operator="lessThan">
      <formula>0.8</formula>
    </cfRule>
  </conditionalFormatting>
  <conditionalFormatting sqref="P84:P91">
    <cfRule type="cellIs" dxfId="27017" priority="202" operator="greaterThan">
      <formula>0</formula>
    </cfRule>
  </conditionalFormatting>
  <conditionalFormatting sqref="P84:P91">
    <cfRule type="cellIs" dxfId="27016" priority="196" operator="greaterThan">
      <formula>0</formula>
    </cfRule>
  </conditionalFormatting>
  <conditionalFormatting sqref="Q84:Q91">
    <cfRule type="cellIs" dxfId="27015" priority="201" operator="lessThan">
      <formula>0</formula>
    </cfRule>
  </conditionalFormatting>
  <conditionalFormatting sqref="R84:R91">
    <cfRule type="cellIs" dxfId="27014" priority="199" operator="lessThan">
      <formula>0.8</formula>
    </cfRule>
    <cfRule type="cellIs" dxfId="27013" priority="200" operator="greaterThan">
      <formula>1</formula>
    </cfRule>
  </conditionalFormatting>
  <conditionalFormatting sqref="R84:R91">
    <cfRule type="cellIs" dxfId="27012" priority="197" operator="greaterThan">
      <formula>1</formula>
    </cfRule>
    <cfRule type="cellIs" dxfId="27011" priority="198" operator="lessThan">
      <formula>0.8</formula>
    </cfRule>
  </conditionalFormatting>
  <conditionalFormatting sqref="P84:P91">
    <cfRule type="cellIs" dxfId="27010" priority="190" operator="greaterThan">
      <formula>0</formula>
    </cfRule>
  </conditionalFormatting>
  <conditionalFormatting sqref="Q84:Q91">
    <cfRule type="cellIs" dxfId="27009" priority="195" operator="lessThan">
      <formula>0</formula>
    </cfRule>
  </conditionalFormatting>
  <conditionalFormatting sqref="R84:R91">
    <cfRule type="cellIs" dxfId="27008" priority="193" operator="lessThan">
      <formula>0.8</formula>
    </cfRule>
    <cfRule type="cellIs" dxfId="27007" priority="194" operator="greaterThan">
      <formula>1</formula>
    </cfRule>
  </conditionalFormatting>
  <conditionalFormatting sqref="R84:R91">
    <cfRule type="cellIs" dxfId="27006" priority="191" operator="greaterThan">
      <formula>1</formula>
    </cfRule>
    <cfRule type="cellIs" dxfId="27005" priority="192" operator="lessThan">
      <formula>0.8</formula>
    </cfRule>
  </conditionalFormatting>
  <conditionalFormatting sqref="R84:R91">
    <cfRule type="cellIs" dxfId="27004" priority="187" operator="lessThan">
      <formula>0.8</formula>
    </cfRule>
    <cfRule type="cellIs" dxfId="27003" priority="188" operator="greaterThan">
      <formula>1</formula>
    </cfRule>
  </conditionalFormatting>
  <conditionalFormatting sqref="R84:R91">
    <cfRule type="cellIs" dxfId="27002" priority="185" operator="greaterThan">
      <formula>1</formula>
    </cfRule>
    <cfRule type="cellIs" dxfId="27001" priority="186" operator="lessThan">
      <formula>0.8</formula>
    </cfRule>
  </conditionalFormatting>
  <conditionalFormatting sqref="P84:P91">
    <cfRule type="cellIs" dxfId="27000" priority="184" operator="greaterThan">
      <formula>0</formula>
    </cfRule>
  </conditionalFormatting>
  <conditionalFormatting sqref="Q84:Q91">
    <cfRule type="cellIs" dxfId="26999" priority="189" operator="lessThan">
      <formula>0</formula>
    </cfRule>
  </conditionalFormatting>
  <conditionalFormatting sqref="P84:P91">
    <cfRule type="cellIs" dxfId="26998" priority="178" operator="greaterThan">
      <formula>0</formula>
    </cfRule>
  </conditionalFormatting>
  <conditionalFormatting sqref="Q84:Q91">
    <cfRule type="cellIs" dxfId="26997" priority="183" operator="lessThan">
      <formula>0</formula>
    </cfRule>
  </conditionalFormatting>
  <conditionalFormatting sqref="R84:R91">
    <cfRule type="cellIs" dxfId="26996" priority="181" operator="lessThan">
      <formula>0.8</formula>
    </cfRule>
    <cfRule type="cellIs" dxfId="26995" priority="182" operator="greaterThan">
      <formula>1</formula>
    </cfRule>
  </conditionalFormatting>
  <conditionalFormatting sqref="R84:R91">
    <cfRule type="cellIs" dxfId="26994" priority="179" operator="greaterThan">
      <formula>1</formula>
    </cfRule>
    <cfRule type="cellIs" dxfId="26993" priority="180" operator="lessThan">
      <formula>0.8</formula>
    </cfRule>
  </conditionalFormatting>
  <conditionalFormatting sqref="R84:R91">
    <cfRule type="cellIs" dxfId="26992" priority="175" operator="lessThan">
      <formula>0.8</formula>
    </cfRule>
    <cfRule type="cellIs" dxfId="26991" priority="176" operator="greaterThan">
      <formula>1</formula>
    </cfRule>
  </conditionalFormatting>
  <conditionalFormatting sqref="R84:R91">
    <cfRule type="cellIs" dxfId="26990" priority="173" operator="greaterThan">
      <formula>1</formula>
    </cfRule>
    <cfRule type="cellIs" dxfId="26989" priority="174" operator="lessThan">
      <formula>0.8</formula>
    </cfRule>
  </conditionalFormatting>
  <conditionalFormatting sqref="P84:P91">
    <cfRule type="cellIs" dxfId="26988" priority="172" operator="greaterThan">
      <formula>0</formula>
    </cfRule>
  </conditionalFormatting>
  <conditionalFormatting sqref="Q84:Q91">
    <cfRule type="cellIs" dxfId="26987" priority="177" operator="lessThan">
      <formula>0</formula>
    </cfRule>
  </conditionalFormatting>
  <conditionalFormatting sqref="R84:R91">
    <cfRule type="cellIs" dxfId="26986" priority="169" operator="lessThan">
      <formula>0.8</formula>
    </cfRule>
    <cfRule type="cellIs" dxfId="26985" priority="170" operator="greaterThan">
      <formula>1</formula>
    </cfRule>
  </conditionalFormatting>
  <conditionalFormatting sqref="R84:R91">
    <cfRule type="cellIs" dxfId="26984" priority="167" operator="greaterThan">
      <formula>1</formula>
    </cfRule>
    <cfRule type="cellIs" dxfId="26983" priority="168" operator="lessThan">
      <formula>0.8</formula>
    </cfRule>
  </conditionalFormatting>
  <conditionalFormatting sqref="P84:P91">
    <cfRule type="cellIs" dxfId="26982" priority="166" operator="greaterThan">
      <formula>0</formula>
    </cfRule>
  </conditionalFormatting>
  <conditionalFormatting sqref="Q84:Q91">
    <cfRule type="cellIs" dxfId="26981" priority="171" operator="lessThan">
      <formula>0</formula>
    </cfRule>
  </conditionalFormatting>
  <conditionalFormatting sqref="Q84:Q91">
    <cfRule type="cellIs" dxfId="26980" priority="165" operator="lessThan">
      <formula>0</formula>
    </cfRule>
  </conditionalFormatting>
  <conditionalFormatting sqref="R84:R91">
    <cfRule type="cellIs" dxfId="26979" priority="163" operator="lessThan">
      <formula>0.8</formula>
    </cfRule>
    <cfRule type="cellIs" dxfId="26978" priority="164" operator="greaterThan">
      <formula>1</formula>
    </cfRule>
  </conditionalFormatting>
  <conditionalFormatting sqref="R84:R91">
    <cfRule type="cellIs" dxfId="26977" priority="161" operator="greaterThan">
      <formula>1</formula>
    </cfRule>
    <cfRule type="cellIs" dxfId="26976" priority="162" operator="lessThan">
      <formula>0.8</formula>
    </cfRule>
  </conditionalFormatting>
  <conditionalFormatting sqref="P84:P91">
    <cfRule type="cellIs" dxfId="26975" priority="160" operator="greaterThan">
      <formula>0</formula>
    </cfRule>
  </conditionalFormatting>
  <conditionalFormatting sqref="Q84:Q91">
    <cfRule type="cellIs" dxfId="26974" priority="154" operator="lessThan">
      <formula>0</formula>
    </cfRule>
  </conditionalFormatting>
  <conditionalFormatting sqref="R84:R91">
    <cfRule type="cellIs" dxfId="26973" priority="158" operator="lessThan">
      <formula>0.8</formula>
    </cfRule>
    <cfRule type="cellIs" dxfId="26972" priority="159" operator="greaterThan">
      <formula>1</formula>
    </cfRule>
  </conditionalFormatting>
  <conditionalFormatting sqref="R84:R91">
    <cfRule type="cellIs" dxfId="26971" priority="156" operator="greaterThan">
      <formula>1</formula>
    </cfRule>
    <cfRule type="cellIs" dxfId="26970" priority="157" operator="lessThan">
      <formula>0.8</formula>
    </cfRule>
  </conditionalFormatting>
  <conditionalFormatting sqref="P84:P91">
    <cfRule type="cellIs" dxfId="26969" priority="155" operator="greaterThan">
      <formula>0</formula>
    </cfRule>
  </conditionalFormatting>
  <conditionalFormatting sqref="Q84:Q91">
    <cfRule type="cellIs" dxfId="26968" priority="153" operator="lessThan">
      <formula>0</formula>
    </cfRule>
  </conditionalFormatting>
  <conditionalFormatting sqref="R84:R91">
    <cfRule type="cellIs" dxfId="26967" priority="151" operator="lessThan">
      <formula>0.8</formula>
    </cfRule>
    <cfRule type="cellIs" dxfId="26966" priority="152" operator="greaterThan">
      <formula>1</formula>
    </cfRule>
  </conditionalFormatting>
  <conditionalFormatting sqref="R84:R91">
    <cfRule type="cellIs" dxfId="26965" priority="149" operator="greaterThan">
      <formula>1</formula>
    </cfRule>
    <cfRule type="cellIs" dxfId="26964" priority="150" operator="lessThan">
      <formula>0.8</formula>
    </cfRule>
  </conditionalFormatting>
  <conditionalFormatting sqref="P84:P91">
    <cfRule type="cellIs" dxfId="26963" priority="148" operator="greaterThan">
      <formula>0</formula>
    </cfRule>
  </conditionalFormatting>
  <conditionalFormatting sqref="Q84:Q91">
    <cfRule type="cellIs" dxfId="26962" priority="147" operator="lessThan">
      <formula>0</formula>
    </cfRule>
  </conditionalFormatting>
  <conditionalFormatting sqref="R84:R91">
    <cfRule type="cellIs" dxfId="26961" priority="145" operator="lessThan">
      <formula>0.8</formula>
    </cfRule>
    <cfRule type="cellIs" dxfId="26960" priority="146" operator="greaterThan">
      <formula>1</formula>
    </cfRule>
  </conditionalFormatting>
  <conditionalFormatting sqref="R84:R91">
    <cfRule type="cellIs" dxfId="26959" priority="143" operator="greaterThan">
      <formula>1</formula>
    </cfRule>
    <cfRule type="cellIs" dxfId="26958" priority="144" operator="lessThan">
      <formula>0.8</formula>
    </cfRule>
  </conditionalFormatting>
  <conditionalFormatting sqref="P84:P91">
    <cfRule type="cellIs" dxfId="26957" priority="142" operator="greaterThan">
      <formula>0</formula>
    </cfRule>
  </conditionalFormatting>
  <conditionalFormatting sqref="Q84:Q91">
    <cfRule type="cellIs" dxfId="26956" priority="141" operator="lessThan">
      <formula>0</formula>
    </cfRule>
  </conditionalFormatting>
  <conditionalFormatting sqref="R84:R91">
    <cfRule type="cellIs" dxfId="26955" priority="139" operator="lessThan">
      <formula>0.8</formula>
    </cfRule>
    <cfRule type="cellIs" dxfId="26954" priority="140" operator="greaterThan">
      <formula>1</formula>
    </cfRule>
  </conditionalFormatting>
  <conditionalFormatting sqref="R84:R91">
    <cfRule type="cellIs" dxfId="26953" priority="137" operator="greaterThan">
      <formula>1</formula>
    </cfRule>
    <cfRule type="cellIs" dxfId="26952" priority="138" operator="lessThan">
      <formula>0.8</formula>
    </cfRule>
  </conditionalFormatting>
  <conditionalFormatting sqref="P84:P91">
    <cfRule type="cellIs" dxfId="26951" priority="136" operator="greaterThan">
      <formula>0</formula>
    </cfRule>
  </conditionalFormatting>
  <conditionalFormatting sqref="Q84:Q91">
    <cfRule type="cellIs" dxfId="26950" priority="135" operator="lessThan">
      <formula>0</formula>
    </cfRule>
  </conditionalFormatting>
  <conditionalFormatting sqref="R84:R91">
    <cfRule type="cellIs" dxfId="26949" priority="133" operator="lessThan">
      <formula>0.8</formula>
    </cfRule>
    <cfRule type="cellIs" dxfId="26948" priority="134" operator="greaterThan">
      <formula>1</formula>
    </cfRule>
  </conditionalFormatting>
  <conditionalFormatting sqref="R84:R91">
    <cfRule type="cellIs" dxfId="26947" priority="131" operator="greaterThan">
      <formula>1</formula>
    </cfRule>
    <cfRule type="cellIs" dxfId="26946" priority="132" operator="lessThan">
      <formula>0.8</formula>
    </cfRule>
  </conditionalFormatting>
  <conditionalFormatting sqref="P84:P91">
    <cfRule type="cellIs" dxfId="26945" priority="130" operator="greaterThan">
      <formula>0</formula>
    </cfRule>
  </conditionalFormatting>
  <conditionalFormatting sqref="Q84:Q91">
    <cfRule type="cellIs" dxfId="26944" priority="129" operator="lessThan">
      <formula>0</formula>
    </cfRule>
  </conditionalFormatting>
  <conditionalFormatting sqref="R84:R91">
    <cfRule type="cellIs" dxfId="26943" priority="127" operator="lessThan">
      <formula>0.8</formula>
    </cfRule>
    <cfRule type="cellIs" dxfId="26942" priority="128" operator="greaterThan">
      <formula>1</formula>
    </cfRule>
  </conditionalFormatting>
  <conditionalFormatting sqref="R84:R91">
    <cfRule type="cellIs" dxfId="26941" priority="125" operator="greaterThan">
      <formula>1</formula>
    </cfRule>
    <cfRule type="cellIs" dxfId="26940" priority="126" operator="lessThan">
      <formula>0.8</formula>
    </cfRule>
  </conditionalFormatting>
  <conditionalFormatting sqref="P84:P91">
    <cfRule type="cellIs" dxfId="26939" priority="124" operator="greaterThan">
      <formula>0</formula>
    </cfRule>
  </conditionalFormatting>
  <conditionalFormatting sqref="P84:P91">
    <cfRule type="cellIs" dxfId="26938" priority="118" operator="greaterThan">
      <formula>0</formula>
    </cfRule>
  </conditionalFormatting>
  <conditionalFormatting sqref="Q84:Q91">
    <cfRule type="cellIs" dxfId="26937" priority="123" operator="lessThan">
      <formula>0</formula>
    </cfRule>
  </conditionalFormatting>
  <conditionalFormatting sqref="R84:R91">
    <cfRule type="cellIs" dxfId="26936" priority="121" operator="lessThan">
      <formula>0.8</formula>
    </cfRule>
    <cfRule type="cellIs" dxfId="26935" priority="122" operator="greaterThan">
      <formula>1</formula>
    </cfRule>
  </conditionalFormatting>
  <conditionalFormatting sqref="R84:R91">
    <cfRule type="cellIs" dxfId="26934" priority="119" operator="greaterThan">
      <formula>1</formula>
    </cfRule>
    <cfRule type="cellIs" dxfId="26933" priority="120" operator="lessThan">
      <formula>0.8</formula>
    </cfRule>
  </conditionalFormatting>
  <conditionalFormatting sqref="P84:P91">
    <cfRule type="cellIs" dxfId="26932" priority="112" operator="greaterThan">
      <formula>0</formula>
    </cfRule>
  </conditionalFormatting>
  <conditionalFormatting sqref="Q84:Q91">
    <cfRule type="cellIs" dxfId="26931" priority="117" operator="lessThan">
      <formula>0</formula>
    </cfRule>
  </conditionalFormatting>
  <conditionalFormatting sqref="R84:R91">
    <cfRule type="cellIs" dxfId="26930" priority="115" operator="lessThan">
      <formula>0.8</formula>
    </cfRule>
    <cfRule type="cellIs" dxfId="26929" priority="116" operator="greaterThan">
      <formula>1</formula>
    </cfRule>
  </conditionalFormatting>
  <conditionalFormatting sqref="R84:R91">
    <cfRule type="cellIs" dxfId="26928" priority="113" operator="greaterThan">
      <formula>1</formula>
    </cfRule>
    <cfRule type="cellIs" dxfId="26927" priority="114" operator="lessThan">
      <formula>0.8</formula>
    </cfRule>
  </conditionalFormatting>
  <conditionalFormatting sqref="R84:R91">
    <cfRule type="cellIs" dxfId="26926" priority="109" operator="lessThan">
      <formula>0.8</formula>
    </cfRule>
    <cfRule type="cellIs" dxfId="26925" priority="110" operator="greaterThan">
      <formula>1</formula>
    </cfRule>
  </conditionalFormatting>
  <conditionalFormatting sqref="R84:R91">
    <cfRule type="cellIs" dxfId="26924" priority="107" operator="greaterThan">
      <formula>1</formula>
    </cfRule>
    <cfRule type="cellIs" dxfId="26923" priority="108" operator="lessThan">
      <formula>0.8</formula>
    </cfRule>
  </conditionalFormatting>
  <conditionalFormatting sqref="P84:P91">
    <cfRule type="cellIs" dxfId="26922" priority="106" operator="greaterThan">
      <formula>0</formula>
    </cfRule>
  </conditionalFormatting>
  <conditionalFormatting sqref="Q84:Q91">
    <cfRule type="cellIs" dxfId="26921" priority="111" operator="lessThan">
      <formula>0</formula>
    </cfRule>
  </conditionalFormatting>
  <conditionalFormatting sqref="Q84:Q91">
    <cfRule type="cellIs" dxfId="26920" priority="100" operator="lessThan">
      <formula>0</formula>
    </cfRule>
  </conditionalFormatting>
  <conditionalFormatting sqref="P84:P91">
    <cfRule type="cellIs" dxfId="26919" priority="101" operator="greaterThan">
      <formula>0</formula>
    </cfRule>
  </conditionalFormatting>
  <conditionalFormatting sqref="R84:R91">
    <cfRule type="cellIs" dxfId="26918" priority="104" operator="lessThan">
      <formula>0.8</formula>
    </cfRule>
    <cfRule type="cellIs" dxfId="26917" priority="105" operator="greaterThan">
      <formula>1</formula>
    </cfRule>
  </conditionalFormatting>
  <conditionalFormatting sqref="R84:R91">
    <cfRule type="cellIs" dxfId="26916" priority="102" operator="greaterThan">
      <formula>1</formula>
    </cfRule>
    <cfRule type="cellIs" dxfId="26915" priority="103" operator="lessThan">
      <formula>0.8</formula>
    </cfRule>
  </conditionalFormatting>
  <conditionalFormatting sqref="Q84:Q91">
    <cfRule type="cellIs" dxfId="26914" priority="94" operator="lessThan">
      <formula>0</formula>
    </cfRule>
  </conditionalFormatting>
  <conditionalFormatting sqref="R84:R91">
    <cfRule type="cellIs" dxfId="26913" priority="98" operator="lessThan">
      <formula>0.8</formula>
    </cfRule>
    <cfRule type="cellIs" dxfId="26912" priority="99" operator="greaterThan">
      <formula>1</formula>
    </cfRule>
  </conditionalFormatting>
  <conditionalFormatting sqref="R84:R91">
    <cfRule type="cellIs" dxfId="26911" priority="96" operator="greaterThan">
      <formula>1</formula>
    </cfRule>
    <cfRule type="cellIs" dxfId="26910" priority="97" operator="lessThan">
      <formula>0.8</formula>
    </cfRule>
  </conditionalFormatting>
  <conditionalFormatting sqref="P84:P91">
    <cfRule type="cellIs" dxfId="26909" priority="95" operator="greaterThan">
      <formula>0</formula>
    </cfRule>
  </conditionalFormatting>
  <conditionalFormatting sqref="Q84:Q91">
    <cfRule type="cellIs" dxfId="26908" priority="93" operator="lessThan">
      <formula>0</formula>
    </cfRule>
  </conditionalFormatting>
  <conditionalFormatting sqref="R84:R91">
    <cfRule type="cellIs" dxfId="26907" priority="91" operator="lessThan">
      <formula>0.8</formula>
    </cfRule>
    <cfRule type="cellIs" dxfId="26906" priority="92" operator="greaterThan">
      <formula>1</formula>
    </cfRule>
  </conditionalFormatting>
  <conditionalFormatting sqref="R84:R91">
    <cfRule type="cellIs" dxfId="26905" priority="89" operator="greaterThan">
      <formula>1</formula>
    </cfRule>
    <cfRule type="cellIs" dxfId="26904" priority="90" operator="lessThan">
      <formula>0.8</formula>
    </cfRule>
  </conditionalFormatting>
  <conditionalFormatting sqref="P84:P91">
    <cfRule type="cellIs" dxfId="26903" priority="88" operator="greaterThan">
      <formula>0</formula>
    </cfRule>
  </conditionalFormatting>
  <conditionalFormatting sqref="Q84:Q91">
    <cfRule type="cellIs" dxfId="26902" priority="87" operator="lessThan">
      <formula>0</formula>
    </cfRule>
  </conditionalFormatting>
  <conditionalFormatting sqref="R84:R91">
    <cfRule type="cellIs" dxfId="26901" priority="85" operator="lessThan">
      <formula>0.8</formula>
    </cfRule>
    <cfRule type="cellIs" dxfId="26900" priority="86" operator="greaterThan">
      <formula>1</formula>
    </cfRule>
  </conditionalFormatting>
  <conditionalFormatting sqref="R84:R91">
    <cfRule type="cellIs" dxfId="26899" priority="83" operator="greaterThan">
      <formula>1</formula>
    </cfRule>
    <cfRule type="cellIs" dxfId="26898" priority="84" operator="lessThan">
      <formula>0.8</formula>
    </cfRule>
  </conditionalFormatting>
  <conditionalFormatting sqref="P84:P91">
    <cfRule type="cellIs" dxfId="26897" priority="82" operator="greaterThan">
      <formula>0</formula>
    </cfRule>
  </conditionalFormatting>
  <conditionalFormatting sqref="Q84:Q91">
    <cfRule type="cellIs" dxfId="26896" priority="81" operator="lessThan">
      <formula>0</formula>
    </cfRule>
  </conditionalFormatting>
  <conditionalFormatting sqref="R84:R91">
    <cfRule type="cellIs" dxfId="26895" priority="79" operator="lessThan">
      <formula>0.8</formula>
    </cfRule>
    <cfRule type="cellIs" dxfId="26894" priority="80" operator="greaterThan">
      <formula>1</formula>
    </cfRule>
  </conditionalFormatting>
  <conditionalFormatting sqref="R84:R91">
    <cfRule type="cellIs" dxfId="26893" priority="77" operator="greaterThan">
      <formula>1</formula>
    </cfRule>
    <cfRule type="cellIs" dxfId="26892" priority="78" operator="lessThan">
      <formula>0.8</formula>
    </cfRule>
  </conditionalFormatting>
  <conditionalFormatting sqref="P84:P91">
    <cfRule type="cellIs" dxfId="26891" priority="76" operator="greaterThan">
      <formula>0</formula>
    </cfRule>
  </conditionalFormatting>
  <conditionalFormatting sqref="Q162:Q166">
    <cfRule type="cellIs" dxfId="26890" priority="75" operator="lessThan">
      <formula>0</formula>
    </cfRule>
  </conditionalFormatting>
  <conditionalFormatting sqref="R162:R166">
    <cfRule type="cellIs" dxfId="26889" priority="73" operator="lessThan">
      <formula>0.8</formula>
    </cfRule>
    <cfRule type="cellIs" dxfId="26888" priority="74" operator="greaterThan">
      <formula>1</formula>
    </cfRule>
  </conditionalFormatting>
  <conditionalFormatting sqref="R162:R166">
    <cfRule type="cellIs" dxfId="26887" priority="71" operator="greaterThan">
      <formula>1</formula>
    </cfRule>
    <cfRule type="cellIs" dxfId="26886" priority="72" operator="lessThan">
      <formula>0.8</formula>
    </cfRule>
  </conditionalFormatting>
  <conditionalFormatting sqref="P162:P166">
    <cfRule type="cellIs" dxfId="26885" priority="70" operator="greaterThan">
      <formula>0</formula>
    </cfRule>
  </conditionalFormatting>
  <conditionalFormatting sqref="P167:P168">
    <cfRule type="cellIs" dxfId="26884" priority="64" operator="greaterThan">
      <formula>0</formula>
    </cfRule>
  </conditionalFormatting>
  <conditionalFormatting sqref="R167:R168">
    <cfRule type="cellIs" dxfId="26883" priority="67" operator="lessThan">
      <formula>0.8</formula>
    </cfRule>
    <cfRule type="cellIs" dxfId="26882" priority="68" operator="greaterThan">
      <formula>1</formula>
    </cfRule>
  </conditionalFormatting>
  <conditionalFormatting sqref="R167:R168">
    <cfRule type="cellIs" dxfId="26881" priority="65" operator="greaterThan">
      <formula>1</formula>
    </cfRule>
    <cfRule type="cellIs" dxfId="26880" priority="66" operator="lessThan">
      <formula>0.8</formula>
    </cfRule>
  </conditionalFormatting>
  <conditionalFormatting sqref="Q167:Q168">
    <cfRule type="cellIs" dxfId="26879" priority="69" operator="lessThan">
      <formula>0</formula>
    </cfRule>
  </conditionalFormatting>
  <conditionalFormatting sqref="Q161">
    <cfRule type="cellIs" dxfId="26878" priority="63" operator="lessThan">
      <formula>0</formula>
    </cfRule>
  </conditionalFormatting>
  <conditionalFormatting sqref="R161">
    <cfRule type="cellIs" dxfId="26877" priority="61" operator="lessThan">
      <formula>0.8</formula>
    </cfRule>
    <cfRule type="cellIs" dxfId="26876" priority="62" operator="greaterThan">
      <formula>1</formula>
    </cfRule>
  </conditionalFormatting>
  <conditionalFormatting sqref="R161">
    <cfRule type="cellIs" dxfId="26875" priority="59" operator="greaterThan">
      <formula>1</formula>
    </cfRule>
    <cfRule type="cellIs" dxfId="26874" priority="60" operator="lessThan">
      <formula>0.8</formula>
    </cfRule>
  </conditionalFormatting>
  <conditionalFormatting sqref="P161">
    <cfRule type="cellIs" dxfId="26873" priority="58" operator="greaterThan">
      <formula>0</formula>
    </cfRule>
  </conditionalFormatting>
  <conditionalFormatting sqref="Q162:Q166">
    <cfRule type="cellIs" dxfId="26872" priority="57" operator="lessThan">
      <formula>0</formula>
    </cfRule>
  </conditionalFormatting>
  <conditionalFormatting sqref="R162:R166">
    <cfRule type="cellIs" dxfId="26871" priority="55" operator="lessThan">
      <formula>0.8</formula>
    </cfRule>
    <cfRule type="cellIs" dxfId="26870" priority="56" operator="greaterThan">
      <formula>1</formula>
    </cfRule>
  </conditionalFormatting>
  <conditionalFormatting sqref="R162:R166">
    <cfRule type="cellIs" dxfId="26869" priority="53" operator="greaterThan">
      <formula>1</formula>
    </cfRule>
    <cfRule type="cellIs" dxfId="26868" priority="54" operator="lessThan">
      <formula>0.8</formula>
    </cfRule>
  </conditionalFormatting>
  <conditionalFormatting sqref="P162:P166">
    <cfRule type="cellIs" dxfId="26867" priority="52" operator="greaterThan">
      <formula>0</formula>
    </cfRule>
  </conditionalFormatting>
  <conditionalFormatting sqref="Q162:Q166">
    <cfRule type="cellIs" dxfId="26866" priority="51" operator="lessThan">
      <formula>0</formula>
    </cfRule>
  </conditionalFormatting>
  <conditionalFormatting sqref="R162:R166">
    <cfRule type="cellIs" dxfId="26865" priority="49" operator="lessThan">
      <formula>0.8</formula>
    </cfRule>
    <cfRule type="cellIs" dxfId="26864" priority="50" operator="greaterThan">
      <formula>1</formula>
    </cfRule>
  </conditionalFormatting>
  <conditionalFormatting sqref="R162:R166">
    <cfRule type="cellIs" dxfId="26863" priority="47" operator="greaterThan">
      <formula>1</formula>
    </cfRule>
    <cfRule type="cellIs" dxfId="26862" priority="48" operator="lessThan">
      <formula>0.8</formula>
    </cfRule>
  </conditionalFormatting>
  <conditionalFormatting sqref="P162:P166">
    <cfRule type="cellIs" dxfId="26861" priority="46" operator="greaterThan">
      <formula>0</formula>
    </cfRule>
  </conditionalFormatting>
  <conditionalFormatting sqref="Q167:Q168">
    <cfRule type="cellIs" dxfId="26860" priority="45" operator="lessThan">
      <formula>0</formula>
    </cfRule>
  </conditionalFormatting>
  <conditionalFormatting sqref="R167:R168">
    <cfRule type="cellIs" dxfId="26859" priority="43" operator="lessThan">
      <formula>0.8</formula>
    </cfRule>
    <cfRule type="cellIs" dxfId="26858" priority="44" operator="greaterThan">
      <formula>1</formula>
    </cfRule>
  </conditionalFormatting>
  <conditionalFormatting sqref="R167:R168">
    <cfRule type="cellIs" dxfId="26857" priority="41" operator="greaterThan">
      <formula>1</formula>
    </cfRule>
    <cfRule type="cellIs" dxfId="26856" priority="42" operator="lessThan">
      <formula>0.8</formula>
    </cfRule>
  </conditionalFormatting>
  <conditionalFormatting sqref="P167:P168">
    <cfRule type="cellIs" dxfId="26855" priority="40" operator="greaterThan">
      <formula>0</formula>
    </cfRule>
  </conditionalFormatting>
  <conditionalFormatting sqref="Q161">
    <cfRule type="cellIs" dxfId="26854" priority="39" operator="lessThan">
      <formula>0</formula>
    </cfRule>
  </conditionalFormatting>
  <conditionalFormatting sqref="R161">
    <cfRule type="cellIs" dxfId="26853" priority="37" operator="lessThan">
      <formula>0.8</formula>
    </cfRule>
    <cfRule type="cellIs" dxfId="26852" priority="38" operator="greaterThan">
      <formula>1</formula>
    </cfRule>
  </conditionalFormatting>
  <conditionalFormatting sqref="R161">
    <cfRule type="cellIs" dxfId="26851" priority="35" operator="greaterThan">
      <formula>1</formula>
    </cfRule>
    <cfRule type="cellIs" dxfId="26850" priority="36" operator="lessThan">
      <formula>0.8</formula>
    </cfRule>
  </conditionalFormatting>
  <conditionalFormatting sqref="P161">
    <cfRule type="cellIs" dxfId="26849" priority="34" operator="greaterThan">
      <formula>0</formula>
    </cfRule>
  </conditionalFormatting>
  <conditionalFormatting sqref="Q162:Q166">
    <cfRule type="cellIs" dxfId="26848" priority="33" operator="lessThan">
      <formula>0</formula>
    </cfRule>
  </conditionalFormatting>
  <conditionalFormatting sqref="R162:R166">
    <cfRule type="cellIs" dxfId="26847" priority="31" operator="lessThan">
      <formula>0.8</formula>
    </cfRule>
    <cfRule type="cellIs" dxfId="26846" priority="32" operator="greaterThan">
      <formula>1</formula>
    </cfRule>
  </conditionalFormatting>
  <conditionalFormatting sqref="R162:R166">
    <cfRule type="cellIs" dxfId="26845" priority="29" operator="greaterThan">
      <formula>1</formula>
    </cfRule>
    <cfRule type="cellIs" dxfId="26844" priority="30" operator="lessThan">
      <formula>0.8</formula>
    </cfRule>
  </conditionalFormatting>
  <conditionalFormatting sqref="P162:P166">
    <cfRule type="cellIs" dxfId="26843" priority="28" operator="greaterThan">
      <formula>0</formula>
    </cfRule>
  </conditionalFormatting>
  <conditionalFormatting sqref="Q161">
    <cfRule type="cellIs" dxfId="26842" priority="27" operator="lessThan">
      <formula>0</formula>
    </cfRule>
  </conditionalFormatting>
  <conditionalFormatting sqref="R161">
    <cfRule type="cellIs" dxfId="26841" priority="25" operator="lessThan">
      <formula>0.8</formula>
    </cfRule>
    <cfRule type="cellIs" dxfId="26840" priority="26" operator="greaterThan">
      <formula>1</formula>
    </cfRule>
  </conditionalFormatting>
  <conditionalFormatting sqref="R161">
    <cfRule type="cellIs" dxfId="26839" priority="23" operator="greaterThan">
      <formula>1</formula>
    </cfRule>
    <cfRule type="cellIs" dxfId="26838" priority="24" operator="lessThan">
      <formula>0.8</formula>
    </cfRule>
  </conditionalFormatting>
  <conditionalFormatting sqref="P161">
    <cfRule type="cellIs" dxfId="26837" priority="22" operator="greaterThan">
      <formula>0</formula>
    </cfRule>
  </conditionalFormatting>
  <conditionalFormatting sqref="Q162:Q166">
    <cfRule type="cellIs" dxfId="26836" priority="21" operator="lessThan">
      <formula>0</formula>
    </cfRule>
  </conditionalFormatting>
  <conditionalFormatting sqref="R162:R166">
    <cfRule type="cellIs" dxfId="26835" priority="19" operator="lessThan">
      <formula>0.8</formula>
    </cfRule>
    <cfRule type="cellIs" dxfId="26834" priority="20" operator="greaterThan">
      <formula>1</formula>
    </cfRule>
  </conditionalFormatting>
  <conditionalFormatting sqref="R162:R166">
    <cfRule type="cellIs" dxfId="26833" priority="17" operator="greaterThan">
      <formula>1</formula>
    </cfRule>
    <cfRule type="cellIs" dxfId="26832" priority="18" operator="lessThan">
      <formula>0.8</formula>
    </cfRule>
  </conditionalFormatting>
  <conditionalFormatting sqref="P162:P166">
    <cfRule type="cellIs" dxfId="26831" priority="16" operator="greaterThan">
      <formula>0</formula>
    </cfRule>
  </conditionalFormatting>
  <conditionalFormatting sqref="Q161">
    <cfRule type="cellIs" dxfId="26830" priority="15" operator="lessThan">
      <formula>0</formula>
    </cfRule>
  </conditionalFormatting>
  <conditionalFormatting sqref="R161">
    <cfRule type="cellIs" dxfId="26829" priority="13" operator="lessThan">
      <formula>0.8</formula>
    </cfRule>
    <cfRule type="cellIs" dxfId="26828" priority="14" operator="greaterThan">
      <formula>1</formula>
    </cfRule>
  </conditionalFormatting>
  <conditionalFormatting sqref="R161">
    <cfRule type="cellIs" dxfId="26827" priority="11" operator="greaterThan">
      <formula>1</formula>
    </cfRule>
    <cfRule type="cellIs" dxfId="26826" priority="12" operator="lessThan">
      <formula>0.8</formula>
    </cfRule>
  </conditionalFormatting>
  <conditionalFormatting sqref="P161">
    <cfRule type="cellIs" dxfId="26825" priority="10" operator="greaterThan">
      <formula>0</formula>
    </cfRule>
  </conditionalFormatting>
  <conditionalFormatting sqref="P167:P168">
    <cfRule type="cellIs" dxfId="26824" priority="4" operator="greaterThan">
      <formula>0</formula>
    </cfRule>
  </conditionalFormatting>
  <conditionalFormatting sqref="R167:R168">
    <cfRule type="cellIs" dxfId="26823" priority="7" operator="lessThan">
      <formula>0.8</formula>
    </cfRule>
    <cfRule type="cellIs" dxfId="26822" priority="8" operator="greaterThan">
      <formula>1</formula>
    </cfRule>
  </conditionalFormatting>
  <conditionalFormatting sqref="R167:R168">
    <cfRule type="cellIs" dxfId="26821" priority="5" operator="greaterThan">
      <formula>1</formula>
    </cfRule>
    <cfRule type="cellIs" dxfId="26820" priority="6" operator="lessThan">
      <formula>0.8</formula>
    </cfRule>
  </conditionalFormatting>
  <conditionalFormatting sqref="Q167:Q168">
    <cfRule type="cellIs" dxfId="26819" priority="9" operator="lessThan">
      <formula>0</formula>
    </cfRule>
  </conditionalFormatting>
  <conditionalFormatting sqref="AF30">
    <cfRule type="cellIs" dxfId="26818" priority="3" operator="lessThan">
      <formula>0</formula>
    </cfRule>
  </conditionalFormatting>
  <conditionalFormatting sqref="AG30">
    <cfRule type="cellIs" dxfId="26817" priority="1" operator="greaterThan">
      <formula>1</formula>
    </cfRule>
    <cfRule type="cellIs" dxfId="2681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C29" sqref="AC2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267</v>
      </c>
      <c r="E3" s="483"/>
      <c r="F3" s="480" t="s">
        <v>2</v>
      </c>
      <c r="G3" s="481"/>
      <c r="H3" s="484">
        <v>242469.96</v>
      </c>
      <c r="I3" s="485"/>
      <c r="J3" s="480" t="s">
        <v>3</v>
      </c>
      <c r="K3" s="481"/>
      <c r="L3" s="486">
        <v>7780964.1573369633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379.00683813722549</v>
      </c>
      <c r="G6" s="692"/>
      <c r="H6" s="693">
        <f>AVERAGE(D13:P13,Q13)</f>
        <v>138.79645992992576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f>[1]晉欣4度C0309!$Z$2</f>
        <v>0</v>
      </c>
      <c r="O6" s="508">
        <f>[1]晉欣4度C0309!$AA$2</f>
        <v>0</v>
      </c>
      <c r="P6" s="522">
        <f>[1]晉欣4度C0309!$AD$2</f>
        <v>1</v>
      </c>
      <c r="Q6" s="508">
        <f>[1]晉欣4度C0309!$AE$2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356.25142197303063</v>
      </c>
      <c r="G7" s="512"/>
      <c r="H7" s="513">
        <f>AVERAGE(D14:P14,Q14)</f>
        <v>123.55042232514833</v>
      </c>
      <c r="I7" s="514"/>
      <c r="J7" s="513">
        <f>AVERAGE(D31:H31)</f>
        <v>743.58706114191568</v>
      </c>
      <c r="K7" s="514"/>
      <c r="L7" s="515">
        <f>AVERAGE(J31:M31)</f>
        <v>810.67354185364536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0.9036681672336041</v>
      </c>
      <c r="G8" s="489"/>
      <c r="H8" s="488">
        <f>AVERAGE(D15:O15,P15:Q15)</f>
        <v>0.88485577297575024</v>
      </c>
      <c r="I8" s="489"/>
      <c r="J8" s="488">
        <f>AVERAGE(D32:H32)</f>
        <v>0.96739540368084853</v>
      </c>
      <c r="K8" s="489"/>
      <c r="L8" s="488">
        <f>AVERAGE(J32:M32)</f>
        <v>0.92177152798553186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129.74415204678363</v>
      </c>
      <c r="E13" s="15">
        <v>110.03836797877047</v>
      </c>
      <c r="F13" s="15">
        <v>137.43717948717949</v>
      </c>
      <c r="G13" s="15">
        <v>368.5</v>
      </c>
      <c r="H13" s="15">
        <v>228.57142857142858</v>
      </c>
      <c r="I13" s="15">
        <v>90.699346405228752</v>
      </c>
      <c r="J13" s="15">
        <v>76.991638760767472</v>
      </c>
      <c r="K13" s="15">
        <v>114.87231968810916</v>
      </c>
      <c r="L13" s="15">
        <v>87.307200292397667</v>
      </c>
      <c r="M13" s="15">
        <v>81.342909971005952</v>
      </c>
      <c r="N13" s="15">
        <v>83.755860238832369</v>
      </c>
      <c r="O13" s="15">
        <v>83.070175438596493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115.57362684072399</v>
      </c>
      <c r="E14" s="15">
        <v>97.096431104353883</v>
      </c>
      <c r="F14" s="15">
        <v>119.21837499156483</v>
      </c>
      <c r="G14" s="15">
        <v>325.40335277544204</v>
      </c>
      <c r="H14" s="15">
        <v>210.197059314954</v>
      </c>
      <c r="I14" s="15">
        <v>80.208946736410667</v>
      </c>
      <c r="J14" s="15">
        <v>63.92277410858572</v>
      </c>
      <c r="K14" s="15">
        <v>99.446503009252083</v>
      </c>
      <c r="L14" s="15">
        <v>76.597057131799389</v>
      </c>
      <c r="M14" s="15">
        <v>73.250813087567053</v>
      </c>
      <c r="N14" s="15">
        <v>76.835016414614543</v>
      </c>
      <c r="O14" s="15">
        <v>68.663360639173902</v>
      </c>
      <c r="P14" s="15">
        <v>185.32925640429477</v>
      </c>
      <c r="Q14" s="16">
        <v>137.96333999333993</v>
      </c>
    </row>
    <row r="15" spans="2:17" ht="39.9" customHeight="1">
      <c r="B15" s="535"/>
      <c r="C15" s="10" t="s">
        <v>44</v>
      </c>
      <c r="D15" s="17">
        <f t="shared" ref="D15:P15" si="0">D14/D13</f>
        <v>0.89078101029979384</v>
      </c>
      <c r="E15" s="17">
        <f t="shared" si="0"/>
        <v>0.88238705178803223</v>
      </c>
      <c r="F15" s="17">
        <f t="shared" si="0"/>
        <v>0.8674390396863888</v>
      </c>
      <c r="G15" s="17">
        <f t="shared" si="0"/>
        <v>0.88304844715181019</v>
      </c>
      <c r="H15" s="17">
        <f t="shared" si="0"/>
        <v>0.91961213450292367</v>
      </c>
      <c r="I15" s="17">
        <f t="shared" si="0"/>
        <v>0.88433875121934369</v>
      </c>
      <c r="J15" s="17">
        <f t="shared" si="0"/>
        <v>0.83025605296193228</v>
      </c>
      <c r="K15" s="17">
        <f t="shared" si="0"/>
        <v>0.86571337010743887</v>
      </c>
      <c r="L15" s="17">
        <f t="shared" si="0"/>
        <v>0.87732806544329345</v>
      </c>
      <c r="M15" s="17">
        <f t="shared" si="0"/>
        <v>0.90051871900915192</v>
      </c>
      <c r="N15" s="17">
        <f t="shared" si="0"/>
        <v>0.91736884076549596</v>
      </c>
      <c r="O15" s="17">
        <f t="shared" si="0"/>
        <v>0.82657055046101635</v>
      </c>
      <c r="P15" s="17">
        <f t="shared" si="0"/>
        <v>0.92286318830828284</v>
      </c>
      <c r="Q15" s="18">
        <f>Q14/Q13</f>
        <v>0.91975559995559952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0.76319444444444451</v>
      </c>
      <c r="E17" s="19">
        <v>0.61249999999999982</v>
      </c>
      <c r="F17" s="19">
        <v>0.5888888888888888</v>
      </c>
      <c r="G17" s="19">
        <v>0.68680555555555567</v>
      </c>
      <c r="H17" s="19">
        <v>0.66736111111111118</v>
      </c>
      <c r="I17" s="19">
        <v>0.75555555555555565</v>
      </c>
      <c r="J17" s="19">
        <v>0.79236111111111107</v>
      </c>
      <c r="K17" s="19">
        <v>0.7368055555555556</v>
      </c>
      <c r="L17" s="19">
        <v>0.85763888888888884</v>
      </c>
      <c r="M17" s="19">
        <v>0.9409722222222221</v>
      </c>
      <c r="N17" s="19">
        <v>0.98749999999999993</v>
      </c>
      <c r="O17" s="19">
        <v>0.83611111111111125</v>
      </c>
      <c r="P17" s="19">
        <v>0.65069444444444435</v>
      </c>
      <c r="Q17" s="20">
        <v>0.64930555555555558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>
        <v>1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>
        <v>1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2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19.25</v>
      </c>
      <c r="E22" s="23">
        <v>17.571428571428573</v>
      </c>
      <c r="F22" s="23">
        <v>15.714285714285714</v>
      </c>
      <c r="G22" s="23">
        <v>5.75</v>
      </c>
      <c r="H22" s="23">
        <v>7</v>
      </c>
      <c r="I22" s="23">
        <v>16.5</v>
      </c>
      <c r="J22" s="23">
        <v>19.142857142857142</v>
      </c>
      <c r="K22" s="23">
        <v>15.666666666666666</v>
      </c>
      <c r="L22" s="23">
        <v>17.166666666666668</v>
      </c>
      <c r="M22" s="23">
        <v>18.75</v>
      </c>
      <c r="N22" s="23">
        <v>17.833333333333332</v>
      </c>
      <c r="O22" s="23">
        <v>18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269.31250000000011</v>
      </c>
      <c r="E31" s="15">
        <v>691.88575848978121</v>
      </c>
      <c r="F31" s="15">
        <v>927.48039215686276</v>
      </c>
      <c r="G31" s="15">
        <v>852.80410226956315</v>
      </c>
      <c r="H31" s="41">
        <v>976.45255279337084</v>
      </c>
      <c r="I31" s="42">
        <v>0</v>
      </c>
      <c r="J31" s="15">
        <v>832.51666666666517</v>
      </c>
      <c r="K31" s="15">
        <v>610.81212121212059</v>
      </c>
      <c r="L31" s="15">
        <v>910.65828571428483</v>
      </c>
      <c r="M31" s="16">
        <v>888.70709382151074</v>
      </c>
    </row>
    <row r="32" spans="2:17" ht="39.9" customHeight="1">
      <c r="B32" s="535"/>
      <c r="C32" s="43" t="s">
        <v>44</v>
      </c>
      <c r="D32" s="17">
        <f t="shared" ref="D32:M32" si="1">D31/D30</f>
        <v>0.8416015625000004</v>
      </c>
      <c r="E32" s="17">
        <f t="shared" si="1"/>
        <v>0.83864940423003786</v>
      </c>
      <c r="F32" s="17">
        <f t="shared" si="1"/>
        <v>1.1242186571598336</v>
      </c>
      <c r="G32" s="17">
        <f t="shared" si="1"/>
        <v>0.94756011363284798</v>
      </c>
      <c r="H32" s="44">
        <f t="shared" si="1"/>
        <v>1.0849472808815233</v>
      </c>
      <c r="I32" s="45">
        <f t="shared" si="1"/>
        <v>0</v>
      </c>
      <c r="J32" s="17">
        <f t="shared" si="1"/>
        <v>1.0091111111111093</v>
      </c>
      <c r="K32" s="17">
        <f t="shared" si="1"/>
        <v>0.678680134680134</v>
      </c>
      <c r="L32" s="17">
        <f t="shared" si="1"/>
        <v>1.0118425396825388</v>
      </c>
      <c r="M32" s="18">
        <f t="shared" si="1"/>
        <v>0.98745232646834524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3037.8947368421095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0.23055555555555554</v>
      </c>
      <c r="E34" s="19">
        <v>0.35000000000000003</v>
      </c>
      <c r="F34" s="19">
        <v>0.24374999999999999</v>
      </c>
      <c r="G34" s="19">
        <v>1066.2962962962968</v>
      </c>
      <c r="H34" s="46">
        <v>0.43402777777777773</v>
      </c>
      <c r="I34" s="47">
        <v>0</v>
      </c>
      <c r="J34" s="19">
        <v>0.82986111111111116</v>
      </c>
      <c r="K34" s="19">
        <v>0.84375</v>
      </c>
      <c r="L34" s="19">
        <v>1.1111111111111112</v>
      </c>
      <c r="M34" s="20">
        <v>0.9375</v>
      </c>
    </row>
    <row r="35" spans="2:13" ht="25.8" customHeight="1">
      <c r="B35" s="542" t="s">
        <v>51</v>
      </c>
      <c r="C35" s="543"/>
      <c r="D35" s="48">
        <v>5.5</v>
      </c>
      <c r="E35" s="48">
        <v>4</v>
      </c>
      <c r="F35" s="48">
        <v>3</v>
      </c>
      <c r="G35" s="48">
        <v>3.75</v>
      </c>
      <c r="H35" s="49">
        <v>3.2</v>
      </c>
      <c r="I35" s="50">
        <v>0</v>
      </c>
      <c r="J35" s="48">
        <v>3.6666666666666665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6815" priority="6" operator="lessThan">
      <formula>0.8</formula>
    </cfRule>
  </conditionalFormatting>
  <conditionalFormatting sqref="M32">
    <cfRule type="cellIs" dxfId="26814" priority="5" operator="lessThan">
      <formula>0.8</formula>
    </cfRule>
  </conditionalFormatting>
  <conditionalFormatting sqref="K32">
    <cfRule type="cellIs" dxfId="26813" priority="4" operator="lessThan">
      <formula>0.8</formula>
    </cfRule>
  </conditionalFormatting>
  <conditionalFormatting sqref="E32">
    <cfRule type="cellIs" dxfId="26812" priority="3" operator="lessThan">
      <formula>0.8</formula>
    </cfRule>
  </conditionalFormatting>
  <conditionalFormatting sqref="D15:P15">
    <cfRule type="cellIs" dxfId="26811" priority="2" operator="lessThan">
      <formula>0.8</formula>
    </cfRule>
  </conditionalFormatting>
  <conditionalFormatting sqref="Q15">
    <cfRule type="cellIs" dxfId="2681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27" sqref="H27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389</v>
      </c>
      <c r="B1" s="336"/>
      <c r="C1" s="337"/>
      <c r="D1" s="338" t="s">
        <v>269</v>
      </c>
      <c r="E1" s="339">
        <f>SUM(G5:G124)</f>
        <v>86129</v>
      </c>
      <c r="F1" s="340" t="s">
        <v>3</v>
      </c>
      <c r="G1" s="341">
        <f>SUM(H5:H124)</f>
        <v>1634673.1234455733</v>
      </c>
      <c r="H1" s="342" t="s">
        <v>390</v>
      </c>
      <c r="I1" s="343">
        <f>+J16+J64+J24+J38+J51+J81+J100+J91+J57+J124+J111</f>
        <v>41.68333333333333</v>
      </c>
      <c r="J1" s="601" t="s">
        <v>391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407</v>
      </c>
      <c r="B2" s="608"/>
      <c r="C2" s="345"/>
      <c r="D2" s="346" t="s">
        <v>278</v>
      </c>
      <c r="E2" s="347">
        <f>AVERAGE(L16,L24,L38,L51,L100,L111,L91)</f>
        <v>625.80415203329358</v>
      </c>
      <c r="F2" s="348" t="s">
        <v>80</v>
      </c>
      <c r="G2" s="349">
        <f>G1/E1</f>
        <v>18.979357979839232</v>
      </c>
      <c r="H2" s="350" t="s">
        <v>393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394</v>
      </c>
      <c r="C3" s="352"/>
      <c r="D3" s="612" t="s">
        <v>280</v>
      </c>
      <c r="E3" s="612"/>
      <c r="F3" s="613" t="s">
        <v>83</v>
      </c>
      <c r="G3" s="614" t="s">
        <v>395</v>
      </c>
      <c r="H3" s="615" t="s">
        <v>396</v>
      </c>
      <c r="I3" s="616" t="s">
        <v>281</v>
      </c>
      <c r="J3" s="582" t="s">
        <v>283</v>
      </c>
      <c r="K3" s="594" t="s">
        <v>282</v>
      </c>
      <c r="L3" s="596" t="s">
        <v>278</v>
      </c>
      <c r="M3" s="598" t="s">
        <v>88</v>
      </c>
      <c r="N3" s="598"/>
      <c r="O3" s="582" t="s">
        <v>209</v>
      </c>
      <c r="P3" s="599" t="s">
        <v>286</v>
      </c>
      <c r="Q3" s="582" t="s">
        <v>287</v>
      </c>
      <c r="R3" s="582"/>
    </row>
    <row r="4" spans="1:18" ht="15.75" customHeight="1">
      <c r="A4" s="610"/>
      <c r="B4" s="611"/>
      <c r="C4" s="352"/>
      <c r="D4" s="612"/>
      <c r="E4" s="612"/>
      <c r="F4" s="613"/>
      <c r="G4" s="614"/>
      <c r="H4" s="615"/>
      <c r="I4" s="617"/>
      <c r="J4" s="593"/>
      <c r="K4" s="595"/>
      <c r="L4" s="597"/>
      <c r="M4" s="353" t="s">
        <v>90</v>
      </c>
      <c r="N4" s="353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398</v>
      </c>
      <c r="B5" s="355" t="s">
        <v>246</v>
      </c>
      <c r="C5" s="355"/>
      <c r="D5" s="356" t="s">
        <v>399</v>
      </c>
      <c r="E5" s="356"/>
      <c r="F5" s="357">
        <v>29.965493443754308</v>
      </c>
      <c r="G5" s="352">
        <v>2006</v>
      </c>
      <c r="H5" s="358">
        <f>F5*G5</f>
        <v>60110.779848171143</v>
      </c>
      <c r="I5" s="359"/>
      <c r="J5" s="360">
        <v>13</v>
      </c>
      <c r="K5" s="361">
        <f t="shared" ref="K5:K12" si="0">G5/P5*60</f>
        <v>1203.6000000000004</v>
      </c>
      <c r="L5" s="362">
        <f t="shared" ref="L5:L12" si="1">K5/J5</f>
        <v>92.584615384615418</v>
      </c>
      <c r="M5" s="363">
        <v>0.17361111111111113</v>
      </c>
      <c r="N5" s="363">
        <v>0.24305555555555555</v>
      </c>
      <c r="O5" s="354">
        <v>10</v>
      </c>
      <c r="P5" s="364">
        <f t="shared" ref="P5:P14" si="2">(N5-M5)*24*60</f>
        <v>99.999999999999972</v>
      </c>
      <c r="Q5" s="365"/>
      <c r="R5" s="365"/>
    </row>
    <row r="6" spans="1:18">
      <c r="A6" s="583"/>
      <c r="B6" s="355">
        <v>0</v>
      </c>
      <c r="C6" s="355"/>
      <c r="D6" s="356" t="s">
        <v>400</v>
      </c>
      <c r="E6" s="356"/>
      <c r="F6" s="357" t="s">
        <v>248</v>
      </c>
      <c r="G6" s="352">
        <v>1317</v>
      </c>
      <c r="H6" s="358">
        <f t="shared" ref="H6:H113" si="3">F6*G6</f>
        <v>0</v>
      </c>
      <c r="I6" s="359"/>
      <c r="J6" s="360">
        <v>9</v>
      </c>
      <c r="K6" s="361">
        <f t="shared" si="0"/>
        <v>1580.4000000000003</v>
      </c>
      <c r="L6" s="362">
        <f t="shared" si="1"/>
        <v>175.60000000000002</v>
      </c>
      <c r="M6" s="363">
        <v>0.24652777777777779</v>
      </c>
      <c r="N6" s="363">
        <v>0.28125</v>
      </c>
      <c r="O6" s="354">
        <v>5</v>
      </c>
      <c r="P6" s="364">
        <f t="shared" si="2"/>
        <v>49.999999999999986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352">
        <v>1354</v>
      </c>
      <c r="H7" s="358">
        <f t="shared" si="3"/>
        <v>0</v>
      </c>
      <c r="I7" s="359"/>
      <c r="J7" s="360">
        <v>9</v>
      </c>
      <c r="K7" s="361">
        <f t="shared" si="0"/>
        <v>1624.7999999999979</v>
      </c>
      <c r="L7" s="362">
        <f t="shared" si="1"/>
        <v>180.5333333333331</v>
      </c>
      <c r="M7" s="363">
        <v>0.28472222222222221</v>
      </c>
      <c r="N7" s="363">
        <v>0.31944444444444448</v>
      </c>
      <c r="O7" s="354">
        <v>5</v>
      </c>
      <c r="P7" s="364">
        <f t="shared" si="2"/>
        <v>50.000000000000064</v>
      </c>
      <c r="Q7" s="365"/>
      <c r="R7" s="365"/>
    </row>
    <row r="8" spans="1:18">
      <c r="A8" s="583"/>
      <c r="B8" s="355" t="s">
        <v>249</v>
      </c>
      <c r="C8" s="355"/>
      <c r="D8" s="356" t="s">
        <v>402</v>
      </c>
      <c r="E8" s="356"/>
      <c r="F8" s="357">
        <v>36.450000000000003</v>
      </c>
      <c r="G8" s="352">
        <v>1749</v>
      </c>
      <c r="H8" s="358">
        <f t="shared" si="3"/>
        <v>63751.05</v>
      </c>
      <c r="I8" s="359"/>
      <c r="J8" s="360">
        <v>10</v>
      </c>
      <c r="K8" s="361">
        <f t="shared" si="0"/>
        <v>1499.1428571428589</v>
      </c>
      <c r="L8" s="362">
        <f t="shared" si="1"/>
        <v>149.91428571428588</v>
      </c>
      <c r="M8" s="363">
        <v>0.32291666666666669</v>
      </c>
      <c r="N8" s="363">
        <v>0.37152777777777773</v>
      </c>
      <c r="O8" s="354">
        <v>5</v>
      </c>
      <c r="P8" s="364">
        <f t="shared" si="2"/>
        <v>69.999999999999915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528</v>
      </c>
      <c r="H9" s="358">
        <f t="shared" si="3"/>
        <v>14282.4</v>
      </c>
      <c r="I9" s="359"/>
      <c r="J9" s="360">
        <v>13</v>
      </c>
      <c r="K9" s="361">
        <f t="shared" si="0"/>
        <v>1583.9999999999995</v>
      </c>
      <c r="L9" s="362">
        <f t="shared" si="1"/>
        <v>121.84615384615381</v>
      </c>
      <c r="M9" s="363">
        <v>0.375</v>
      </c>
      <c r="N9" s="363">
        <v>0.3888888888888889</v>
      </c>
      <c r="O9" s="354">
        <v>5</v>
      </c>
      <c r="P9" s="364">
        <f t="shared" si="2"/>
        <v>20.000000000000007</v>
      </c>
      <c r="Q9" s="365">
        <v>0.3888888888888889</v>
      </c>
      <c r="R9" s="365">
        <v>0.43055555555555558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2158</v>
      </c>
      <c r="H10" s="358">
        <f t="shared" si="3"/>
        <v>38563.46</v>
      </c>
      <c r="I10" s="359"/>
      <c r="J10" s="360">
        <v>12</v>
      </c>
      <c r="K10" s="361">
        <f t="shared" si="0"/>
        <v>1177.0909090909099</v>
      </c>
      <c r="L10" s="362">
        <f t="shared" si="1"/>
        <v>98.090909090909165</v>
      </c>
      <c r="M10" s="363">
        <v>0.43055555555555558</v>
      </c>
      <c r="N10" s="363">
        <v>0.50694444444444442</v>
      </c>
      <c r="O10" s="354">
        <v>5</v>
      </c>
      <c r="P10" s="364">
        <f t="shared" si="2"/>
        <v>109.99999999999993</v>
      </c>
      <c r="Q10" s="365"/>
      <c r="R10" s="365"/>
    </row>
    <row r="11" spans="1:18">
      <c r="A11" s="583"/>
      <c r="B11" s="355" t="s">
        <v>249</v>
      </c>
      <c r="C11" s="355"/>
      <c r="D11" s="356" t="s">
        <v>408</v>
      </c>
      <c r="E11" s="356"/>
      <c r="F11" s="357">
        <v>25.64</v>
      </c>
      <c r="G11" s="366">
        <v>703</v>
      </c>
      <c r="H11" s="358">
        <f t="shared" si="3"/>
        <v>18024.920000000002</v>
      </c>
      <c r="I11" s="359"/>
      <c r="J11" s="360">
        <v>12</v>
      </c>
      <c r="K11" s="361">
        <f t="shared" si="0"/>
        <v>1405.9999999999975</v>
      </c>
      <c r="L11" s="362">
        <f t="shared" si="1"/>
        <v>117.16666666666646</v>
      </c>
      <c r="M11" s="363">
        <v>0.51041666666666663</v>
      </c>
      <c r="N11" s="363">
        <v>0.53125</v>
      </c>
      <c r="O11" s="354">
        <v>5</v>
      </c>
      <c r="P11" s="364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409</v>
      </c>
      <c r="E12" s="356"/>
      <c r="F12" s="357">
        <v>29.52</v>
      </c>
      <c r="G12" s="366">
        <v>1317</v>
      </c>
      <c r="H12" s="358">
        <f t="shared" si="3"/>
        <v>38877.839999999997</v>
      </c>
      <c r="I12" s="359"/>
      <c r="J12" s="360">
        <v>12</v>
      </c>
      <c r="K12" s="361">
        <f t="shared" si="0"/>
        <v>1756</v>
      </c>
      <c r="L12" s="362">
        <f t="shared" si="1"/>
        <v>146.33333333333334</v>
      </c>
      <c r="M12" s="363">
        <v>0.53472222222222221</v>
      </c>
      <c r="N12" s="363">
        <v>0.56597222222222221</v>
      </c>
      <c r="O12" s="354">
        <v>5</v>
      </c>
      <c r="P12" s="364">
        <f t="shared" si="2"/>
        <v>45</v>
      </c>
      <c r="Q12" s="365"/>
      <c r="R12" s="365"/>
    </row>
    <row r="13" spans="1:18">
      <c r="A13" s="584"/>
      <c r="B13" s="355" t="s">
        <v>249</v>
      </c>
      <c r="C13" s="367"/>
      <c r="D13" s="356" t="s">
        <v>410</v>
      </c>
      <c r="E13" s="356"/>
      <c r="F13" s="357">
        <v>29.856999999999999</v>
      </c>
      <c r="G13" s="368">
        <v>1353</v>
      </c>
      <c r="H13" s="358">
        <f t="shared" si="3"/>
        <v>40396.521000000001</v>
      </c>
      <c r="I13" s="359"/>
      <c r="J13" s="360">
        <v>12</v>
      </c>
      <c r="K13" s="361">
        <f>G13/P13*60</f>
        <v>1804</v>
      </c>
      <c r="L13" s="362">
        <f>K13/J13</f>
        <v>150.33333333333334</v>
      </c>
      <c r="M13" s="363">
        <v>0.56944444444444442</v>
      </c>
      <c r="N13" s="363">
        <v>0.60069444444444442</v>
      </c>
      <c r="O13" s="354">
        <v>5</v>
      </c>
      <c r="P13" s="364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379" t="s">
        <v>215</v>
      </c>
      <c r="E14" s="380"/>
      <c r="F14" s="357">
        <v>28.57</v>
      </c>
      <c r="G14" s="366">
        <v>1595</v>
      </c>
      <c r="H14" s="358">
        <f t="shared" si="3"/>
        <v>45569.15</v>
      </c>
      <c r="I14" s="359"/>
      <c r="J14" s="360">
        <v>10</v>
      </c>
      <c r="K14" s="361">
        <f>G14/P14*60</f>
        <v>1472.3076923076903</v>
      </c>
      <c r="L14" s="362">
        <f>K14/J14</f>
        <v>147.23076923076903</v>
      </c>
      <c r="M14" s="363">
        <v>0.60416666666666663</v>
      </c>
      <c r="N14" s="363">
        <v>0.64930555555555558</v>
      </c>
      <c r="O14" s="354">
        <v>5</v>
      </c>
      <c r="P14" s="364">
        <f t="shared" si="2"/>
        <v>65.000000000000085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359"/>
      <c r="J15" s="360"/>
      <c r="K15" s="361"/>
      <c r="L15" s="362"/>
      <c r="M15" s="363"/>
      <c r="N15" s="363"/>
      <c r="O15" s="354"/>
      <c r="P15" s="364"/>
      <c r="Q15" s="354"/>
      <c r="R15" s="354"/>
    </row>
    <row r="16" spans="1:18" ht="15.75" customHeight="1">
      <c r="A16" s="585"/>
      <c r="B16" s="355">
        <v>0</v>
      </c>
      <c r="C16" s="370" t="s">
        <v>411</v>
      </c>
      <c r="D16" s="569" t="s">
        <v>412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1510.7341458541455</v>
      </c>
      <c r="L16" s="376">
        <f>AVERAGE(L5:L15)</f>
        <v>137.96333999333993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413</v>
      </c>
      <c r="B17" s="355" t="s">
        <v>249</v>
      </c>
      <c r="C17" s="367"/>
      <c r="D17" s="589" t="s">
        <v>414</v>
      </c>
      <c r="E17" s="590"/>
      <c r="F17" s="357">
        <v>14.03</v>
      </c>
      <c r="G17" s="352">
        <v>487</v>
      </c>
      <c r="H17" s="377">
        <f t="shared" ref="H17:H23" si="4">F17*G17</f>
        <v>6832.61</v>
      </c>
      <c r="I17" s="378"/>
      <c r="J17" s="360">
        <v>6</v>
      </c>
      <c r="K17" s="361">
        <f>G17/P17*60</f>
        <v>1460.9999999999995</v>
      </c>
      <c r="L17" s="362">
        <f>K17/J17</f>
        <v>243.49999999999991</v>
      </c>
      <c r="M17" s="363">
        <v>0.18055555555555555</v>
      </c>
      <c r="N17" s="363">
        <v>0.19444444444444445</v>
      </c>
      <c r="O17" s="354">
        <v>20</v>
      </c>
      <c r="P17" s="364">
        <f>(N17-M17)*24*60</f>
        <v>20.000000000000007</v>
      </c>
      <c r="Q17" s="354"/>
      <c r="R17" s="354"/>
    </row>
    <row r="18" spans="1:18" ht="15.75" customHeight="1">
      <c r="A18" s="586"/>
      <c r="B18" s="355" t="s">
        <v>246</v>
      </c>
      <c r="C18" s="367"/>
      <c r="D18" s="591" t="s">
        <v>415</v>
      </c>
      <c r="E18" s="592"/>
      <c r="F18" s="357">
        <v>14.49</v>
      </c>
      <c r="G18" s="368">
        <v>787</v>
      </c>
      <c r="H18" s="358">
        <f t="shared" si="4"/>
        <v>11403.630000000001</v>
      </c>
      <c r="I18" s="359"/>
      <c r="J18" s="360">
        <v>5</v>
      </c>
      <c r="K18" s="361">
        <f>G18/P18*60</f>
        <v>1475.6250000000018</v>
      </c>
      <c r="L18" s="362">
        <f>K18/J18</f>
        <v>295.12500000000034</v>
      </c>
      <c r="M18" s="363">
        <v>0.20833333333333334</v>
      </c>
      <c r="N18" s="363">
        <v>0.23055555555555554</v>
      </c>
      <c r="O18" s="354">
        <v>20</v>
      </c>
      <c r="P18" s="364">
        <f t="shared" ref="P18" si="5">(N18-M18)*24*60</f>
        <v>31.999999999999964</v>
      </c>
      <c r="Q18" s="365"/>
      <c r="R18" s="365"/>
    </row>
    <row r="19" spans="1:18" ht="15.75" customHeight="1">
      <c r="A19" s="586"/>
      <c r="B19" s="355">
        <v>0</v>
      </c>
      <c r="C19" s="367"/>
      <c r="D19" s="591"/>
      <c r="E19" s="592"/>
      <c r="F19" s="357" t="s">
        <v>248</v>
      </c>
      <c r="G19" s="368"/>
      <c r="H19" s="358">
        <f t="shared" si="4"/>
        <v>0</v>
      </c>
      <c r="I19" s="359"/>
      <c r="J19" s="360"/>
      <c r="K19" s="361"/>
      <c r="L19" s="362"/>
      <c r="M19" s="363"/>
      <c r="N19" s="363"/>
      <c r="O19" s="354"/>
      <c r="P19" s="364"/>
      <c r="Q19" s="365"/>
      <c r="R19" s="365"/>
    </row>
    <row r="20" spans="1:18" ht="15.75" customHeight="1">
      <c r="A20" s="587"/>
      <c r="B20" s="355">
        <v>0</v>
      </c>
      <c r="C20" s="367"/>
      <c r="D20" s="381"/>
      <c r="E20" s="380"/>
      <c r="F20" s="357" t="s">
        <v>248</v>
      </c>
      <c r="G20" s="368"/>
      <c r="H20" s="358">
        <f t="shared" si="4"/>
        <v>0</v>
      </c>
      <c r="I20" s="359"/>
      <c r="J20" s="360"/>
      <c r="K20" s="361"/>
      <c r="L20" s="362"/>
      <c r="M20" s="363"/>
      <c r="N20" s="363"/>
      <c r="O20" s="354"/>
      <c r="P20" s="364"/>
      <c r="Q20" s="354"/>
      <c r="R20" s="354"/>
    </row>
    <row r="21" spans="1:18" ht="15.75" customHeight="1">
      <c r="A21" s="587"/>
      <c r="B21" s="355">
        <v>0</v>
      </c>
      <c r="C21" s="367"/>
      <c r="D21" s="381"/>
      <c r="E21" s="380"/>
      <c r="F21" s="357" t="s">
        <v>248</v>
      </c>
      <c r="G21" s="368"/>
      <c r="H21" s="358">
        <f t="shared" si="4"/>
        <v>0</v>
      </c>
      <c r="I21" s="359"/>
      <c r="J21" s="360"/>
      <c r="K21" s="361"/>
      <c r="L21" s="362"/>
      <c r="M21" s="363"/>
      <c r="N21" s="363"/>
      <c r="O21" s="354"/>
      <c r="P21" s="364"/>
      <c r="Q21" s="354"/>
      <c r="R21" s="354"/>
    </row>
    <row r="22" spans="1:18" ht="15.75" customHeight="1">
      <c r="A22" s="587"/>
      <c r="B22" s="355">
        <v>0</v>
      </c>
      <c r="C22" s="367"/>
      <c r="D22" s="381"/>
      <c r="E22" s="380"/>
      <c r="F22" s="357" t="s">
        <v>248</v>
      </c>
      <c r="G22" s="368"/>
      <c r="H22" s="358">
        <f t="shared" si="4"/>
        <v>0</v>
      </c>
      <c r="I22" s="359"/>
      <c r="J22" s="360"/>
      <c r="K22" s="361"/>
      <c r="L22" s="362"/>
      <c r="M22" s="363"/>
      <c r="N22" s="363"/>
      <c r="O22" s="354"/>
      <c r="P22" s="364"/>
      <c r="Q22" s="354"/>
      <c r="R22" s="354"/>
    </row>
    <row r="23" spans="1:18" ht="15.75" customHeight="1">
      <c r="A23" s="587"/>
      <c r="B23" s="355">
        <v>0</v>
      </c>
      <c r="C23" s="367"/>
      <c r="D23" s="381"/>
      <c r="E23" s="380"/>
      <c r="F23" s="357" t="s">
        <v>248</v>
      </c>
      <c r="G23" s="368"/>
      <c r="H23" s="358">
        <f t="shared" si="4"/>
        <v>0</v>
      </c>
      <c r="I23" s="359"/>
      <c r="J23" s="360"/>
      <c r="K23" s="361"/>
      <c r="L23" s="362"/>
      <c r="M23" s="363"/>
      <c r="N23" s="363"/>
      <c r="O23" s="354"/>
      <c r="P23" s="364"/>
      <c r="Q23" s="354"/>
      <c r="R23" s="354"/>
    </row>
    <row r="24" spans="1:18" ht="17.399999999999999" customHeight="1">
      <c r="A24" s="588"/>
      <c r="B24" s="355">
        <v>0</v>
      </c>
      <c r="C24" s="12" t="s">
        <v>416</v>
      </c>
      <c r="D24" s="569" t="s">
        <v>412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1468.3125000000007</v>
      </c>
      <c r="L24" s="376">
        <f>AVERAGE(L17:L23)</f>
        <v>269.31250000000011</v>
      </c>
      <c r="M24" s="363"/>
      <c r="N24" s="363"/>
      <c r="O24" s="354"/>
      <c r="P24" s="354"/>
      <c r="Q24" s="354"/>
      <c r="R24" s="354"/>
    </row>
    <row r="25" spans="1:18">
      <c r="A25" s="573" t="s">
        <v>417</v>
      </c>
      <c r="B25" s="355" t="s">
        <v>246</v>
      </c>
      <c r="C25" s="383"/>
      <c r="D25" s="384" t="s">
        <v>418</v>
      </c>
      <c r="E25" s="385"/>
      <c r="F25" s="357">
        <v>22.281818181818181</v>
      </c>
      <c r="G25" s="352">
        <v>645</v>
      </c>
      <c r="H25" s="358">
        <f t="shared" ref="H25:H37" si="6">F25*G25</f>
        <v>14371.772727272726</v>
      </c>
      <c r="I25" s="359"/>
      <c r="J25" s="360">
        <v>4</v>
      </c>
      <c r="K25" s="361">
        <f t="shared" ref="K25:K28" si="7">G25/P25*60</f>
        <v>2764.2857142857165</v>
      </c>
      <c r="L25" s="362">
        <f t="shared" ref="L25:L28" si="8">K25/J25</f>
        <v>691.07142857142912</v>
      </c>
      <c r="M25" s="363">
        <v>0.18055555555555555</v>
      </c>
      <c r="N25" s="363">
        <v>0.19027777777777777</v>
      </c>
      <c r="O25" s="354">
        <v>20</v>
      </c>
      <c r="P25" s="364">
        <f t="shared" ref="P25:P28" si="9">(N25-M25)*24*60</f>
        <v>13.999999999999989</v>
      </c>
      <c r="Q25" s="365"/>
      <c r="R25" s="365"/>
    </row>
    <row r="26" spans="1:18">
      <c r="A26" s="573"/>
      <c r="B26" s="355" t="s">
        <v>246</v>
      </c>
      <c r="C26" s="383"/>
      <c r="D26" s="381" t="s">
        <v>216</v>
      </c>
      <c r="E26" s="384"/>
      <c r="F26" s="357">
        <v>18.18</v>
      </c>
      <c r="G26" s="352">
        <v>3109</v>
      </c>
      <c r="H26" s="358">
        <f t="shared" si="6"/>
        <v>56521.62</v>
      </c>
      <c r="I26" s="359"/>
      <c r="J26" s="360">
        <v>4</v>
      </c>
      <c r="K26" s="361">
        <f t="shared" si="7"/>
        <v>2784.1791044776137</v>
      </c>
      <c r="L26" s="362">
        <f t="shared" si="8"/>
        <v>696.04477611940342</v>
      </c>
      <c r="M26" s="363">
        <v>0.20416666666666669</v>
      </c>
      <c r="N26" s="363">
        <v>0.25069444444444444</v>
      </c>
      <c r="O26" s="354">
        <v>20</v>
      </c>
      <c r="P26" s="364">
        <f t="shared" si="9"/>
        <v>66.999999999999957</v>
      </c>
      <c r="Q26" s="365"/>
      <c r="R26" s="365"/>
    </row>
    <row r="27" spans="1:18">
      <c r="A27" s="573"/>
      <c r="B27" s="355" t="s">
        <v>246</v>
      </c>
      <c r="C27" s="383"/>
      <c r="D27" s="381" t="s">
        <v>220</v>
      </c>
      <c r="E27" s="384"/>
      <c r="F27" s="357">
        <v>27.27</v>
      </c>
      <c r="G27" s="352">
        <v>952</v>
      </c>
      <c r="H27" s="358">
        <f t="shared" si="6"/>
        <v>25961.040000000001</v>
      </c>
      <c r="I27" s="359"/>
      <c r="J27" s="360">
        <v>4</v>
      </c>
      <c r="K27" s="361">
        <f t="shared" si="7"/>
        <v>2719.9999999999991</v>
      </c>
      <c r="L27" s="362">
        <f t="shared" si="8"/>
        <v>679.99999999999977</v>
      </c>
      <c r="M27" s="363">
        <v>0.26458333333333334</v>
      </c>
      <c r="N27" s="363">
        <v>0.27916666666666667</v>
      </c>
      <c r="O27" s="354">
        <v>20</v>
      </c>
      <c r="P27" s="364">
        <f t="shared" si="9"/>
        <v>21.000000000000007</v>
      </c>
      <c r="Q27" s="365"/>
      <c r="R27" s="365"/>
    </row>
    <row r="28" spans="1:18">
      <c r="A28" s="573"/>
      <c r="B28" s="355" t="s">
        <v>246</v>
      </c>
      <c r="C28" s="367"/>
      <c r="D28" s="386" t="s">
        <v>419</v>
      </c>
      <c r="E28" s="387"/>
      <c r="F28" s="357">
        <v>15.03</v>
      </c>
      <c r="G28" s="352">
        <v>3829</v>
      </c>
      <c r="H28" s="358">
        <f t="shared" si="6"/>
        <v>57549.869999999995</v>
      </c>
      <c r="I28" s="359"/>
      <c r="J28" s="360">
        <v>4</v>
      </c>
      <c r="K28" s="361">
        <f t="shared" si="7"/>
        <v>2801.7073170731701</v>
      </c>
      <c r="L28" s="362">
        <f t="shared" si="8"/>
        <v>700.42682926829252</v>
      </c>
      <c r="M28" s="363">
        <v>0.29305555555555557</v>
      </c>
      <c r="N28" s="363">
        <v>0.35000000000000003</v>
      </c>
      <c r="O28" s="354">
        <v>20</v>
      </c>
      <c r="P28" s="364">
        <f t="shared" si="9"/>
        <v>82.000000000000028</v>
      </c>
      <c r="Q28" s="365">
        <v>0.35000000000000003</v>
      </c>
      <c r="R28" s="365">
        <v>0.39166666666666666</v>
      </c>
    </row>
    <row r="29" spans="1:18">
      <c r="A29" s="573"/>
      <c r="B29" s="355">
        <v>0</v>
      </c>
      <c r="C29" s="352"/>
      <c r="D29" s="386"/>
      <c r="E29" s="387"/>
      <c r="F29" s="357" t="s">
        <v>248</v>
      </c>
      <c r="G29" s="352"/>
      <c r="H29" s="358">
        <f t="shared" si="6"/>
        <v>0</v>
      </c>
      <c r="I29" s="359"/>
      <c r="J29" s="360"/>
      <c r="K29" s="361"/>
      <c r="L29" s="362"/>
      <c r="M29" s="363"/>
      <c r="N29" s="363"/>
      <c r="O29" s="354"/>
      <c r="P29" s="364"/>
      <c r="Q29" s="365"/>
      <c r="R29" s="365"/>
    </row>
    <row r="30" spans="1:18">
      <c r="A30" s="573"/>
      <c r="B30" s="355">
        <v>0</v>
      </c>
      <c r="C30" s="352"/>
      <c r="D30" s="388"/>
      <c r="E30" s="387"/>
      <c r="F30" s="357" t="s">
        <v>248</v>
      </c>
      <c r="G30" s="352"/>
      <c r="H30" s="358">
        <f t="shared" si="6"/>
        <v>0</v>
      </c>
      <c r="I30" s="359"/>
      <c r="J30" s="360"/>
      <c r="K30" s="361"/>
      <c r="L30" s="362"/>
      <c r="M30" s="363"/>
      <c r="N30" s="363"/>
      <c r="O30" s="354"/>
      <c r="P30" s="364"/>
      <c r="Q30" s="365"/>
      <c r="R30" s="365"/>
    </row>
    <row r="31" spans="1:18" ht="15.75" customHeight="1">
      <c r="A31" s="573"/>
      <c r="B31" s="355">
        <v>0</v>
      </c>
      <c r="C31" s="367"/>
      <c r="D31" s="384"/>
      <c r="E31" s="387"/>
      <c r="F31" s="357" t="s">
        <v>248</v>
      </c>
      <c r="G31" s="352"/>
      <c r="H31" s="358">
        <f t="shared" si="6"/>
        <v>0</v>
      </c>
      <c r="I31" s="359"/>
      <c r="J31" s="360"/>
      <c r="K31" s="361"/>
      <c r="L31" s="362"/>
      <c r="M31" s="363"/>
      <c r="N31" s="363"/>
      <c r="O31" s="354"/>
      <c r="P31" s="364"/>
      <c r="Q31" s="365"/>
      <c r="R31" s="365"/>
    </row>
    <row r="32" spans="1:18">
      <c r="A32" s="573"/>
      <c r="B32" s="355">
        <v>0</v>
      </c>
      <c r="C32" s="367"/>
      <c r="D32" s="386"/>
      <c r="E32" s="380"/>
      <c r="F32" s="357" t="s">
        <v>248</v>
      </c>
      <c r="G32" s="352"/>
      <c r="H32" s="358">
        <f t="shared" si="6"/>
        <v>0</v>
      </c>
      <c r="I32" s="359"/>
      <c r="J32" s="360"/>
      <c r="K32" s="361"/>
      <c r="L32" s="362"/>
      <c r="M32" s="363"/>
      <c r="N32" s="363"/>
      <c r="O32" s="354"/>
      <c r="P32" s="364"/>
      <c r="Q32" s="365"/>
      <c r="R32" s="365"/>
    </row>
    <row r="33" spans="1:18">
      <c r="A33" s="573"/>
      <c r="B33" s="355">
        <v>0</v>
      </c>
      <c r="C33" s="352"/>
      <c r="D33" s="381"/>
      <c r="E33" s="387"/>
      <c r="F33" s="357" t="s">
        <v>248</v>
      </c>
      <c r="G33" s="352"/>
      <c r="H33" s="358">
        <f t="shared" si="6"/>
        <v>0</v>
      </c>
      <c r="I33" s="359"/>
      <c r="J33" s="360"/>
      <c r="K33" s="361"/>
      <c r="L33" s="362"/>
      <c r="M33" s="363"/>
      <c r="N33" s="363"/>
      <c r="O33" s="354"/>
      <c r="P33" s="364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359"/>
      <c r="J34" s="360"/>
      <c r="K34" s="361"/>
      <c r="L34" s="362"/>
      <c r="M34" s="363"/>
      <c r="N34" s="363"/>
      <c r="O34" s="354"/>
      <c r="P34" s="364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359"/>
      <c r="J35" s="360"/>
      <c r="K35" s="361"/>
      <c r="L35" s="362"/>
      <c r="M35" s="363"/>
      <c r="N35" s="363"/>
      <c r="O35" s="354"/>
      <c r="P35" s="364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359"/>
      <c r="J36" s="360"/>
      <c r="K36" s="361"/>
      <c r="L36" s="362"/>
      <c r="M36" s="363"/>
      <c r="N36" s="363"/>
      <c r="O36" s="354"/>
      <c r="P36" s="364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359"/>
      <c r="J37" s="360"/>
      <c r="K37" s="361"/>
      <c r="L37" s="362"/>
      <c r="M37" s="363"/>
      <c r="N37" s="363"/>
      <c r="O37" s="354"/>
      <c r="P37" s="364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4</v>
      </c>
      <c r="K38" s="375">
        <f>AVERAGE(K25:K37)</f>
        <v>2767.5430339591248</v>
      </c>
      <c r="L38" s="376">
        <f>AVERAGE(L25:L37)</f>
        <v>691.88575848978121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420</v>
      </c>
      <c r="B39" s="355" t="s">
        <v>246</v>
      </c>
      <c r="C39" s="367"/>
      <c r="D39" s="386" t="s">
        <v>218</v>
      </c>
      <c r="E39" s="380"/>
      <c r="F39" s="357">
        <v>21.45</v>
      </c>
      <c r="G39" s="352">
        <v>933</v>
      </c>
      <c r="H39" s="358">
        <f t="shared" ref="H39:H47" si="10">F39*G39</f>
        <v>20012.849999999999</v>
      </c>
      <c r="I39" s="359"/>
      <c r="J39" s="360">
        <v>3</v>
      </c>
      <c r="K39" s="361">
        <f>G39/P39*60</f>
        <v>2798.9999999999991</v>
      </c>
      <c r="L39" s="362">
        <f>K39/J39</f>
        <v>932.99999999999966</v>
      </c>
      <c r="M39" s="363">
        <v>0.18055555555555555</v>
      </c>
      <c r="N39" s="363">
        <v>0.19444444444444445</v>
      </c>
      <c r="O39" s="354">
        <v>20</v>
      </c>
      <c r="P39" s="391">
        <f t="shared" ref="P39:P40" si="11">(N39-M39)*24*60</f>
        <v>20.000000000000007</v>
      </c>
      <c r="Q39" s="365"/>
      <c r="R39" s="365"/>
    </row>
    <row r="40" spans="1:18">
      <c r="A40" s="576"/>
      <c r="B40" s="355" t="s">
        <v>246</v>
      </c>
      <c r="C40" s="367"/>
      <c r="D40" s="386" t="s">
        <v>219</v>
      </c>
      <c r="E40" s="380"/>
      <c r="F40" s="357">
        <v>18.53</v>
      </c>
      <c r="G40" s="352">
        <v>2351</v>
      </c>
      <c r="H40" s="358">
        <f t="shared" si="10"/>
        <v>43564.030000000006</v>
      </c>
      <c r="I40" s="359"/>
      <c r="J40" s="360">
        <v>3</v>
      </c>
      <c r="K40" s="361">
        <f>G40/P40*60</f>
        <v>2765.8823529411775</v>
      </c>
      <c r="L40" s="362">
        <f>K40/J40</f>
        <v>921.96078431372587</v>
      </c>
      <c r="M40" s="363">
        <v>0.20833333333333334</v>
      </c>
      <c r="N40" s="363">
        <v>0.24374999999999999</v>
      </c>
      <c r="O40" s="354">
        <v>20</v>
      </c>
      <c r="P40" s="391">
        <f t="shared" si="11"/>
        <v>50.999999999999979</v>
      </c>
      <c r="Q40" s="365"/>
      <c r="R40" s="365"/>
    </row>
    <row r="41" spans="1:18">
      <c r="A41" s="576"/>
      <c r="B41" s="355">
        <v>0</v>
      </c>
      <c r="C41" s="367"/>
      <c r="D41" s="386"/>
      <c r="E41" s="380"/>
      <c r="F41" s="357" t="s">
        <v>248</v>
      </c>
      <c r="G41" s="352"/>
      <c r="H41" s="358">
        <f t="shared" si="10"/>
        <v>0</v>
      </c>
      <c r="I41" s="359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367"/>
      <c r="D42" s="381"/>
      <c r="E42" s="380"/>
      <c r="F42" s="357" t="s">
        <v>248</v>
      </c>
      <c r="G42" s="352"/>
      <c r="H42" s="358">
        <f t="shared" si="10"/>
        <v>0</v>
      </c>
      <c r="I42" s="359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367"/>
      <c r="D43" s="388"/>
      <c r="E43" s="380"/>
      <c r="F43" s="357" t="s">
        <v>248</v>
      </c>
      <c r="G43" s="352"/>
      <c r="H43" s="358">
        <f t="shared" si="10"/>
        <v>0</v>
      </c>
      <c r="I43" s="359"/>
      <c r="J43" s="360"/>
      <c r="K43" s="361"/>
      <c r="L43" s="362"/>
      <c r="M43" s="363"/>
      <c r="N43" s="363"/>
      <c r="O43" s="354"/>
      <c r="P43" s="364"/>
      <c r="Q43" s="365"/>
      <c r="R43" s="365"/>
    </row>
    <row r="44" spans="1:18">
      <c r="A44" s="576"/>
      <c r="B44" s="355">
        <v>0</v>
      </c>
      <c r="C44" s="367"/>
      <c r="D44" s="386"/>
      <c r="E44" s="392"/>
      <c r="F44" s="357" t="s">
        <v>248</v>
      </c>
      <c r="G44" s="393"/>
      <c r="H44" s="394">
        <f t="shared" si="10"/>
        <v>0</v>
      </c>
      <c r="I44" s="395"/>
      <c r="J44" s="360"/>
      <c r="K44" s="361"/>
      <c r="L44" s="362"/>
      <c r="M44" s="363"/>
      <c r="N44" s="363"/>
      <c r="O44" s="354"/>
      <c r="P44" s="364"/>
      <c r="Q44" s="365"/>
      <c r="R44" s="365"/>
    </row>
    <row r="45" spans="1:18">
      <c r="A45" s="576"/>
      <c r="B45" s="355">
        <v>0</v>
      </c>
      <c r="C45" s="367"/>
      <c r="D45" s="381"/>
      <c r="E45" s="387"/>
      <c r="F45" s="357" t="s">
        <v>248</v>
      </c>
      <c r="G45" s="352"/>
      <c r="H45" s="358">
        <f t="shared" si="10"/>
        <v>0</v>
      </c>
      <c r="I45" s="359"/>
      <c r="J45" s="360"/>
      <c r="K45" s="361"/>
      <c r="L45" s="362"/>
      <c r="M45" s="363"/>
      <c r="N45" s="363"/>
      <c r="O45" s="354"/>
      <c r="P45" s="364"/>
      <c r="Q45" s="365"/>
      <c r="R45" s="365"/>
    </row>
    <row r="46" spans="1:18">
      <c r="A46" s="576"/>
      <c r="B46" s="355">
        <v>0</v>
      </c>
      <c r="C46" s="367"/>
      <c r="D46" s="386"/>
      <c r="E46" s="392"/>
      <c r="F46" s="357" t="s">
        <v>248</v>
      </c>
      <c r="G46" s="393"/>
      <c r="H46" s="394">
        <f t="shared" si="10"/>
        <v>0</v>
      </c>
      <c r="I46" s="395"/>
      <c r="J46" s="360"/>
      <c r="K46" s="361"/>
      <c r="L46" s="362"/>
      <c r="M46" s="363"/>
      <c r="N46" s="363"/>
      <c r="O46" s="354"/>
      <c r="P46" s="364"/>
      <c r="Q46" s="365"/>
      <c r="R46" s="365"/>
    </row>
    <row r="47" spans="1:18">
      <c r="A47" s="576"/>
      <c r="B47" s="355">
        <v>0</v>
      </c>
      <c r="C47" s="367"/>
      <c r="D47" s="381"/>
      <c r="E47" s="387"/>
      <c r="F47" s="357" t="s">
        <v>248</v>
      </c>
      <c r="G47" s="352"/>
      <c r="H47" s="358">
        <f t="shared" si="10"/>
        <v>0</v>
      </c>
      <c r="I47" s="359"/>
      <c r="J47" s="360"/>
      <c r="K47" s="361"/>
      <c r="L47" s="362"/>
      <c r="M47" s="363"/>
      <c r="N47" s="363"/>
      <c r="O47" s="354"/>
      <c r="P47" s="364"/>
      <c r="Q47" s="365"/>
      <c r="R47" s="365"/>
    </row>
    <row r="48" spans="1:18">
      <c r="A48" s="577"/>
      <c r="B48" s="355">
        <v>0</v>
      </c>
      <c r="C48" s="352"/>
      <c r="D48" s="473"/>
      <c r="E48" s="474"/>
      <c r="F48" s="357" t="s">
        <v>248</v>
      </c>
      <c r="G48" s="352"/>
      <c r="H48" s="358"/>
      <c r="I48" s="359"/>
      <c r="J48" s="360"/>
      <c r="K48" s="361"/>
      <c r="L48" s="362"/>
      <c r="M48" s="363"/>
      <c r="N48" s="363"/>
      <c r="O48" s="354"/>
      <c r="P48" s="364"/>
      <c r="Q48" s="365"/>
      <c r="R48" s="365"/>
    </row>
    <row r="49" spans="1:18">
      <c r="A49" s="577"/>
      <c r="B49" s="355">
        <v>0</v>
      </c>
      <c r="C49" s="352"/>
      <c r="D49" s="396"/>
      <c r="E49" s="397"/>
      <c r="F49" s="357" t="s">
        <v>248</v>
      </c>
      <c r="G49" s="354"/>
      <c r="H49" s="394">
        <f>F49*G49</f>
        <v>0</v>
      </c>
      <c r="I49" s="364"/>
      <c r="J49" s="360"/>
      <c r="K49" s="361"/>
      <c r="L49" s="362"/>
      <c r="M49" s="363"/>
      <c r="N49" s="363"/>
      <c r="O49" s="354"/>
      <c r="P49" s="364"/>
      <c r="Q49" s="365"/>
      <c r="R49" s="365"/>
    </row>
    <row r="50" spans="1:18">
      <c r="A50" s="577"/>
      <c r="B50" s="355">
        <v>0</v>
      </c>
      <c r="C50" s="352"/>
      <c r="D50" s="396"/>
      <c r="E50" s="397"/>
      <c r="F50" s="357" t="s">
        <v>248</v>
      </c>
      <c r="G50" s="354"/>
      <c r="H50" s="394">
        <f>F50*G50</f>
        <v>0</v>
      </c>
      <c r="I50" s="364"/>
      <c r="J50" s="360"/>
      <c r="K50" s="361"/>
      <c r="L50" s="362"/>
      <c r="M50" s="363"/>
      <c r="N50" s="363"/>
      <c r="O50" s="354"/>
      <c r="P50" s="364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412</v>
      </c>
      <c r="E51" s="569"/>
      <c r="F51" s="371"/>
      <c r="G51" s="376"/>
      <c r="H51" s="398"/>
      <c r="I51" s="399"/>
      <c r="J51" s="375">
        <f>AVERAGE(J39:J50)</f>
        <v>3</v>
      </c>
      <c r="K51" s="375">
        <f>AVERAGE(K39:K50)</f>
        <v>2782.4411764705883</v>
      </c>
      <c r="L51" s="376">
        <f>AVERAGE(L39:L50)</f>
        <v>927.48039215686276</v>
      </c>
      <c r="M51" s="400"/>
      <c r="N51" s="363"/>
      <c r="O51" s="361"/>
      <c r="P51" s="361"/>
      <c r="Q51" s="362"/>
      <c r="R51" s="362"/>
    </row>
    <row r="52" spans="1:18" ht="15.6" customHeight="1">
      <c r="A52" s="579" t="s">
        <v>421</v>
      </c>
      <c r="B52" s="355" t="s">
        <v>246</v>
      </c>
      <c r="C52" s="367"/>
      <c r="D52" s="384" t="s">
        <v>221</v>
      </c>
      <c r="E52" s="401"/>
      <c r="F52" s="357">
        <v>25.03</v>
      </c>
      <c r="G52" s="352">
        <v>743</v>
      </c>
      <c r="H52" s="358">
        <f>F52*G52</f>
        <v>18597.29</v>
      </c>
      <c r="I52" s="359"/>
      <c r="J52" s="360">
        <v>4</v>
      </c>
      <c r="K52" s="361">
        <f>G52/P52*60</f>
        <v>3184.2857142857165</v>
      </c>
      <c r="L52" s="362">
        <f>K52/J52</f>
        <v>796.07142857142912</v>
      </c>
      <c r="M52" s="363">
        <v>0.18055555555555555</v>
      </c>
      <c r="N52" s="363">
        <v>0.19027777777777777</v>
      </c>
      <c r="O52" s="361">
        <v>10</v>
      </c>
      <c r="P52" s="364">
        <f>(N52-M52)*24*60</f>
        <v>13.999999999999989</v>
      </c>
      <c r="Q52" s="365"/>
      <c r="R52" s="365"/>
    </row>
    <row r="53" spans="1:18" ht="15.6" customHeight="1">
      <c r="A53" s="580"/>
      <c r="B53" s="355" t="s">
        <v>246</v>
      </c>
      <c r="C53" s="367"/>
      <c r="D53" s="384" t="s">
        <v>222</v>
      </c>
      <c r="E53" s="402"/>
      <c r="F53" s="357">
        <v>24.82</v>
      </c>
      <c r="G53" s="366">
        <v>962</v>
      </c>
      <c r="H53" s="358">
        <f t="shared" ref="H53:H62" si="12">F53*G53</f>
        <v>23876.84</v>
      </c>
      <c r="I53" s="359"/>
      <c r="J53" s="360">
        <v>4</v>
      </c>
      <c r="K53" s="361">
        <f t="shared" ref="K53:K55" si="13">G53/P53*60</f>
        <v>3037.8947368421095</v>
      </c>
      <c r="L53" s="362">
        <f t="shared" ref="L53:L55" si="14">K53/J53</f>
        <v>759.47368421052738</v>
      </c>
      <c r="M53" s="363">
        <v>0.20416666666666669</v>
      </c>
      <c r="N53" s="363">
        <v>0.21736111111111112</v>
      </c>
      <c r="O53" s="361">
        <v>20</v>
      </c>
      <c r="P53" s="364">
        <f t="shared" ref="P53:P55" si="15">(N53-M53)*24*60</f>
        <v>18.999999999999972</v>
      </c>
      <c r="Q53" s="365"/>
      <c r="R53" s="365"/>
    </row>
    <row r="54" spans="1:18" ht="15.6" customHeight="1">
      <c r="A54" s="580"/>
      <c r="B54" s="355" t="s">
        <v>246</v>
      </c>
      <c r="C54" s="367"/>
      <c r="D54" s="384" t="s">
        <v>223</v>
      </c>
      <c r="E54" s="380"/>
      <c r="F54" s="357">
        <v>30</v>
      </c>
      <c r="G54" s="366">
        <v>1684</v>
      </c>
      <c r="H54" s="358">
        <f t="shared" si="12"/>
        <v>50520</v>
      </c>
      <c r="I54" s="359"/>
      <c r="J54" s="360">
        <v>4</v>
      </c>
      <c r="K54" s="361">
        <f t="shared" si="13"/>
        <v>3157.4999999999991</v>
      </c>
      <c r="L54" s="362">
        <f t="shared" si="14"/>
        <v>789.37499999999977</v>
      </c>
      <c r="M54" s="363">
        <v>0.23124999999999998</v>
      </c>
      <c r="N54" s="363">
        <v>0.25347222222222221</v>
      </c>
      <c r="O54" s="361">
        <v>20</v>
      </c>
      <c r="P54" s="364">
        <f t="shared" si="15"/>
        <v>32.000000000000007</v>
      </c>
      <c r="Q54" s="365"/>
      <c r="R54" s="365"/>
    </row>
    <row r="55" spans="1:18" ht="15.6" customHeight="1">
      <c r="A55" s="580"/>
      <c r="B55" s="355" t="s">
        <v>246</v>
      </c>
      <c r="C55" s="367"/>
      <c r="D55" s="404" t="s">
        <v>224</v>
      </c>
      <c r="E55" s="387"/>
      <c r="F55" s="357">
        <v>14.03</v>
      </c>
      <c r="G55" s="366">
        <v>2879</v>
      </c>
      <c r="H55" s="358">
        <f t="shared" si="12"/>
        <v>40392.369999999995</v>
      </c>
      <c r="I55" s="359"/>
      <c r="J55" s="360">
        <v>3</v>
      </c>
      <c r="K55" s="361">
        <f t="shared" si="13"/>
        <v>3198.8888888888905</v>
      </c>
      <c r="L55" s="362">
        <f t="shared" si="14"/>
        <v>1066.2962962962968</v>
      </c>
      <c r="M55" s="363">
        <v>0.2673611111111111</v>
      </c>
      <c r="N55" s="363">
        <v>0.30486111111111108</v>
      </c>
      <c r="O55" s="361">
        <v>20</v>
      </c>
      <c r="P55" s="364">
        <f t="shared" si="15"/>
        <v>53.999999999999972</v>
      </c>
      <c r="Q55" s="365"/>
      <c r="R55" s="365"/>
    </row>
    <row r="56" spans="1:18" ht="15.6" customHeight="1">
      <c r="A56" s="580"/>
      <c r="B56" s="355">
        <v>0</v>
      </c>
      <c r="C56" s="367"/>
      <c r="D56" s="403"/>
      <c r="E56" s="387"/>
      <c r="F56" s="357" t="s">
        <v>248</v>
      </c>
      <c r="G56" s="366"/>
      <c r="H56" s="358">
        <f t="shared" si="12"/>
        <v>0</v>
      </c>
      <c r="I56" s="359"/>
      <c r="J56" s="360"/>
      <c r="K56" s="361"/>
      <c r="L56" s="362"/>
      <c r="M56" s="363"/>
      <c r="N56" s="363"/>
      <c r="O56" s="361"/>
      <c r="P56" s="364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2"/>
        <v>0</v>
      </c>
      <c r="I57" s="359"/>
      <c r="J57" s="360"/>
      <c r="K57" s="361"/>
      <c r="L57" s="362"/>
      <c r="M57" s="363"/>
      <c r="N57" s="363"/>
      <c r="O57" s="361"/>
      <c r="P57" s="364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2"/>
        <v>0</v>
      </c>
      <c r="I58" s="359"/>
      <c r="J58" s="360"/>
      <c r="K58" s="361"/>
      <c r="L58" s="362"/>
      <c r="M58" s="363"/>
      <c r="N58" s="363"/>
      <c r="O58" s="361"/>
      <c r="P58" s="364"/>
      <c r="Q58" s="365"/>
      <c r="R58" s="365"/>
    </row>
    <row r="59" spans="1:18" ht="15.6" customHeight="1">
      <c r="A59" s="580"/>
      <c r="B59" s="355">
        <v>0</v>
      </c>
      <c r="C59" s="367"/>
      <c r="D59" s="403"/>
      <c r="E59" s="387"/>
      <c r="F59" s="357" t="s">
        <v>248</v>
      </c>
      <c r="G59" s="366"/>
      <c r="H59" s="358">
        <f t="shared" si="12"/>
        <v>0</v>
      </c>
      <c r="I59" s="359"/>
      <c r="J59" s="360"/>
      <c r="K59" s="361"/>
      <c r="L59" s="362"/>
      <c r="M59" s="363"/>
      <c r="N59" s="363"/>
      <c r="O59" s="361"/>
      <c r="P59" s="364"/>
      <c r="Q59" s="365"/>
      <c r="R59" s="365"/>
    </row>
    <row r="60" spans="1:18" ht="15.6" customHeight="1">
      <c r="A60" s="580"/>
      <c r="B60" s="355">
        <v>0</v>
      </c>
      <c r="C60" s="367"/>
      <c r="D60" s="404"/>
      <c r="E60" s="407"/>
      <c r="F60" s="357" t="s">
        <v>248</v>
      </c>
      <c r="G60" s="366"/>
      <c r="H60" s="358">
        <f t="shared" si="12"/>
        <v>0</v>
      </c>
      <c r="I60" s="359"/>
      <c r="J60" s="360"/>
      <c r="K60" s="361"/>
      <c r="L60" s="362"/>
      <c r="M60" s="363"/>
      <c r="N60" s="363"/>
      <c r="O60" s="361"/>
      <c r="P60" s="364"/>
      <c r="Q60" s="365"/>
      <c r="R60" s="365"/>
    </row>
    <row r="61" spans="1:18" ht="15.6" customHeight="1">
      <c r="A61" s="580"/>
      <c r="B61" s="355">
        <v>0</v>
      </c>
      <c r="C61" s="367"/>
      <c r="D61" s="384"/>
      <c r="E61" s="387"/>
      <c r="F61" s="357" t="s">
        <v>248</v>
      </c>
      <c r="G61" s="366"/>
      <c r="H61" s="358">
        <f t="shared" si="12"/>
        <v>0</v>
      </c>
      <c r="I61" s="359"/>
      <c r="J61" s="360"/>
      <c r="K61" s="361"/>
      <c r="L61" s="362"/>
      <c r="M61" s="363"/>
      <c r="N61" s="363"/>
      <c r="O61" s="361"/>
      <c r="P61" s="364"/>
      <c r="Q61" s="365"/>
      <c r="R61" s="365"/>
    </row>
    <row r="62" spans="1:18" ht="15.6" customHeight="1">
      <c r="A62" s="580"/>
      <c r="B62" s="355">
        <v>0</v>
      </c>
      <c r="C62" s="367"/>
      <c r="D62" s="403"/>
      <c r="E62" s="408"/>
      <c r="F62" s="357" t="s">
        <v>248</v>
      </c>
      <c r="G62" s="366"/>
      <c r="H62" s="358">
        <f t="shared" si="12"/>
        <v>0</v>
      </c>
      <c r="I62" s="359"/>
      <c r="J62" s="360"/>
      <c r="K62" s="361"/>
      <c r="L62" s="362"/>
      <c r="M62" s="363"/>
      <c r="N62" s="363"/>
      <c r="O62" s="361"/>
      <c r="P62" s="364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395"/>
      <c r="J63" s="360"/>
      <c r="K63" s="361"/>
      <c r="L63" s="362"/>
      <c r="M63" s="363"/>
      <c r="N63" s="363"/>
      <c r="O63" s="354"/>
      <c r="P63" s="364"/>
      <c r="Q63" s="365"/>
      <c r="R63" s="365"/>
    </row>
    <row r="64" spans="1:18" ht="15.75" customHeight="1">
      <c r="A64" s="581"/>
      <c r="B64" s="355">
        <v>0</v>
      </c>
      <c r="C64" s="12" t="s">
        <v>422</v>
      </c>
      <c r="D64" s="569" t="s">
        <v>412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3144.6423350041787</v>
      </c>
      <c r="L64" s="376">
        <f>AVERAGE(L52:L63)</f>
        <v>852.80410226956315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423</v>
      </c>
      <c r="B65" s="355" t="s">
        <v>246</v>
      </c>
      <c r="C65" s="367"/>
      <c r="D65" s="384" t="s">
        <v>225</v>
      </c>
      <c r="E65" s="401"/>
      <c r="F65" s="357">
        <v>18.18</v>
      </c>
      <c r="G65" s="352">
        <v>806</v>
      </c>
      <c r="H65" s="358">
        <f>F65*G65</f>
        <v>14653.08</v>
      </c>
      <c r="I65" s="359"/>
      <c r="J65" s="360">
        <v>3</v>
      </c>
      <c r="K65" s="361">
        <f t="shared" ref="K65:K69" si="16">G65/P65*60</f>
        <v>3022.5000000000036</v>
      </c>
      <c r="L65" s="362">
        <f t="shared" ref="L65:L69" si="17">K65/J65</f>
        <v>1007.5000000000013</v>
      </c>
      <c r="M65" s="363">
        <v>0.18055555555555555</v>
      </c>
      <c r="N65" s="363">
        <v>0.19166666666666665</v>
      </c>
      <c r="O65" s="361">
        <v>20</v>
      </c>
      <c r="P65" s="364">
        <f>(N65-M65)*24*60</f>
        <v>15.999999999999982</v>
      </c>
      <c r="Q65" s="365"/>
      <c r="R65" s="365"/>
    </row>
    <row r="66" spans="1:18" ht="15.6" customHeight="1">
      <c r="A66" s="567"/>
      <c r="B66" s="355" t="s">
        <v>246</v>
      </c>
      <c r="C66" s="367"/>
      <c r="D66" s="386" t="s">
        <v>424</v>
      </c>
      <c r="E66" s="402"/>
      <c r="F66" s="357">
        <v>16.66</v>
      </c>
      <c r="G66" s="366">
        <v>2937</v>
      </c>
      <c r="H66" s="358">
        <f t="shared" ref="H66:H74" si="18">F66*G66</f>
        <v>48930.42</v>
      </c>
      <c r="I66" s="359"/>
      <c r="J66" s="360">
        <v>4</v>
      </c>
      <c r="K66" s="361">
        <f t="shared" si="16"/>
        <v>3038.2758620689656</v>
      </c>
      <c r="L66" s="362">
        <f t="shared" si="17"/>
        <v>759.56896551724139</v>
      </c>
      <c r="M66" s="363">
        <v>0.20555555555555557</v>
      </c>
      <c r="N66" s="363">
        <v>0.24583333333333335</v>
      </c>
      <c r="O66" s="361">
        <v>20</v>
      </c>
      <c r="P66" s="364">
        <f t="shared" ref="P66:P69" si="19">(N66-M66)*24*60</f>
        <v>57.999999999999993</v>
      </c>
      <c r="Q66" s="365"/>
      <c r="R66" s="365"/>
    </row>
    <row r="67" spans="1:18" ht="15.6" customHeight="1">
      <c r="A67" s="567"/>
      <c r="B67" s="355" t="s">
        <v>246</v>
      </c>
      <c r="C67" s="367"/>
      <c r="D67" s="403" t="s">
        <v>425</v>
      </c>
      <c r="E67" s="387"/>
      <c r="F67" s="357">
        <v>17.890909090909091</v>
      </c>
      <c r="G67" s="366">
        <v>1764</v>
      </c>
      <c r="H67" s="358">
        <f t="shared" si="18"/>
        <v>31559.563636363637</v>
      </c>
      <c r="I67" s="359"/>
      <c r="J67" s="360">
        <v>3</v>
      </c>
      <c r="K67" s="361">
        <f t="shared" si="16"/>
        <v>3024.0000000000036</v>
      </c>
      <c r="L67" s="362">
        <f t="shared" si="17"/>
        <v>1008.0000000000013</v>
      </c>
      <c r="M67" s="363">
        <v>0.25972222222222224</v>
      </c>
      <c r="N67" s="363">
        <v>0.28402777777777777</v>
      </c>
      <c r="O67" s="361">
        <v>20</v>
      </c>
      <c r="P67" s="364">
        <f t="shared" si="19"/>
        <v>34.999999999999957</v>
      </c>
      <c r="Q67" s="365"/>
      <c r="R67" s="365"/>
    </row>
    <row r="68" spans="1:18" ht="15.6" customHeight="1">
      <c r="A68" s="567"/>
      <c r="B68" s="355" t="s">
        <v>246</v>
      </c>
      <c r="C68" s="367"/>
      <c r="D68" s="386" t="s">
        <v>226</v>
      </c>
      <c r="E68" s="387"/>
      <c r="F68" s="357">
        <v>18.18</v>
      </c>
      <c r="G68" s="366">
        <v>1568</v>
      </c>
      <c r="H68" s="358">
        <f t="shared" si="18"/>
        <v>28506.239999999998</v>
      </c>
      <c r="I68" s="359"/>
      <c r="J68" s="360">
        <v>3</v>
      </c>
      <c r="K68" s="361">
        <f t="shared" si="16"/>
        <v>3135.9999999999945</v>
      </c>
      <c r="L68" s="362">
        <f t="shared" si="17"/>
        <v>1045.3333333333314</v>
      </c>
      <c r="M68" s="363">
        <v>0.29791666666666666</v>
      </c>
      <c r="N68" s="363">
        <v>0.31875000000000003</v>
      </c>
      <c r="O68" s="361">
        <v>20</v>
      </c>
      <c r="P68" s="364">
        <f t="shared" si="19"/>
        <v>30.000000000000053</v>
      </c>
      <c r="Q68" s="365">
        <v>0.31875000000000003</v>
      </c>
      <c r="R68" s="365">
        <v>0.36041666666666666</v>
      </c>
    </row>
    <row r="69" spans="1:18" ht="15.6" customHeight="1">
      <c r="A69" s="567"/>
      <c r="B69" s="355" t="s">
        <v>246</v>
      </c>
      <c r="C69" s="367"/>
      <c r="D69" s="403" t="s">
        <v>227</v>
      </c>
      <c r="E69" s="387"/>
      <c r="F69" s="357">
        <v>14.285714285714283</v>
      </c>
      <c r="G69" s="366">
        <v>4566</v>
      </c>
      <c r="H69" s="358">
        <f t="shared" si="18"/>
        <v>65228.571428571413</v>
      </c>
      <c r="I69" s="359"/>
      <c r="J69" s="360">
        <v>3</v>
      </c>
      <c r="K69" s="361">
        <f t="shared" si="16"/>
        <v>3185.5813953488368</v>
      </c>
      <c r="L69" s="362">
        <f t="shared" si="17"/>
        <v>1061.8604651162789</v>
      </c>
      <c r="M69" s="363">
        <v>0.3743055555555555</v>
      </c>
      <c r="N69" s="363">
        <v>0.43402777777777773</v>
      </c>
      <c r="O69" s="361">
        <v>20</v>
      </c>
      <c r="P69" s="364">
        <f t="shared" si="19"/>
        <v>86.000000000000014</v>
      </c>
      <c r="Q69" s="365"/>
      <c r="R69" s="365"/>
    </row>
    <row r="70" spans="1:18" ht="15.75" customHeight="1">
      <c r="A70" s="567"/>
      <c r="B70" s="355">
        <v>0</v>
      </c>
      <c r="C70" s="12" t="s">
        <v>71</v>
      </c>
      <c r="D70" s="386"/>
      <c r="E70" s="387"/>
      <c r="F70" s="357" t="s">
        <v>248</v>
      </c>
      <c r="G70" s="366"/>
      <c r="H70" s="358">
        <f t="shared" si="18"/>
        <v>0</v>
      </c>
      <c r="I70" s="359"/>
      <c r="J70" s="360"/>
      <c r="K70" s="361"/>
      <c r="L70" s="362"/>
      <c r="M70" s="363"/>
      <c r="N70" s="363"/>
      <c r="O70" s="361"/>
      <c r="P70" s="364"/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8"/>
        <v>0</v>
      </c>
      <c r="I71" s="359"/>
      <c r="J71" s="360"/>
      <c r="K71" s="361"/>
      <c r="L71" s="362"/>
      <c r="M71" s="363"/>
      <c r="N71" s="363"/>
      <c r="O71" s="361"/>
      <c r="P71" s="364"/>
      <c r="Q71" s="365"/>
      <c r="R71" s="365"/>
    </row>
    <row r="72" spans="1:18" ht="15.6" customHeight="1">
      <c r="A72" s="567"/>
      <c r="B72" s="355">
        <v>0</v>
      </c>
      <c r="C72" s="367"/>
      <c r="D72" s="403"/>
      <c r="E72" s="387"/>
      <c r="F72" s="357" t="s">
        <v>248</v>
      </c>
      <c r="G72" s="366"/>
      <c r="H72" s="358">
        <f t="shared" si="18"/>
        <v>0</v>
      </c>
      <c r="I72" s="359"/>
      <c r="J72" s="360"/>
      <c r="K72" s="361"/>
      <c r="L72" s="362"/>
      <c r="M72" s="363"/>
      <c r="N72" s="363"/>
      <c r="O72" s="361"/>
      <c r="P72" s="364"/>
      <c r="Q72" s="365"/>
      <c r="R72" s="365"/>
    </row>
    <row r="73" spans="1:18" ht="15.6" customHeight="1">
      <c r="A73" s="567"/>
      <c r="B73" s="355">
        <v>0</v>
      </c>
      <c r="C73" s="367"/>
      <c r="D73" s="403"/>
      <c r="E73" s="387"/>
      <c r="F73" s="357" t="s">
        <v>248</v>
      </c>
      <c r="G73" s="366"/>
      <c r="H73" s="358">
        <f t="shared" si="18"/>
        <v>0</v>
      </c>
      <c r="I73" s="359"/>
      <c r="J73" s="360"/>
      <c r="K73" s="361"/>
      <c r="L73" s="362"/>
      <c r="M73" s="363"/>
      <c r="N73" s="363"/>
      <c r="O73" s="361"/>
      <c r="P73" s="364"/>
      <c r="Q73" s="365"/>
      <c r="R73" s="365"/>
    </row>
    <row r="74" spans="1:18" ht="15.6" customHeight="1">
      <c r="A74" s="567"/>
      <c r="B74" s="355">
        <v>0</v>
      </c>
      <c r="C74" s="367"/>
      <c r="D74" s="403"/>
      <c r="E74" s="387"/>
      <c r="F74" s="357" t="s">
        <v>248</v>
      </c>
      <c r="G74" s="366"/>
      <c r="H74" s="358">
        <f t="shared" si="18"/>
        <v>0</v>
      </c>
      <c r="I74" s="359"/>
      <c r="J74" s="360"/>
      <c r="K74" s="361"/>
      <c r="L74" s="362"/>
      <c r="M74" s="363"/>
      <c r="N74" s="363"/>
      <c r="O74" s="361"/>
      <c r="P74" s="364"/>
      <c r="Q74" s="365"/>
      <c r="R74" s="365"/>
    </row>
    <row r="75" spans="1:18" ht="15.75" customHeight="1">
      <c r="A75" s="568"/>
      <c r="B75" s="355">
        <v>0</v>
      </c>
      <c r="C75" s="12" t="s">
        <v>426</v>
      </c>
      <c r="D75" s="569" t="s">
        <v>412</v>
      </c>
      <c r="E75" s="569"/>
      <c r="F75" s="371"/>
      <c r="G75" s="376"/>
      <c r="H75" s="398"/>
      <c r="I75" s="399"/>
      <c r="J75" s="375">
        <f>AVERAGE(J65:J74)</f>
        <v>3.2</v>
      </c>
      <c r="K75" s="375">
        <f>AVERAGE(K65:K74)</f>
        <v>3081.2714514835607</v>
      </c>
      <c r="L75" s="376">
        <f>AVERAGE(L65:L74)</f>
        <v>976.45255279337084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364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352"/>
      <c r="H77" s="358">
        <f t="shared" si="3"/>
        <v>0</v>
      </c>
      <c r="I77" s="359"/>
      <c r="J77" s="360"/>
      <c r="K77" s="361"/>
      <c r="L77" s="362"/>
      <c r="M77" s="363"/>
      <c r="N77" s="363"/>
      <c r="O77" s="354"/>
      <c r="P77" s="364"/>
      <c r="Q77" s="354"/>
      <c r="R77" s="354"/>
    </row>
    <row r="78" spans="1:18">
      <c r="A78" s="570"/>
      <c r="B78" s="355">
        <v>0</v>
      </c>
      <c r="C78" s="370"/>
      <c r="D78" s="411"/>
      <c r="E78" s="411"/>
      <c r="F78" s="357" t="s">
        <v>248</v>
      </c>
      <c r="G78" s="389"/>
      <c r="H78" s="358">
        <f t="shared" si="3"/>
        <v>0</v>
      </c>
      <c r="I78" s="359"/>
      <c r="J78" s="360"/>
      <c r="K78" s="361"/>
      <c r="L78" s="362"/>
      <c r="M78" s="363"/>
      <c r="N78" s="363"/>
      <c r="O78" s="354"/>
      <c r="P78" s="364"/>
      <c r="Q78" s="354"/>
      <c r="R78" s="354"/>
    </row>
    <row r="79" spans="1:18">
      <c r="A79" s="570"/>
      <c r="B79" s="355">
        <v>0</v>
      </c>
      <c r="C79" s="370"/>
      <c r="D79" s="411"/>
      <c r="E79" s="411"/>
      <c r="F79" s="357" t="s">
        <v>248</v>
      </c>
      <c r="G79" s="389"/>
      <c r="H79" s="358">
        <f t="shared" si="3"/>
        <v>0</v>
      </c>
      <c r="I79" s="359"/>
      <c r="J79" s="360"/>
      <c r="K79" s="361"/>
      <c r="L79" s="362"/>
      <c r="M79" s="363"/>
      <c r="N79" s="363"/>
      <c r="O79" s="354"/>
      <c r="P79" s="364"/>
      <c r="Q79" s="354"/>
      <c r="R79" s="354"/>
    </row>
    <row r="80" spans="1:18">
      <c r="A80" s="570"/>
      <c r="B80" s="355">
        <v>0</v>
      </c>
      <c r="C80" s="370"/>
      <c r="D80" s="411"/>
      <c r="E80" s="411"/>
      <c r="F80" s="357" t="s">
        <v>248</v>
      </c>
      <c r="G80" s="389"/>
      <c r="H80" s="358">
        <f t="shared" si="3"/>
        <v>0</v>
      </c>
      <c r="I80" s="359"/>
      <c r="J80" s="360"/>
      <c r="K80" s="361"/>
      <c r="L80" s="362"/>
      <c r="M80" s="363"/>
      <c r="N80" s="363"/>
      <c r="O80" s="354"/>
      <c r="P80" s="364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412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427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451</v>
      </c>
      <c r="H82" s="414">
        <f t="shared" ref="H82:H90" si="20">F82*G82</f>
        <v>8199.18</v>
      </c>
      <c r="I82" s="359"/>
      <c r="J82" s="360">
        <v>4</v>
      </c>
      <c r="K82" s="361">
        <f t="shared" ref="K82:K84" si="21">G82/P82*60</f>
        <v>2706.0000000000095</v>
      </c>
      <c r="L82" s="362">
        <f t="shared" ref="L82:L84" si="22">K82/J82</f>
        <v>676.50000000000239</v>
      </c>
      <c r="M82" s="363">
        <v>0.72222222222222221</v>
      </c>
      <c r="N82" s="363">
        <v>0.72916666666666663</v>
      </c>
      <c r="O82" s="361">
        <v>20</v>
      </c>
      <c r="P82" s="364">
        <f>(N82-M82)*24*60</f>
        <v>9.9999999999999645</v>
      </c>
      <c r="Q82" s="365"/>
      <c r="R82" s="365"/>
    </row>
    <row r="83" spans="1:18">
      <c r="A83" s="556"/>
      <c r="B83" s="355" t="s">
        <v>246</v>
      </c>
      <c r="C83" s="383"/>
      <c r="D83" s="403" t="s">
        <v>231</v>
      </c>
      <c r="E83" s="413"/>
      <c r="F83" s="357">
        <v>16.7</v>
      </c>
      <c r="G83" s="389">
        <v>1231</v>
      </c>
      <c r="H83" s="414">
        <f t="shared" si="20"/>
        <v>20557.7</v>
      </c>
      <c r="I83" s="359"/>
      <c r="J83" s="360">
        <v>3</v>
      </c>
      <c r="K83" s="361">
        <f t="shared" si="21"/>
        <v>2954.3999999999915</v>
      </c>
      <c r="L83" s="362">
        <f t="shared" si="22"/>
        <v>984.79999999999711</v>
      </c>
      <c r="M83" s="363">
        <v>0.74305555555555547</v>
      </c>
      <c r="N83" s="363">
        <v>0.76041666666666663</v>
      </c>
      <c r="O83" s="361">
        <v>20</v>
      </c>
      <c r="P83" s="364">
        <f>(N83-M83)*24*60</f>
        <v>25.000000000000071</v>
      </c>
      <c r="Q83" s="365">
        <v>0.76041666666666663</v>
      </c>
      <c r="R83" s="365">
        <v>0.80208333333333337</v>
      </c>
    </row>
    <row r="84" spans="1:18">
      <c r="A84" s="556"/>
      <c r="B84" s="355" t="s">
        <v>246</v>
      </c>
      <c r="C84" s="383"/>
      <c r="D84" s="384" t="s">
        <v>232</v>
      </c>
      <c r="E84" s="413"/>
      <c r="F84" s="357">
        <v>22.281818181818181</v>
      </c>
      <c r="G84" s="389">
        <v>1115</v>
      </c>
      <c r="H84" s="414">
        <f t="shared" si="20"/>
        <v>24844.227272727272</v>
      </c>
      <c r="I84" s="359"/>
      <c r="J84" s="360">
        <v>4</v>
      </c>
      <c r="K84" s="361">
        <f t="shared" si="21"/>
        <v>3344.999999999985</v>
      </c>
      <c r="L84" s="362">
        <f t="shared" si="22"/>
        <v>836.24999999999625</v>
      </c>
      <c r="M84" s="363">
        <v>0.81597222222222221</v>
      </c>
      <c r="N84" s="363">
        <v>0.82986111111111116</v>
      </c>
      <c r="O84" s="361">
        <v>20</v>
      </c>
      <c r="P84" s="391">
        <f t="shared" ref="P84" si="23">(N84-M84)*24*60</f>
        <v>20.000000000000089</v>
      </c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20"/>
        <v>0</v>
      </c>
      <c r="I85" s="359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352"/>
      <c r="H86" s="415">
        <f t="shared" si="20"/>
        <v>0</v>
      </c>
      <c r="I86" s="359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352"/>
      <c r="H87" s="415">
        <f t="shared" si="20"/>
        <v>0</v>
      </c>
      <c r="I87" s="359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352"/>
      <c r="H88" s="415">
        <f t="shared" si="20"/>
        <v>0</v>
      </c>
      <c r="I88" s="359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352"/>
      <c r="H89" s="415">
        <f t="shared" si="20"/>
        <v>0</v>
      </c>
      <c r="I89" s="359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352"/>
      <c r="H90" s="415">
        <f t="shared" si="20"/>
        <v>0</v>
      </c>
      <c r="I90" s="359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417</v>
      </c>
      <c r="D91" s="557" t="s">
        <v>412</v>
      </c>
      <c r="E91" s="557"/>
      <c r="F91" s="371"/>
      <c r="G91" s="417"/>
      <c r="H91" s="418"/>
      <c r="I91" s="374"/>
      <c r="J91" s="375">
        <f>AVERAGE(J82:J90)</f>
        <v>3.6666666666666665</v>
      </c>
      <c r="K91" s="375">
        <f>AVERAGE(K82:K90)</f>
        <v>3001.7999999999956</v>
      </c>
      <c r="L91" s="376">
        <f>AVERAGE(L82:L90)</f>
        <v>832.51666666666517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428</v>
      </c>
      <c r="B92" s="355" t="s">
        <v>246</v>
      </c>
      <c r="C92" s="370"/>
      <c r="D92" s="419" t="s">
        <v>429</v>
      </c>
      <c r="E92" s="413"/>
      <c r="F92" s="357">
        <v>24.54</v>
      </c>
      <c r="G92" s="352">
        <v>1817</v>
      </c>
      <c r="H92" s="358">
        <f t="shared" ref="H92:H97" si="24">F92*G92</f>
        <v>44589.18</v>
      </c>
      <c r="I92" s="359"/>
      <c r="J92" s="360">
        <v>3</v>
      </c>
      <c r="K92" s="361">
        <f>G92/P92*60</f>
        <v>2180.3999999999937</v>
      </c>
      <c r="L92" s="362">
        <f t="shared" ref="L92:L94" si="25">K92/J92</f>
        <v>726.79999999999791</v>
      </c>
      <c r="M92" s="363">
        <v>0.72222222222222221</v>
      </c>
      <c r="N92" s="363">
        <v>0.75694444444444453</v>
      </c>
      <c r="O92" s="354">
        <v>20</v>
      </c>
      <c r="P92" s="364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352">
        <v>1038</v>
      </c>
      <c r="H93" s="358">
        <f t="shared" si="24"/>
        <v>23334.240000000002</v>
      </c>
      <c r="I93" s="359"/>
      <c r="J93" s="360">
        <v>4</v>
      </c>
      <c r="K93" s="361">
        <f t="shared" ref="K93:K94" si="26">G93/P93*60</f>
        <v>2076.0000000000073</v>
      </c>
      <c r="L93" s="362">
        <f t="shared" si="25"/>
        <v>519.00000000000182</v>
      </c>
      <c r="M93" s="363">
        <v>0.77083333333333337</v>
      </c>
      <c r="N93" s="363">
        <v>0.79166666666666663</v>
      </c>
      <c r="O93" s="354">
        <v>20</v>
      </c>
      <c r="P93" s="364">
        <f>(N93-M93)*24*60</f>
        <v>29.999999999999893</v>
      </c>
      <c r="Q93" s="365"/>
      <c r="R93" s="365"/>
    </row>
    <row r="94" spans="1:18">
      <c r="A94" s="559"/>
      <c r="B94" s="355" t="s">
        <v>246</v>
      </c>
      <c r="C94" s="370"/>
      <c r="D94" s="419" t="s">
        <v>430</v>
      </c>
      <c r="E94" s="407"/>
      <c r="F94" s="357">
        <v>22.21</v>
      </c>
      <c r="G94" s="366">
        <v>2151</v>
      </c>
      <c r="H94" s="358">
        <f t="shared" si="24"/>
        <v>47773.71</v>
      </c>
      <c r="I94" s="359"/>
      <c r="J94" s="360">
        <v>4</v>
      </c>
      <c r="K94" s="361">
        <f t="shared" si="26"/>
        <v>2346.545454545449</v>
      </c>
      <c r="L94" s="362">
        <f t="shared" si="25"/>
        <v>586.63636363636226</v>
      </c>
      <c r="M94" s="363">
        <v>0.80555555555555547</v>
      </c>
      <c r="N94" s="363">
        <v>0.84375</v>
      </c>
      <c r="O94" s="354">
        <v>20</v>
      </c>
      <c r="P94" s="364">
        <f>(N94-M94)*24*60</f>
        <v>55.000000000000128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4"/>
        <v>0</v>
      </c>
      <c r="I95" s="359"/>
      <c r="J95" s="360"/>
      <c r="K95" s="361"/>
      <c r="L95" s="362"/>
      <c r="M95" s="363"/>
      <c r="N95" s="363"/>
      <c r="O95" s="354"/>
      <c r="P95" s="364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4"/>
        <v>0</v>
      </c>
      <c r="I96" s="359"/>
      <c r="J96" s="360"/>
      <c r="K96" s="361"/>
      <c r="L96" s="362"/>
      <c r="M96" s="363"/>
      <c r="N96" s="363"/>
      <c r="O96" s="354"/>
      <c r="P96" s="364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4"/>
        <v>0</v>
      </c>
      <c r="I97" s="359"/>
      <c r="J97" s="360"/>
      <c r="K97" s="361"/>
      <c r="L97" s="362"/>
      <c r="M97" s="363"/>
      <c r="N97" s="363"/>
      <c r="O97" s="354"/>
      <c r="P97" s="364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359"/>
      <c r="J98" s="360"/>
      <c r="K98" s="361"/>
      <c r="L98" s="362"/>
      <c r="M98" s="363"/>
      <c r="N98" s="363"/>
      <c r="O98" s="354"/>
      <c r="P98" s="364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359"/>
      <c r="J99" s="360"/>
      <c r="K99" s="361"/>
      <c r="L99" s="362"/>
      <c r="M99" s="363"/>
      <c r="N99" s="363"/>
      <c r="O99" s="354"/>
      <c r="P99" s="364"/>
      <c r="Q99" s="365"/>
      <c r="R99" s="365"/>
    </row>
    <row r="100" spans="1:18" ht="15.75" customHeight="1">
      <c r="A100" s="560"/>
      <c r="B100" s="355">
        <v>0</v>
      </c>
      <c r="C100" s="12" t="s">
        <v>431</v>
      </c>
      <c r="D100" s="561" t="s">
        <v>412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2200.9818181818168</v>
      </c>
      <c r="L100" s="376">
        <f>AVERAGE(L92:L99)</f>
        <v>610.81212121212059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432</v>
      </c>
      <c r="B101" s="355" t="s">
        <v>246</v>
      </c>
      <c r="C101" s="12"/>
      <c r="D101" s="407" t="s">
        <v>235</v>
      </c>
      <c r="E101" s="421"/>
      <c r="F101" s="357">
        <v>25.03</v>
      </c>
      <c r="G101" s="352">
        <v>1208</v>
      </c>
      <c r="H101" s="358">
        <f t="shared" ref="H101:H110" si="27">F101*G101</f>
        <v>30236.240000000002</v>
      </c>
      <c r="I101" s="359"/>
      <c r="J101" s="360">
        <v>4</v>
      </c>
      <c r="K101" s="361">
        <f>G101/P101*60</f>
        <v>2899.1999999999921</v>
      </c>
      <c r="L101" s="362">
        <f t="shared" ref="L101:L105" si="28">K101/J101</f>
        <v>724.79999999999802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9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352">
        <v>1864</v>
      </c>
      <c r="H102" s="358">
        <f t="shared" si="27"/>
        <v>46264.480000000003</v>
      </c>
      <c r="I102" s="359"/>
      <c r="J102" s="360">
        <v>4</v>
      </c>
      <c r="K102" s="361">
        <f t="shared" ref="K102:K105" si="30">G102/P102*60</f>
        <v>3195.4285714285684</v>
      </c>
      <c r="L102" s="362">
        <f t="shared" si="28"/>
        <v>798.85714285714209</v>
      </c>
      <c r="M102" s="363">
        <v>0.75347222222222221</v>
      </c>
      <c r="N102" s="363">
        <v>0.77777777777777779</v>
      </c>
      <c r="O102" s="354">
        <v>20</v>
      </c>
      <c r="P102" s="361">
        <f t="shared" si="29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352">
        <v>3102</v>
      </c>
      <c r="H103" s="358">
        <f t="shared" si="27"/>
        <v>88624.14</v>
      </c>
      <c r="I103" s="359"/>
      <c r="J103" s="360">
        <v>3</v>
      </c>
      <c r="K103" s="361">
        <f t="shared" si="30"/>
        <v>3101.9999999999945</v>
      </c>
      <c r="L103" s="362">
        <f t="shared" si="28"/>
        <v>1033.9999999999982</v>
      </c>
      <c r="M103" s="363">
        <v>0.79166666666666663</v>
      </c>
      <c r="N103" s="363">
        <v>0.83333333333333337</v>
      </c>
      <c r="O103" s="354">
        <v>20</v>
      </c>
      <c r="P103" s="361">
        <f t="shared" si="29"/>
        <v>60.000000000000107</v>
      </c>
      <c r="Q103" s="365"/>
      <c r="R103" s="365"/>
    </row>
    <row r="104" spans="1:18">
      <c r="A104" s="563"/>
      <c r="B104" s="355" t="s">
        <v>246</v>
      </c>
      <c r="C104" s="12"/>
      <c r="D104" s="384" t="s">
        <v>433</v>
      </c>
      <c r="E104" s="407"/>
      <c r="F104" s="357">
        <v>14.03</v>
      </c>
      <c r="G104" s="352">
        <v>6222</v>
      </c>
      <c r="H104" s="358">
        <f t="shared" si="27"/>
        <v>87294.659999999989</v>
      </c>
      <c r="I104" s="359"/>
      <c r="J104" s="360">
        <v>3</v>
      </c>
      <c r="K104" s="361">
        <f t="shared" si="30"/>
        <v>2986.5599999999995</v>
      </c>
      <c r="L104" s="362">
        <f t="shared" si="28"/>
        <v>995.51999999999987</v>
      </c>
      <c r="M104" s="363">
        <v>0.84722222222222221</v>
      </c>
      <c r="N104" s="363">
        <v>0.93402777777777779</v>
      </c>
      <c r="O104" s="354">
        <v>20</v>
      </c>
      <c r="P104" s="361">
        <f>(N104-M104)*24*60</f>
        <v>125.00000000000003</v>
      </c>
      <c r="Q104" s="365">
        <v>0.93402777777777779</v>
      </c>
      <c r="R104" s="365">
        <v>0.97569444444444453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352">
        <v>8751</v>
      </c>
      <c r="H105" s="358">
        <f t="shared" si="27"/>
        <v>125014.2857142857</v>
      </c>
      <c r="I105" s="359"/>
      <c r="J105" s="360">
        <v>3</v>
      </c>
      <c r="K105" s="361">
        <f t="shared" si="30"/>
        <v>3000.3428571428567</v>
      </c>
      <c r="L105" s="362">
        <f t="shared" si="28"/>
        <v>1000.1142857142855</v>
      </c>
      <c r="M105" s="363">
        <v>0.98958333333333337</v>
      </c>
      <c r="N105" s="363">
        <v>1.1111111111111112</v>
      </c>
      <c r="O105" s="354">
        <v>20</v>
      </c>
      <c r="P105" s="361">
        <f>(N105-M105)*24*60</f>
        <v>175.00000000000003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7"/>
        <v>0</v>
      </c>
      <c r="I106" s="359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352"/>
      <c r="H107" s="358">
        <f t="shared" si="27"/>
        <v>0</v>
      </c>
      <c r="I107" s="359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352"/>
      <c r="H108" s="358">
        <f t="shared" si="27"/>
        <v>0</v>
      </c>
      <c r="I108" s="359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352"/>
      <c r="H109" s="358">
        <f t="shared" si="27"/>
        <v>0</v>
      </c>
      <c r="I109" s="359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352"/>
      <c r="H110" s="358">
        <f t="shared" si="27"/>
        <v>0</v>
      </c>
      <c r="I110" s="359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422</v>
      </c>
      <c r="D111" s="564" t="s">
        <v>412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3036.7062857142823</v>
      </c>
      <c r="L111" s="376">
        <f>AVERAGE(L101:L110)</f>
        <v>910.65828571428483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434</v>
      </c>
      <c r="B112" s="355" t="s">
        <v>246</v>
      </c>
      <c r="C112" s="12"/>
      <c r="D112" s="411" t="s">
        <v>239</v>
      </c>
      <c r="E112" s="424"/>
      <c r="F112" s="357">
        <v>18.18</v>
      </c>
      <c r="G112" s="352">
        <v>1028</v>
      </c>
      <c r="H112" s="414">
        <f t="shared" si="3"/>
        <v>18689.04</v>
      </c>
      <c r="I112" s="359"/>
      <c r="J112" s="360">
        <v>4</v>
      </c>
      <c r="K112" s="361">
        <f t="shared" ref="K112:K115" si="31">G112/P112*60</f>
        <v>3083.9999999999864</v>
      </c>
      <c r="L112" s="362">
        <f t="shared" ref="L112:L115" si="32">K112/J112</f>
        <v>770.99999999999659</v>
      </c>
      <c r="M112" s="363">
        <v>0.72222222222222221</v>
      </c>
      <c r="N112" s="363">
        <v>0.73611111111111116</v>
      </c>
      <c r="O112" s="354">
        <v>20</v>
      </c>
      <c r="P112" s="364">
        <f t="shared" ref="P112:P115" si="33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11" t="s">
        <v>435</v>
      </c>
      <c r="E113" s="411"/>
      <c r="F113" s="357">
        <v>18.18</v>
      </c>
      <c r="G113" s="352">
        <v>1166</v>
      </c>
      <c r="H113" s="414">
        <f t="shared" si="3"/>
        <v>21197.88</v>
      </c>
      <c r="I113" s="359"/>
      <c r="J113" s="360">
        <v>3</v>
      </c>
      <c r="K113" s="361">
        <f t="shared" si="31"/>
        <v>3498.0000000000127</v>
      </c>
      <c r="L113" s="362">
        <f t="shared" si="32"/>
        <v>1166.0000000000043</v>
      </c>
      <c r="M113" s="363">
        <v>0.75</v>
      </c>
      <c r="N113" s="363">
        <v>0.76388888888888884</v>
      </c>
      <c r="O113" s="354">
        <v>20</v>
      </c>
      <c r="P113" s="364">
        <f t="shared" si="33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384" t="s">
        <v>229</v>
      </c>
      <c r="E114" s="384"/>
      <c r="F114" s="357">
        <v>16.66</v>
      </c>
      <c r="G114" s="352">
        <v>5831</v>
      </c>
      <c r="H114" s="414">
        <f>F114*G114</f>
        <v>97144.46</v>
      </c>
      <c r="I114" s="359"/>
      <c r="J114" s="360">
        <v>4</v>
      </c>
      <c r="K114" s="361">
        <f t="shared" si="31"/>
        <v>3042.2608695652198</v>
      </c>
      <c r="L114" s="362">
        <f t="shared" si="32"/>
        <v>760.56521739130494</v>
      </c>
      <c r="M114" s="363">
        <v>0.77777777777777779</v>
      </c>
      <c r="N114" s="363">
        <v>0.85763888888888884</v>
      </c>
      <c r="O114" s="354">
        <v>20</v>
      </c>
      <c r="P114" s="364">
        <f t="shared" si="33"/>
        <v>114.99999999999991</v>
      </c>
      <c r="Q114" s="365"/>
      <c r="R114" s="365"/>
    </row>
    <row r="115" spans="1:18">
      <c r="A115" s="553"/>
      <c r="B115" s="355" t="s">
        <v>246</v>
      </c>
      <c r="C115" s="383"/>
      <c r="D115" s="384" t="s">
        <v>233</v>
      </c>
      <c r="E115" s="407"/>
      <c r="F115" s="357">
        <v>17.890909090909091</v>
      </c>
      <c r="G115" s="352">
        <v>4072</v>
      </c>
      <c r="H115" s="414">
        <f t="shared" ref="H115:H123" si="34">F115*G115</f>
        <v>72851.781818181815</v>
      </c>
      <c r="I115" s="359"/>
      <c r="J115" s="360">
        <v>3</v>
      </c>
      <c r="K115" s="361">
        <f t="shared" si="31"/>
        <v>2571.7894736842109</v>
      </c>
      <c r="L115" s="362">
        <f t="shared" si="32"/>
        <v>857.26315789473699</v>
      </c>
      <c r="M115" s="363">
        <v>0.87152777777777779</v>
      </c>
      <c r="N115" s="363">
        <v>0.9375</v>
      </c>
      <c r="O115" s="354">
        <v>20</v>
      </c>
      <c r="P115" s="364">
        <f t="shared" si="33"/>
        <v>94.999999999999986</v>
      </c>
      <c r="Q115" s="365"/>
      <c r="R115" s="365"/>
    </row>
    <row r="116" spans="1:18">
      <c r="A116" s="553"/>
      <c r="B116" s="355">
        <v>0</v>
      </c>
      <c r="C116" s="383"/>
      <c r="D116" s="384"/>
      <c r="E116" s="403"/>
      <c r="F116" s="357" t="s">
        <v>248</v>
      </c>
      <c r="G116" s="352"/>
      <c r="H116" s="414">
        <f t="shared" si="34"/>
        <v>0</v>
      </c>
      <c r="I116" s="359"/>
      <c r="J116" s="360"/>
      <c r="K116" s="361"/>
      <c r="L116" s="362"/>
      <c r="M116" s="363"/>
      <c r="N116" s="416"/>
      <c r="O116" s="354"/>
      <c r="P116" s="364"/>
      <c r="Q116" s="365"/>
      <c r="R116" s="365"/>
    </row>
    <row r="117" spans="1:18">
      <c r="A117" s="553"/>
      <c r="B117" s="355">
        <v>0</v>
      </c>
      <c r="C117" s="383"/>
      <c r="D117" s="403"/>
      <c r="E117" s="402"/>
      <c r="F117" s="357" t="s">
        <v>248</v>
      </c>
      <c r="G117" s="352"/>
      <c r="H117" s="414">
        <f t="shared" si="34"/>
        <v>0</v>
      </c>
      <c r="I117" s="359"/>
      <c r="J117" s="360"/>
      <c r="K117" s="361"/>
      <c r="L117" s="362"/>
      <c r="M117" s="363"/>
      <c r="N117" s="363"/>
      <c r="O117" s="361"/>
      <c r="P117" s="364"/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352"/>
      <c r="H118" s="414">
        <f t="shared" si="34"/>
        <v>0</v>
      </c>
      <c r="I118" s="359"/>
      <c r="J118" s="360"/>
      <c r="K118" s="361"/>
      <c r="L118" s="362"/>
      <c r="M118" s="363"/>
      <c r="N118" s="363"/>
      <c r="O118" s="354"/>
      <c r="P118" s="364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352"/>
      <c r="H119" s="414">
        <f t="shared" si="34"/>
        <v>0</v>
      </c>
      <c r="I119" s="359"/>
      <c r="J119" s="360"/>
      <c r="K119" s="361"/>
      <c r="L119" s="362"/>
      <c r="M119" s="363"/>
      <c r="N119" s="363"/>
      <c r="O119" s="354"/>
      <c r="P119" s="364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352"/>
      <c r="H120" s="414"/>
      <c r="I120" s="359"/>
      <c r="J120" s="360"/>
      <c r="K120" s="361"/>
      <c r="L120" s="362"/>
      <c r="M120" s="363"/>
      <c r="N120" s="363"/>
      <c r="O120" s="354"/>
      <c r="P120" s="364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352"/>
      <c r="H121" s="414"/>
      <c r="I121" s="359"/>
      <c r="J121" s="360"/>
      <c r="K121" s="361"/>
      <c r="L121" s="362"/>
      <c r="M121" s="363"/>
      <c r="N121" s="363"/>
      <c r="O121" s="354"/>
      <c r="P121" s="364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352"/>
      <c r="H122" s="414"/>
      <c r="I122" s="359"/>
      <c r="J122" s="360"/>
      <c r="K122" s="361"/>
      <c r="L122" s="362"/>
      <c r="M122" s="363"/>
      <c r="N122" s="363"/>
      <c r="O122" s="354"/>
      <c r="P122" s="364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352"/>
      <c r="H123" s="414">
        <f t="shared" si="34"/>
        <v>0</v>
      </c>
      <c r="I123" s="359"/>
      <c r="J123" s="360"/>
      <c r="K123" s="361"/>
      <c r="L123" s="362"/>
      <c r="M123" s="363"/>
      <c r="N123" s="363"/>
      <c r="O123" s="354"/>
      <c r="P123" s="364"/>
      <c r="Q123" s="365"/>
      <c r="R123" s="365"/>
    </row>
    <row r="124" spans="1:18" ht="17.399999999999999" customHeight="1">
      <c r="A124" s="553"/>
      <c r="B124" s="370">
        <v>0</v>
      </c>
      <c r="C124" s="12" t="s">
        <v>426</v>
      </c>
      <c r="D124" s="554" t="s">
        <v>412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3049.0125858123574</v>
      </c>
      <c r="L124" s="376">
        <f>AVERAGE(L112:L123)</f>
        <v>888.70709382151074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activeCell="J5" sqref="J1:L1048576"/>
      <selection pane="bottomLeft" activeCell="N106" sqref="N10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174</v>
      </c>
      <c r="B1" s="62"/>
      <c r="C1" s="62"/>
      <c r="D1" s="69" t="s">
        <v>175</v>
      </c>
      <c r="E1" s="63">
        <f>SUM(G5:G173)</f>
        <v>156340.96</v>
      </c>
      <c r="F1" s="75" t="s">
        <v>3</v>
      </c>
      <c r="G1" s="64">
        <f>SUM(H5:H173)</f>
        <v>6146291.0338913901</v>
      </c>
      <c r="H1" s="67" t="s">
        <v>77</v>
      </c>
      <c r="I1" s="65">
        <f>M17+M30+M43+M56+M69+M82+M95+M108+M121+M134+M147+M160+M173</f>
        <v>200.14523809523811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335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179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354</v>
      </c>
      <c r="B2" s="684"/>
      <c r="C2" s="69"/>
      <c r="D2" s="69" t="s">
        <v>181</v>
      </c>
      <c r="E2" s="70">
        <f>AVERAGE(O17,O30,O43,O56,O69,O82,O95,O108,O121,O134,O147,O160,O173)</f>
        <v>122.44173635067204</v>
      </c>
      <c r="F2" s="71" t="s">
        <v>80</v>
      </c>
      <c r="G2" s="72">
        <f>G1/E1</f>
        <v>39.313376570614572</v>
      </c>
      <c r="H2" s="67" t="s">
        <v>81</v>
      </c>
      <c r="I2" s="67">
        <f>COUNT(I5:I173)</f>
        <v>7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4</v>
      </c>
      <c r="AF2" s="690"/>
      <c r="AG2" s="690"/>
      <c r="AH2" s="690"/>
    </row>
    <row r="3" spans="1:34" ht="30.6" customHeight="1">
      <c r="A3" s="618" t="s">
        <v>182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338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184</v>
      </c>
      <c r="O3" s="652" t="s">
        <v>181</v>
      </c>
      <c r="P3" s="681" t="s">
        <v>185</v>
      </c>
      <c r="Q3" s="652" t="s">
        <v>181</v>
      </c>
      <c r="R3" s="672" t="s">
        <v>339</v>
      </c>
      <c r="S3" s="649" t="s">
        <v>340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341</v>
      </c>
      <c r="AC3" s="668"/>
      <c r="AD3" s="669" t="s">
        <v>342</v>
      </c>
      <c r="AE3" s="670"/>
      <c r="AF3" s="671" t="s">
        <v>184</v>
      </c>
      <c r="AG3" s="672" t="s">
        <v>339</v>
      </c>
      <c r="AH3" s="649" t="s">
        <v>340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76" t="s">
        <v>90</v>
      </c>
      <c r="U4" s="76" t="s">
        <v>91</v>
      </c>
      <c r="V4" s="676"/>
      <c r="W4" s="678"/>
      <c r="X4" s="75" t="s">
        <v>343</v>
      </c>
      <c r="Y4" s="75" t="s">
        <v>76</v>
      </c>
      <c r="Z4" s="76" t="s">
        <v>344</v>
      </c>
      <c r="AA4" s="76" t="s">
        <v>92</v>
      </c>
      <c r="AB4" s="668"/>
      <c r="AC4" s="668"/>
      <c r="AD4" s="76" t="s">
        <v>93</v>
      </c>
      <c r="AE4" s="77" t="s">
        <v>189</v>
      </c>
      <c r="AF4" s="671"/>
      <c r="AG4" s="672"/>
      <c r="AH4" s="649"/>
    </row>
    <row r="5" spans="1:34" ht="18.75" customHeight="1">
      <c r="A5" s="673" t="s">
        <v>94</v>
      </c>
      <c r="B5" s="78" t="s">
        <v>242</v>
      </c>
      <c r="C5" s="79"/>
      <c r="D5" s="80" t="s">
        <v>95</v>
      </c>
      <c r="E5" s="81"/>
      <c r="F5" s="458">
        <v>37.94</v>
      </c>
      <c r="G5" s="82">
        <v>3023.8</v>
      </c>
      <c r="H5" s="83">
        <f t="shared" ref="H5:H16" si="0">F5*G5</f>
        <v>114722.97199999999</v>
      </c>
      <c r="I5" s="84"/>
      <c r="J5" s="85">
        <v>20</v>
      </c>
      <c r="K5" s="82">
        <v>2400</v>
      </c>
      <c r="L5" s="86">
        <v>120</v>
      </c>
      <c r="M5" s="87">
        <v>20</v>
      </c>
      <c r="N5" s="82">
        <f t="shared" ref="N5:N12" si="1">G5/W5*60</f>
        <v>2212.5365853658532</v>
      </c>
      <c r="O5" s="86">
        <f t="shared" ref="O5:O12" si="2">N5/M5</f>
        <v>110.62682926829265</v>
      </c>
      <c r="P5" s="88">
        <f t="shared" ref="P5:P12" si="3">M5-J5</f>
        <v>0</v>
      </c>
      <c r="Q5" s="89">
        <f t="shared" ref="Q5:Q12" si="4">O5-L5</f>
        <v>-9.3731707317073472</v>
      </c>
      <c r="R5" s="90">
        <f t="shared" ref="R5:R12" si="5">O5/L5</f>
        <v>0.92189024390243879</v>
      </c>
      <c r="S5" s="637">
        <f>R17</f>
        <v>0.89078101029979384</v>
      </c>
      <c r="T5" s="91">
        <v>0.29166666666666669</v>
      </c>
      <c r="U5" s="91">
        <v>0.34861111111111115</v>
      </c>
      <c r="V5" s="75">
        <v>5</v>
      </c>
      <c r="W5" s="84">
        <f>(U5-T5)*24*60</f>
        <v>82.000000000000028</v>
      </c>
      <c r="X5" s="75"/>
      <c r="Y5" s="75"/>
      <c r="Z5" s="92"/>
      <c r="AA5" s="92"/>
      <c r="AB5" s="618"/>
      <c r="AC5" s="618"/>
      <c r="AD5" s="93"/>
      <c r="AE5" s="93"/>
      <c r="AF5" s="88">
        <f t="shared" ref="AF5:AF70" si="6">N5-K5</f>
        <v>-187.46341463414683</v>
      </c>
      <c r="AG5" s="90">
        <f t="shared" ref="AG5:AG70" si="7">N5/K5</f>
        <v>0.92189024390243879</v>
      </c>
      <c r="AH5" s="637">
        <f>AG17</f>
        <v>0.92485292439817313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1759.55</v>
      </c>
      <c r="H6" s="83">
        <f t="shared" si="0"/>
        <v>55014.322235162188</v>
      </c>
      <c r="I6" s="84"/>
      <c r="J6" s="85">
        <v>18</v>
      </c>
      <c r="K6" s="82">
        <v>2600</v>
      </c>
      <c r="L6" s="86">
        <v>144.44444444444446</v>
      </c>
      <c r="M6" s="87">
        <v>19</v>
      </c>
      <c r="N6" s="82">
        <f t="shared" si="1"/>
        <v>2513.6428571428564</v>
      </c>
      <c r="O6" s="86">
        <f t="shared" si="2"/>
        <v>132.29699248120298</v>
      </c>
      <c r="P6" s="88">
        <f t="shared" si="3"/>
        <v>1</v>
      </c>
      <c r="Q6" s="89">
        <f t="shared" si="4"/>
        <v>-12.14745196324148</v>
      </c>
      <c r="R6" s="90">
        <f t="shared" si="5"/>
        <v>0.91590225563909744</v>
      </c>
      <c r="S6" s="637"/>
      <c r="T6" s="91">
        <v>0.35347222222222224</v>
      </c>
      <c r="U6" s="91">
        <v>0.38263888888888892</v>
      </c>
      <c r="V6" s="75">
        <v>7</v>
      </c>
      <c r="W6" s="84">
        <f t="shared" ref="W6:W17" si="8">(U6-T6)*24*60</f>
        <v>42.000000000000014</v>
      </c>
      <c r="X6" s="94"/>
      <c r="Y6" s="94"/>
      <c r="Z6" s="95"/>
      <c r="AA6" s="95"/>
      <c r="AB6" s="618"/>
      <c r="AC6" s="618"/>
      <c r="AD6" s="332"/>
      <c r="AE6" s="332"/>
      <c r="AF6" s="88">
        <f t="shared" si="6"/>
        <v>-86.357142857143572</v>
      </c>
      <c r="AG6" s="90">
        <f t="shared" si="7"/>
        <v>0.96678571428571403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2644.85</v>
      </c>
      <c r="H7" s="83">
        <f t="shared" si="0"/>
        <v>102173.07440476188</v>
      </c>
      <c r="I7" s="84"/>
      <c r="J7" s="85">
        <v>18</v>
      </c>
      <c r="K7" s="82">
        <v>2600</v>
      </c>
      <c r="L7" s="86">
        <v>144.44444444444446</v>
      </c>
      <c r="M7" s="87">
        <v>19</v>
      </c>
      <c r="N7" s="82">
        <f t="shared" si="1"/>
        <v>2479.5468749999995</v>
      </c>
      <c r="O7" s="86">
        <f t="shared" si="2"/>
        <v>130.50246710526312</v>
      </c>
      <c r="P7" s="88">
        <f t="shared" si="3"/>
        <v>1</v>
      </c>
      <c r="Q7" s="89">
        <f t="shared" si="4"/>
        <v>-13.941977339181335</v>
      </c>
      <c r="R7" s="90">
        <f t="shared" si="5"/>
        <v>0.90347861842105226</v>
      </c>
      <c r="S7" s="637"/>
      <c r="T7" s="91">
        <v>0.39861111111111114</v>
      </c>
      <c r="U7" s="91">
        <v>0.44305555555555559</v>
      </c>
      <c r="V7" s="75">
        <v>23</v>
      </c>
      <c r="W7" s="84">
        <f t="shared" si="8"/>
        <v>64.000000000000014</v>
      </c>
      <c r="X7" s="94">
        <v>0.38611111111111113</v>
      </c>
      <c r="Y7" s="94">
        <v>0.39583333333333331</v>
      </c>
      <c r="Z7" s="95"/>
      <c r="AA7" s="95"/>
      <c r="AB7" s="618"/>
      <c r="AC7" s="618"/>
      <c r="AD7" s="332">
        <v>1</v>
      </c>
      <c r="AE7" s="332">
        <v>1</v>
      </c>
      <c r="AF7" s="88">
        <f t="shared" si="6"/>
        <v>-120.45312500000045</v>
      </c>
      <c r="AG7" s="90">
        <f t="shared" si="7"/>
        <v>0.95367187499999984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3522.2000000000003</v>
      </c>
      <c r="H8" s="83">
        <f t="shared" si="0"/>
        <v>133843.6</v>
      </c>
      <c r="I8" s="84"/>
      <c r="J8" s="85">
        <v>19</v>
      </c>
      <c r="K8" s="82">
        <v>2600</v>
      </c>
      <c r="L8" s="86">
        <v>136.84210526315789</v>
      </c>
      <c r="M8" s="87">
        <v>20</v>
      </c>
      <c r="N8" s="82">
        <f t="shared" si="1"/>
        <v>2515.8571428571449</v>
      </c>
      <c r="O8" s="86">
        <f t="shared" si="2"/>
        <v>125.79285714285724</v>
      </c>
      <c r="P8" s="88">
        <f t="shared" si="3"/>
        <v>1</v>
      </c>
      <c r="Q8" s="89">
        <f t="shared" si="4"/>
        <v>-11.049248120300646</v>
      </c>
      <c r="R8" s="90">
        <f t="shared" si="5"/>
        <v>0.91925549450549526</v>
      </c>
      <c r="S8" s="637"/>
      <c r="T8" s="91">
        <v>0.44861111111111113</v>
      </c>
      <c r="U8" s="91">
        <v>0.50694444444444442</v>
      </c>
      <c r="V8" s="75">
        <v>8</v>
      </c>
      <c r="W8" s="84">
        <f t="shared" si="8"/>
        <v>83.999999999999943</v>
      </c>
      <c r="X8" s="94"/>
      <c r="Y8" s="94"/>
      <c r="Z8" s="95"/>
      <c r="AA8" s="95"/>
      <c r="AB8" s="618"/>
      <c r="AC8" s="618"/>
      <c r="AD8" s="332"/>
      <c r="AE8" s="332"/>
      <c r="AF8" s="88">
        <f t="shared" si="6"/>
        <v>-84.142857142855064</v>
      </c>
      <c r="AG8" s="90">
        <f t="shared" si="7"/>
        <v>0.96763736263736344</v>
      </c>
      <c r="AH8" s="637"/>
    </row>
    <row r="9" spans="1:34" ht="19.2" customHeight="1">
      <c r="A9" s="674"/>
      <c r="B9" s="78" t="s">
        <v>242</v>
      </c>
      <c r="C9" s="96"/>
      <c r="D9" s="80" t="s">
        <v>97</v>
      </c>
      <c r="E9" s="97"/>
      <c r="F9" s="458">
        <v>38.630952380952372</v>
      </c>
      <c r="G9" s="98">
        <v>1424.1499999999999</v>
      </c>
      <c r="H9" s="83">
        <f t="shared" si="0"/>
        <v>55016.270833333314</v>
      </c>
      <c r="I9" s="332"/>
      <c r="J9" s="85">
        <v>18</v>
      </c>
      <c r="K9" s="82">
        <v>2600</v>
      </c>
      <c r="L9" s="86">
        <v>144.44444444444446</v>
      </c>
      <c r="M9" s="87">
        <v>20</v>
      </c>
      <c r="N9" s="82">
        <f t="shared" si="1"/>
        <v>2373.5833333333312</v>
      </c>
      <c r="O9" s="86">
        <f t="shared" si="2"/>
        <v>118.67916666666656</v>
      </c>
      <c r="P9" s="88">
        <f t="shared" si="3"/>
        <v>2</v>
      </c>
      <c r="Q9" s="89">
        <f t="shared" si="4"/>
        <v>-25.765277777777897</v>
      </c>
      <c r="R9" s="90">
        <f t="shared" si="5"/>
        <v>0.82162499999999916</v>
      </c>
      <c r="S9" s="637"/>
      <c r="T9" s="91">
        <v>0.54722222222222217</v>
      </c>
      <c r="U9" s="91">
        <v>0.57222222222222219</v>
      </c>
      <c r="V9" s="75">
        <v>5</v>
      </c>
      <c r="W9" s="84">
        <f t="shared" si="8"/>
        <v>36.000000000000028</v>
      </c>
      <c r="X9" s="94"/>
      <c r="Y9" s="94"/>
      <c r="Z9" s="95"/>
      <c r="AA9" s="95"/>
      <c r="AB9" s="618"/>
      <c r="AC9" s="618"/>
      <c r="AD9" s="332"/>
      <c r="AE9" s="332"/>
      <c r="AF9" s="88">
        <f t="shared" si="6"/>
        <v>-226.41666666666879</v>
      </c>
      <c r="AG9" s="90">
        <f t="shared" si="7"/>
        <v>0.91291666666666582</v>
      </c>
      <c r="AH9" s="637"/>
    </row>
    <row r="10" spans="1:34" ht="19.2" customHeight="1">
      <c r="A10" s="675"/>
      <c r="B10" s="78" t="s">
        <v>242</v>
      </c>
      <c r="C10" s="79"/>
      <c r="D10" s="80" t="s">
        <v>96</v>
      </c>
      <c r="E10" s="81"/>
      <c r="F10" s="458">
        <v>31.266131815044861</v>
      </c>
      <c r="G10" s="82">
        <v>947.44999999999993</v>
      </c>
      <c r="H10" s="83">
        <f t="shared" si="0"/>
        <v>29623.096588164251</v>
      </c>
      <c r="I10" s="84"/>
      <c r="J10" s="85">
        <v>18</v>
      </c>
      <c r="K10" s="82">
        <v>2600</v>
      </c>
      <c r="L10" s="86">
        <v>144.44444444444446</v>
      </c>
      <c r="M10" s="87">
        <v>19</v>
      </c>
      <c r="N10" s="82">
        <f t="shared" si="1"/>
        <v>2368.6249999999923</v>
      </c>
      <c r="O10" s="86">
        <f t="shared" si="2"/>
        <v>124.66447368421012</v>
      </c>
      <c r="P10" s="88">
        <f t="shared" si="3"/>
        <v>1</v>
      </c>
      <c r="Q10" s="89">
        <f t="shared" si="4"/>
        <v>-19.779970760234335</v>
      </c>
      <c r="R10" s="90">
        <f t="shared" si="5"/>
        <v>0.86306174089068544</v>
      </c>
      <c r="S10" s="640"/>
      <c r="T10" s="91">
        <v>0.57777777777777772</v>
      </c>
      <c r="U10" s="91">
        <v>0.59444444444444444</v>
      </c>
      <c r="V10" s="75">
        <v>8</v>
      </c>
      <c r="W10" s="84">
        <f t="shared" si="8"/>
        <v>24.000000000000075</v>
      </c>
      <c r="X10" s="94"/>
      <c r="Y10" s="94"/>
      <c r="Z10" s="95"/>
      <c r="AA10" s="95"/>
      <c r="AB10" s="618"/>
      <c r="AC10" s="618"/>
      <c r="AD10" s="332"/>
      <c r="AE10" s="332"/>
      <c r="AF10" s="88">
        <f t="shared" si="6"/>
        <v>-231.37500000000773</v>
      </c>
      <c r="AG10" s="90">
        <f t="shared" si="7"/>
        <v>0.91100961538461245</v>
      </c>
      <c r="AH10" s="640"/>
    </row>
    <row r="11" spans="1:34" ht="19.2" customHeight="1">
      <c r="A11" s="675"/>
      <c r="B11" s="78" t="s">
        <v>242</v>
      </c>
      <c r="C11" s="79"/>
      <c r="D11" s="80" t="s">
        <v>95</v>
      </c>
      <c r="E11" s="81"/>
      <c r="F11" s="458">
        <v>37.94</v>
      </c>
      <c r="G11" s="82">
        <v>1628.1999999999998</v>
      </c>
      <c r="H11" s="83">
        <f t="shared" si="0"/>
        <v>61773.907999999989</v>
      </c>
      <c r="I11" s="84"/>
      <c r="J11" s="85">
        <v>20</v>
      </c>
      <c r="K11" s="82">
        <v>2400</v>
      </c>
      <c r="L11" s="86">
        <v>120</v>
      </c>
      <c r="M11" s="87">
        <v>19</v>
      </c>
      <c r="N11" s="82">
        <f t="shared" si="1"/>
        <v>2078.5531914893618</v>
      </c>
      <c r="O11" s="86">
        <f t="shared" si="2"/>
        <v>109.39753639417694</v>
      </c>
      <c r="P11" s="88">
        <f t="shared" si="3"/>
        <v>-1</v>
      </c>
      <c r="Q11" s="89">
        <f t="shared" si="4"/>
        <v>-10.602463605823061</v>
      </c>
      <c r="R11" s="90">
        <f t="shared" si="5"/>
        <v>0.9116461366181412</v>
      </c>
      <c r="S11" s="640"/>
      <c r="T11" s="91">
        <v>0.59930555555555554</v>
      </c>
      <c r="U11" s="91">
        <v>0.63194444444444442</v>
      </c>
      <c r="V11" s="75">
        <v>7</v>
      </c>
      <c r="W11" s="84">
        <f t="shared" si="8"/>
        <v>46.999999999999993</v>
      </c>
      <c r="X11" s="94"/>
      <c r="Y11" s="94"/>
      <c r="Z11" s="95"/>
      <c r="AA11" s="95"/>
      <c r="AB11" s="618"/>
      <c r="AC11" s="618"/>
      <c r="AD11" s="332"/>
      <c r="AE11" s="332"/>
      <c r="AF11" s="88">
        <f t="shared" si="6"/>
        <v>-321.44680851063822</v>
      </c>
      <c r="AG11" s="90">
        <f t="shared" si="7"/>
        <v>0.86606382978723406</v>
      </c>
      <c r="AH11" s="640"/>
    </row>
    <row r="12" spans="1:34" ht="19.2" customHeight="1">
      <c r="A12" s="675"/>
      <c r="B12" s="78" t="s">
        <v>247</v>
      </c>
      <c r="C12" s="79"/>
      <c r="D12" s="80" t="s">
        <v>355</v>
      </c>
      <c r="E12" s="81"/>
      <c r="F12" s="458">
        <v>50.67</v>
      </c>
      <c r="G12" s="82">
        <v>1721.3</v>
      </c>
      <c r="H12" s="83">
        <f t="shared" si="0"/>
        <v>87218.270999999993</v>
      </c>
      <c r="I12" s="84"/>
      <c r="J12" s="85">
        <v>18</v>
      </c>
      <c r="K12" s="82">
        <v>1500</v>
      </c>
      <c r="L12" s="86">
        <v>83.333333333333329</v>
      </c>
      <c r="M12" s="87">
        <v>18</v>
      </c>
      <c r="N12" s="82">
        <f t="shared" si="1"/>
        <v>1307.3164556962017</v>
      </c>
      <c r="O12" s="86">
        <f t="shared" si="2"/>
        <v>72.628691983122323</v>
      </c>
      <c r="P12" s="88">
        <f t="shared" si="3"/>
        <v>0</v>
      </c>
      <c r="Q12" s="89">
        <f t="shared" si="4"/>
        <v>-10.704641350211006</v>
      </c>
      <c r="R12" s="90">
        <f t="shared" si="5"/>
        <v>0.87154430379746795</v>
      </c>
      <c r="S12" s="640"/>
      <c r="T12" s="91">
        <v>0.70833333333333337</v>
      </c>
      <c r="U12" s="91">
        <v>0.76319444444444451</v>
      </c>
      <c r="V12" s="75">
        <v>5</v>
      </c>
      <c r="W12" s="84">
        <f t="shared" si="8"/>
        <v>79.000000000000043</v>
      </c>
      <c r="X12" s="94"/>
      <c r="Y12" s="94"/>
      <c r="Z12" s="95"/>
      <c r="AA12" s="95"/>
      <c r="AB12" s="618"/>
      <c r="AC12" s="618"/>
      <c r="AD12" s="332"/>
      <c r="AE12" s="332"/>
      <c r="AF12" s="88">
        <f t="shared" si="6"/>
        <v>-192.68354430379827</v>
      </c>
      <c r="AG12" s="90">
        <f t="shared" si="7"/>
        <v>0.87154430379746783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103"/>
      <c r="J13" s="85"/>
      <c r="K13" s="82"/>
      <c r="L13" s="86"/>
      <c r="M13" s="104"/>
      <c r="N13" s="82"/>
      <c r="O13" s="86"/>
      <c r="P13" s="88"/>
      <c r="Q13" s="89"/>
      <c r="R13" s="90"/>
      <c r="S13" s="640"/>
      <c r="T13" s="105"/>
      <c r="U13" s="105"/>
      <c r="V13" s="103"/>
      <c r="W13" s="84"/>
      <c r="X13" s="106"/>
      <c r="Y13" s="106"/>
      <c r="Z13" s="95"/>
      <c r="AA13" s="95"/>
      <c r="AB13" s="618"/>
      <c r="AC13" s="618"/>
      <c r="AD13" s="332"/>
      <c r="AE13" s="332"/>
      <c r="AF13" s="88">
        <f t="shared" si="6"/>
        <v>0</v>
      </c>
      <c r="AG13" s="90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103"/>
      <c r="J14" s="85"/>
      <c r="K14" s="82"/>
      <c r="L14" s="86"/>
      <c r="M14" s="104"/>
      <c r="N14" s="82"/>
      <c r="O14" s="86"/>
      <c r="P14" s="88"/>
      <c r="Q14" s="89"/>
      <c r="R14" s="90"/>
      <c r="S14" s="640"/>
      <c r="T14" s="105"/>
      <c r="U14" s="105"/>
      <c r="V14" s="103"/>
      <c r="W14" s="84"/>
      <c r="X14" s="106"/>
      <c r="Y14" s="106"/>
      <c r="Z14" s="95"/>
      <c r="AA14" s="95"/>
      <c r="AB14" s="618"/>
      <c r="AC14" s="618"/>
      <c r="AD14" s="332"/>
      <c r="AE14" s="332"/>
      <c r="AF14" s="107"/>
      <c r="AG14" s="108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103"/>
      <c r="J15" s="85"/>
      <c r="K15" s="82"/>
      <c r="L15" s="86"/>
      <c r="M15" s="104"/>
      <c r="N15" s="111"/>
      <c r="O15" s="86"/>
      <c r="P15" s="88"/>
      <c r="Q15" s="89"/>
      <c r="R15" s="90"/>
      <c r="S15" s="640"/>
      <c r="T15" s="105"/>
      <c r="U15" s="105"/>
      <c r="V15" s="103"/>
      <c r="W15" s="84">
        <f t="shared" si="8"/>
        <v>0</v>
      </c>
      <c r="X15" s="106"/>
      <c r="Y15" s="106"/>
      <c r="Z15" s="95"/>
      <c r="AA15" s="95"/>
      <c r="AB15" s="618"/>
      <c r="AC15" s="618"/>
      <c r="AD15" s="332"/>
      <c r="AE15" s="332"/>
      <c r="AF15" s="107"/>
      <c r="AG15" s="108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103"/>
      <c r="J16" s="85"/>
      <c r="K16" s="82"/>
      <c r="L16" s="86"/>
      <c r="M16" s="104"/>
      <c r="N16" s="111"/>
      <c r="O16" s="86"/>
      <c r="P16" s="88"/>
      <c r="Q16" s="89"/>
      <c r="R16" s="90"/>
      <c r="S16" s="640"/>
      <c r="T16" s="105"/>
      <c r="U16" s="105"/>
      <c r="V16" s="103"/>
      <c r="W16" s="84">
        <f t="shared" si="8"/>
        <v>0</v>
      </c>
      <c r="X16" s="106"/>
      <c r="Y16" s="106"/>
      <c r="Z16" s="95"/>
      <c r="AA16" s="95"/>
      <c r="AB16" s="618"/>
      <c r="AC16" s="618"/>
      <c r="AD16" s="332"/>
      <c r="AE16" s="332"/>
      <c r="AF16" s="107"/>
      <c r="AG16" s="108"/>
      <c r="AH16" s="640"/>
    </row>
    <row r="17" spans="1:34" ht="19.2" customHeight="1">
      <c r="A17" s="675"/>
      <c r="B17" s="112">
        <v>0</v>
      </c>
      <c r="C17" s="112" t="s">
        <v>190</v>
      </c>
      <c r="D17" s="624" t="s">
        <v>191</v>
      </c>
      <c r="E17" s="624"/>
      <c r="F17" s="459"/>
      <c r="G17" s="113"/>
      <c r="H17" s="114"/>
      <c r="I17" s="115"/>
      <c r="J17" s="113">
        <v>18.625</v>
      </c>
      <c r="K17" s="113">
        <v>2412.5</v>
      </c>
      <c r="L17" s="116">
        <v>129.74415204678363</v>
      </c>
      <c r="M17" s="113">
        <f t="shared" ref="M17:O17" si="9">AVERAGE(M5:M16)</f>
        <v>19.25</v>
      </c>
      <c r="N17" s="113">
        <f t="shared" si="9"/>
        <v>2231.2076801105927</v>
      </c>
      <c r="O17" s="116">
        <f t="shared" si="9"/>
        <v>115.57362684072399</v>
      </c>
      <c r="P17" s="107">
        <f t="shared" ref="P17:P24" si="10">M17-J17</f>
        <v>0.625</v>
      </c>
      <c r="Q17" s="117">
        <f t="shared" ref="Q17:Q24" si="11">O17-L17</f>
        <v>-14.170525206059637</v>
      </c>
      <c r="R17" s="118">
        <f>O17/L17</f>
        <v>0.89078101029979384</v>
      </c>
      <c r="S17" s="640"/>
      <c r="T17" s="105"/>
      <c r="U17" s="105"/>
      <c r="V17" s="103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1</v>
      </c>
      <c r="AE17" s="122">
        <f>SUM(AE5:AE16)</f>
        <v>1</v>
      </c>
      <c r="AF17" s="107">
        <f t="shared" si="6"/>
        <v>-181.29231988940728</v>
      </c>
      <c r="AG17" s="108">
        <f t="shared" si="7"/>
        <v>0.92485292439817313</v>
      </c>
      <c r="AH17" s="640"/>
    </row>
    <row r="18" spans="1:34" ht="19.2" customHeight="1">
      <c r="A18" s="621" t="s">
        <v>345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2137.6</v>
      </c>
      <c r="H18" s="127">
        <f t="shared" ref="H18:H29" si="12">F18*G18</f>
        <v>78791.936000000002</v>
      </c>
      <c r="I18" s="332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4" si="13">G18/W18*60</f>
        <v>2137.6000000000004</v>
      </c>
      <c r="O18" s="129">
        <f t="shared" ref="O18:O24" si="14">N18/M18</f>
        <v>118.75555555555557</v>
      </c>
      <c r="P18" s="95">
        <f t="shared" si="10"/>
        <v>1</v>
      </c>
      <c r="Q18" s="131">
        <f t="shared" si="11"/>
        <v>-13.597385620915006</v>
      </c>
      <c r="R18" s="132">
        <f t="shared" ref="R18:R24" si="15">O18/L18</f>
        <v>0.89726419753086439</v>
      </c>
      <c r="S18" s="622">
        <f>R30</f>
        <v>0.88238705178803223</v>
      </c>
      <c r="T18" s="133">
        <v>0.16666666666666666</v>
      </c>
      <c r="U18" s="133">
        <v>0.20833333333333331</v>
      </c>
      <c r="V18" s="332">
        <v>5</v>
      </c>
      <c r="W18" s="134">
        <f>(U18-T18)*24*60</f>
        <v>59.999999999999986</v>
      </c>
      <c r="X18" s="129"/>
      <c r="Y18" s="129"/>
      <c r="Z18" s="95"/>
      <c r="AA18" s="95"/>
      <c r="AB18" s="618"/>
      <c r="AC18" s="618"/>
      <c r="AD18" s="332"/>
      <c r="AE18" s="332"/>
      <c r="AF18" s="135">
        <f t="shared" si="6"/>
        <v>-112.39999999999964</v>
      </c>
      <c r="AG18" s="136">
        <f t="shared" si="7"/>
        <v>0.95004444444444458</v>
      </c>
      <c r="AH18" s="663">
        <f>AG30</f>
        <v>0.91725183018609835</v>
      </c>
    </row>
    <row r="19" spans="1:34" ht="19.2" customHeight="1">
      <c r="A19" s="621"/>
      <c r="B19" s="219" t="s">
        <v>244</v>
      </c>
      <c r="C19" s="218"/>
      <c r="D19" s="125" t="s">
        <v>105</v>
      </c>
      <c r="E19" s="126"/>
      <c r="F19" s="458">
        <v>38.39</v>
      </c>
      <c r="G19" s="98">
        <v>2331</v>
      </c>
      <c r="H19" s="127">
        <f t="shared" si="12"/>
        <v>89487.09</v>
      </c>
      <c r="I19" s="332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1384.7524752475254</v>
      </c>
      <c r="O19" s="139">
        <f t="shared" si="14"/>
        <v>81.456027955736786</v>
      </c>
      <c r="P19" s="95">
        <f t="shared" si="10"/>
        <v>1</v>
      </c>
      <c r="Q19" s="131">
        <f t="shared" si="11"/>
        <v>-20.793972044263214</v>
      </c>
      <c r="R19" s="132">
        <f t="shared" si="15"/>
        <v>0.79663597022725463</v>
      </c>
      <c r="S19" s="622"/>
      <c r="T19" s="133">
        <v>0.22361111111111109</v>
      </c>
      <c r="U19" s="133">
        <v>0.29374999999999996</v>
      </c>
      <c r="V19" s="332">
        <v>22</v>
      </c>
      <c r="W19" s="134">
        <f>(U19-T19)*24*60</f>
        <v>100.99999999999996</v>
      </c>
      <c r="X19" s="140">
        <v>0.21180555555555555</v>
      </c>
      <c r="Y19" s="140">
        <v>0.22083333333333333</v>
      </c>
      <c r="Z19" s="95"/>
      <c r="AA19" s="95"/>
      <c r="AB19" s="618"/>
      <c r="AC19" s="618"/>
      <c r="AD19" s="332"/>
      <c r="AE19" s="332"/>
      <c r="AF19" s="88">
        <f t="shared" si="6"/>
        <v>-251.24752475247465</v>
      </c>
      <c r="AG19" s="90">
        <f t="shared" si="7"/>
        <v>0.84642571836645808</v>
      </c>
      <c r="AH19" s="664"/>
    </row>
    <row r="20" spans="1:34" ht="19.2" customHeight="1">
      <c r="A20" s="621"/>
      <c r="B20" s="219" t="s">
        <v>245</v>
      </c>
      <c r="C20" s="96"/>
      <c r="D20" s="80" t="s">
        <v>104</v>
      </c>
      <c r="E20" s="126"/>
      <c r="F20" s="458">
        <v>43.14</v>
      </c>
      <c r="G20" s="98">
        <v>2086</v>
      </c>
      <c r="H20" s="127">
        <f t="shared" si="12"/>
        <v>89990.040000000008</v>
      </c>
      <c r="I20" s="332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1375.3846153846155</v>
      </c>
      <c r="O20" s="139">
        <f t="shared" si="14"/>
        <v>85.961538461538467</v>
      </c>
      <c r="P20" s="95">
        <f t="shared" si="10"/>
        <v>0</v>
      </c>
      <c r="Q20" s="131">
        <f t="shared" si="11"/>
        <v>-4.038461538461533</v>
      </c>
      <c r="R20" s="132">
        <f t="shared" si="15"/>
        <v>0.95512820512820518</v>
      </c>
      <c r="S20" s="622"/>
      <c r="T20" s="133">
        <v>0.29861111111111105</v>
      </c>
      <c r="U20" s="133">
        <v>0.36180555555555549</v>
      </c>
      <c r="V20" s="332">
        <v>7</v>
      </c>
      <c r="W20" s="134">
        <f t="shared" ref="W20:W29" si="16">(U20-T20)*24*60</f>
        <v>91</v>
      </c>
      <c r="X20" s="140"/>
      <c r="Y20" s="140"/>
      <c r="Z20" s="95"/>
      <c r="AA20" s="95"/>
      <c r="AB20" s="618"/>
      <c r="AC20" s="618"/>
      <c r="AD20" s="332"/>
      <c r="AE20" s="332">
        <v>1</v>
      </c>
      <c r="AF20" s="135">
        <f t="shared" si="6"/>
        <v>-64.615384615384528</v>
      </c>
      <c r="AG20" s="136">
        <f t="shared" si="7"/>
        <v>0.95512820512820518</v>
      </c>
      <c r="AH20" s="664"/>
    </row>
    <row r="21" spans="1:34" ht="19.2" customHeight="1">
      <c r="A21" s="621"/>
      <c r="B21" s="219" t="s">
        <v>244</v>
      </c>
      <c r="C21" s="141"/>
      <c r="D21" s="142" t="s">
        <v>302</v>
      </c>
      <c r="E21" s="81"/>
      <c r="F21" s="458">
        <v>38.1</v>
      </c>
      <c r="G21" s="82">
        <v>2831</v>
      </c>
      <c r="H21" s="127">
        <f t="shared" si="12"/>
        <v>107861.1</v>
      </c>
      <c r="I21" s="75"/>
      <c r="J21" s="137">
        <v>17</v>
      </c>
      <c r="K21" s="82">
        <v>1500</v>
      </c>
      <c r="L21" s="86">
        <v>88.235294117647058</v>
      </c>
      <c r="M21" s="87">
        <v>17</v>
      </c>
      <c r="N21" s="138">
        <f t="shared" si="13"/>
        <v>1296.6412213740457</v>
      </c>
      <c r="O21" s="139">
        <f t="shared" si="14"/>
        <v>76.273013022002687</v>
      </c>
      <c r="P21" s="95">
        <f t="shared" si="10"/>
        <v>0</v>
      </c>
      <c r="Q21" s="131">
        <f t="shared" si="11"/>
        <v>-11.962281095644371</v>
      </c>
      <c r="R21" s="132">
        <f t="shared" si="15"/>
        <v>0.8644274809160305</v>
      </c>
      <c r="S21" s="622"/>
      <c r="T21" s="133">
        <v>0.37638888888888883</v>
      </c>
      <c r="U21" s="133">
        <v>0.46736111111111106</v>
      </c>
      <c r="V21" s="332">
        <v>21</v>
      </c>
      <c r="W21" s="134">
        <f t="shared" si="16"/>
        <v>131</v>
      </c>
      <c r="X21" s="140">
        <v>0.36527777777777781</v>
      </c>
      <c r="Y21" s="140">
        <v>0.37361111111111112</v>
      </c>
      <c r="Z21" s="95"/>
      <c r="AA21" s="95"/>
      <c r="AB21" s="618"/>
      <c r="AC21" s="618"/>
      <c r="AD21" s="332"/>
      <c r="AE21" s="332"/>
      <c r="AF21" s="88">
        <f t="shared" si="6"/>
        <v>-203.3587786259543</v>
      </c>
      <c r="AG21" s="90">
        <f t="shared" si="7"/>
        <v>0.8644274809160305</v>
      </c>
      <c r="AH21" s="665"/>
    </row>
    <row r="22" spans="1:34" ht="19.2" customHeight="1">
      <c r="A22" s="621"/>
      <c r="B22" s="219" t="s">
        <v>244</v>
      </c>
      <c r="C22" s="141"/>
      <c r="D22" s="80" t="s">
        <v>302</v>
      </c>
      <c r="E22" s="81"/>
      <c r="F22" s="458">
        <v>38.1</v>
      </c>
      <c r="G22" s="82">
        <v>1132.4000000000001</v>
      </c>
      <c r="H22" s="127">
        <f t="shared" si="12"/>
        <v>43144.44</v>
      </c>
      <c r="I22" s="75"/>
      <c r="J22" s="137">
        <v>17</v>
      </c>
      <c r="K22" s="82">
        <v>1500</v>
      </c>
      <c r="L22" s="86">
        <v>88.235294117647058</v>
      </c>
      <c r="M22" s="130">
        <v>17</v>
      </c>
      <c r="N22" s="138">
        <f t="shared" si="13"/>
        <v>1306.6153846153854</v>
      </c>
      <c r="O22" s="139">
        <f t="shared" si="14"/>
        <v>76.859728506787377</v>
      </c>
      <c r="P22" s="95">
        <f t="shared" si="10"/>
        <v>0</v>
      </c>
      <c r="Q22" s="131">
        <f t="shared" si="11"/>
        <v>-11.375565610859681</v>
      </c>
      <c r="R22" s="132">
        <f t="shared" si="15"/>
        <v>0.87107692307692364</v>
      </c>
      <c r="S22" s="622"/>
      <c r="T22" s="133">
        <v>0.50763888888888886</v>
      </c>
      <c r="U22" s="133">
        <v>0.54374999999999996</v>
      </c>
      <c r="V22" s="332">
        <v>5</v>
      </c>
      <c r="W22" s="134">
        <f t="shared" si="16"/>
        <v>51.999999999999972</v>
      </c>
      <c r="X22" s="140"/>
      <c r="Y22" s="140"/>
      <c r="Z22" s="95"/>
      <c r="AA22" s="95"/>
      <c r="AB22" s="618"/>
      <c r="AC22" s="618"/>
      <c r="AD22" s="332"/>
      <c r="AE22" s="332"/>
      <c r="AF22" s="135">
        <f t="shared" si="6"/>
        <v>-193.38461538461456</v>
      </c>
      <c r="AG22" s="136">
        <f t="shared" si="7"/>
        <v>0.87107692307692364</v>
      </c>
      <c r="AH22" s="665"/>
    </row>
    <row r="23" spans="1:34" ht="19.2" customHeight="1">
      <c r="A23" s="621"/>
      <c r="B23" s="219" t="s">
        <v>242</v>
      </c>
      <c r="C23" s="141"/>
      <c r="D23" s="80" t="s">
        <v>103</v>
      </c>
      <c r="E23" s="81"/>
      <c r="F23" s="458">
        <v>36.86</v>
      </c>
      <c r="G23" s="82">
        <v>534.4</v>
      </c>
      <c r="H23" s="127">
        <f t="shared" si="12"/>
        <v>19697.984</v>
      </c>
      <c r="I23" s="75">
        <v>2</v>
      </c>
      <c r="J23" s="137">
        <v>17</v>
      </c>
      <c r="K23" s="82">
        <v>2250</v>
      </c>
      <c r="L23" s="86">
        <v>132.35294117647058</v>
      </c>
      <c r="M23" s="130">
        <v>18</v>
      </c>
      <c r="N23" s="138">
        <f t="shared" si="13"/>
        <v>2004.0000000000073</v>
      </c>
      <c r="O23" s="139">
        <f t="shared" si="14"/>
        <v>111.33333333333374</v>
      </c>
      <c r="P23" s="95">
        <f t="shared" si="10"/>
        <v>1</v>
      </c>
      <c r="Q23" s="131">
        <f t="shared" si="11"/>
        <v>-21.019607843136839</v>
      </c>
      <c r="R23" s="132">
        <f t="shared" si="15"/>
        <v>0.84118518518518837</v>
      </c>
      <c r="S23" s="622"/>
      <c r="T23" s="133">
        <v>0.54930555555555549</v>
      </c>
      <c r="U23" s="133">
        <v>0.56041666666666656</v>
      </c>
      <c r="V23" s="332">
        <v>8</v>
      </c>
      <c r="W23" s="134">
        <f t="shared" si="16"/>
        <v>15.999999999999943</v>
      </c>
      <c r="X23" s="140"/>
      <c r="Y23" s="140"/>
      <c r="Z23" s="95"/>
      <c r="AA23" s="95"/>
      <c r="AB23" s="618"/>
      <c r="AC23" s="618"/>
      <c r="AD23" s="332"/>
      <c r="AE23" s="332"/>
      <c r="AF23" s="88">
        <f t="shared" si="6"/>
        <v>-245.99999999999272</v>
      </c>
      <c r="AG23" s="90">
        <f t="shared" si="7"/>
        <v>0.89066666666666994</v>
      </c>
      <c r="AH23" s="665"/>
    </row>
    <row r="24" spans="1:34" ht="19.2" customHeight="1">
      <c r="A24" s="621"/>
      <c r="B24" s="219" t="s">
        <v>242</v>
      </c>
      <c r="C24" s="124"/>
      <c r="D24" s="125" t="s">
        <v>98</v>
      </c>
      <c r="E24" s="126"/>
      <c r="F24" s="458">
        <v>38</v>
      </c>
      <c r="G24" s="98">
        <v>2881.8</v>
      </c>
      <c r="H24" s="127">
        <f t="shared" si="12"/>
        <v>109508.40000000001</v>
      </c>
      <c r="I24" s="134">
        <v>2</v>
      </c>
      <c r="J24" s="137">
        <v>19</v>
      </c>
      <c r="K24" s="82">
        <v>2600</v>
      </c>
      <c r="L24" s="86">
        <v>136.84210526315789</v>
      </c>
      <c r="M24" s="130">
        <v>20</v>
      </c>
      <c r="N24" s="138">
        <f t="shared" si="13"/>
        <v>2580.7164179104511</v>
      </c>
      <c r="O24" s="139">
        <f t="shared" si="14"/>
        <v>129.03582089552256</v>
      </c>
      <c r="P24" s="95">
        <f t="shared" si="10"/>
        <v>1</v>
      </c>
      <c r="Q24" s="131">
        <f t="shared" si="11"/>
        <v>-7.8062843676353282</v>
      </c>
      <c r="R24" s="132">
        <f t="shared" si="15"/>
        <v>0.94295407577497259</v>
      </c>
      <c r="S24" s="622"/>
      <c r="T24" s="133">
        <v>0.5659722222222221</v>
      </c>
      <c r="U24" s="133">
        <v>0.61249999999999982</v>
      </c>
      <c r="V24" s="332">
        <v>8</v>
      </c>
      <c r="W24" s="134">
        <f t="shared" si="16"/>
        <v>66.999999999999915</v>
      </c>
      <c r="X24" s="332"/>
      <c r="Y24" s="332"/>
      <c r="Z24" s="95"/>
      <c r="AA24" s="95"/>
      <c r="AB24" s="618"/>
      <c r="AC24" s="618"/>
      <c r="AD24" s="332"/>
      <c r="AE24" s="332"/>
      <c r="AF24" s="135">
        <f t="shared" si="6"/>
        <v>-19.283582089548872</v>
      </c>
      <c r="AG24" s="136">
        <f t="shared" si="7"/>
        <v>0.99258323765786582</v>
      </c>
      <c r="AH24" s="665"/>
    </row>
    <row r="25" spans="1:34" ht="19.2" customHeight="1">
      <c r="A25" s="621"/>
      <c r="B25" s="219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132"/>
      <c r="S25" s="622"/>
      <c r="T25" s="133"/>
      <c r="U25" s="133"/>
      <c r="V25" s="332"/>
      <c r="W25" s="134">
        <f t="shared" si="16"/>
        <v>0</v>
      </c>
      <c r="X25" s="332"/>
      <c r="Y25" s="332"/>
      <c r="Z25" s="95"/>
      <c r="AA25" s="95"/>
      <c r="AB25" s="618"/>
      <c r="AC25" s="618"/>
      <c r="AD25" s="332"/>
      <c r="AE25" s="332"/>
      <c r="AF25" s="88">
        <f t="shared" si="6"/>
        <v>0</v>
      </c>
      <c r="AG25" s="90" t="e">
        <f t="shared" si="7"/>
        <v>#DIV/0!</v>
      </c>
      <c r="AH25" s="665"/>
    </row>
    <row r="26" spans="1:34" ht="19.2" customHeight="1">
      <c r="A26" s="621"/>
      <c r="B26" s="219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132"/>
      <c r="S26" s="622"/>
      <c r="T26" s="133"/>
      <c r="U26" s="133"/>
      <c r="V26" s="332"/>
      <c r="W26" s="134">
        <f t="shared" si="16"/>
        <v>0</v>
      </c>
      <c r="X26" s="332"/>
      <c r="Y26" s="332"/>
      <c r="Z26" s="95"/>
      <c r="AA26" s="95"/>
      <c r="AB26" s="618"/>
      <c r="AC26" s="618"/>
      <c r="AD26" s="332"/>
      <c r="AE26" s="332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132"/>
      <c r="S27" s="622"/>
      <c r="T27" s="133"/>
      <c r="U27" s="133"/>
      <c r="V27" s="332"/>
      <c r="W27" s="134">
        <f t="shared" si="16"/>
        <v>0</v>
      </c>
      <c r="X27" s="332"/>
      <c r="Y27" s="332"/>
      <c r="Z27" s="95"/>
      <c r="AA27" s="95"/>
      <c r="AB27" s="618"/>
      <c r="AC27" s="618"/>
      <c r="AD27" s="332"/>
      <c r="AE27" s="332"/>
      <c r="AF27" s="88">
        <f t="shared" si="6"/>
        <v>0</v>
      </c>
      <c r="AG27" s="90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132"/>
      <c r="S28" s="622"/>
      <c r="T28" s="133"/>
      <c r="U28" s="133"/>
      <c r="V28" s="332"/>
      <c r="W28" s="134">
        <f t="shared" si="16"/>
        <v>0</v>
      </c>
      <c r="X28" s="332"/>
      <c r="Y28" s="332"/>
      <c r="Z28" s="95"/>
      <c r="AA28" s="95"/>
      <c r="AB28" s="618"/>
      <c r="AC28" s="618"/>
      <c r="AD28" s="332"/>
      <c r="AE28" s="332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132"/>
      <c r="S29" s="622"/>
      <c r="T29" s="133"/>
      <c r="U29" s="133"/>
      <c r="V29" s="332"/>
      <c r="W29" s="134">
        <f t="shared" si="16"/>
        <v>0</v>
      </c>
      <c r="X29" s="332"/>
      <c r="Y29" s="332"/>
      <c r="Z29" s="95"/>
      <c r="AA29" s="95"/>
      <c r="AB29" s="618"/>
      <c r="AC29" s="618"/>
      <c r="AD29" s="332"/>
      <c r="AE29" s="332"/>
      <c r="AF29" s="88">
        <f t="shared" si="6"/>
        <v>0</v>
      </c>
      <c r="AG29" s="90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17</v>
      </c>
      <c r="K30" s="145">
        <v>1882.2857142857142</v>
      </c>
      <c r="L30" s="148">
        <v>110.03836797877047</v>
      </c>
      <c r="M30" s="145">
        <f t="shared" ref="M30:O30" si="17">AVERAGE(M18:M29)</f>
        <v>17.571428571428573</v>
      </c>
      <c r="N30" s="145">
        <f t="shared" si="17"/>
        <v>1726.5300163617187</v>
      </c>
      <c r="O30" s="148">
        <f t="shared" si="17"/>
        <v>97.096431104353883</v>
      </c>
      <c r="P30" s="95">
        <f t="shared" ref="P30:P37" si="18">M30-J30</f>
        <v>0.57142857142857295</v>
      </c>
      <c r="Q30" s="131">
        <f t="shared" ref="Q30:Q37" si="19">O30-L30</f>
        <v>-12.941936874416584</v>
      </c>
      <c r="R30" s="149">
        <f t="shared" ref="R30:R37" si="20">O30/L30</f>
        <v>0.88238705178803223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1</v>
      </c>
      <c r="AF30" s="152">
        <f t="shared" si="6"/>
        <v>-155.75569792399551</v>
      </c>
      <c r="AG30" s="153">
        <f t="shared" ref="AG30" si="21">N30/K30</f>
        <v>0.91725183018609835</v>
      </c>
      <c r="AH30" s="666"/>
    </row>
    <row r="31" spans="1:34" ht="19.2" customHeight="1">
      <c r="A31" s="659" t="s">
        <v>304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2281</v>
      </c>
      <c r="H31" s="157">
        <f t="shared" ref="H31:H40" si="22">F31*G31</f>
        <v>78078.62999999999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7" si="23">G31/W31*60</f>
        <v>2105.538461538461</v>
      </c>
      <c r="O31" s="160">
        <f t="shared" ref="O31:O37" si="24">N31/M31</f>
        <v>161.96449704142009</v>
      </c>
      <c r="P31" s="161">
        <f t="shared" si="18"/>
        <v>0</v>
      </c>
      <c r="Q31" s="162">
        <f t="shared" si="19"/>
        <v>-11.112426035502978</v>
      </c>
      <c r="R31" s="166">
        <f t="shared" si="20"/>
        <v>0.93579487179487164</v>
      </c>
      <c r="S31" s="661">
        <f>R43</f>
        <v>0.8674390396863888</v>
      </c>
      <c r="T31" s="163">
        <v>0.16666666666666666</v>
      </c>
      <c r="U31" s="163">
        <v>0.21180555555555555</v>
      </c>
      <c r="V31" s="93">
        <v>5</v>
      </c>
      <c r="W31" s="164">
        <f t="shared" ref="W31:W42" si="25">(U31-T31)*24*60</f>
        <v>65.000000000000014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-144.46153846153902</v>
      </c>
      <c r="AG31" s="165">
        <f t="shared" si="7"/>
        <v>0.93579487179487153</v>
      </c>
      <c r="AH31" s="639">
        <f>AG43</f>
        <v>0.8758028840135782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2388</v>
      </c>
      <c r="H32" s="127">
        <f t="shared" si="22"/>
        <v>84368.04</v>
      </c>
      <c r="I32" s="84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1962.7397260273979</v>
      </c>
      <c r="O32" s="86">
        <f t="shared" si="24"/>
        <v>163.56164383561648</v>
      </c>
      <c r="P32" s="88">
        <f t="shared" si="18"/>
        <v>0</v>
      </c>
      <c r="Q32" s="89">
        <f t="shared" si="19"/>
        <v>-12.938356164383521</v>
      </c>
      <c r="R32" s="90">
        <f t="shared" si="20"/>
        <v>0.92669486592417272</v>
      </c>
      <c r="S32" s="622"/>
      <c r="T32" s="133">
        <v>0.21736111111111112</v>
      </c>
      <c r="U32" s="133">
        <v>0.26805555555555555</v>
      </c>
      <c r="V32" s="332">
        <v>8</v>
      </c>
      <c r="W32" s="134">
        <f t="shared" si="25"/>
        <v>72.999999999999986</v>
      </c>
      <c r="X32" s="169"/>
      <c r="Y32" s="169"/>
      <c r="Z32" s="170"/>
      <c r="AA32" s="170"/>
      <c r="AB32" s="618"/>
      <c r="AC32" s="618"/>
      <c r="AD32" s="332"/>
      <c r="AE32" s="332"/>
      <c r="AF32" s="88">
        <f t="shared" si="6"/>
        <v>-155.26027397260214</v>
      </c>
      <c r="AG32" s="90">
        <f t="shared" si="7"/>
        <v>0.92669486592417272</v>
      </c>
      <c r="AH32" s="637"/>
    </row>
    <row r="33" spans="1:34" ht="19.2" customHeight="1">
      <c r="A33" s="660"/>
      <c r="B33" s="167" t="s">
        <v>246</v>
      </c>
      <c r="C33" s="332"/>
      <c r="D33" s="125" t="s">
        <v>108</v>
      </c>
      <c r="E33" s="126"/>
      <c r="F33" s="458">
        <v>36.409999999999997</v>
      </c>
      <c r="G33" s="98">
        <v>2839.2</v>
      </c>
      <c r="H33" s="127">
        <f t="shared" si="22"/>
        <v>103375.27199999998</v>
      </c>
      <c r="I33" s="332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2241.4736842105272</v>
      </c>
      <c r="O33" s="86">
        <f t="shared" si="24"/>
        <v>224.1473684210527</v>
      </c>
      <c r="P33" s="88">
        <f t="shared" si="18"/>
        <v>0</v>
      </c>
      <c r="Q33" s="89">
        <f t="shared" si="19"/>
        <v>-52.752631578947273</v>
      </c>
      <c r="R33" s="90">
        <f t="shared" si="20"/>
        <v>0.80948851000741318</v>
      </c>
      <c r="S33" s="622"/>
      <c r="T33" s="133">
        <v>0.28333333333333333</v>
      </c>
      <c r="U33" s="133">
        <v>0.33611111111111108</v>
      </c>
      <c r="V33" s="332">
        <v>22</v>
      </c>
      <c r="W33" s="134">
        <f t="shared" si="25"/>
        <v>75.999999999999972</v>
      </c>
      <c r="X33" s="169">
        <v>0.27152777777777776</v>
      </c>
      <c r="Y33" s="169">
        <v>0.28055555555555556</v>
      </c>
      <c r="Z33" s="170"/>
      <c r="AA33" s="170"/>
      <c r="AB33" s="618"/>
      <c r="AC33" s="618"/>
      <c r="AD33" s="332"/>
      <c r="AE33" s="332"/>
      <c r="AF33" s="88">
        <f t="shared" si="6"/>
        <v>-527.52631578947285</v>
      </c>
      <c r="AG33" s="171">
        <f t="shared" si="7"/>
        <v>0.80948851000741318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1480</v>
      </c>
      <c r="H34" s="127">
        <f t="shared" si="22"/>
        <v>78839.600000000006</v>
      </c>
      <c r="I34" s="332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1325.3731343283582</v>
      </c>
      <c r="O34" s="86">
        <f t="shared" si="24"/>
        <v>73.631840796019901</v>
      </c>
      <c r="P34" s="88">
        <f t="shared" si="18"/>
        <v>0</v>
      </c>
      <c r="Q34" s="89">
        <f t="shared" si="19"/>
        <v>-9.7014925373134275</v>
      </c>
      <c r="R34" s="90">
        <f t="shared" si="20"/>
        <v>0.88358208955223883</v>
      </c>
      <c r="S34" s="622"/>
      <c r="T34" s="133">
        <v>0.34166666666666662</v>
      </c>
      <c r="U34" s="133">
        <v>0.3881944444444444</v>
      </c>
      <c r="V34" s="332">
        <v>8</v>
      </c>
      <c r="W34" s="134">
        <f t="shared" si="25"/>
        <v>67</v>
      </c>
      <c r="X34" s="169"/>
      <c r="Y34" s="169"/>
      <c r="Z34" s="170"/>
      <c r="AA34" s="170"/>
      <c r="AB34" s="618"/>
      <c r="AC34" s="618"/>
      <c r="AD34" s="332"/>
      <c r="AE34" s="332"/>
      <c r="AF34" s="88">
        <f t="shared" si="6"/>
        <v>-174.62686567164178</v>
      </c>
      <c r="AG34" s="171">
        <f t="shared" si="7"/>
        <v>0.88358208955223883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3085.92</v>
      </c>
      <c r="H35" s="127">
        <f t="shared" si="22"/>
        <v>89840.851376146777</v>
      </c>
      <c r="I35" s="75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1341.7043478260871</v>
      </c>
      <c r="O35" s="86">
        <f t="shared" si="24"/>
        <v>67.085217391304354</v>
      </c>
      <c r="P35" s="88">
        <f t="shared" si="18"/>
        <v>0</v>
      </c>
      <c r="Q35" s="89">
        <f t="shared" si="19"/>
        <v>-7.9147826086956456</v>
      </c>
      <c r="R35" s="90">
        <f t="shared" si="20"/>
        <v>0.8944695652173914</v>
      </c>
      <c r="S35" s="622"/>
      <c r="T35" s="133">
        <v>0.39305555555555549</v>
      </c>
      <c r="U35" s="133">
        <v>0.48888888888888882</v>
      </c>
      <c r="V35" s="332">
        <v>7</v>
      </c>
      <c r="W35" s="134">
        <f t="shared" si="25"/>
        <v>138</v>
      </c>
      <c r="X35" s="169"/>
      <c r="Y35" s="169"/>
      <c r="Z35" s="170"/>
      <c r="AA35" s="170"/>
      <c r="AB35" s="618"/>
      <c r="AC35" s="618"/>
      <c r="AD35" s="332"/>
      <c r="AE35" s="332"/>
      <c r="AF35" s="161">
        <f t="shared" si="6"/>
        <v>-158.29565217391291</v>
      </c>
      <c r="AG35" s="165">
        <f t="shared" si="7"/>
        <v>0.8944695652173914</v>
      </c>
      <c r="AH35" s="640"/>
    </row>
    <row r="36" spans="1:34" ht="19.2" customHeight="1">
      <c r="A36" s="660"/>
      <c r="B36" s="167" t="s">
        <v>244</v>
      </c>
      <c r="C36" s="175"/>
      <c r="D36" s="80" t="s">
        <v>105</v>
      </c>
      <c r="E36" s="126"/>
      <c r="F36" s="458">
        <v>38.39</v>
      </c>
      <c r="G36" s="98">
        <v>777</v>
      </c>
      <c r="H36" s="127">
        <f t="shared" si="22"/>
        <v>29829.03</v>
      </c>
      <c r="I36" s="332">
        <v>2</v>
      </c>
      <c r="J36" s="85">
        <v>16</v>
      </c>
      <c r="K36" s="82">
        <v>1636</v>
      </c>
      <c r="L36" s="86">
        <v>102.25</v>
      </c>
      <c r="M36" s="85">
        <v>17</v>
      </c>
      <c r="N36" s="82">
        <f t="shared" si="23"/>
        <v>1331.9999999999986</v>
      </c>
      <c r="O36" s="86">
        <f t="shared" si="24"/>
        <v>78.352941176470509</v>
      </c>
      <c r="P36" s="88">
        <f t="shared" si="18"/>
        <v>1</v>
      </c>
      <c r="Q36" s="89">
        <f t="shared" si="19"/>
        <v>-23.897058823529491</v>
      </c>
      <c r="R36" s="90">
        <f t="shared" si="20"/>
        <v>0.76628793326621525</v>
      </c>
      <c r="S36" s="622"/>
      <c r="T36" s="133">
        <v>0.52916666666666656</v>
      </c>
      <c r="U36" s="133">
        <v>0.55347222222222214</v>
      </c>
      <c r="V36" s="332">
        <v>5</v>
      </c>
      <c r="W36" s="134">
        <f t="shared" si="25"/>
        <v>35.000000000000036</v>
      </c>
      <c r="X36" s="169"/>
      <c r="Y36" s="169"/>
      <c r="Z36" s="170"/>
      <c r="AA36" s="170"/>
      <c r="AB36" s="618"/>
      <c r="AC36" s="618"/>
      <c r="AD36" s="332"/>
      <c r="AE36" s="332"/>
      <c r="AF36" s="88">
        <f t="shared" si="6"/>
        <v>-304.00000000000136</v>
      </c>
      <c r="AG36" s="90">
        <f t="shared" si="7"/>
        <v>0.81418092909535367</v>
      </c>
      <c r="AH36" s="640"/>
    </row>
    <row r="37" spans="1:34" ht="19.2" customHeight="1">
      <c r="A37" s="660"/>
      <c r="B37" s="167" t="s">
        <v>245</v>
      </c>
      <c r="C37" s="175"/>
      <c r="D37" s="125" t="s">
        <v>111</v>
      </c>
      <c r="E37" s="126"/>
      <c r="F37" s="458">
        <v>29.113149847094796</v>
      </c>
      <c r="G37" s="98">
        <v>942.92</v>
      </c>
      <c r="H37" s="127">
        <f t="shared" si="22"/>
        <v>27451.371253822625</v>
      </c>
      <c r="I37" s="332">
        <v>2</v>
      </c>
      <c r="J37" s="85">
        <v>20</v>
      </c>
      <c r="K37" s="82">
        <v>1500</v>
      </c>
      <c r="L37" s="86">
        <v>75</v>
      </c>
      <c r="M37" s="85">
        <v>20</v>
      </c>
      <c r="N37" s="82">
        <f t="shared" si="23"/>
        <v>1315.7023255813951</v>
      </c>
      <c r="O37" s="86">
        <f t="shared" si="24"/>
        <v>65.785116279069754</v>
      </c>
      <c r="P37" s="88">
        <f t="shared" si="18"/>
        <v>0</v>
      </c>
      <c r="Q37" s="89">
        <f t="shared" si="19"/>
        <v>-9.2148837209302457</v>
      </c>
      <c r="R37" s="90">
        <f t="shared" si="20"/>
        <v>0.87713488372093007</v>
      </c>
      <c r="S37" s="622"/>
      <c r="T37" s="133">
        <v>0.55902777777777768</v>
      </c>
      <c r="U37" s="133">
        <v>0.5888888888888888</v>
      </c>
      <c r="V37" s="332">
        <v>8</v>
      </c>
      <c r="W37" s="134">
        <f t="shared" si="25"/>
        <v>43.000000000000007</v>
      </c>
      <c r="X37" s="169"/>
      <c r="Y37" s="169"/>
      <c r="Z37" s="170"/>
      <c r="AA37" s="170"/>
      <c r="AB37" s="618"/>
      <c r="AC37" s="618"/>
      <c r="AD37" s="332"/>
      <c r="AE37" s="332"/>
      <c r="AF37" s="88">
        <f t="shared" si="6"/>
        <v>-184.29767441860486</v>
      </c>
      <c r="AG37" s="171">
        <f t="shared" si="7"/>
        <v>0.87713488372093007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332"/>
      <c r="J38" s="85"/>
      <c r="K38" s="82"/>
      <c r="L38" s="86"/>
      <c r="M38" s="174"/>
      <c r="N38" s="82"/>
      <c r="O38" s="86"/>
      <c r="P38" s="88"/>
      <c r="Q38" s="89"/>
      <c r="R38" s="90"/>
      <c r="S38" s="622"/>
      <c r="T38" s="133"/>
      <c r="U38" s="133"/>
      <c r="V38" s="332"/>
      <c r="W38" s="134"/>
      <c r="X38" s="169"/>
      <c r="Y38" s="169"/>
      <c r="Z38" s="170"/>
      <c r="AA38" s="170"/>
      <c r="AB38" s="618"/>
      <c r="AC38" s="618"/>
      <c r="AD38" s="332"/>
      <c r="AE38" s="332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332"/>
      <c r="J39" s="85"/>
      <c r="K39" s="82"/>
      <c r="L39" s="86"/>
      <c r="M39" s="174"/>
      <c r="N39" s="82"/>
      <c r="O39" s="86"/>
      <c r="P39" s="88"/>
      <c r="Q39" s="89"/>
      <c r="R39" s="90"/>
      <c r="S39" s="622"/>
      <c r="T39" s="133"/>
      <c r="U39" s="133"/>
      <c r="V39" s="332"/>
      <c r="W39" s="134">
        <f t="shared" si="25"/>
        <v>0</v>
      </c>
      <c r="X39" s="169"/>
      <c r="Y39" s="169"/>
      <c r="Z39" s="170"/>
      <c r="AA39" s="170"/>
      <c r="AB39" s="618"/>
      <c r="AC39" s="618"/>
      <c r="AD39" s="332"/>
      <c r="AE39" s="332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75"/>
      <c r="J40" s="178"/>
      <c r="K40" s="179"/>
      <c r="L40" s="180"/>
      <c r="M40" s="87"/>
      <c r="N40" s="82"/>
      <c r="O40" s="86"/>
      <c r="P40" s="88"/>
      <c r="Q40" s="89"/>
      <c r="R40" s="90"/>
      <c r="S40" s="622"/>
      <c r="T40" s="133"/>
      <c r="U40" s="133"/>
      <c r="V40" s="332"/>
      <c r="W40" s="134">
        <f t="shared" si="25"/>
        <v>0</v>
      </c>
      <c r="X40" s="169"/>
      <c r="Y40" s="169"/>
      <c r="Z40" s="170"/>
      <c r="AA40" s="170"/>
      <c r="AB40" s="618"/>
      <c r="AC40" s="618"/>
      <c r="AD40" s="332"/>
      <c r="AE40" s="332"/>
      <c r="AF40" s="88">
        <f t="shared" si="6"/>
        <v>0</v>
      </c>
      <c r="AG40" s="90" t="e">
        <f t="shared" si="7"/>
        <v>#DIV/0!</v>
      </c>
      <c r="AH40" s="640"/>
    </row>
    <row r="41" spans="1:34" ht="19.2" customHeight="1">
      <c r="A41" s="660"/>
      <c r="B41" s="332">
        <v>0</v>
      </c>
      <c r="C41" s="96"/>
      <c r="D41" s="125"/>
      <c r="E41" s="126"/>
      <c r="F41" s="458" t="s">
        <v>248</v>
      </c>
      <c r="G41" s="98"/>
      <c r="H41" s="127"/>
      <c r="I41" s="332"/>
      <c r="J41" s="130"/>
      <c r="K41" s="98"/>
      <c r="L41" s="129"/>
      <c r="M41" s="174"/>
      <c r="N41" s="98"/>
      <c r="O41" s="129"/>
      <c r="P41" s="95"/>
      <c r="Q41" s="131"/>
      <c r="R41" s="132"/>
      <c r="S41" s="622"/>
      <c r="T41" s="133"/>
      <c r="U41" s="133"/>
      <c r="V41" s="332"/>
      <c r="W41" s="134">
        <f t="shared" si="25"/>
        <v>0</v>
      </c>
      <c r="X41" s="169"/>
      <c r="Y41" s="169"/>
      <c r="Z41" s="170"/>
      <c r="AA41" s="170"/>
      <c r="AB41" s="618"/>
      <c r="AC41" s="618"/>
      <c r="AD41" s="332"/>
      <c r="AE41" s="332"/>
      <c r="AF41" s="88"/>
      <c r="AG41" s="176"/>
      <c r="AH41" s="640"/>
    </row>
    <row r="42" spans="1:34" ht="19.2" customHeight="1">
      <c r="A42" s="660"/>
      <c r="B42" s="332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332"/>
      <c r="J42" s="130"/>
      <c r="K42" s="98"/>
      <c r="L42" s="129"/>
      <c r="M42" s="174"/>
      <c r="N42" s="98"/>
      <c r="O42" s="129"/>
      <c r="P42" s="95"/>
      <c r="Q42" s="131"/>
      <c r="R42" s="132"/>
      <c r="S42" s="622"/>
      <c r="T42" s="133"/>
      <c r="U42" s="133"/>
      <c r="V42" s="332"/>
      <c r="W42" s="134">
        <f t="shared" si="25"/>
        <v>0</v>
      </c>
      <c r="X42" s="169"/>
      <c r="Y42" s="169"/>
      <c r="Z42" s="170"/>
      <c r="AA42" s="170"/>
      <c r="AB42" s="618"/>
      <c r="AC42" s="618"/>
      <c r="AD42" s="332"/>
      <c r="AE42" s="332"/>
      <c r="AF42" s="88"/>
      <c r="AG42" s="176"/>
      <c r="AH42" s="640"/>
    </row>
    <row r="43" spans="1:34" ht="19.2" customHeight="1">
      <c r="A43" s="660"/>
      <c r="B43" s="167">
        <v>0</v>
      </c>
      <c r="C43" s="144" t="s">
        <v>193</v>
      </c>
      <c r="D43" s="619" t="s">
        <v>191</v>
      </c>
      <c r="E43" s="619"/>
      <c r="F43" s="462"/>
      <c r="G43" s="145"/>
      <c r="H43" s="146"/>
      <c r="I43" s="147"/>
      <c r="J43" s="145">
        <v>15.571428571428571</v>
      </c>
      <c r="K43" s="145">
        <v>1896.1428571428571</v>
      </c>
      <c r="L43" s="148">
        <v>137.43717948717949</v>
      </c>
      <c r="M43" s="145">
        <f t="shared" ref="M43:O43" si="26">AVERAGE(M31:M42)</f>
        <v>15.714285714285714</v>
      </c>
      <c r="N43" s="145">
        <f t="shared" si="26"/>
        <v>1660.6473827874604</v>
      </c>
      <c r="O43" s="148">
        <f t="shared" si="26"/>
        <v>119.21837499156483</v>
      </c>
      <c r="P43" s="95">
        <f>M43-J43</f>
        <v>0.14285714285714235</v>
      </c>
      <c r="Q43" s="131">
        <f>N43-K43</f>
        <v>-235.49547435539671</v>
      </c>
      <c r="R43" s="149">
        <f t="shared" ref="R43:R51" si="27">O43/L43</f>
        <v>0.8674390396863888</v>
      </c>
      <c r="S43" s="622"/>
      <c r="T43" s="133"/>
      <c r="U43" s="133"/>
      <c r="V43" s="332"/>
      <c r="W43" s="332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-235.49547435539671</v>
      </c>
      <c r="AG43" s="108">
        <f t="shared" si="7"/>
        <v>0.8758028840135782</v>
      </c>
      <c r="AH43" s="640"/>
    </row>
    <row r="44" spans="1:34" s="195" customFormat="1" ht="19.2" customHeight="1">
      <c r="A44" s="655" t="s">
        <v>112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676</v>
      </c>
      <c r="H44" s="83">
        <f>F44*G44</f>
        <v>15054.52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2134.7368421052615</v>
      </c>
      <c r="O44" s="187">
        <f>N44/M44</f>
        <v>426.94736842105232</v>
      </c>
      <c r="P44" s="92">
        <f t="shared" ref="P44:P51" si="29">M44-J44</f>
        <v>1</v>
      </c>
      <c r="Q44" s="188">
        <f t="shared" ref="Q44:Q51" si="30">O44-L44</f>
        <v>-73.052631578947683</v>
      </c>
      <c r="R44" s="189">
        <f t="shared" si="27"/>
        <v>0.8538947368421046</v>
      </c>
      <c r="S44" s="637">
        <f>R56</f>
        <v>0.88304844715181019</v>
      </c>
      <c r="T44" s="190">
        <v>0.16666666666666666</v>
      </c>
      <c r="U44" s="190">
        <v>0.17986111111111111</v>
      </c>
      <c r="V44" s="191">
        <v>5</v>
      </c>
      <c r="W44" s="192">
        <f t="shared" ref="W44:W56" si="31">(U44-T44)*24*60</f>
        <v>19.000000000000014</v>
      </c>
      <c r="X44" s="169"/>
      <c r="Y44" s="169"/>
      <c r="Z44" s="170"/>
      <c r="AA44" s="170"/>
      <c r="AB44" s="618"/>
      <c r="AC44" s="618"/>
      <c r="AD44" s="332"/>
      <c r="AE44" s="332"/>
      <c r="AF44" s="193">
        <f t="shared" si="28"/>
        <v>134.73684210526153</v>
      </c>
      <c r="AG44" s="194">
        <f t="shared" si="7"/>
        <v>1.0673684210526309</v>
      </c>
      <c r="AH44" s="658">
        <f>AG56</f>
        <v>1.0140237666159502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2632</v>
      </c>
      <c r="H45" s="83">
        <f>F45*G45</f>
        <v>65089.36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2134.0540540540533</v>
      </c>
      <c r="O45" s="187">
        <f>N45/M45</f>
        <v>426.81081081081066</v>
      </c>
      <c r="P45" s="92">
        <f t="shared" si="29"/>
        <v>1</v>
      </c>
      <c r="Q45" s="188">
        <f t="shared" si="30"/>
        <v>-73.189189189189335</v>
      </c>
      <c r="R45" s="189">
        <f t="shared" si="27"/>
        <v>0.85362162162162136</v>
      </c>
      <c r="S45" s="637"/>
      <c r="T45" s="190">
        <v>0.18333333333333332</v>
      </c>
      <c r="U45" s="190">
        <v>0.23472222222222222</v>
      </c>
      <c r="V45" s="191">
        <v>5</v>
      </c>
      <c r="W45" s="192">
        <f t="shared" si="31"/>
        <v>74.000000000000014</v>
      </c>
      <c r="X45" s="169"/>
      <c r="Y45" s="169"/>
      <c r="Z45" s="170"/>
      <c r="AA45" s="170"/>
      <c r="AB45" s="618"/>
      <c r="AC45" s="618"/>
      <c r="AD45" s="332"/>
      <c r="AE45" s="332"/>
      <c r="AF45" s="193">
        <f t="shared" si="28"/>
        <v>134.05405405405327</v>
      </c>
      <c r="AG45" s="194">
        <f t="shared" si="7"/>
        <v>1.0670270270270266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2371</v>
      </c>
      <c r="H46" s="83">
        <f t="shared" ref="H46:H51" si="32">F46*G46</f>
        <v>58634.83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2123.2835820895521</v>
      </c>
      <c r="O46" s="187">
        <f>N46/M46</f>
        <v>424.65671641791039</v>
      </c>
      <c r="P46" s="92">
        <f t="shared" si="29"/>
        <v>1</v>
      </c>
      <c r="Q46" s="188">
        <f t="shared" si="30"/>
        <v>-75.343283582089612</v>
      </c>
      <c r="R46" s="189">
        <f t="shared" si="27"/>
        <v>0.84931343283582073</v>
      </c>
      <c r="S46" s="637"/>
      <c r="T46" s="190">
        <v>0.23819444444444443</v>
      </c>
      <c r="U46" s="190">
        <v>0.28472222222222221</v>
      </c>
      <c r="V46" s="191">
        <v>5</v>
      </c>
      <c r="W46" s="192">
        <f t="shared" si="31"/>
        <v>67</v>
      </c>
      <c r="X46" s="169"/>
      <c r="Y46" s="169"/>
      <c r="Z46" s="170"/>
      <c r="AA46" s="170"/>
      <c r="AB46" s="618"/>
      <c r="AC46" s="618"/>
      <c r="AD46" s="332"/>
      <c r="AE46" s="332"/>
      <c r="AF46" s="193">
        <f t="shared" si="28"/>
        <v>123.28358208955206</v>
      </c>
      <c r="AG46" s="194">
        <f t="shared" si="7"/>
        <v>1.061641791044776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2723</v>
      </c>
      <c r="H47" s="83">
        <f t="shared" si="32"/>
        <v>85583.89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1445.8407079646017</v>
      </c>
      <c r="O47" s="187">
        <f>N47/M47</f>
        <v>206.54867256637166</v>
      </c>
      <c r="P47" s="92">
        <f t="shared" si="29"/>
        <v>0</v>
      </c>
      <c r="Q47" s="188">
        <f t="shared" si="30"/>
        <v>-7.7370417193426135</v>
      </c>
      <c r="R47" s="189">
        <f t="shared" si="27"/>
        <v>0.96389380530973445</v>
      </c>
      <c r="S47" s="637"/>
      <c r="T47" s="190">
        <v>0.30208333333333331</v>
      </c>
      <c r="U47" s="190">
        <v>0.38055555555555554</v>
      </c>
      <c r="V47" s="186">
        <v>25</v>
      </c>
      <c r="W47" s="192">
        <f t="shared" si="31"/>
        <v>113</v>
      </c>
      <c r="X47" s="169">
        <v>0.28819444444444448</v>
      </c>
      <c r="Y47" s="169">
        <v>0.29930555555555555</v>
      </c>
      <c r="Z47" s="170"/>
      <c r="AA47" s="170"/>
      <c r="AB47" s="618"/>
      <c r="AC47" s="618"/>
      <c r="AD47" s="332"/>
      <c r="AE47" s="332"/>
      <c r="AF47" s="193">
        <f t="shared" si="28"/>
        <v>-54.159292035398266</v>
      </c>
      <c r="AG47" s="194">
        <f t="shared" si="7"/>
        <v>0.96389380530973445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2427</v>
      </c>
      <c r="H48" s="83">
        <f t="shared" si="32"/>
        <v>28153.200000000001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1470.9090909090903</v>
      </c>
      <c r="O48" s="187">
        <f t="shared" ref="O48:O51" si="34">N48/M48</f>
        <v>210.12987012987006</v>
      </c>
      <c r="P48" s="92">
        <f t="shared" si="29"/>
        <v>0</v>
      </c>
      <c r="Q48" s="188">
        <f t="shared" si="30"/>
        <v>-23.584415584415666</v>
      </c>
      <c r="R48" s="189">
        <f t="shared" si="27"/>
        <v>0.89908868637474959</v>
      </c>
      <c r="S48" s="637"/>
      <c r="T48" s="201">
        <v>0.39791666666666664</v>
      </c>
      <c r="U48" s="201">
        <v>0.46666666666666667</v>
      </c>
      <c r="V48" s="183">
        <v>25</v>
      </c>
      <c r="W48" s="192">
        <f t="shared" si="31"/>
        <v>99.000000000000043</v>
      </c>
      <c r="X48" s="169">
        <v>0.3840277777777778</v>
      </c>
      <c r="Y48" s="169">
        <v>0.39513888888888887</v>
      </c>
      <c r="Z48" s="170"/>
      <c r="AA48" s="170"/>
      <c r="AB48" s="618"/>
      <c r="AC48" s="618"/>
      <c r="AD48" s="332"/>
      <c r="AE48" s="332"/>
      <c r="AF48" s="193">
        <f t="shared" si="28"/>
        <v>-165.09090909090969</v>
      </c>
      <c r="AG48" s="194">
        <f t="shared" si="7"/>
        <v>0.89908868637474959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2696</v>
      </c>
      <c r="H49" s="83">
        <f t="shared" si="32"/>
        <v>27202.639999999999</v>
      </c>
      <c r="I49" s="196"/>
      <c r="J49" s="185">
        <v>6</v>
      </c>
      <c r="K49" s="186">
        <v>1500</v>
      </c>
      <c r="L49" s="187">
        <v>250</v>
      </c>
      <c r="M49" s="199">
        <v>6</v>
      </c>
      <c r="N49" s="186">
        <f t="shared" si="33"/>
        <v>1444.2857142857131</v>
      </c>
      <c r="O49" s="187">
        <f t="shared" si="34"/>
        <v>240.71428571428552</v>
      </c>
      <c r="P49" s="92">
        <f t="shared" si="29"/>
        <v>0</v>
      </c>
      <c r="Q49" s="188">
        <f t="shared" si="30"/>
        <v>-9.2857142857144765</v>
      </c>
      <c r="R49" s="189">
        <f t="shared" si="27"/>
        <v>0.96285714285714208</v>
      </c>
      <c r="S49" s="637"/>
      <c r="T49" s="201">
        <v>0.47361111111111109</v>
      </c>
      <c r="U49" s="201">
        <v>0.55138888888888893</v>
      </c>
      <c r="V49" s="183">
        <v>10</v>
      </c>
      <c r="W49" s="192">
        <f t="shared" si="31"/>
        <v>112.00000000000009</v>
      </c>
      <c r="X49" s="202"/>
      <c r="Y49" s="202"/>
      <c r="Z49" s="203"/>
      <c r="AA49" s="170"/>
      <c r="AB49" s="618"/>
      <c r="AC49" s="618"/>
      <c r="AD49" s="332"/>
      <c r="AE49" s="332"/>
      <c r="AF49" s="193">
        <f t="shared" si="28"/>
        <v>-55.714285714286916</v>
      </c>
      <c r="AG49" s="194">
        <f t="shared" si="7"/>
        <v>0.96285714285714208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2830.7999999999997</v>
      </c>
      <c r="H50" s="83">
        <f t="shared" si="32"/>
        <v>28562.771999999997</v>
      </c>
      <c r="I50" s="196"/>
      <c r="J50" s="185">
        <v>6</v>
      </c>
      <c r="K50" s="186">
        <v>1500</v>
      </c>
      <c r="L50" s="187">
        <v>250</v>
      </c>
      <c r="M50" s="199">
        <v>6</v>
      </c>
      <c r="N50" s="186">
        <f t="shared" si="33"/>
        <v>1464.206896551723</v>
      </c>
      <c r="O50" s="187">
        <f t="shared" si="34"/>
        <v>244.0344827586205</v>
      </c>
      <c r="P50" s="92">
        <f t="shared" si="29"/>
        <v>0</v>
      </c>
      <c r="Q50" s="188">
        <f t="shared" si="30"/>
        <v>-5.9655172413795015</v>
      </c>
      <c r="R50" s="189">
        <f t="shared" si="27"/>
        <v>0.97613793103448199</v>
      </c>
      <c r="S50" s="637"/>
      <c r="T50" s="201">
        <v>0.5722222222222223</v>
      </c>
      <c r="U50" s="201">
        <v>0.6527777777777779</v>
      </c>
      <c r="V50" s="183">
        <v>30</v>
      </c>
      <c r="W50" s="192">
        <f t="shared" si="31"/>
        <v>116.00000000000007</v>
      </c>
      <c r="X50" s="202">
        <v>0.55486111111111114</v>
      </c>
      <c r="Y50" s="202">
        <v>0.56944444444444442</v>
      </c>
      <c r="Z50" s="203"/>
      <c r="AA50" s="203"/>
      <c r="AB50" s="618"/>
      <c r="AC50" s="618"/>
      <c r="AD50" s="332"/>
      <c r="AE50" s="332"/>
      <c r="AF50" s="193">
        <f t="shared" si="28"/>
        <v>-35.793103448276952</v>
      </c>
      <c r="AG50" s="194">
        <f t="shared" si="7"/>
        <v>0.97613793103448199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1376</v>
      </c>
      <c r="H51" s="83">
        <f t="shared" si="32"/>
        <v>30161.920000000002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2116.9230769230758</v>
      </c>
      <c r="O51" s="187">
        <f t="shared" si="34"/>
        <v>423.38461538461513</v>
      </c>
      <c r="P51" s="92">
        <f t="shared" si="29"/>
        <v>1</v>
      </c>
      <c r="Q51" s="188">
        <f t="shared" si="30"/>
        <v>-76.615384615384869</v>
      </c>
      <c r="R51" s="189">
        <f t="shared" si="27"/>
        <v>0.84676923076923027</v>
      </c>
      <c r="S51" s="637"/>
      <c r="T51" s="201">
        <v>0.65972222222222232</v>
      </c>
      <c r="U51" s="201">
        <v>0.68680555555555567</v>
      </c>
      <c r="V51" s="183">
        <v>10</v>
      </c>
      <c r="W51" s="192">
        <f t="shared" si="31"/>
        <v>39.000000000000021</v>
      </c>
      <c r="X51" s="202"/>
      <c r="Y51" s="202"/>
      <c r="Z51" s="203"/>
      <c r="AA51" s="203"/>
      <c r="AB51" s="618"/>
      <c r="AC51" s="618"/>
      <c r="AD51" s="332"/>
      <c r="AE51" s="332"/>
      <c r="AF51" s="193">
        <f t="shared" si="28"/>
        <v>116.92307692307577</v>
      </c>
      <c r="AG51" s="194">
        <f t="shared" si="7"/>
        <v>1.0584615384615379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132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332"/>
      <c r="AE52" s="332"/>
      <c r="AF52" s="193">
        <f t="shared" si="28"/>
        <v>0</v>
      </c>
      <c r="AG52" s="194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132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332"/>
      <c r="AE53" s="332"/>
      <c r="AF53" s="193">
        <f t="shared" si="28"/>
        <v>0</v>
      </c>
      <c r="AG53" s="194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132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332"/>
      <c r="AE54" s="332"/>
      <c r="AF54" s="193">
        <f t="shared" si="28"/>
        <v>0</v>
      </c>
      <c r="AG54" s="194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132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332"/>
      <c r="AE55" s="332"/>
      <c r="AF55" s="193"/>
      <c r="AG55" s="194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M56:O56" si="35">AVERAGE(M44:M55)</f>
        <v>5.75</v>
      </c>
      <c r="N56" s="145">
        <f t="shared" si="35"/>
        <v>1791.779995610384</v>
      </c>
      <c r="O56" s="148">
        <f t="shared" si="35"/>
        <v>325.40335277544204</v>
      </c>
      <c r="P56" s="208">
        <f>M56-J56</f>
        <v>0.5</v>
      </c>
      <c r="Q56" s="162">
        <f>N56-K56</f>
        <v>24.779995610384049</v>
      </c>
      <c r="R56" s="209">
        <f t="shared" ref="R56:R61" si="36">O56/L56</f>
        <v>0.88304844715181019</v>
      </c>
      <c r="S56" s="637"/>
      <c r="T56" s="210"/>
      <c r="U56" s="210"/>
      <c r="V56" s="211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24.779995610384049</v>
      </c>
      <c r="AG56" s="132">
        <f>N56/K56</f>
        <v>1.0140237666159502</v>
      </c>
      <c r="AH56" s="658"/>
    </row>
    <row r="57" spans="1:34" ht="19.2" customHeight="1">
      <c r="A57" s="651" t="s">
        <v>346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1857</v>
      </c>
      <c r="H57" s="127">
        <f t="shared" ref="H57:H66" si="37">F57*G57</f>
        <v>52478.82</v>
      </c>
      <c r="I57" s="332"/>
      <c r="J57" s="130">
        <v>7</v>
      </c>
      <c r="K57" s="98">
        <v>1500</v>
      </c>
      <c r="L57" s="129">
        <v>214.28571428571428</v>
      </c>
      <c r="M57" s="174">
        <v>7</v>
      </c>
      <c r="N57" s="98">
        <f t="shared" ref="N57:N61" si="38">G57/W57*60</f>
        <v>1466.0526315789471</v>
      </c>
      <c r="O57" s="129">
        <f t="shared" ref="O57:O61" si="39">N57/M57</f>
        <v>209.43609022556387</v>
      </c>
      <c r="P57" s="216">
        <f t="shared" ref="P57:P61" si="40">M57-J57</f>
        <v>0</v>
      </c>
      <c r="Q57" s="89">
        <f t="shared" ref="Q57:Q61" si="41">O57-L57</f>
        <v>-4.8496240601504041</v>
      </c>
      <c r="R57" s="90">
        <f t="shared" si="36"/>
        <v>0.97736842105263144</v>
      </c>
      <c r="S57" s="637">
        <f>R69</f>
        <v>0.91961213450292367</v>
      </c>
      <c r="T57" s="190">
        <v>0.16666666666666666</v>
      </c>
      <c r="U57" s="190">
        <v>0.21944444444444444</v>
      </c>
      <c r="V57" s="75">
        <v>5</v>
      </c>
      <c r="W57" s="84">
        <f>(U57-T57)*24*60</f>
        <v>76.000000000000014</v>
      </c>
      <c r="X57" s="94"/>
      <c r="Y57" s="94"/>
      <c r="Z57" s="95"/>
      <c r="AA57" s="95"/>
      <c r="AB57" s="618"/>
      <c r="AC57" s="618"/>
      <c r="AD57" s="332"/>
      <c r="AE57" s="332"/>
      <c r="AF57" s="88">
        <f t="shared" si="6"/>
        <v>-33.947368421052943</v>
      </c>
      <c r="AG57" s="166">
        <f t="shared" si="7"/>
        <v>0.97736842105263133</v>
      </c>
      <c r="AH57" s="639">
        <f>AG69</f>
        <v>0.98091961013645201</v>
      </c>
    </row>
    <row r="58" spans="1:34" ht="19.2" customHeight="1">
      <c r="A58" s="652"/>
      <c r="B58" s="141" t="s">
        <v>245</v>
      </c>
      <c r="C58" s="218"/>
      <c r="D58" s="80" t="s">
        <v>117</v>
      </c>
      <c r="E58" s="81"/>
      <c r="F58" s="458">
        <v>27.88</v>
      </c>
      <c r="G58" s="183">
        <v>2622</v>
      </c>
      <c r="H58" s="83">
        <f t="shared" si="37"/>
        <v>73101.36</v>
      </c>
      <c r="I58" s="75"/>
      <c r="J58" s="85">
        <v>7</v>
      </c>
      <c r="K58" s="82">
        <v>1500</v>
      </c>
      <c r="L58" s="129">
        <v>214.28571428571428</v>
      </c>
      <c r="M58" s="87">
        <v>7</v>
      </c>
      <c r="N58" s="82">
        <f t="shared" si="38"/>
        <v>1456.6666666666672</v>
      </c>
      <c r="O58" s="86">
        <f t="shared" si="39"/>
        <v>208.09523809523816</v>
      </c>
      <c r="P58" s="216">
        <f t="shared" si="40"/>
        <v>0</v>
      </c>
      <c r="Q58" s="89">
        <f t="shared" si="41"/>
        <v>-6.1904761904761187</v>
      </c>
      <c r="R58" s="90">
        <f t="shared" si="36"/>
        <v>0.97111111111111148</v>
      </c>
      <c r="S58" s="637"/>
      <c r="T58" s="217">
        <v>0.22638888888888889</v>
      </c>
      <c r="U58" s="217">
        <v>0.30138888888888887</v>
      </c>
      <c r="V58" s="75">
        <v>10</v>
      </c>
      <c r="W58" s="84">
        <f>(U58-T58)*24*60</f>
        <v>107.99999999999997</v>
      </c>
      <c r="X58" s="94"/>
      <c r="Y58" s="94"/>
      <c r="Z58" s="95"/>
      <c r="AA58" s="95"/>
      <c r="AB58" s="653"/>
      <c r="AC58" s="654"/>
      <c r="AD58" s="332"/>
      <c r="AE58" s="332"/>
      <c r="AF58" s="88">
        <f t="shared" si="6"/>
        <v>-43.333333333332803</v>
      </c>
      <c r="AG58" s="90">
        <f t="shared" si="7"/>
        <v>0.97111111111111148</v>
      </c>
      <c r="AH58" s="637"/>
    </row>
    <row r="59" spans="1:34" ht="19.2" customHeight="1">
      <c r="A59" s="652"/>
      <c r="B59" s="141" t="s">
        <v>245</v>
      </c>
      <c r="C59" s="218"/>
      <c r="D59" s="80" t="s">
        <v>118</v>
      </c>
      <c r="E59" s="81"/>
      <c r="F59" s="458">
        <v>28</v>
      </c>
      <c r="G59" s="183">
        <v>3093</v>
      </c>
      <c r="H59" s="83">
        <f t="shared" si="37"/>
        <v>86604</v>
      </c>
      <c r="I59" s="75"/>
      <c r="J59" s="85">
        <v>7</v>
      </c>
      <c r="K59" s="82">
        <v>1500</v>
      </c>
      <c r="L59" s="129">
        <v>214.28571428571428</v>
      </c>
      <c r="M59" s="87">
        <v>7</v>
      </c>
      <c r="N59" s="82">
        <f t="shared" si="38"/>
        <v>1472.8571428571424</v>
      </c>
      <c r="O59" s="86">
        <f t="shared" si="39"/>
        <v>210.40816326530606</v>
      </c>
      <c r="P59" s="216">
        <f t="shared" si="40"/>
        <v>0</v>
      </c>
      <c r="Q59" s="89">
        <f t="shared" si="41"/>
        <v>-3.8775510204082195</v>
      </c>
      <c r="R59" s="90">
        <f t="shared" si="36"/>
        <v>0.98190476190476161</v>
      </c>
      <c r="S59" s="637"/>
      <c r="T59" s="217">
        <v>0.31874999999999998</v>
      </c>
      <c r="U59" s="217">
        <v>0.40625</v>
      </c>
      <c r="V59" s="191">
        <v>25</v>
      </c>
      <c r="W59" s="84">
        <f>(U59-T59)*24*60</f>
        <v>126.00000000000003</v>
      </c>
      <c r="X59" s="94">
        <v>0.30486111111111108</v>
      </c>
      <c r="Y59" s="94">
        <v>0.31597222222222221</v>
      </c>
      <c r="Z59" s="95"/>
      <c r="AA59" s="95"/>
      <c r="AB59" s="618"/>
      <c r="AC59" s="618"/>
      <c r="AD59" s="332"/>
      <c r="AE59" s="332"/>
      <c r="AF59" s="88">
        <f t="shared" si="6"/>
        <v>-27.142857142857565</v>
      </c>
      <c r="AG59" s="90">
        <f t="shared" si="7"/>
        <v>0.98190476190476161</v>
      </c>
      <c r="AH59" s="637"/>
    </row>
    <row r="60" spans="1:34" ht="19.2" customHeight="1">
      <c r="A60" s="652"/>
      <c r="B60" s="141" t="s">
        <v>247</v>
      </c>
      <c r="C60" s="218"/>
      <c r="D60" s="80" t="s">
        <v>114</v>
      </c>
      <c r="E60" s="81"/>
      <c r="F60" s="458">
        <v>10.09</v>
      </c>
      <c r="G60" s="183">
        <v>2561.1999999999998</v>
      </c>
      <c r="H60" s="83">
        <f t="shared" si="37"/>
        <v>25842.507999999998</v>
      </c>
      <c r="I60" s="75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1463.5428571428565</v>
      </c>
      <c r="O60" s="86">
        <f t="shared" si="39"/>
        <v>209.07755102040807</v>
      </c>
      <c r="P60" s="216">
        <f t="shared" si="40"/>
        <v>1</v>
      </c>
      <c r="Q60" s="89">
        <f t="shared" si="41"/>
        <v>-40.922448979591934</v>
      </c>
      <c r="R60" s="90">
        <f t="shared" si="36"/>
        <v>0.83631020408163226</v>
      </c>
      <c r="S60" s="637"/>
      <c r="T60" s="217">
        <v>0.4236111111111111</v>
      </c>
      <c r="U60" s="217">
        <v>0.49652777777777779</v>
      </c>
      <c r="V60" s="191">
        <v>25</v>
      </c>
      <c r="W60" s="84">
        <f>(U60-T60)*24*60</f>
        <v>105.00000000000003</v>
      </c>
      <c r="X60" s="94">
        <v>0.40972222222222227</v>
      </c>
      <c r="Y60" s="94">
        <v>0.42083333333333334</v>
      </c>
      <c r="Z60" s="95"/>
      <c r="AA60" s="95"/>
      <c r="AB60" s="618"/>
      <c r="AC60" s="618"/>
      <c r="AD60" s="332"/>
      <c r="AE60" s="332"/>
      <c r="AF60" s="88">
        <f t="shared" si="6"/>
        <v>-36.457142857143481</v>
      </c>
      <c r="AG60" s="166">
        <f t="shared" si="7"/>
        <v>0.97569523809523773</v>
      </c>
      <c r="AH60" s="637"/>
    </row>
    <row r="61" spans="1:34" ht="19.2" customHeight="1">
      <c r="A61" s="652"/>
      <c r="B61" s="141" t="s">
        <v>247</v>
      </c>
      <c r="C61" s="218"/>
      <c r="D61" s="80" t="s">
        <v>114</v>
      </c>
      <c r="E61" s="81"/>
      <c r="F61" s="458">
        <v>10.09</v>
      </c>
      <c r="G61" s="183">
        <v>5392</v>
      </c>
      <c r="H61" s="83">
        <f t="shared" si="37"/>
        <v>54405.279999999999</v>
      </c>
      <c r="I61" s="75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1497.7777777777776</v>
      </c>
      <c r="O61" s="86">
        <f t="shared" si="39"/>
        <v>213.96825396825395</v>
      </c>
      <c r="P61" s="216">
        <f t="shared" si="40"/>
        <v>1</v>
      </c>
      <c r="Q61" s="89">
        <f t="shared" si="41"/>
        <v>-36.031746031746053</v>
      </c>
      <c r="R61" s="90">
        <f t="shared" si="36"/>
        <v>0.85587301587301579</v>
      </c>
      <c r="S61" s="637"/>
      <c r="T61" s="217">
        <v>0.51736111111111116</v>
      </c>
      <c r="U61" s="217">
        <v>0.66736111111111118</v>
      </c>
      <c r="V61" s="191">
        <v>30</v>
      </c>
      <c r="W61" s="84">
        <f>(U61-T61)*24*60</f>
        <v>216.00000000000003</v>
      </c>
      <c r="X61" s="94">
        <v>0.5</v>
      </c>
      <c r="Y61" s="94">
        <v>0.51458333333333328</v>
      </c>
      <c r="Z61" s="95"/>
      <c r="AA61" s="95"/>
      <c r="AB61" s="618"/>
      <c r="AC61" s="618"/>
      <c r="AD61" s="332"/>
      <c r="AE61" s="332"/>
      <c r="AF61" s="88">
        <f t="shared" si="6"/>
        <v>-2.2222222222223991</v>
      </c>
      <c r="AG61" s="90">
        <f t="shared" si="7"/>
        <v>0.99851851851851836</v>
      </c>
      <c r="AH61" s="637"/>
    </row>
    <row r="62" spans="1:34" ht="19.2" customHeight="1">
      <c r="A62" s="652"/>
      <c r="B62" s="141">
        <v>0</v>
      </c>
      <c r="C62" s="218"/>
      <c r="D62" s="80"/>
      <c r="E62" s="81"/>
      <c r="F62" s="458" t="s">
        <v>248</v>
      </c>
      <c r="G62" s="183"/>
      <c r="H62" s="83">
        <f t="shared" si="37"/>
        <v>0</v>
      </c>
      <c r="I62" s="75"/>
      <c r="J62" s="220"/>
      <c r="K62" s="102"/>
      <c r="L62" s="129"/>
      <c r="M62" s="104"/>
      <c r="N62" s="82"/>
      <c r="O62" s="86"/>
      <c r="P62" s="216"/>
      <c r="Q62" s="89"/>
      <c r="R62" s="90"/>
      <c r="S62" s="637"/>
      <c r="T62" s="217"/>
      <c r="U62" s="217"/>
      <c r="V62" s="191"/>
      <c r="W62" s="84"/>
      <c r="X62" s="94"/>
      <c r="Y62" s="94"/>
      <c r="Z62" s="95"/>
      <c r="AA62" s="95"/>
      <c r="AB62" s="618"/>
      <c r="AC62" s="618"/>
      <c r="AD62" s="332"/>
      <c r="AE62" s="332"/>
      <c r="AF62" s="88">
        <f t="shared" si="6"/>
        <v>0</v>
      </c>
      <c r="AG62" s="90" t="e">
        <f t="shared" si="7"/>
        <v>#DIV/0!</v>
      </c>
      <c r="AH62" s="637"/>
    </row>
    <row r="63" spans="1:34" ht="19.2" customHeight="1">
      <c r="A63" s="652"/>
      <c r="B63" s="141">
        <v>0</v>
      </c>
      <c r="C63" s="218"/>
      <c r="D63" s="80"/>
      <c r="E63" s="81"/>
      <c r="F63" s="458" t="s">
        <v>248</v>
      </c>
      <c r="G63" s="183"/>
      <c r="H63" s="83">
        <f t="shared" si="37"/>
        <v>0</v>
      </c>
      <c r="I63" s="75"/>
      <c r="J63" s="85"/>
      <c r="K63" s="82"/>
      <c r="L63" s="129"/>
      <c r="M63" s="104"/>
      <c r="N63" s="82"/>
      <c r="O63" s="86"/>
      <c r="P63" s="216"/>
      <c r="Q63" s="89"/>
      <c r="R63" s="90"/>
      <c r="S63" s="637"/>
      <c r="T63" s="217"/>
      <c r="U63" s="217"/>
      <c r="V63" s="191"/>
      <c r="W63" s="84"/>
      <c r="X63" s="94"/>
      <c r="Y63" s="94"/>
      <c r="Z63" s="95"/>
      <c r="AA63" s="95"/>
      <c r="AB63" s="618"/>
      <c r="AC63" s="618"/>
      <c r="AD63" s="332"/>
      <c r="AE63" s="332"/>
      <c r="AF63" s="88">
        <f t="shared" si="6"/>
        <v>0</v>
      </c>
      <c r="AG63" s="166" t="e">
        <f t="shared" si="7"/>
        <v>#DIV/0!</v>
      </c>
      <c r="AH63" s="637"/>
    </row>
    <row r="64" spans="1:34" ht="19.2" customHeight="1">
      <c r="A64" s="652"/>
      <c r="B64" s="141">
        <v>0</v>
      </c>
      <c r="C64" s="218"/>
      <c r="D64" s="80"/>
      <c r="E64" s="81"/>
      <c r="F64" s="458" t="s">
        <v>248</v>
      </c>
      <c r="G64" s="183"/>
      <c r="H64" s="83">
        <f t="shared" si="37"/>
        <v>0</v>
      </c>
      <c r="I64" s="75"/>
      <c r="J64" s="220"/>
      <c r="K64" s="102"/>
      <c r="L64" s="129"/>
      <c r="M64" s="104"/>
      <c r="N64" s="82"/>
      <c r="O64" s="86"/>
      <c r="P64" s="216"/>
      <c r="Q64" s="89"/>
      <c r="R64" s="90"/>
      <c r="S64" s="637"/>
      <c r="T64" s="217"/>
      <c r="U64" s="217"/>
      <c r="V64" s="191"/>
      <c r="W64" s="84"/>
      <c r="X64" s="75"/>
      <c r="Y64" s="75"/>
      <c r="Z64" s="95"/>
      <c r="AA64" s="95"/>
      <c r="AB64" s="618"/>
      <c r="AC64" s="618"/>
      <c r="AD64" s="332"/>
      <c r="AE64" s="332"/>
      <c r="AF64" s="88">
        <f t="shared" si="6"/>
        <v>0</v>
      </c>
      <c r="AG64" s="90" t="e">
        <f t="shared" si="7"/>
        <v>#DIV/0!</v>
      </c>
      <c r="AH64" s="637"/>
    </row>
    <row r="65" spans="1:34" ht="19.2" customHeight="1">
      <c r="A65" s="652"/>
      <c r="B65" s="141">
        <v>0</v>
      </c>
      <c r="C65" s="218"/>
      <c r="D65" s="80"/>
      <c r="E65" s="81"/>
      <c r="F65" s="458" t="s">
        <v>248</v>
      </c>
      <c r="G65" s="183"/>
      <c r="H65" s="83">
        <f t="shared" si="37"/>
        <v>0</v>
      </c>
      <c r="I65" s="75"/>
      <c r="J65" s="220"/>
      <c r="K65" s="102"/>
      <c r="L65" s="129"/>
      <c r="M65" s="104"/>
      <c r="N65" s="102"/>
      <c r="O65" s="120"/>
      <c r="P65" s="88"/>
      <c r="Q65" s="89"/>
      <c r="R65" s="90"/>
      <c r="S65" s="637"/>
      <c r="T65" s="217"/>
      <c r="U65" s="217"/>
      <c r="V65" s="191"/>
      <c r="W65" s="84">
        <f t="shared" ref="W65:W69" si="42">(U65-T65)*24*60</f>
        <v>0</v>
      </c>
      <c r="X65" s="75"/>
      <c r="Y65" s="75"/>
      <c r="Z65" s="95"/>
      <c r="AA65" s="95"/>
      <c r="AB65" s="618"/>
      <c r="AC65" s="618"/>
      <c r="AD65" s="332"/>
      <c r="AE65" s="332"/>
      <c r="AF65" s="88">
        <f t="shared" si="6"/>
        <v>0</v>
      </c>
      <c r="AG65" s="90" t="e">
        <f t="shared" si="7"/>
        <v>#DIV/0!</v>
      </c>
      <c r="AH65" s="637"/>
    </row>
    <row r="66" spans="1:34" ht="19.2" customHeight="1">
      <c r="A66" s="652"/>
      <c r="B66" s="141">
        <v>0</v>
      </c>
      <c r="C66" s="218"/>
      <c r="D66" s="80"/>
      <c r="E66" s="81"/>
      <c r="F66" s="458" t="s">
        <v>248</v>
      </c>
      <c r="G66" s="183"/>
      <c r="H66" s="83">
        <f t="shared" si="37"/>
        <v>0</v>
      </c>
      <c r="I66" s="75"/>
      <c r="J66" s="220"/>
      <c r="K66" s="102"/>
      <c r="L66" s="129"/>
      <c r="M66" s="104"/>
      <c r="N66" s="102"/>
      <c r="O66" s="120"/>
      <c r="P66" s="88"/>
      <c r="Q66" s="89"/>
      <c r="R66" s="90"/>
      <c r="S66" s="637"/>
      <c r="T66" s="217"/>
      <c r="U66" s="217"/>
      <c r="V66" s="191"/>
      <c r="W66" s="84">
        <f t="shared" si="42"/>
        <v>0</v>
      </c>
      <c r="X66" s="75"/>
      <c r="Y66" s="75"/>
      <c r="Z66" s="95"/>
      <c r="AA66" s="95"/>
      <c r="AB66" s="618"/>
      <c r="AC66" s="618"/>
      <c r="AD66" s="332"/>
      <c r="AE66" s="332"/>
      <c r="AF66" s="88">
        <f t="shared" si="6"/>
        <v>0</v>
      </c>
      <c r="AG66" s="166" t="e">
        <f t="shared" si="7"/>
        <v>#DIV/0!</v>
      </c>
      <c r="AH66" s="637"/>
    </row>
    <row r="67" spans="1:34" ht="19.2" customHeight="1">
      <c r="A67" s="652"/>
      <c r="B67" s="141">
        <v>0</v>
      </c>
      <c r="C67" s="218"/>
      <c r="D67" s="80"/>
      <c r="E67" s="81"/>
      <c r="F67" s="458" t="s">
        <v>248</v>
      </c>
      <c r="G67" s="183"/>
      <c r="H67" s="83">
        <f>F67*G67</f>
        <v>0</v>
      </c>
      <c r="I67" s="75"/>
      <c r="J67" s="220"/>
      <c r="K67" s="102"/>
      <c r="L67" s="129"/>
      <c r="M67" s="104"/>
      <c r="N67" s="102"/>
      <c r="O67" s="120"/>
      <c r="P67" s="88"/>
      <c r="Q67" s="89"/>
      <c r="R67" s="90"/>
      <c r="S67" s="637"/>
      <c r="T67" s="217"/>
      <c r="U67" s="217"/>
      <c r="V67" s="191"/>
      <c r="W67" s="84">
        <f t="shared" si="42"/>
        <v>0</v>
      </c>
      <c r="X67" s="75"/>
      <c r="Y67" s="75"/>
      <c r="Z67" s="95"/>
      <c r="AA67" s="95"/>
      <c r="AB67" s="618"/>
      <c r="AC67" s="618"/>
      <c r="AD67" s="332"/>
      <c r="AE67" s="332"/>
      <c r="AF67" s="88">
        <f t="shared" si="6"/>
        <v>0</v>
      </c>
      <c r="AG67" s="90" t="e">
        <f t="shared" si="7"/>
        <v>#DIV/0!</v>
      </c>
      <c r="AH67" s="637"/>
    </row>
    <row r="68" spans="1:34" ht="19.2" customHeight="1">
      <c r="A68" s="652"/>
      <c r="B68" s="75">
        <v>0</v>
      </c>
      <c r="C68" s="218"/>
      <c r="D68" s="80"/>
      <c r="E68" s="81"/>
      <c r="F68" s="465" t="s">
        <v>248</v>
      </c>
      <c r="G68" s="183"/>
      <c r="H68" s="83">
        <f>F68*G68</f>
        <v>0</v>
      </c>
      <c r="I68" s="75"/>
      <c r="J68" s="220"/>
      <c r="K68" s="102"/>
      <c r="L68" s="129"/>
      <c r="M68" s="104"/>
      <c r="N68" s="102"/>
      <c r="O68" s="120"/>
      <c r="P68" s="88"/>
      <c r="Q68" s="89"/>
      <c r="R68" s="90"/>
      <c r="S68" s="637"/>
      <c r="T68" s="217"/>
      <c r="U68" s="217"/>
      <c r="V68" s="191"/>
      <c r="W68" s="84">
        <f t="shared" si="42"/>
        <v>0</v>
      </c>
      <c r="X68" s="75"/>
      <c r="Y68" s="75"/>
      <c r="Z68" s="95"/>
      <c r="AA68" s="95"/>
      <c r="AB68" s="618"/>
      <c r="AC68" s="618"/>
      <c r="AD68" s="332"/>
      <c r="AE68" s="332"/>
      <c r="AF68" s="88"/>
      <c r="AG68" s="90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M69:O69" si="43">AVERAGE(M57:M68)</f>
        <v>7</v>
      </c>
      <c r="N69" s="113">
        <f t="shared" si="43"/>
        <v>1471.379415204678</v>
      </c>
      <c r="O69" s="116">
        <f t="shared" si="43"/>
        <v>210.197059314954</v>
      </c>
      <c r="P69" s="88">
        <f>M69-J69</f>
        <v>0.40000000000000036</v>
      </c>
      <c r="Q69" s="89">
        <f>N69-K69</f>
        <v>-28.620584795321975</v>
      </c>
      <c r="R69" s="225">
        <f t="shared" ref="R69:R70" si="44">O69/L69</f>
        <v>0.91961213450292367</v>
      </c>
      <c r="S69" s="637"/>
      <c r="T69" s="190"/>
      <c r="U69" s="190"/>
      <c r="V69" s="82"/>
      <c r="W69" s="84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-28.620584795321975</v>
      </c>
      <c r="AG69" s="90">
        <f t="shared" si="7"/>
        <v>0.98091961013645201</v>
      </c>
      <c r="AH69" s="637"/>
    </row>
    <row r="70" spans="1:34" ht="19.2" customHeight="1">
      <c r="A70" s="649" t="s">
        <v>119</v>
      </c>
      <c r="B70" s="75" t="s">
        <v>244</v>
      </c>
      <c r="C70" s="141"/>
      <c r="D70" s="80" t="s">
        <v>120</v>
      </c>
      <c r="E70" s="81"/>
      <c r="F70" s="458">
        <v>62.13</v>
      </c>
      <c r="G70" s="82">
        <v>521</v>
      </c>
      <c r="H70" s="83">
        <f>F70*G70</f>
        <v>32369.73</v>
      </c>
      <c r="I70" s="75"/>
      <c r="J70" s="85">
        <v>14</v>
      </c>
      <c r="K70" s="82">
        <v>1500</v>
      </c>
      <c r="L70" s="86">
        <v>107.14285714285714</v>
      </c>
      <c r="M70" s="87">
        <v>14</v>
      </c>
      <c r="N70" s="82">
        <f t="shared" ref="N70:N77" si="45">G70/W70*60</f>
        <v>1250.4000000000003</v>
      </c>
      <c r="O70" s="86">
        <f t="shared" ref="O70:O77" si="46">N70/M70</f>
        <v>89.314285714285731</v>
      </c>
      <c r="P70" s="88">
        <f t="shared" ref="P70:P77" si="47">M70-J70</f>
        <v>0</v>
      </c>
      <c r="Q70" s="89">
        <f t="shared" ref="Q70" si="48">O70-L70</f>
        <v>-17.828571428571408</v>
      </c>
      <c r="R70" s="90">
        <f t="shared" si="44"/>
        <v>0.83360000000000023</v>
      </c>
      <c r="S70" s="637">
        <f>R82</f>
        <v>0.88433875121934369</v>
      </c>
      <c r="T70" s="91">
        <v>0.29166666666666669</v>
      </c>
      <c r="U70" s="91">
        <v>0.30902777777777779</v>
      </c>
      <c r="V70" s="75">
        <v>5</v>
      </c>
      <c r="W70" s="84">
        <f>(U70-T70)*24*60</f>
        <v>24.999999999999993</v>
      </c>
      <c r="X70" s="75"/>
      <c r="Y70" s="75"/>
      <c r="Z70" s="95"/>
      <c r="AA70" s="95"/>
      <c r="AB70" s="618"/>
      <c r="AC70" s="618"/>
      <c r="AD70" s="332"/>
      <c r="AE70" s="332"/>
      <c r="AF70" s="88">
        <f t="shared" si="6"/>
        <v>-249.59999999999968</v>
      </c>
      <c r="AG70" s="90">
        <f t="shared" si="7"/>
        <v>0.83360000000000023</v>
      </c>
      <c r="AH70" s="637">
        <f>AG82</f>
        <v>0.89260634043861831</v>
      </c>
    </row>
    <row r="71" spans="1:34" ht="19.2" customHeight="1">
      <c r="A71" s="649"/>
      <c r="B71" s="75" t="s">
        <v>243</v>
      </c>
      <c r="C71" s="79"/>
      <c r="D71" s="226" t="s">
        <v>121</v>
      </c>
      <c r="E71" s="81"/>
      <c r="F71" s="458">
        <v>47.65</v>
      </c>
      <c r="G71" s="82">
        <v>2488.64</v>
      </c>
      <c r="H71" s="83">
        <f>F71*G71</f>
        <v>118583.696</v>
      </c>
      <c r="I71" s="75"/>
      <c r="J71" s="85">
        <v>18</v>
      </c>
      <c r="K71" s="227">
        <v>1440</v>
      </c>
      <c r="L71" s="86">
        <v>80</v>
      </c>
      <c r="M71" s="174">
        <v>18</v>
      </c>
      <c r="N71" s="82">
        <f t="shared" si="45"/>
        <v>1321.4017699115043</v>
      </c>
      <c r="O71" s="86">
        <f t="shared" si="46"/>
        <v>73.411209439528022</v>
      </c>
      <c r="P71" s="88">
        <f t="shared" si="47"/>
        <v>0</v>
      </c>
      <c r="Q71" s="89">
        <f>O71-L71</f>
        <v>-6.5887905604719776</v>
      </c>
      <c r="R71" s="90">
        <f>O71/L71</f>
        <v>0.91764011799410028</v>
      </c>
      <c r="S71" s="637"/>
      <c r="T71" s="91">
        <v>0.31458333333333333</v>
      </c>
      <c r="U71" s="91">
        <v>0.39305555555555555</v>
      </c>
      <c r="V71" s="75">
        <v>8</v>
      </c>
      <c r="W71" s="84">
        <f t="shared" ref="W71:W81" si="49">(U71-T71)*24*60</f>
        <v>113</v>
      </c>
      <c r="X71" s="94"/>
      <c r="Y71" s="94"/>
      <c r="Z71" s="95"/>
      <c r="AA71" s="95"/>
      <c r="AB71" s="618"/>
      <c r="AC71" s="618"/>
      <c r="AD71" s="332"/>
      <c r="AE71" s="332"/>
      <c r="AF71" s="88">
        <f>N71-K71</f>
        <v>-118.59823008849571</v>
      </c>
      <c r="AG71" s="90">
        <f>N71/K71</f>
        <v>0.91764011799410017</v>
      </c>
      <c r="AH71" s="637"/>
    </row>
    <row r="72" spans="1:34" ht="19.2" customHeight="1">
      <c r="A72" s="649"/>
      <c r="B72" s="75" t="s">
        <v>243</v>
      </c>
      <c r="C72" s="109"/>
      <c r="D72" s="226" t="s">
        <v>123</v>
      </c>
      <c r="E72" s="81"/>
      <c r="F72" s="458">
        <v>53.76</v>
      </c>
      <c r="G72" s="98">
        <v>1314.72</v>
      </c>
      <c r="H72" s="83">
        <f t="shared" ref="H72:H80" si="50">F72*G72</f>
        <v>70679.347200000004</v>
      </c>
      <c r="I72" s="75"/>
      <c r="J72" s="130">
        <v>16</v>
      </c>
      <c r="K72" s="98">
        <v>1440</v>
      </c>
      <c r="L72" s="129">
        <v>90</v>
      </c>
      <c r="M72" s="87">
        <v>16</v>
      </c>
      <c r="N72" s="82">
        <f t="shared" si="45"/>
        <v>1337.003389830508</v>
      </c>
      <c r="O72" s="86">
        <f t="shared" si="46"/>
        <v>83.562711864406751</v>
      </c>
      <c r="P72" s="88">
        <f t="shared" si="47"/>
        <v>0</v>
      </c>
      <c r="Q72" s="89">
        <f>O72-L72</f>
        <v>-6.4372881355932492</v>
      </c>
      <c r="R72" s="90">
        <f>O72/L72</f>
        <v>0.92847457627118612</v>
      </c>
      <c r="S72" s="637"/>
      <c r="T72" s="91">
        <v>0.40833333333333333</v>
      </c>
      <c r="U72" s="91">
        <v>0.44930555555555557</v>
      </c>
      <c r="V72" s="75">
        <v>22</v>
      </c>
      <c r="W72" s="84">
        <f t="shared" si="49"/>
        <v>59.000000000000028</v>
      </c>
      <c r="X72" s="94">
        <v>0.39652777777777781</v>
      </c>
      <c r="Y72" s="94">
        <v>0.4055555555555555</v>
      </c>
      <c r="Z72" s="95"/>
      <c r="AA72" s="95"/>
      <c r="AB72" s="618"/>
      <c r="AC72" s="618"/>
      <c r="AD72" s="332"/>
      <c r="AE72" s="332"/>
      <c r="AF72" s="88">
        <f>N72-K72</f>
        <v>-102.99661016949199</v>
      </c>
      <c r="AG72" s="90">
        <f>N72/K72</f>
        <v>0.92847457627118612</v>
      </c>
      <c r="AH72" s="637"/>
    </row>
    <row r="73" spans="1:34" ht="19.2" customHeight="1">
      <c r="A73" s="649"/>
      <c r="B73" s="75" t="s">
        <v>243</v>
      </c>
      <c r="C73" s="228"/>
      <c r="D73" s="229" t="s">
        <v>124</v>
      </c>
      <c r="E73" s="230"/>
      <c r="F73" s="458">
        <v>47.51</v>
      </c>
      <c r="G73" s="98">
        <v>2772</v>
      </c>
      <c r="H73" s="83">
        <f t="shared" si="50"/>
        <v>131697.72</v>
      </c>
      <c r="I73" s="332"/>
      <c r="J73" s="231">
        <v>17</v>
      </c>
      <c r="K73" s="232">
        <v>1440</v>
      </c>
      <c r="L73" s="129">
        <v>84.705882352941174</v>
      </c>
      <c r="M73" s="174">
        <v>17</v>
      </c>
      <c r="N73" s="82">
        <f t="shared" si="45"/>
        <v>1330.5600000000006</v>
      </c>
      <c r="O73" s="86">
        <f t="shared" si="46"/>
        <v>78.268235294117687</v>
      </c>
      <c r="P73" s="88">
        <f t="shared" si="47"/>
        <v>0</v>
      </c>
      <c r="Q73" s="89">
        <f>O73-L73</f>
        <v>-6.4376470588234866</v>
      </c>
      <c r="R73" s="90">
        <f>O73/L73</f>
        <v>0.92400000000000049</v>
      </c>
      <c r="S73" s="637"/>
      <c r="T73" s="91">
        <v>0.48958333333333331</v>
      </c>
      <c r="U73" s="91">
        <v>0.57638888888888884</v>
      </c>
      <c r="V73" s="75">
        <v>5</v>
      </c>
      <c r="W73" s="84">
        <f t="shared" si="49"/>
        <v>124.99999999999996</v>
      </c>
      <c r="X73" s="233"/>
      <c r="Y73" s="233"/>
      <c r="Z73" s="170"/>
      <c r="AA73" s="170"/>
      <c r="AB73" s="618"/>
      <c r="AC73" s="618"/>
      <c r="AD73" s="332"/>
      <c r="AE73" s="332"/>
      <c r="AF73" s="88">
        <f>N73-K73</f>
        <v>-109.43999999999937</v>
      </c>
      <c r="AG73" s="90">
        <f>N73/K73</f>
        <v>0.92400000000000049</v>
      </c>
      <c r="AH73" s="637"/>
    </row>
    <row r="74" spans="1:34" ht="19.2" customHeight="1">
      <c r="A74" s="649"/>
      <c r="B74" s="75" t="s">
        <v>243</v>
      </c>
      <c r="C74" s="228"/>
      <c r="D74" s="229" t="s">
        <v>121</v>
      </c>
      <c r="E74" s="230"/>
      <c r="F74" s="458">
        <v>47.65</v>
      </c>
      <c r="G74" s="227">
        <v>339.36</v>
      </c>
      <c r="H74" s="83">
        <f t="shared" si="50"/>
        <v>16170.504000000001</v>
      </c>
      <c r="I74" s="75"/>
      <c r="J74" s="85">
        <v>18</v>
      </c>
      <c r="K74" s="227">
        <v>1440</v>
      </c>
      <c r="L74" s="86">
        <v>80</v>
      </c>
      <c r="M74" s="87">
        <v>18</v>
      </c>
      <c r="N74" s="82">
        <f t="shared" si="45"/>
        <v>1272.6000000000045</v>
      </c>
      <c r="O74" s="86">
        <f t="shared" si="46"/>
        <v>70.700000000000244</v>
      </c>
      <c r="P74" s="88">
        <f t="shared" si="47"/>
        <v>0</v>
      </c>
      <c r="Q74" s="89">
        <f>O74-L74</f>
        <v>-9.2999999999997556</v>
      </c>
      <c r="R74" s="90">
        <f>O74/L74</f>
        <v>0.88375000000000303</v>
      </c>
      <c r="S74" s="637"/>
      <c r="T74" s="91">
        <v>0.59236111111111112</v>
      </c>
      <c r="U74" s="91">
        <v>0.60347222222222219</v>
      </c>
      <c r="V74" s="75">
        <v>23</v>
      </c>
      <c r="W74" s="84">
        <f t="shared" si="49"/>
        <v>15.999999999999943</v>
      </c>
      <c r="X74" s="233">
        <v>0.57986111111111105</v>
      </c>
      <c r="Y74" s="233">
        <v>0.58958333333333335</v>
      </c>
      <c r="Z74" s="170"/>
      <c r="AA74" s="170"/>
      <c r="AB74" s="618"/>
      <c r="AC74" s="618"/>
      <c r="AD74" s="332"/>
      <c r="AE74" s="332"/>
      <c r="AF74" s="88">
        <f t="shared" ref="AF74:AF80" si="51">N74-K74</f>
        <v>-167.39999999999554</v>
      </c>
      <c r="AG74" s="90">
        <f t="shared" ref="AG74:AG80" si="52">N74/K74</f>
        <v>0.88375000000000314</v>
      </c>
      <c r="AH74" s="637"/>
    </row>
    <row r="75" spans="1:34" ht="19.2" customHeight="1">
      <c r="A75" s="649"/>
      <c r="B75" s="75" t="s">
        <v>247</v>
      </c>
      <c r="C75" s="109"/>
      <c r="D75" s="226" t="s">
        <v>314</v>
      </c>
      <c r="E75" s="81"/>
      <c r="F75" s="458">
        <v>56.85</v>
      </c>
      <c r="G75" s="98">
        <v>706.68</v>
      </c>
      <c r="H75" s="83">
        <f t="shared" si="50"/>
        <v>40174.758000000002</v>
      </c>
      <c r="I75" s="75"/>
      <c r="J75" s="231">
        <v>18</v>
      </c>
      <c r="K75" s="232">
        <v>1636</v>
      </c>
      <c r="L75" s="129">
        <v>90.888888888888886</v>
      </c>
      <c r="M75" s="87">
        <v>18</v>
      </c>
      <c r="N75" s="82">
        <f t="shared" si="45"/>
        <v>1325.0249999999983</v>
      </c>
      <c r="O75" s="86">
        <f t="shared" si="46"/>
        <v>73.612499999999898</v>
      </c>
      <c r="P75" s="88">
        <f t="shared" si="47"/>
        <v>0</v>
      </c>
      <c r="Q75" s="89">
        <f t="shared" ref="Q75" si="53">O75-L75</f>
        <v>-17.276388888888988</v>
      </c>
      <c r="R75" s="90">
        <f t="shared" ref="R75" si="54">O75/L75</f>
        <v>0.80991748166259059</v>
      </c>
      <c r="S75" s="637"/>
      <c r="T75" s="91">
        <v>0.60902777777777772</v>
      </c>
      <c r="U75" s="91">
        <v>0.63124999999999998</v>
      </c>
      <c r="V75" s="75">
        <v>8</v>
      </c>
      <c r="W75" s="84">
        <f t="shared" si="49"/>
        <v>32.000000000000043</v>
      </c>
      <c r="X75" s="233"/>
      <c r="Y75" s="233"/>
      <c r="Z75" s="170"/>
      <c r="AA75" s="170"/>
      <c r="AB75" s="618"/>
      <c r="AC75" s="618"/>
      <c r="AD75" s="332"/>
      <c r="AE75" s="332"/>
      <c r="AF75" s="88">
        <f t="shared" si="51"/>
        <v>-310.97500000000173</v>
      </c>
      <c r="AG75" s="90">
        <f t="shared" si="52"/>
        <v>0.80991748166259059</v>
      </c>
      <c r="AH75" s="637"/>
    </row>
    <row r="76" spans="1:34" ht="19.2" customHeight="1">
      <c r="A76" s="649"/>
      <c r="B76" s="75" t="s">
        <v>247</v>
      </c>
      <c r="C76" s="228"/>
      <c r="D76" s="229" t="s">
        <v>136</v>
      </c>
      <c r="E76" s="230"/>
      <c r="F76" s="458">
        <v>55.32</v>
      </c>
      <c r="G76" s="227">
        <v>543</v>
      </c>
      <c r="H76" s="83">
        <f t="shared" si="50"/>
        <v>30038.76</v>
      </c>
      <c r="I76" s="75"/>
      <c r="J76" s="85">
        <v>14</v>
      </c>
      <c r="K76" s="227">
        <v>1440</v>
      </c>
      <c r="L76" s="86">
        <v>102.85714285714286</v>
      </c>
      <c r="M76" s="174">
        <v>15</v>
      </c>
      <c r="N76" s="82">
        <f t="shared" si="45"/>
        <v>1357.4999999999957</v>
      </c>
      <c r="O76" s="86">
        <f t="shared" si="46"/>
        <v>90.499999999999716</v>
      </c>
      <c r="P76" s="88">
        <f t="shared" si="47"/>
        <v>1</v>
      </c>
      <c r="Q76" s="89">
        <f>O76-L76</f>
        <v>-12.357142857143145</v>
      </c>
      <c r="R76" s="90">
        <f>O76/L76</f>
        <v>0.87986111111110832</v>
      </c>
      <c r="S76" s="637"/>
      <c r="T76" s="91">
        <v>0.70833333333333337</v>
      </c>
      <c r="U76" s="91">
        <v>0.72500000000000009</v>
      </c>
      <c r="V76" s="75">
        <v>5</v>
      </c>
      <c r="W76" s="84">
        <f t="shared" si="49"/>
        <v>24.000000000000075</v>
      </c>
      <c r="X76" s="233"/>
      <c r="Y76" s="233"/>
      <c r="Z76" s="170"/>
      <c r="AA76" s="170"/>
      <c r="AB76" s="618"/>
      <c r="AC76" s="618"/>
      <c r="AD76" s="332"/>
      <c r="AE76" s="332"/>
      <c r="AF76" s="88">
        <f t="shared" si="51"/>
        <v>-82.50000000000432</v>
      </c>
      <c r="AG76" s="90">
        <f t="shared" si="52"/>
        <v>0.94270833333333037</v>
      </c>
      <c r="AH76" s="637"/>
    </row>
    <row r="77" spans="1:34" ht="19.2" customHeight="1">
      <c r="A77" s="649"/>
      <c r="B77" s="75" t="s">
        <v>247</v>
      </c>
      <c r="C77" s="218"/>
      <c r="D77" s="229" t="s">
        <v>137</v>
      </c>
      <c r="E77" s="81"/>
      <c r="F77" s="458">
        <v>55.56</v>
      </c>
      <c r="G77" s="227">
        <v>834</v>
      </c>
      <c r="H77" s="83">
        <f t="shared" si="50"/>
        <v>46337.04</v>
      </c>
      <c r="I77" s="332"/>
      <c r="J77" s="231">
        <v>16</v>
      </c>
      <c r="K77" s="232">
        <v>1440</v>
      </c>
      <c r="L77" s="129">
        <v>90</v>
      </c>
      <c r="M77" s="174">
        <v>16</v>
      </c>
      <c r="N77" s="82">
        <f t="shared" si="45"/>
        <v>1316.842105263157</v>
      </c>
      <c r="O77" s="86">
        <f t="shared" si="46"/>
        <v>82.302631578947313</v>
      </c>
      <c r="P77" s="88">
        <f t="shared" si="47"/>
        <v>0</v>
      </c>
      <c r="Q77" s="89">
        <f>O77-L77</f>
        <v>-7.6973684210526869</v>
      </c>
      <c r="R77" s="90">
        <f>O77/L77</f>
        <v>0.91447368421052566</v>
      </c>
      <c r="S77" s="637"/>
      <c r="T77" s="91">
        <v>0.72916666666666674</v>
      </c>
      <c r="U77" s="91">
        <v>0.75555555555555565</v>
      </c>
      <c r="V77" s="75">
        <v>6</v>
      </c>
      <c r="W77" s="84">
        <f t="shared" si="49"/>
        <v>38.000000000000028</v>
      </c>
      <c r="X77" s="233"/>
      <c r="Y77" s="233"/>
      <c r="Z77" s="170"/>
      <c r="AA77" s="170"/>
      <c r="AB77" s="618"/>
      <c r="AC77" s="618"/>
      <c r="AD77" s="332"/>
      <c r="AE77" s="332"/>
      <c r="AF77" s="88">
        <f t="shared" si="51"/>
        <v>-123.15789473684299</v>
      </c>
      <c r="AG77" s="90">
        <f t="shared" si="52"/>
        <v>0.91447368421052566</v>
      </c>
      <c r="AH77" s="637"/>
    </row>
    <row r="78" spans="1:34" ht="19.2" customHeight="1">
      <c r="A78" s="649"/>
      <c r="B78" s="75">
        <v>0</v>
      </c>
      <c r="C78" s="218"/>
      <c r="D78" s="80"/>
      <c r="E78" s="81"/>
      <c r="F78" s="458" t="s">
        <v>248</v>
      </c>
      <c r="G78" s="98"/>
      <c r="H78" s="83">
        <f t="shared" si="50"/>
        <v>0</v>
      </c>
      <c r="I78" s="332"/>
      <c r="J78" s="130"/>
      <c r="K78" s="98"/>
      <c r="L78" s="129"/>
      <c r="M78" s="174"/>
      <c r="N78" s="82"/>
      <c r="O78" s="86"/>
      <c r="P78" s="88"/>
      <c r="Q78" s="89"/>
      <c r="R78" s="90"/>
      <c r="S78" s="637"/>
      <c r="T78" s="91"/>
      <c r="U78" s="91"/>
      <c r="V78" s="75"/>
      <c r="W78" s="84"/>
      <c r="X78" s="233"/>
      <c r="Y78" s="233"/>
      <c r="Z78" s="170"/>
      <c r="AA78" s="170"/>
      <c r="AB78" s="618"/>
      <c r="AC78" s="618"/>
      <c r="AD78" s="332"/>
      <c r="AE78" s="332"/>
      <c r="AF78" s="88">
        <f t="shared" si="51"/>
        <v>0</v>
      </c>
      <c r="AG78" s="90" t="e">
        <f t="shared" si="52"/>
        <v>#DIV/0!</v>
      </c>
      <c r="AH78" s="637"/>
    </row>
    <row r="79" spans="1:34" ht="19.2" customHeight="1">
      <c r="A79" s="649"/>
      <c r="B79" s="75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332"/>
      <c r="J79" s="130"/>
      <c r="K79" s="98"/>
      <c r="L79" s="129"/>
      <c r="M79" s="174"/>
      <c r="N79" s="98"/>
      <c r="O79" s="234"/>
      <c r="P79" s="152"/>
      <c r="Q79" s="235"/>
      <c r="R79" s="153"/>
      <c r="S79" s="637"/>
      <c r="T79" s="91"/>
      <c r="U79" s="91"/>
      <c r="V79" s="75"/>
      <c r="W79" s="84">
        <f t="shared" si="49"/>
        <v>0</v>
      </c>
      <c r="X79" s="233"/>
      <c r="Y79" s="233"/>
      <c r="Z79" s="170"/>
      <c r="AA79" s="170"/>
      <c r="AB79" s="618"/>
      <c r="AC79" s="618"/>
      <c r="AD79" s="332"/>
      <c r="AE79" s="332"/>
      <c r="AF79" s="88">
        <f t="shared" si="51"/>
        <v>0</v>
      </c>
      <c r="AG79" s="90" t="e">
        <f t="shared" si="52"/>
        <v>#DIV/0!</v>
      </c>
      <c r="AH79" s="637"/>
    </row>
    <row r="80" spans="1:34" ht="19.2" customHeight="1">
      <c r="A80" s="649"/>
      <c r="B80" s="75">
        <v>0</v>
      </c>
      <c r="C80" s="218"/>
      <c r="D80" s="80"/>
      <c r="E80" s="81"/>
      <c r="F80" s="458"/>
      <c r="G80" s="98"/>
      <c r="H80" s="83">
        <f t="shared" si="50"/>
        <v>0</v>
      </c>
      <c r="I80" s="332"/>
      <c r="J80" s="130"/>
      <c r="K80" s="98"/>
      <c r="L80" s="129"/>
      <c r="M80" s="174"/>
      <c r="N80" s="98"/>
      <c r="O80" s="236"/>
      <c r="P80" s="95"/>
      <c r="Q80" s="131"/>
      <c r="R80" s="296"/>
      <c r="S80" s="637"/>
      <c r="T80" s="91"/>
      <c r="U80" s="91"/>
      <c r="V80" s="75"/>
      <c r="W80" s="84">
        <f t="shared" si="49"/>
        <v>0</v>
      </c>
      <c r="X80" s="233"/>
      <c r="Y80" s="233"/>
      <c r="Z80" s="170"/>
      <c r="AA80" s="170"/>
      <c r="AB80" s="618"/>
      <c r="AC80" s="618"/>
      <c r="AD80" s="332"/>
      <c r="AE80" s="332"/>
      <c r="AF80" s="88">
        <f t="shared" si="51"/>
        <v>0</v>
      </c>
      <c r="AG80" s="90" t="e">
        <f t="shared" si="52"/>
        <v>#DIV/0!</v>
      </c>
      <c r="AH80" s="637"/>
    </row>
    <row r="81" spans="1:34" ht="19.2" customHeight="1">
      <c r="A81" s="649"/>
      <c r="B81" s="75">
        <v>0</v>
      </c>
      <c r="C81" s="218"/>
      <c r="D81" s="80"/>
      <c r="E81" s="81"/>
      <c r="F81" s="465"/>
      <c r="G81" s="98"/>
      <c r="H81" s="127"/>
      <c r="I81" s="332"/>
      <c r="J81" s="130"/>
      <c r="K81" s="98"/>
      <c r="L81" s="129"/>
      <c r="M81" s="174"/>
      <c r="N81" s="98"/>
      <c r="O81" s="236"/>
      <c r="P81" s="95"/>
      <c r="Q81" s="131"/>
      <c r="R81" s="296"/>
      <c r="S81" s="637"/>
      <c r="T81" s="91"/>
      <c r="U81" s="91"/>
      <c r="V81" s="75"/>
      <c r="W81" s="84">
        <f t="shared" si="49"/>
        <v>0</v>
      </c>
      <c r="X81" s="233"/>
      <c r="Y81" s="233"/>
      <c r="Z81" s="170"/>
      <c r="AA81" s="170"/>
      <c r="AB81" s="618"/>
      <c r="AC81" s="618"/>
      <c r="AD81" s="332"/>
      <c r="AE81" s="332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16.375</v>
      </c>
      <c r="K82" s="145">
        <v>1472</v>
      </c>
      <c r="L82" s="148">
        <v>90.699346405228752</v>
      </c>
      <c r="M82" s="145">
        <f t="shared" ref="M82:O82" si="55">AVERAGE(M70:M81)</f>
        <v>16.5</v>
      </c>
      <c r="N82" s="145">
        <f t="shared" si="55"/>
        <v>1313.9165331256461</v>
      </c>
      <c r="O82" s="237">
        <f t="shared" si="55"/>
        <v>80.208946736410667</v>
      </c>
      <c r="P82" s="161">
        <f>M82-J82</f>
        <v>0.125</v>
      </c>
      <c r="Q82" s="162">
        <f>N82-K82</f>
        <v>-158.08346687435392</v>
      </c>
      <c r="R82" s="225">
        <f>O82/L82</f>
        <v>0.88433875121934369</v>
      </c>
      <c r="S82" s="637"/>
      <c r="T82" s="91"/>
      <c r="U82" s="91"/>
      <c r="V82" s="75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-158.08346687435392</v>
      </c>
      <c r="AG82" s="90">
        <f>N82/K82</f>
        <v>0.89260634043861831</v>
      </c>
      <c r="AH82" s="637"/>
    </row>
    <row r="83" spans="1:34" ht="19.2" customHeight="1">
      <c r="A83" s="647" t="s">
        <v>347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2678.2400000000002</v>
      </c>
      <c r="H83" s="127">
        <f t="shared" ref="H83:H94" si="56">F83*G83</f>
        <v>142910.88640000002</v>
      </c>
      <c r="I83" s="332"/>
      <c r="J83" s="130">
        <v>19</v>
      </c>
      <c r="K83" s="98">
        <v>1440</v>
      </c>
      <c r="L83" s="129">
        <v>75.78947368421052</v>
      </c>
      <c r="M83" s="174">
        <v>19</v>
      </c>
      <c r="N83" s="98">
        <f t="shared" ref="N83:N89" si="57">G83/W83*60</f>
        <v>1217.3818181818183</v>
      </c>
      <c r="O83" s="236">
        <f t="shared" ref="O83:O89" si="58">N83/M83</f>
        <v>64.072727272727278</v>
      </c>
      <c r="P83" s="95">
        <f t="shared" ref="P83:P89" si="59">M83-J83</f>
        <v>0</v>
      </c>
      <c r="Q83" s="131">
        <f t="shared" ref="Q83:Q89" si="60">O83-L83</f>
        <v>-11.716746411483243</v>
      </c>
      <c r="R83" s="239">
        <f t="shared" ref="R83:R89" si="61">O83/L83</f>
        <v>0.84540404040404049</v>
      </c>
      <c r="S83" s="637">
        <f>R95</f>
        <v>0.83025605296193228</v>
      </c>
      <c r="T83" s="91">
        <v>0.33333333333333331</v>
      </c>
      <c r="U83" s="91">
        <v>0.42499999999999999</v>
      </c>
      <c r="V83" s="75">
        <v>5</v>
      </c>
      <c r="W83" s="84">
        <f t="shared" ref="W83:W93" si="62">(U83-T83)*24*60</f>
        <v>132</v>
      </c>
      <c r="X83" s="94"/>
      <c r="Y83" s="94"/>
      <c r="Z83" s="95"/>
      <c r="AA83" s="95"/>
      <c r="AB83" s="618"/>
      <c r="AC83" s="618"/>
      <c r="AD83" s="332"/>
      <c r="AE83" s="332"/>
      <c r="AF83" s="88">
        <f t="shared" ref="AF83:AF173" si="63">N83-K83</f>
        <v>-222.61818181818171</v>
      </c>
      <c r="AG83" s="90">
        <f t="shared" ref="AG83:AG173" si="64">N83/K83</f>
        <v>0.84540404040404049</v>
      </c>
      <c r="AH83" s="637">
        <f>AG95</f>
        <v>0.83616365909224177</v>
      </c>
    </row>
    <row r="84" spans="1:34" ht="19.2" customHeight="1">
      <c r="A84" s="648"/>
      <c r="B84" s="154" t="s">
        <v>243</v>
      </c>
      <c r="C84" s="218"/>
      <c r="D84" s="240" t="s">
        <v>122</v>
      </c>
      <c r="E84" s="81"/>
      <c r="F84" s="465">
        <v>53.36</v>
      </c>
      <c r="G84" s="82">
        <v>2043.9199999999998</v>
      </c>
      <c r="H84" s="127">
        <f t="shared" si="56"/>
        <v>109063.57119999999</v>
      </c>
      <c r="I84" s="75"/>
      <c r="J84" s="130">
        <v>19</v>
      </c>
      <c r="K84" s="98">
        <v>1440</v>
      </c>
      <c r="L84" s="129">
        <v>75.78947368421052</v>
      </c>
      <c r="M84" s="174">
        <v>19</v>
      </c>
      <c r="N84" s="98">
        <f t="shared" si="57"/>
        <v>1214.2099009900994</v>
      </c>
      <c r="O84" s="236">
        <f t="shared" si="58"/>
        <v>63.905784262636814</v>
      </c>
      <c r="P84" s="95">
        <f t="shared" si="59"/>
        <v>0</v>
      </c>
      <c r="Q84" s="131">
        <f t="shared" si="60"/>
        <v>-11.883689421573706</v>
      </c>
      <c r="R84" s="239">
        <f t="shared" si="61"/>
        <v>0.84320132013201354</v>
      </c>
      <c r="S84" s="637"/>
      <c r="T84" s="91">
        <v>0.44027777777777777</v>
      </c>
      <c r="U84" s="91">
        <v>0.51041666666666663</v>
      </c>
      <c r="V84" s="75">
        <v>22</v>
      </c>
      <c r="W84" s="84">
        <f t="shared" si="62"/>
        <v>100.99999999999996</v>
      </c>
      <c r="X84" s="94">
        <v>0.4284722222222222</v>
      </c>
      <c r="Y84" s="94">
        <v>0.4375</v>
      </c>
      <c r="Z84" s="95"/>
      <c r="AA84" s="95"/>
      <c r="AB84" s="618"/>
      <c r="AC84" s="618"/>
      <c r="AD84" s="332"/>
      <c r="AE84" s="332"/>
      <c r="AF84" s="88">
        <f t="shared" si="63"/>
        <v>-225.79009900990059</v>
      </c>
      <c r="AG84" s="90">
        <f t="shared" si="64"/>
        <v>0.84320132013201343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1154</v>
      </c>
      <c r="H85" s="127">
        <f t="shared" si="56"/>
        <v>59719.5</v>
      </c>
      <c r="I85" s="75"/>
      <c r="J85" s="130">
        <v>21</v>
      </c>
      <c r="K85" s="98">
        <v>1500</v>
      </c>
      <c r="L85" s="129">
        <v>71.428571428571431</v>
      </c>
      <c r="M85" s="174">
        <v>21</v>
      </c>
      <c r="N85" s="98">
        <f t="shared" si="57"/>
        <v>1258.9090909090917</v>
      </c>
      <c r="O85" s="236">
        <f t="shared" si="58"/>
        <v>59.948051948051983</v>
      </c>
      <c r="P85" s="95">
        <f t="shared" si="59"/>
        <v>0</v>
      </c>
      <c r="Q85" s="131">
        <f t="shared" si="60"/>
        <v>-11.480519480519447</v>
      </c>
      <c r="R85" s="239">
        <f t="shared" si="61"/>
        <v>0.83927272727272773</v>
      </c>
      <c r="S85" s="637"/>
      <c r="T85" s="91">
        <v>0.55208333333333326</v>
      </c>
      <c r="U85" s="91">
        <v>0.59027777777777768</v>
      </c>
      <c r="V85" s="75">
        <v>7</v>
      </c>
      <c r="W85" s="84">
        <f t="shared" si="62"/>
        <v>54.999999999999964</v>
      </c>
      <c r="X85" s="94"/>
      <c r="Y85" s="94"/>
      <c r="Z85" s="95"/>
      <c r="AA85" s="95"/>
      <c r="AB85" s="618"/>
      <c r="AC85" s="618"/>
      <c r="AD85" s="332"/>
      <c r="AE85" s="332"/>
      <c r="AF85" s="88">
        <f t="shared" si="63"/>
        <v>-241.09090909090833</v>
      </c>
      <c r="AG85" s="90">
        <f t="shared" si="64"/>
        <v>0.83927272727272784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651</v>
      </c>
      <c r="H86" s="127">
        <f t="shared" si="56"/>
        <v>38630.340000000004</v>
      </c>
      <c r="I86" s="75"/>
      <c r="J86" s="130">
        <v>17</v>
      </c>
      <c r="K86" s="98">
        <v>1440</v>
      </c>
      <c r="L86" s="129">
        <v>84.705882352941174</v>
      </c>
      <c r="M86" s="174">
        <v>17</v>
      </c>
      <c r="N86" s="98">
        <f t="shared" si="57"/>
        <v>1183.6363636363621</v>
      </c>
      <c r="O86" s="236">
        <f t="shared" si="58"/>
        <v>69.625668449197775</v>
      </c>
      <c r="P86" s="95">
        <f t="shared" si="59"/>
        <v>0</v>
      </c>
      <c r="Q86" s="131">
        <f t="shared" si="60"/>
        <v>-15.080213903743399</v>
      </c>
      <c r="R86" s="239">
        <f t="shared" si="61"/>
        <v>0.82196969696969602</v>
      </c>
      <c r="S86" s="637"/>
      <c r="T86" s="91">
        <v>0.59583333333333321</v>
      </c>
      <c r="U86" s="91">
        <v>0.61874999999999991</v>
      </c>
      <c r="V86" s="75">
        <v>8</v>
      </c>
      <c r="W86" s="84">
        <f t="shared" si="62"/>
        <v>33.000000000000043</v>
      </c>
      <c r="X86" s="94"/>
      <c r="Y86" s="94"/>
      <c r="Z86" s="95"/>
      <c r="AA86" s="95"/>
      <c r="AB86" s="618"/>
      <c r="AC86" s="618"/>
      <c r="AD86" s="332"/>
      <c r="AE86" s="332"/>
      <c r="AF86" s="88">
        <f t="shared" si="63"/>
        <v>-256.36363636363785</v>
      </c>
      <c r="AG86" s="90">
        <f t="shared" si="64"/>
        <v>0.82196969696969591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1086</v>
      </c>
      <c r="H87" s="127">
        <f t="shared" si="56"/>
        <v>61282.98</v>
      </c>
      <c r="I87" s="75"/>
      <c r="J87" s="130">
        <v>18</v>
      </c>
      <c r="K87" s="98">
        <v>1500</v>
      </c>
      <c r="L87" s="129">
        <v>83.333333333333329</v>
      </c>
      <c r="M87" s="174">
        <v>18</v>
      </c>
      <c r="N87" s="98">
        <f t="shared" si="57"/>
        <v>1253.0769230769238</v>
      </c>
      <c r="O87" s="236">
        <f t="shared" si="58"/>
        <v>69.615384615384656</v>
      </c>
      <c r="P87" s="95">
        <f t="shared" si="59"/>
        <v>0</v>
      </c>
      <c r="Q87" s="131">
        <f t="shared" si="60"/>
        <v>-13.717948717948673</v>
      </c>
      <c r="R87" s="239">
        <f t="shared" si="61"/>
        <v>0.83538461538461595</v>
      </c>
      <c r="S87" s="637"/>
      <c r="T87" s="91">
        <v>0.63472222222222219</v>
      </c>
      <c r="U87" s="91">
        <v>0.67083333333333328</v>
      </c>
      <c r="V87" s="75">
        <v>23</v>
      </c>
      <c r="W87" s="84">
        <f t="shared" si="62"/>
        <v>51.999999999999972</v>
      </c>
      <c r="X87" s="94">
        <v>0.62222222222222223</v>
      </c>
      <c r="Y87" s="94">
        <v>0.63194444444444442</v>
      </c>
      <c r="Z87" s="95"/>
      <c r="AA87" s="95"/>
      <c r="AB87" s="618"/>
      <c r="AC87" s="618"/>
      <c r="AD87" s="332"/>
      <c r="AE87" s="332"/>
      <c r="AF87" s="88">
        <f t="shared" si="63"/>
        <v>-246.92307692307622</v>
      </c>
      <c r="AG87" s="90">
        <f t="shared" si="64"/>
        <v>0.83538461538461584</v>
      </c>
      <c r="AH87" s="637"/>
    </row>
    <row r="88" spans="1:34" ht="19.2" customHeight="1">
      <c r="A88" s="648"/>
      <c r="B88" s="154" t="s">
        <v>247</v>
      </c>
      <c r="C88" s="218"/>
      <c r="D88" s="240" t="s">
        <v>125</v>
      </c>
      <c r="E88" s="81"/>
      <c r="F88" s="465">
        <v>58.17</v>
      </c>
      <c r="G88" s="98">
        <v>982</v>
      </c>
      <c r="H88" s="127">
        <f t="shared" si="56"/>
        <v>57122.94</v>
      </c>
      <c r="I88" s="75"/>
      <c r="J88" s="130">
        <v>19</v>
      </c>
      <c r="K88" s="98">
        <v>1385</v>
      </c>
      <c r="L88" s="129">
        <v>72.89473684210526</v>
      </c>
      <c r="M88" s="174">
        <v>20</v>
      </c>
      <c r="N88" s="98">
        <f t="shared" si="57"/>
        <v>1111.6981132075477</v>
      </c>
      <c r="O88" s="236">
        <f t="shared" si="58"/>
        <v>55.584905660377387</v>
      </c>
      <c r="P88" s="95">
        <f t="shared" si="59"/>
        <v>1</v>
      </c>
      <c r="Q88" s="131">
        <f t="shared" si="60"/>
        <v>-17.309831181727873</v>
      </c>
      <c r="R88" s="239">
        <f t="shared" si="61"/>
        <v>0.76253661194741551</v>
      </c>
      <c r="S88" s="637"/>
      <c r="T88" s="91">
        <v>0.70833333333333337</v>
      </c>
      <c r="U88" s="91">
        <v>0.74513888888888891</v>
      </c>
      <c r="V88" s="75">
        <v>5</v>
      </c>
      <c r="W88" s="84">
        <f t="shared" si="62"/>
        <v>52.999999999999972</v>
      </c>
      <c r="X88" s="94"/>
      <c r="Y88" s="94"/>
      <c r="Z88" s="95"/>
      <c r="AA88" s="95"/>
      <c r="AB88" s="618"/>
      <c r="AC88" s="618"/>
      <c r="AD88" s="332"/>
      <c r="AE88" s="332"/>
      <c r="AF88" s="88">
        <f t="shared" si="63"/>
        <v>-273.30188679245225</v>
      </c>
      <c r="AG88" s="90">
        <f t="shared" si="64"/>
        <v>0.80267011783938469</v>
      </c>
      <c r="AH88" s="637"/>
    </row>
    <row r="89" spans="1:34" ht="19.2" customHeight="1">
      <c r="A89" s="648"/>
      <c r="B89" s="154" t="s">
        <v>247</v>
      </c>
      <c r="C89" s="218"/>
      <c r="D89" s="80" t="s">
        <v>126</v>
      </c>
      <c r="E89" s="81"/>
      <c r="F89" s="465">
        <v>53.68</v>
      </c>
      <c r="G89" s="159">
        <v>1251</v>
      </c>
      <c r="H89" s="127">
        <f t="shared" si="56"/>
        <v>67153.679999999993</v>
      </c>
      <c r="I89" s="75"/>
      <c r="J89" s="130">
        <v>20</v>
      </c>
      <c r="K89" s="98">
        <v>1500</v>
      </c>
      <c r="L89" s="129">
        <v>75</v>
      </c>
      <c r="M89" s="174">
        <v>20</v>
      </c>
      <c r="N89" s="98">
        <f t="shared" si="57"/>
        <v>1294.1379310344837</v>
      </c>
      <c r="O89" s="236">
        <f t="shared" si="58"/>
        <v>64.706896551724185</v>
      </c>
      <c r="P89" s="95">
        <f t="shared" si="59"/>
        <v>0</v>
      </c>
      <c r="Q89" s="131">
        <f t="shared" si="60"/>
        <v>-10.293103448275815</v>
      </c>
      <c r="R89" s="239">
        <f t="shared" si="61"/>
        <v>0.86275862068965581</v>
      </c>
      <c r="S89" s="637"/>
      <c r="T89" s="91">
        <v>0.75208333333333333</v>
      </c>
      <c r="U89" s="91">
        <v>0.79236111111111107</v>
      </c>
      <c r="V89" s="75">
        <v>8</v>
      </c>
      <c r="W89" s="84">
        <f t="shared" si="62"/>
        <v>57.999999999999957</v>
      </c>
      <c r="X89" s="94"/>
      <c r="Y89" s="94"/>
      <c r="Z89" s="95"/>
      <c r="AA89" s="95"/>
      <c r="AB89" s="618"/>
      <c r="AC89" s="618"/>
      <c r="AD89" s="332"/>
      <c r="AE89" s="332"/>
      <c r="AF89" s="88">
        <f t="shared" si="63"/>
        <v>-205.8620689655163</v>
      </c>
      <c r="AG89" s="90">
        <f t="shared" si="64"/>
        <v>0.86275862068965581</v>
      </c>
      <c r="AH89" s="637"/>
    </row>
    <row r="90" spans="1:34" ht="19.2" customHeight="1">
      <c r="A90" s="648"/>
      <c r="B90" s="154">
        <v>0</v>
      </c>
      <c r="C90" s="218"/>
      <c r="D90" s="80"/>
      <c r="E90" s="81"/>
      <c r="F90" s="465" t="s">
        <v>248</v>
      </c>
      <c r="G90" s="173"/>
      <c r="H90" s="127">
        <f t="shared" si="56"/>
        <v>0</v>
      </c>
      <c r="I90" s="241"/>
      <c r="J90" s="130"/>
      <c r="K90" s="98"/>
      <c r="L90" s="129"/>
      <c r="M90" s="174"/>
      <c r="N90" s="98"/>
      <c r="O90" s="236"/>
      <c r="P90" s="95"/>
      <c r="Q90" s="131"/>
      <c r="R90" s="239"/>
      <c r="S90" s="637"/>
      <c r="T90" s="91"/>
      <c r="U90" s="91"/>
      <c r="V90" s="75"/>
      <c r="W90" s="84"/>
      <c r="X90" s="242"/>
      <c r="Y90" s="242"/>
      <c r="Z90" s="95"/>
      <c r="AA90" s="95"/>
      <c r="AB90" s="618"/>
      <c r="AC90" s="618"/>
      <c r="AD90" s="332"/>
      <c r="AE90" s="332"/>
      <c r="AF90" s="88">
        <f t="shared" si="63"/>
        <v>0</v>
      </c>
      <c r="AG90" s="90" t="e">
        <f t="shared" si="64"/>
        <v>#DIV/0!</v>
      </c>
      <c r="AH90" s="637"/>
    </row>
    <row r="91" spans="1:34" ht="19.2" customHeight="1">
      <c r="A91" s="648"/>
      <c r="B91" s="154">
        <v>0</v>
      </c>
      <c r="C91" s="218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174"/>
      <c r="N91" s="98"/>
      <c r="O91" s="236"/>
      <c r="P91" s="95"/>
      <c r="Q91" s="131"/>
      <c r="R91" s="239"/>
      <c r="S91" s="640"/>
      <c r="T91" s="91"/>
      <c r="U91" s="91"/>
      <c r="V91" s="75"/>
      <c r="W91" s="84"/>
      <c r="X91" s="160"/>
      <c r="Y91" s="160"/>
      <c r="Z91" s="95"/>
      <c r="AA91" s="95"/>
      <c r="AB91" s="618"/>
      <c r="AC91" s="618"/>
      <c r="AD91" s="332"/>
      <c r="AE91" s="332"/>
      <c r="AF91" s="88">
        <f t="shared" si="63"/>
        <v>0</v>
      </c>
      <c r="AG91" s="90" t="e">
        <f t="shared" si="64"/>
        <v>#DIV/0!</v>
      </c>
      <c r="AH91" s="640"/>
    </row>
    <row r="92" spans="1:34" ht="19.2" customHeight="1">
      <c r="A92" s="648"/>
      <c r="B92" s="154">
        <v>0</v>
      </c>
      <c r="C92" s="218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251"/>
      <c r="S92" s="640"/>
      <c r="T92" s="91"/>
      <c r="U92" s="91"/>
      <c r="V92" s="75"/>
      <c r="W92" s="84"/>
      <c r="X92" s="233"/>
      <c r="Y92" s="233"/>
      <c r="Z92" s="170"/>
      <c r="AA92" s="170"/>
      <c r="AB92" s="618"/>
      <c r="AC92" s="618"/>
      <c r="AD92" s="332"/>
      <c r="AE92" s="332"/>
      <c r="AF92" s="88">
        <f t="shared" si="63"/>
        <v>0</v>
      </c>
      <c r="AG92" s="90" t="e">
        <f t="shared" si="64"/>
        <v>#DIV/0!</v>
      </c>
      <c r="AH92" s="640"/>
    </row>
    <row r="93" spans="1:34" ht="19.2" customHeight="1">
      <c r="A93" s="648"/>
      <c r="B93" s="103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174"/>
      <c r="N93" s="98"/>
      <c r="O93" s="129"/>
      <c r="P93" s="95"/>
      <c r="Q93" s="131"/>
      <c r="R93" s="132"/>
      <c r="S93" s="646"/>
      <c r="T93" s="105"/>
      <c r="U93" s="105"/>
      <c r="V93" s="103"/>
      <c r="W93" s="84">
        <f t="shared" si="62"/>
        <v>0</v>
      </c>
      <c r="X93" s="252"/>
      <c r="Y93" s="252"/>
      <c r="Z93" s="170"/>
      <c r="AA93" s="170"/>
      <c r="AB93" s="618"/>
      <c r="AC93" s="618"/>
      <c r="AD93" s="332"/>
      <c r="AE93" s="332"/>
      <c r="AF93" s="88">
        <f t="shared" si="63"/>
        <v>0</v>
      </c>
      <c r="AG93" s="90" t="e">
        <f t="shared" si="64"/>
        <v>#DIV/0!</v>
      </c>
      <c r="AH93" s="640"/>
    </row>
    <row r="94" spans="1:34" ht="19.2" customHeight="1">
      <c r="A94" s="648"/>
      <c r="B94" s="103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132"/>
      <c r="S94" s="646"/>
      <c r="T94" s="105"/>
      <c r="U94" s="105"/>
      <c r="V94" s="103"/>
      <c r="W94" s="84">
        <f>(U94-T94)*24*60</f>
        <v>0</v>
      </c>
      <c r="X94" s="252"/>
      <c r="Y94" s="252"/>
      <c r="Z94" s="170"/>
      <c r="AA94" s="170"/>
      <c r="AB94" s="618"/>
      <c r="AC94" s="618"/>
      <c r="AD94" s="332"/>
      <c r="AE94" s="332"/>
      <c r="AF94" s="88">
        <f t="shared" si="63"/>
        <v>0</v>
      </c>
      <c r="AG94" s="90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M95:O95" si="65">AVERAGE(M83:M94)</f>
        <v>19.142857142857142</v>
      </c>
      <c r="N95" s="257">
        <f t="shared" si="65"/>
        <v>1219.0071630051896</v>
      </c>
      <c r="O95" s="258">
        <f t="shared" si="65"/>
        <v>63.92277410858572</v>
      </c>
      <c r="P95" s="259">
        <f>M95-J95</f>
        <v>0.14285714285714235</v>
      </c>
      <c r="Q95" s="260">
        <f t="shared" ref="Q95:Q101" si="66">O95-L95</f>
        <v>-13.068864652181752</v>
      </c>
      <c r="R95" s="261">
        <f>O95/L95</f>
        <v>0.83025605296193228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-238.84997985195332</v>
      </c>
      <c r="AG95" s="108">
        <f t="shared" si="64"/>
        <v>0.83616365909224177</v>
      </c>
      <c r="AH95" s="640"/>
    </row>
    <row r="96" spans="1:34" ht="19.2" customHeight="1">
      <c r="A96" s="645" t="s">
        <v>197</v>
      </c>
      <c r="B96" s="75" t="s">
        <v>245</v>
      </c>
      <c r="C96" s="141"/>
      <c r="D96" s="80" t="s">
        <v>127</v>
      </c>
      <c r="E96" s="81"/>
      <c r="F96" s="458">
        <v>36.92</v>
      </c>
      <c r="G96" s="82">
        <v>390</v>
      </c>
      <c r="H96" s="83">
        <f t="shared" ref="H96:H106" si="67">F96*G96</f>
        <v>14398.800000000001</v>
      </c>
      <c r="I96" s="75"/>
      <c r="J96" s="85">
        <v>6</v>
      </c>
      <c r="K96" s="82">
        <v>1636</v>
      </c>
      <c r="L96" s="86">
        <v>272.66666666666669</v>
      </c>
      <c r="M96" s="87">
        <v>6</v>
      </c>
      <c r="N96" s="82">
        <f t="shared" ref="N96:N101" si="68">G96/W96*60</f>
        <v>1376.4705882352923</v>
      </c>
      <c r="O96" s="86">
        <f t="shared" ref="O96:O101" si="69">N96/M96</f>
        <v>229.41176470588206</v>
      </c>
      <c r="P96" s="88">
        <f t="shared" ref="P96:P101" si="70">M96-J96</f>
        <v>0</v>
      </c>
      <c r="Q96" s="89">
        <f t="shared" si="66"/>
        <v>-43.254901960784622</v>
      </c>
      <c r="R96" s="90">
        <f t="shared" ref="R96:R101" si="71">O96/L96</f>
        <v>0.84136344024162124</v>
      </c>
      <c r="S96" s="637">
        <f>R108</f>
        <v>0.86571337010743887</v>
      </c>
      <c r="T96" s="133">
        <v>0.33333333333333331</v>
      </c>
      <c r="U96" s="133">
        <v>0.34513888888888888</v>
      </c>
      <c r="V96" s="332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332"/>
      <c r="AE96" s="332"/>
      <c r="AF96" s="95">
        <f t="shared" si="63"/>
        <v>-259.52941176470767</v>
      </c>
      <c r="AG96" s="132">
        <f t="shared" si="64"/>
        <v>0.84136344024162124</v>
      </c>
      <c r="AH96" s="622">
        <f>AG108</f>
        <v>0.87238046567321492</v>
      </c>
    </row>
    <row r="97" spans="1:34" s="270" customFormat="1" ht="19.2" customHeight="1">
      <c r="A97" s="645"/>
      <c r="B97" s="75" t="s">
        <v>247</v>
      </c>
      <c r="C97" s="262"/>
      <c r="D97" s="263" t="s">
        <v>314</v>
      </c>
      <c r="E97" s="97"/>
      <c r="F97" s="469">
        <v>56.85</v>
      </c>
      <c r="G97" s="264">
        <v>3219.3199999999997</v>
      </c>
      <c r="H97" s="265">
        <f t="shared" si="67"/>
        <v>183018.34199999998</v>
      </c>
      <c r="I97" s="191"/>
      <c r="J97" s="85">
        <v>18</v>
      </c>
      <c r="K97" s="82">
        <v>1636</v>
      </c>
      <c r="L97" s="86">
        <v>90.888888888888886</v>
      </c>
      <c r="M97" s="130">
        <v>18</v>
      </c>
      <c r="N97" s="82">
        <f t="shared" si="68"/>
        <v>1314.0081632653066</v>
      </c>
      <c r="O97" s="86">
        <f t="shared" si="69"/>
        <v>73.000453514739263</v>
      </c>
      <c r="P97" s="88">
        <f t="shared" si="70"/>
        <v>0</v>
      </c>
      <c r="Q97" s="89">
        <f t="shared" si="66"/>
        <v>-17.888435374149623</v>
      </c>
      <c r="R97" s="90">
        <f t="shared" si="71"/>
        <v>0.80318347387854938</v>
      </c>
      <c r="S97" s="637"/>
      <c r="T97" s="266">
        <v>0.34930555555555554</v>
      </c>
      <c r="U97" s="266">
        <v>0.45138888888888884</v>
      </c>
      <c r="V97" s="267">
        <v>6</v>
      </c>
      <c r="W97" s="134">
        <f t="shared" si="72"/>
        <v>146.99999999999994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-321.99183673469338</v>
      </c>
      <c r="AG97" s="269">
        <f t="shared" si="64"/>
        <v>0.80318347387854927</v>
      </c>
      <c r="AH97" s="622"/>
    </row>
    <row r="98" spans="1:34" s="274" customFormat="1" ht="19.2" customHeight="1">
      <c r="A98" s="645"/>
      <c r="B98" s="75" t="s">
        <v>243</v>
      </c>
      <c r="C98" s="96"/>
      <c r="D98" s="80" t="s">
        <v>100</v>
      </c>
      <c r="E98" s="126"/>
      <c r="F98" s="469">
        <v>71.55</v>
      </c>
      <c r="G98" s="98">
        <v>897</v>
      </c>
      <c r="H98" s="265">
        <f t="shared" si="67"/>
        <v>64180.35</v>
      </c>
      <c r="I98" s="332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8"/>
        <v>1281.4285714285711</v>
      </c>
      <c r="O98" s="86">
        <f t="shared" si="69"/>
        <v>71.190476190476176</v>
      </c>
      <c r="P98" s="88">
        <f t="shared" si="70"/>
        <v>0</v>
      </c>
      <c r="Q98" s="89">
        <f t="shared" si="66"/>
        <v>-5.7539682539682673</v>
      </c>
      <c r="R98" s="90">
        <f t="shared" si="71"/>
        <v>0.92521918514698276</v>
      </c>
      <c r="S98" s="637"/>
      <c r="T98" s="133">
        <v>0.45694444444444438</v>
      </c>
      <c r="U98" s="133">
        <v>0.48611111111111105</v>
      </c>
      <c r="V98" s="332">
        <v>8</v>
      </c>
      <c r="W98" s="134">
        <f t="shared" si="72"/>
        <v>42.000000000000014</v>
      </c>
      <c r="X98" s="271"/>
      <c r="Y98" s="271"/>
      <c r="Z98" s="272"/>
      <c r="AA98" s="272"/>
      <c r="AB98" s="618"/>
      <c r="AC98" s="618"/>
      <c r="AD98" s="332"/>
      <c r="AE98" s="332"/>
      <c r="AF98" s="95">
        <f t="shared" si="63"/>
        <v>-103.5714285714289</v>
      </c>
      <c r="AG98" s="132">
        <f t="shared" si="64"/>
        <v>0.92521918514698276</v>
      </c>
      <c r="AH98" s="622"/>
    </row>
    <row r="99" spans="1:34" ht="19.2" customHeight="1">
      <c r="A99" s="645"/>
      <c r="B99" s="75" t="s">
        <v>243</v>
      </c>
      <c r="C99" s="124"/>
      <c r="D99" s="125" t="s">
        <v>102</v>
      </c>
      <c r="E99" s="126"/>
      <c r="F99" s="469">
        <v>59.54</v>
      </c>
      <c r="G99" s="98">
        <v>1442</v>
      </c>
      <c r="H99" s="265">
        <f t="shared" si="67"/>
        <v>85856.68</v>
      </c>
      <c r="I99" s="332"/>
      <c r="J99" s="85">
        <v>18</v>
      </c>
      <c r="K99" s="82">
        <v>1385</v>
      </c>
      <c r="L99" s="86">
        <v>76.944444444444443</v>
      </c>
      <c r="M99" s="87">
        <v>18</v>
      </c>
      <c r="N99" s="82">
        <f t="shared" si="68"/>
        <v>1272.3529411764721</v>
      </c>
      <c r="O99" s="86">
        <f t="shared" si="69"/>
        <v>70.686274509804008</v>
      </c>
      <c r="P99" s="88">
        <f t="shared" si="70"/>
        <v>0</v>
      </c>
      <c r="Q99" s="89">
        <f t="shared" si="66"/>
        <v>-6.2581699346404349</v>
      </c>
      <c r="R99" s="90">
        <f t="shared" si="71"/>
        <v>0.91866638352091856</v>
      </c>
      <c r="S99" s="637"/>
      <c r="T99" s="133">
        <v>0.52569444444444435</v>
      </c>
      <c r="U99" s="133">
        <v>0.57291666666666652</v>
      </c>
      <c r="V99" s="332">
        <v>7</v>
      </c>
      <c r="W99" s="134">
        <f t="shared" si="72"/>
        <v>67.999999999999915</v>
      </c>
      <c r="X99" s="233"/>
      <c r="Y99" s="233"/>
      <c r="Z99" s="170"/>
      <c r="AA99" s="170"/>
      <c r="AB99" s="618"/>
      <c r="AC99" s="618"/>
      <c r="AD99" s="332"/>
      <c r="AE99" s="332"/>
      <c r="AF99" s="268">
        <f t="shared" si="63"/>
        <v>-112.64705882352791</v>
      </c>
      <c r="AG99" s="269">
        <f t="shared" si="64"/>
        <v>0.91866638352091845</v>
      </c>
      <c r="AH99" s="622"/>
    </row>
    <row r="100" spans="1:34" s="274" customFormat="1" ht="19.2" customHeight="1">
      <c r="A100" s="645"/>
      <c r="B100" s="75" t="s">
        <v>243</v>
      </c>
      <c r="C100" s="96"/>
      <c r="D100" s="80" t="s">
        <v>122</v>
      </c>
      <c r="E100" s="126"/>
      <c r="F100" s="469">
        <v>53.36</v>
      </c>
      <c r="G100" s="98">
        <v>2325.84</v>
      </c>
      <c r="H100" s="265">
        <f t="shared" si="67"/>
        <v>124106.8224</v>
      </c>
      <c r="I100" s="332"/>
      <c r="J100" s="85">
        <v>19</v>
      </c>
      <c r="K100" s="82">
        <v>1440</v>
      </c>
      <c r="L100" s="86">
        <v>75.78947368421052</v>
      </c>
      <c r="M100" s="130">
        <v>19</v>
      </c>
      <c r="N100" s="82">
        <f t="shared" si="68"/>
        <v>1203.0206896551717</v>
      </c>
      <c r="O100" s="86">
        <f t="shared" si="69"/>
        <v>63.316878402903775</v>
      </c>
      <c r="P100" s="88">
        <f t="shared" si="70"/>
        <v>0</v>
      </c>
      <c r="Q100" s="89">
        <f t="shared" si="66"/>
        <v>-12.472595281306745</v>
      </c>
      <c r="R100" s="90">
        <f t="shared" si="71"/>
        <v>0.83543103448275824</v>
      </c>
      <c r="S100" s="637"/>
      <c r="T100" s="266">
        <v>0.58819444444444424</v>
      </c>
      <c r="U100" s="266">
        <v>0.66874999999999984</v>
      </c>
      <c r="V100" s="267">
        <v>22</v>
      </c>
      <c r="W100" s="134">
        <f t="shared" si="72"/>
        <v>116.00000000000007</v>
      </c>
      <c r="X100" s="275">
        <v>0.57638888888888895</v>
      </c>
      <c r="Y100" s="275">
        <v>0.5854166666666667</v>
      </c>
      <c r="Z100" s="272"/>
      <c r="AA100" s="272"/>
      <c r="AB100" s="618"/>
      <c r="AC100" s="618"/>
      <c r="AD100" s="332"/>
      <c r="AE100" s="332"/>
      <c r="AF100" s="95">
        <f t="shared" si="63"/>
        <v>-236.97931034482826</v>
      </c>
      <c r="AG100" s="132">
        <f t="shared" si="64"/>
        <v>0.83543103448275813</v>
      </c>
      <c r="AH100" s="622"/>
    </row>
    <row r="101" spans="1:34" s="274" customFormat="1" ht="19.2" customHeight="1">
      <c r="A101" s="645"/>
      <c r="B101" s="75" t="s">
        <v>247</v>
      </c>
      <c r="C101" s="96"/>
      <c r="D101" s="125" t="s">
        <v>135</v>
      </c>
      <c r="E101" s="126"/>
      <c r="F101" s="469">
        <v>54.29</v>
      </c>
      <c r="G101" s="98">
        <v>913</v>
      </c>
      <c r="H101" s="265">
        <f t="shared" si="67"/>
        <v>49566.77</v>
      </c>
      <c r="I101" s="332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8"/>
        <v>1336.0975609756094</v>
      </c>
      <c r="O101" s="86">
        <f t="shared" si="69"/>
        <v>89.073170731707293</v>
      </c>
      <c r="P101" s="88">
        <f t="shared" si="70"/>
        <v>0</v>
      </c>
      <c r="Q101" s="89">
        <f t="shared" si="66"/>
        <v>-6.9268292682927068</v>
      </c>
      <c r="R101" s="90">
        <f t="shared" si="71"/>
        <v>0.92784552845528434</v>
      </c>
      <c r="S101" s="637"/>
      <c r="T101" s="266">
        <v>0.70833333333333337</v>
      </c>
      <c r="U101" s="133">
        <v>0.7368055555555556</v>
      </c>
      <c r="V101" s="267">
        <v>5</v>
      </c>
      <c r="W101" s="134">
        <f t="shared" si="72"/>
        <v>41.000000000000014</v>
      </c>
      <c r="X101" s="276"/>
      <c r="Y101" s="276"/>
      <c r="Z101" s="272"/>
      <c r="AA101" s="272"/>
      <c r="AB101" s="618"/>
      <c r="AC101" s="618"/>
      <c r="AD101" s="332"/>
      <c r="AE101" s="332"/>
      <c r="AF101" s="268">
        <f t="shared" si="63"/>
        <v>-103.90243902439056</v>
      </c>
      <c r="AG101" s="269">
        <f t="shared" si="64"/>
        <v>0.92784552845528434</v>
      </c>
      <c r="AH101" s="622"/>
    </row>
    <row r="102" spans="1:34" s="274" customFormat="1" ht="19.2" customHeight="1">
      <c r="A102" s="645"/>
      <c r="B102" s="75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75"/>
      <c r="J102" s="85"/>
      <c r="K102" s="82"/>
      <c r="L102" s="86"/>
      <c r="M102" s="130"/>
      <c r="N102" s="82"/>
      <c r="O102" s="86"/>
      <c r="P102" s="88"/>
      <c r="Q102" s="89"/>
      <c r="R102" s="90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332"/>
      <c r="AE102" s="332"/>
      <c r="AF102" s="95">
        <f t="shared" si="63"/>
        <v>0</v>
      </c>
      <c r="AG102" s="132" t="e">
        <f t="shared" si="64"/>
        <v>#DIV/0!</v>
      </c>
      <c r="AH102" s="622"/>
    </row>
    <row r="103" spans="1:34" s="274" customFormat="1" ht="19.2" customHeight="1">
      <c r="A103" s="645"/>
      <c r="B103" s="75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90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332"/>
      <c r="AE103" s="332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75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90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332"/>
      <c r="AE104" s="332"/>
      <c r="AF104" s="95">
        <f t="shared" si="63"/>
        <v>0</v>
      </c>
      <c r="AG104" s="132" t="e">
        <f t="shared" si="64"/>
        <v>#DIV/0!</v>
      </c>
      <c r="AH104" s="622"/>
    </row>
    <row r="105" spans="1:34" s="274" customFormat="1" ht="19.2" customHeight="1">
      <c r="A105" s="645"/>
      <c r="B105" s="75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90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332"/>
      <c r="AE105" s="332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75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132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332"/>
      <c r="AE106" s="332"/>
      <c r="AF106" s="272"/>
      <c r="AG106" s="132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132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332"/>
      <c r="AE107" s="332"/>
      <c r="AF107" s="272"/>
      <c r="AG107" s="132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15.666666666666666</v>
      </c>
      <c r="K108" s="145">
        <v>1487</v>
      </c>
      <c r="L108" s="148">
        <v>114.87231968810916</v>
      </c>
      <c r="M108" s="145">
        <f t="shared" ref="M108:O108" si="73">AVERAGE(M96:M107)</f>
        <v>15.666666666666666</v>
      </c>
      <c r="N108" s="145">
        <f t="shared" si="73"/>
        <v>1297.2297524560706</v>
      </c>
      <c r="O108" s="148">
        <f t="shared" si="73"/>
        <v>99.446503009252083</v>
      </c>
      <c r="P108" s="95">
        <f t="shared" ref="P108:P114" si="74">M108-J108</f>
        <v>0</v>
      </c>
      <c r="Q108" s="131">
        <f t="shared" ref="Q108:Q114" si="75">O108-L108</f>
        <v>-15.425816678857075</v>
      </c>
      <c r="R108" s="149">
        <f t="shared" ref="R108:R114" si="76">O108/L108</f>
        <v>0.86571337010743887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-189.77024754392937</v>
      </c>
      <c r="AG108" s="132">
        <f t="shared" si="64"/>
        <v>0.87238046567321492</v>
      </c>
      <c r="AH108" s="622"/>
    </row>
    <row r="109" spans="1:34" ht="19.2" customHeight="1">
      <c r="A109" s="641" t="s">
        <v>320</v>
      </c>
      <c r="B109" s="75" t="s">
        <v>243</v>
      </c>
      <c r="C109" s="218"/>
      <c r="D109" s="229" t="s">
        <v>101</v>
      </c>
      <c r="E109" s="81"/>
      <c r="F109" s="458">
        <v>77.34</v>
      </c>
      <c r="G109" s="82">
        <v>671</v>
      </c>
      <c r="H109" s="83">
        <f t="shared" ref="H109:H118" si="77">F109*G109</f>
        <v>51895.14</v>
      </c>
      <c r="I109" s="75"/>
      <c r="J109" s="85">
        <v>18</v>
      </c>
      <c r="K109" s="82">
        <v>1440</v>
      </c>
      <c r="L109" s="86">
        <v>80</v>
      </c>
      <c r="M109" s="87">
        <v>18</v>
      </c>
      <c r="N109" s="82">
        <f t="shared" ref="N109:N114" si="78">G109/W109*60</f>
        <v>1341.9999999999977</v>
      </c>
      <c r="O109" s="86">
        <f t="shared" ref="O109:O114" si="79">N109/M109</f>
        <v>74.555555555555429</v>
      </c>
      <c r="P109" s="88">
        <f t="shared" si="74"/>
        <v>0</v>
      </c>
      <c r="Q109" s="89">
        <f t="shared" si="75"/>
        <v>-5.4444444444445708</v>
      </c>
      <c r="R109" s="90">
        <f t="shared" si="76"/>
        <v>0.93194444444444291</v>
      </c>
      <c r="S109" s="644">
        <f>R121</f>
        <v>0.87732806544329345</v>
      </c>
      <c r="T109" s="283">
        <v>0.5</v>
      </c>
      <c r="U109" s="283">
        <v>0.52083333333333337</v>
      </c>
      <c r="V109" s="284">
        <v>5</v>
      </c>
      <c r="W109" s="84">
        <f t="shared" si="72"/>
        <v>30.000000000000053</v>
      </c>
      <c r="X109" s="94"/>
      <c r="Y109" s="94"/>
      <c r="Z109" s="95"/>
      <c r="AA109" s="95"/>
      <c r="AB109" s="618"/>
      <c r="AC109" s="618"/>
      <c r="AD109" s="332"/>
      <c r="AE109" s="332"/>
      <c r="AF109" s="88">
        <f t="shared" si="63"/>
        <v>-98.000000000002274</v>
      </c>
      <c r="AG109" s="171">
        <f t="shared" si="64"/>
        <v>0.93194444444444291</v>
      </c>
      <c r="AH109" s="622">
        <f>AG121</f>
        <v>0.87729961219064523</v>
      </c>
    </row>
    <row r="110" spans="1:34" ht="19.2" customHeight="1">
      <c r="A110" s="642"/>
      <c r="B110" s="75" t="s">
        <v>247</v>
      </c>
      <c r="C110" s="228"/>
      <c r="D110" s="80" t="s">
        <v>131</v>
      </c>
      <c r="E110" s="230"/>
      <c r="F110" s="458">
        <v>53.68</v>
      </c>
      <c r="G110" s="227">
        <v>1069</v>
      </c>
      <c r="H110" s="83">
        <f t="shared" si="77"/>
        <v>57383.92</v>
      </c>
      <c r="I110" s="75"/>
      <c r="J110" s="85">
        <v>16</v>
      </c>
      <c r="K110" s="82">
        <v>1500</v>
      </c>
      <c r="L110" s="86">
        <v>93.75</v>
      </c>
      <c r="M110" s="87">
        <v>16</v>
      </c>
      <c r="N110" s="82">
        <f t="shared" si="78"/>
        <v>1364.68085106383</v>
      </c>
      <c r="O110" s="86">
        <f t="shared" si="79"/>
        <v>85.292553191489375</v>
      </c>
      <c r="P110" s="88">
        <f t="shared" si="74"/>
        <v>0</v>
      </c>
      <c r="Q110" s="89">
        <f t="shared" si="75"/>
        <v>-8.4574468085106247</v>
      </c>
      <c r="R110" s="90">
        <f t="shared" si="76"/>
        <v>0.90978723404255335</v>
      </c>
      <c r="S110" s="633"/>
      <c r="T110" s="283">
        <v>0.52569444444444446</v>
      </c>
      <c r="U110" s="283">
        <v>0.55833333333333335</v>
      </c>
      <c r="V110" s="284">
        <v>7</v>
      </c>
      <c r="W110" s="84">
        <f t="shared" si="72"/>
        <v>46.999999999999993</v>
      </c>
      <c r="X110" s="242"/>
      <c r="Y110" s="242"/>
      <c r="Z110" s="95"/>
      <c r="AA110" s="95"/>
      <c r="AB110" s="618"/>
      <c r="AC110" s="618"/>
      <c r="AD110" s="332"/>
      <c r="AE110" s="332"/>
      <c r="AF110" s="152">
        <f t="shared" si="63"/>
        <v>-135.31914893617</v>
      </c>
      <c r="AG110" s="171">
        <f t="shared" si="64"/>
        <v>0.90978723404255335</v>
      </c>
      <c r="AH110" s="622"/>
    </row>
    <row r="111" spans="1:34" ht="19.2" customHeight="1">
      <c r="A111" s="642"/>
      <c r="B111" s="75" t="s">
        <v>247</v>
      </c>
      <c r="C111" s="228"/>
      <c r="D111" s="80" t="s">
        <v>132</v>
      </c>
      <c r="E111" s="230"/>
      <c r="F111" s="458">
        <v>57.734999999999999</v>
      </c>
      <c r="G111" s="98">
        <v>1958</v>
      </c>
      <c r="H111" s="83">
        <f t="shared" si="77"/>
        <v>113045.13</v>
      </c>
      <c r="I111" s="75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1366.0465116279067</v>
      </c>
      <c r="O111" s="86">
        <f t="shared" si="79"/>
        <v>85.377906976744171</v>
      </c>
      <c r="P111" s="88">
        <f t="shared" si="74"/>
        <v>0</v>
      </c>
      <c r="Q111" s="89">
        <f t="shared" si="75"/>
        <v>-12.434593023255829</v>
      </c>
      <c r="R111" s="90">
        <f t="shared" si="76"/>
        <v>0.87287317036926948</v>
      </c>
      <c r="S111" s="633"/>
      <c r="T111" s="283">
        <v>0.57430555555555562</v>
      </c>
      <c r="U111" s="283">
        <v>0.63402777777777786</v>
      </c>
      <c r="V111" s="284">
        <v>23</v>
      </c>
      <c r="W111" s="84">
        <f t="shared" si="72"/>
        <v>86.000000000000014</v>
      </c>
      <c r="X111" s="94">
        <v>0.56180555555555556</v>
      </c>
      <c r="Y111" s="94">
        <v>0.57152777777777775</v>
      </c>
      <c r="Z111" s="95"/>
      <c r="AA111" s="95"/>
      <c r="AB111" s="618"/>
      <c r="AC111" s="618"/>
      <c r="AD111" s="332">
        <v>1</v>
      </c>
      <c r="AE111" s="332"/>
      <c r="AF111" s="88">
        <f t="shared" si="63"/>
        <v>-198.95348837209326</v>
      </c>
      <c r="AG111" s="171">
        <f t="shared" si="64"/>
        <v>0.87287317036926948</v>
      </c>
      <c r="AH111" s="622"/>
    </row>
    <row r="112" spans="1:34" ht="19.2" customHeight="1">
      <c r="A112" s="642"/>
      <c r="B112" s="75" t="s">
        <v>247</v>
      </c>
      <c r="C112" s="228"/>
      <c r="D112" s="229" t="s">
        <v>322</v>
      </c>
      <c r="E112" s="230"/>
      <c r="F112" s="458">
        <v>44.98</v>
      </c>
      <c r="G112" s="98">
        <v>2213.6</v>
      </c>
      <c r="H112" s="83">
        <f t="shared" si="77"/>
        <v>99567.727999999988</v>
      </c>
      <c r="I112" s="332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1241.271028037384</v>
      </c>
      <c r="O112" s="86">
        <f t="shared" si="79"/>
        <v>65.330054107230737</v>
      </c>
      <c r="P112" s="88">
        <f t="shared" si="74"/>
        <v>0</v>
      </c>
      <c r="Q112" s="89">
        <f t="shared" si="75"/>
        <v>-13.617314313821893</v>
      </c>
      <c r="R112" s="90">
        <f t="shared" si="76"/>
        <v>0.82751401869158936</v>
      </c>
      <c r="S112" s="633"/>
      <c r="T112" s="283">
        <v>0.70833333333333337</v>
      </c>
      <c r="U112" s="283">
        <v>0.78263888888888888</v>
      </c>
      <c r="V112" s="284">
        <v>5</v>
      </c>
      <c r="W112" s="84">
        <f t="shared" si="72"/>
        <v>106.99999999999994</v>
      </c>
      <c r="X112" s="94"/>
      <c r="Y112" s="94"/>
      <c r="Z112" s="95"/>
      <c r="AA112" s="95"/>
      <c r="AB112" s="618"/>
      <c r="AC112" s="618"/>
      <c r="AD112" s="332"/>
      <c r="AE112" s="332"/>
      <c r="AF112" s="88">
        <f t="shared" si="63"/>
        <v>-258.72897196261601</v>
      </c>
      <c r="AG112" s="171">
        <f t="shared" si="64"/>
        <v>0.82751401869158936</v>
      </c>
      <c r="AH112" s="622"/>
    </row>
    <row r="113" spans="1:34" s="274" customFormat="1" ht="19.2" customHeight="1">
      <c r="A113" s="642"/>
      <c r="B113" s="75" t="s">
        <v>247</v>
      </c>
      <c r="C113" s="228"/>
      <c r="D113" s="229" t="s">
        <v>138</v>
      </c>
      <c r="E113" s="230"/>
      <c r="F113" s="458">
        <v>57.73</v>
      </c>
      <c r="G113" s="98">
        <v>914</v>
      </c>
      <c r="H113" s="83">
        <f t="shared" si="77"/>
        <v>52765.219999999994</v>
      </c>
      <c r="I113" s="332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1192.1739130434783</v>
      </c>
      <c r="O113" s="86">
        <f t="shared" si="79"/>
        <v>70.127877237851663</v>
      </c>
      <c r="P113" s="88">
        <f t="shared" si="74"/>
        <v>1</v>
      </c>
      <c r="Q113" s="89">
        <f t="shared" si="75"/>
        <v>-19.872122762148337</v>
      </c>
      <c r="R113" s="90">
        <f t="shared" si="76"/>
        <v>0.77919863597612959</v>
      </c>
      <c r="S113" s="633"/>
      <c r="T113" s="283">
        <v>0.79722222222222217</v>
      </c>
      <c r="U113" s="283">
        <v>0.82916666666666661</v>
      </c>
      <c r="V113" s="284">
        <v>21</v>
      </c>
      <c r="W113" s="84">
        <f t="shared" si="72"/>
        <v>46</v>
      </c>
      <c r="X113" s="271">
        <v>0.78611111111111109</v>
      </c>
      <c r="Y113" s="271">
        <v>0.7944444444444444</v>
      </c>
      <c r="Z113" s="272"/>
      <c r="AA113" s="272"/>
      <c r="AB113" s="618"/>
      <c r="AC113" s="618"/>
      <c r="AD113" s="277"/>
      <c r="AE113" s="277"/>
      <c r="AF113" s="152">
        <f t="shared" si="63"/>
        <v>-247.82608695652175</v>
      </c>
      <c r="AG113" s="171">
        <f t="shared" si="64"/>
        <v>0.82789855072463769</v>
      </c>
      <c r="AH113" s="622"/>
    </row>
    <row r="114" spans="1:34" s="274" customFormat="1" ht="19.2" customHeight="1">
      <c r="A114" s="642"/>
      <c r="B114" s="75" t="s">
        <v>247</v>
      </c>
      <c r="C114" s="228"/>
      <c r="D114" s="229" t="s">
        <v>298</v>
      </c>
      <c r="E114" s="230"/>
      <c r="F114" s="458">
        <v>50.67</v>
      </c>
      <c r="G114" s="98">
        <v>737.69999999999993</v>
      </c>
      <c r="H114" s="83">
        <f t="shared" si="77"/>
        <v>37379.258999999998</v>
      </c>
      <c r="I114" s="332">
        <v>1</v>
      </c>
      <c r="J114" s="85">
        <v>18</v>
      </c>
      <c r="K114" s="82">
        <v>1500</v>
      </c>
      <c r="L114" s="86">
        <v>83.333333333333329</v>
      </c>
      <c r="M114" s="285">
        <v>17</v>
      </c>
      <c r="N114" s="82">
        <f t="shared" si="78"/>
        <v>1341.2727272727254</v>
      </c>
      <c r="O114" s="86">
        <f t="shared" si="79"/>
        <v>78.898395721925027</v>
      </c>
      <c r="P114" s="88">
        <f t="shared" si="74"/>
        <v>-1</v>
      </c>
      <c r="Q114" s="89">
        <f t="shared" si="75"/>
        <v>-4.4349376114083014</v>
      </c>
      <c r="R114" s="90">
        <f t="shared" si="76"/>
        <v>0.94678074866310036</v>
      </c>
      <c r="S114" s="633"/>
      <c r="T114" s="283">
        <v>0.83472222222222214</v>
      </c>
      <c r="U114" s="283">
        <v>0.85763888888888884</v>
      </c>
      <c r="V114" s="284">
        <v>8</v>
      </c>
      <c r="W114" s="84">
        <f t="shared" si="72"/>
        <v>33.000000000000043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-158.72727272727457</v>
      </c>
      <c r="AG114" s="171">
        <f t="shared" si="64"/>
        <v>0.89418181818181697</v>
      </c>
      <c r="AH114" s="622"/>
    </row>
    <row r="115" spans="1:34" s="274" customFormat="1" ht="19.2" customHeight="1">
      <c r="A115" s="642"/>
      <c r="B115" s="75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332"/>
      <c r="J115" s="85"/>
      <c r="K115" s="82"/>
      <c r="L115" s="86"/>
      <c r="M115" s="87"/>
      <c r="N115" s="82"/>
      <c r="O115" s="86"/>
      <c r="P115" s="88"/>
      <c r="Q115" s="89"/>
      <c r="R115" s="90"/>
      <c r="S115" s="633"/>
      <c r="T115" s="283"/>
      <c r="U115" s="283"/>
      <c r="V115" s="284"/>
      <c r="W115" s="84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75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332"/>
      <c r="J116" s="85"/>
      <c r="K116" s="82"/>
      <c r="L116" s="86"/>
      <c r="M116" s="174"/>
      <c r="N116" s="82"/>
      <c r="O116" s="86"/>
      <c r="P116" s="88"/>
      <c r="Q116" s="89"/>
      <c r="R116" s="90"/>
      <c r="S116" s="633"/>
      <c r="T116" s="283"/>
      <c r="U116" s="283"/>
      <c r="V116" s="284"/>
      <c r="W116" s="84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75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332"/>
      <c r="J117" s="85"/>
      <c r="K117" s="82"/>
      <c r="L117" s="129"/>
      <c r="M117" s="174"/>
      <c r="N117" s="98"/>
      <c r="O117" s="129"/>
      <c r="P117" s="95"/>
      <c r="Q117" s="131"/>
      <c r="R117" s="132"/>
      <c r="S117" s="633"/>
      <c r="T117" s="283"/>
      <c r="U117" s="283"/>
      <c r="V117" s="284"/>
      <c r="W117" s="84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75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332"/>
      <c r="J118" s="85"/>
      <c r="K118" s="82"/>
      <c r="L118" s="86"/>
      <c r="M118" s="174"/>
      <c r="N118" s="82"/>
      <c r="O118" s="86"/>
      <c r="P118" s="88"/>
      <c r="Q118" s="89"/>
      <c r="R118" s="90"/>
      <c r="S118" s="633"/>
      <c r="T118" s="283"/>
      <c r="U118" s="283"/>
      <c r="V118" s="284"/>
      <c r="W118" s="84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332"/>
      <c r="J119" s="231"/>
      <c r="K119" s="288"/>
      <c r="L119" s="86"/>
      <c r="M119" s="174"/>
      <c r="N119" s="232"/>
      <c r="O119" s="281"/>
      <c r="P119" s="216"/>
      <c r="Q119" s="89"/>
      <c r="R119" s="90"/>
      <c r="S119" s="633"/>
      <c r="T119" s="283"/>
      <c r="U119" s="283"/>
      <c r="V119" s="284"/>
      <c r="W119" s="84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332"/>
      <c r="J120" s="231"/>
      <c r="K120" s="288"/>
      <c r="L120" s="86"/>
      <c r="M120" s="174"/>
      <c r="N120" s="232"/>
      <c r="O120" s="281"/>
      <c r="P120" s="216"/>
      <c r="Q120" s="89"/>
      <c r="R120" s="90"/>
      <c r="S120" s="633"/>
      <c r="T120" s="283"/>
      <c r="U120" s="283"/>
      <c r="V120" s="284"/>
      <c r="W120" s="84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199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M121:O121" si="80">AVERAGE(M109:M120)</f>
        <v>17.166666666666668</v>
      </c>
      <c r="N121" s="257">
        <f t="shared" si="80"/>
        <v>1307.9075051742202</v>
      </c>
      <c r="O121" s="258">
        <f t="shared" si="80"/>
        <v>76.597057131799389</v>
      </c>
      <c r="P121" s="88">
        <f t="shared" ref="P121:P129" si="81">M121-J121</f>
        <v>0</v>
      </c>
      <c r="Q121" s="89">
        <f t="shared" ref="Q121:Q129" si="82">O121-L121</f>
        <v>-10.710143160598278</v>
      </c>
      <c r="R121" s="225">
        <f t="shared" ref="R121:R129" si="83">O121/L121</f>
        <v>0.87732806544329345</v>
      </c>
      <c r="S121" s="639"/>
      <c r="T121" s="91"/>
      <c r="U121" s="91"/>
      <c r="V121" s="82"/>
      <c r="W121" s="84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1</v>
      </c>
      <c r="AE121" s="151">
        <f>SUM(AE109:AE120)</f>
        <v>0</v>
      </c>
      <c r="AF121" s="88">
        <f>N121-K121</f>
        <v>-182.92582815911305</v>
      </c>
      <c r="AG121" s="171">
        <f>N121/K121</f>
        <v>0.87729961219064523</v>
      </c>
      <c r="AH121" s="622"/>
    </row>
    <row r="122" spans="1:34" ht="19.2" customHeight="1">
      <c r="A122" s="636" t="s">
        <v>348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1432</v>
      </c>
      <c r="H122" s="83">
        <f t="shared" ref="H122:H132" si="84">F122*G122</f>
        <v>84015.44</v>
      </c>
      <c r="I122" s="75"/>
      <c r="J122" s="85">
        <v>19</v>
      </c>
      <c r="K122" s="82">
        <v>1440</v>
      </c>
      <c r="L122" s="86">
        <v>75.78947368421052</v>
      </c>
      <c r="M122" s="87">
        <v>19</v>
      </c>
      <c r="N122" s="227">
        <f t="shared" ref="N122:N129" si="85">G122/W122*60</f>
        <v>1342.5000000000016</v>
      </c>
      <c r="O122" s="294">
        <f t="shared" ref="O122:O129" si="86">N122/M122</f>
        <v>70.657894736842195</v>
      </c>
      <c r="P122" s="152">
        <f t="shared" si="81"/>
        <v>0</v>
      </c>
      <c r="Q122" s="235">
        <f t="shared" si="82"/>
        <v>-5.1315789473683253</v>
      </c>
      <c r="R122" s="153">
        <f t="shared" si="83"/>
        <v>0.93229166666666796</v>
      </c>
      <c r="S122" s="637">
        <f>R134</f>
        <v>0.90051871900915192</v>
      </c>
      <c r="T122" s="91">
        <v>0.5</v>
      </c>
      <c r="U122" s="91">
        <v>0.5444444444444444</v>
      </c>
      <c r="V122" s="284">
        <v>5</v>
      </c>
      <c r="W122" s="84">
        <f t="shared" si="72"/>
        <v>63.999999999999929</v>
      </c>
      <c r="X122" s="94"/>
      <c r="Y122" s="94"/>
      <c r="Z122" s="95"/>
      <c r="AA122" s="95"/>
      <c r="AB122" s="618"/>
      <c r="AC122" s="618"/>
      <c r="AD122" s="332"/>
      <c r="AE122" s="332"/>
      <c r="AF122" s="88">
        <f t="shared" si="63"/>
        <v>-97.499999999998408</v>
      </c>
      <c r="AG122" s="90">
        <f t="shared" si="64"/>
        <v>0.93229166666666774</v>
      </c>
      <c r="AH122" s="639">
        <f>AG134</f>
        <v>0.8991349560046964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2295</v>
      </c>
      <c r="H123" s="83">
        <f t="shared" si="84"/>
        <v>136598.39999999999</v>
      </c>
      <c r="I123" s="332"/>
      <c r="J123" s="130">
        <v>21</v>
      </c>
      <c r="K123" s="98">
        <v>1385</v>
      </c>
      <c r="L123" s="129">
        <v>65.952380952380949</v>
      </c>
      <c r="M123" s="174">
        <v>21</v>
      </c>
      <c r="N123" s="98">
        <f t="shared" si="85"/>
        <v>1286.9158878504682</v>
      </c>
      <c r="O123" s="129">
        <f t="shared" si="86"/>
        <v>61.281708945260391</v>
      </c>
      <c r="P123" s="95">
        <f t="shared" si="81"/>
        <v>0</v>
      </c>
      <c r="Q123" s="131">
        <f t="shared" si="82"/>
        <v>-4.6706720071205581</v>
      </c>
      <c r="R123" s="132">
        <f t="shared" si="83"/>
        <v>0.92918114646243199</v>
      </c>
      <c r="S123" s="637"/>
      <c r="T123" s="91">
        <v>0.55972222222222212</v>
      </c>
      <c r="U123" s="91">
        <v>0.63402777777777763</v>
      </c>
      <c r="V123" s="284">
        <v>22</v>
      </c>
      <c r="W123" s="84">
        <f>(U123-T123)*24*60</f>
        <v>106.99999999999994</v>
      </c>
      <c r="X123" s="94">
        <v>0.54791666666666672</v>
      </c>
      <c r="Y123" s="94">
        <v>0.55694444444444446</v>
      </c>
      <c r="Z123" s="95"/>
      <c r="AA123" s="95"/>
      <c r="AB123" s="618"/>
      <c r="AC123" s="618"/>
      <c r="AD123" s="332"/>
      <c r="AE123" s="332"/>
      <c r="AF123" s="88">
        <f t="shared" si="63"/>
        <v>-98.084112149531848</v>
      </c>
      <c r="AG123" s="90">
        <f t="shared" si="64"/>
        <v>0.92918114646243188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1395</v>
      </c>
      <c r="H124" s="83">
        <f t="shared" si="84"/>
        <v>79222.05</v>
      </c>
      <c r="I124" s="295"/>
      <c r="J124" s="130">
        <v>18</v>
      </c>
      <c r="K124" s="98">
        <v>1636</v>
      </c>
      <c r="L124" s="129">
        <v>90.888888888888886</v>
      </c>
      <c r="M124" s="87">
        <v>18</v>
      </c>
      <c r="N124" s="227">
        <f t="shared" si="85"/>
        <v>1521.8181818181829</v>
      </c>
      <c r="O124" s="294">
        <f t="shared" si="86"/>
        <v>84.545454545454604</v>
      </c>
      <c r="P124" s="152">
        <f t="shared" si="81"/>
        <v>0</v>
      </c>
      <c r="Q124" s="235">
        <f t="shared" si="82"/>
        <v>-6.3434343434342821</v>
      </c>
      <c r="R124" s="153">
        <f t="shared" si="83"/>
        <v>0.9302067126028013</v>
      </c>
      <c r="S124" s="638"/>
      <c r="T124" s="91">
        <v>0.70833333333333337</v>
      </c>
      <c r="U124" s="91">
        <v>0.74652777777777779</v>
      </c>
      <c r="V124" s="284">
        <v>5</v>
      </c>
      <c r="W124" s="297">
        <f>(U124-T124)*24*60</f>
        <v>54.999999999999964</v>
      </c>
      <c r="X124" s="242"/>
      <c r="Y124" s="242"/>
      <c r="Z124" s="95"/>
      <c r="AA124" s="95"/>
      <c r="AB124" s="618"/>
      <c r="AC124" s="618"/>
      <c r="AD124" s="332"/>
      <c r="AE124" s="332"/>
      <c r="AF124" s="152">
        <f t="shared" si="63"/>
        <v>-114.18181818181711</v>
      </c>
      <c r="AG124" s="153">
        <f t="shared" si="64"/>
        <v>0.9302067126028013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1057</v>
      </c>
      <c r="H125" s="83">
        <f t="shared" si="84"/>
        <v>60111.59</v>
      </c>
      <c r="I125" s="75"/>
      <c r="J125" s="130">
        <v>18</v>
      </c>
      <c r="K125" s="98">
        <v>1636</v>
      </c>
      <c r="L125" s="129">
        <v>90.888888888888886</v>
      </c>
      <c r="M125" s="87">
        <v>18</v>
      </c>
      <c r="N125" s="98">
        <f t="shared" si="85"/>
        <v>1509.9999999999995</v>
      </c>
      <c r="O125" s="129">
        <f t="shared" si="86"/>
        <v>83.888888888888857</v>
      </c>
      <c r="P125" s="95">
        <f t="shared" si="81"/>
        <v>0</v>
      </c>
      <c r="Q125" s="131">
        <f t="shared" si="82"/>
        <v>-7.0000000000000284</v>
      </c>
      <c r="R125" s="132">
        <f t="shared" si="83"/>
        <v>0.92298288508557425</v>
      </c>
      <c r="S125" s="638"/>
      <c r="T125" s="91">
        <v>0.75138888888888888</v>
      </c>
      <c r="U125" s="91">
        <v>0.78055555555555556</v>
      </c>
      <c r="V125" s="284">
        <v>7</v>
      </c>
      <c r="W125" s="297">
        <f t="shared" ref="W125:W133" si="87">(U125-T125)*24*60</f>
        <v>42.000000000000014</v>
      </c>
      <c r="X125" s="106"/>
      <c r="Y125" s="106"/>
      <c r="Z125" s="95"/>
      <c r="AA125" s="95"/>
      <c r="AB125" s="618"/>
      <c r="AC125" s="618"/>
      <c r="AD125" s="332"/>
      <c r="AE125" s="332"/>
      <c r="AF125" s="88">
        <f t="shared" si="63"/>
        <v>-126.00000000000045</v>
      </c>
      <c r="AG125" s="90">
        <f t="shared" si="64"/>
        <v>0.92298288508557425</v>
      </c>
      <c r="AH125" s="640"/>
    </row>
    <row r="126" spans="1:34" ht="19.2" customHeight="1">
      <c r="A126" s="636"/>
      <c r="B126" s="177" t="s">
        <v>247</v>
      </c>
      <c r="C126" s="332"/>
      <c r="D126" s="80" t="s">
        <v>143</v>
      </c>
      <c r="E126" s="230"/>
      <c r="F126" s="458">
        <v>54.09</v>
      </c>
      <c r="G126" s="98">
        <v>1257</v>
      </c>
      <c r="H126" s="83">
        <f t="shared" si="84"/>
        <v>67991.13</v>
      </c>
      <c r="I126" s="332"/>
      <c r="J126" s="130">
        <v>17</v>
      </c>
      <c r="K126" s="98">
        <v>1565</v>
      </c>
      <c r="L126" s="129">
        <v>92.058823529411768</v>
      </c>
      <c r="M126" s="174">
        <v>17</v>
      </c>
      <c r="N126" s="98">
        <f t="shared" si="85"/>
        <v>1371.2727272727282</v>
      </c>
      <c r="O126" s="129">
        <f t="shared" si="86"/>
        <v>80.663101604278125</v>
      </c>
      <c r="P126" s="95">
        <f t="shared" si="81"/>
        <v>0</v>
      </c>
      <c r="Q126" s="131">
        <f t="shared" si="82"/>
        <v>-11.395721925133643</v>
      </c>
      <c r="R126" s="132">
        <f t="shared" si="83"/>
        <v>0.87621260528608824</v>
      </c>
      <c r="S126" s="638"/>
      <c r="T126" s="91">
        <v>0.78611111111111109</v>
      </c>
      <c r="U126" s="91">
        <v>0.82430555555555551</v>
      </c>
      <c r="V126" s="284">
        <v>8</v>
      </c>
      <c r="W126" s="297">
        <f t="shared" si="87"/>
        <v>54.999999999999964</v>
      </c>
      <c r="X126" s="106"/>
      <c r="Y126" s="106"/>
      <c r="Z126" s="95"/>
      <c r="AA126" s="95"/>
      <c r="AB126" s="618"/>
      <c r="AC126" s="618"/>
      <c r="AD126" s="332"/>
      <c r="AE126" s="332"/>
      <c r="AF126" s="152">
        <f t="shared" si="63"/>
        <v>-193.72727272727184</v>
      </c>
      <c r="AG126" s="153">
        <f t="shared" si="64"/>
        <v>0.87621260528608824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1401</v>
      </c>
      <c r="H127" s="83">
        <f t="shared" si="84"/>
        <v>66687.600000000006</v>
      </c>
      <c r="I127" s="277"/>
      <c r="J127" s="130">
        <v>19</v>
      </c>
      <c r="K127" s="98">
        <v>1440</v>
      </c>
      <c r="L127" s="129">
        <v>75.78947368421052</v>
      </c>
      <c r="M127" s="87">
        <v>19</v>
      </c>
      <c r="N127" s="227">
        <f t="shared" si="85"/>
        <v>1313.4375000000016</v>
      </c>
      <c r="O127" s="294">
        <f t="shared" si="86"/>
        <v>69.128289473684291</v>
      </c>
      <c r="P127" s="152">
        <f t="shared" si="81"/>
        <v>0</v>
      </c>
      <c r="Q127" s="235">
        <f t="shared" si="82"/>
        <v>-6.6611842105262298</v>
      </c>
      <c r="R127" s="153">
        <f t="shared" si="83"/>
        <v>0.91210937500000111</v>
      </c>
      <c r="S127" s="638"/>
      <c r="T127" s="91">
        <v>0.83958333333333324</v>
      </c>
      <c r="U127" s="91">
        <v>0.88402777777777763</v>
      </c>
      <c r="V127" s="75">
        <v>22</v>
      </c>
      <c r="W127" s="297">
        <f t="shared" si="87"/>
        <v>63.999999999999929</v>
      </c>
      <c r="X127" s="106">
        <v>0.82777777777777783</v>
      </c>
      <c r="Y127" s="106">
        <v>0.83680555555555547</v>
      </c>
      <c r="Z127" s="95"/>
      <c r="AA127" s="95"/>
      <c r="AB127" s="618"/>
      <c r="AC127" s="618"/>
      <c r="AD127" s="332"/>
      <c r="AE127" s="332"/>
      <c r="AF127" s="152">
        <f t="shared" si="63"/>
        <v>-126.56249999999841</v>
      </c>
      <c r="AG127" s="153">
        <f t="shared" si="64"/>
        <v>0.91210937500000111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930</v>
      </c>
      <c r="H128" s="83">
        <f t="shared" si="84"/>
        <v>53289</v>
      </c>
      <c r="I128" s="332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1268.1818181818182</v>
      </c>
      <c r="O128" s="129">
        <f t="shared" si="86"/>
        <v>74.598930481283432</v>
      </c>
      <c r="P128" s="95">
        <f t="shared" si="81"/>
        <v>0</v>
      </c>
      <c r="Q128" s="131">
        <f t="shared" si="82"/>
        <v>-6.871657754010684</v>
      </c>
      <c r="R128" s="132">
        <f t="shared" si="83"/>
        <v>0.91565474236954392</v>
      </c>
      <c r="S128" s="638"/>
      <c r="T128" s="91">
        <v>0.88958333333333317</v>
      </c>
      <c r="U128" s="91">
        <v>0.92013888888888873</v>
      </c>
      <c r="V128" s="75">
        <v>8</v>
      </c>
      <c r="W128" s="297">
        <f t="shared" si="87"/>
        <v>44</v>
      </c>
      <c r="X128" s="106"/>
      <c r="Y128" s="106"/>
      <c r="Z128" s="95"/>
      <c r="AA128" s="95"/>
      <c r="AB128" s="618"/>
      <c r="AC128" s="618"/>
      <c r="AD128" s="332"/>
      <c r="AE128" s="332"/>
      <c r="AF128" s="152">
        <f t="shared" si="63"/>
        <v>-116.81818181818176</v>
      </c>
      <c r="AG128" s="153">
        <f t="shared" si="64"/>
        <v>0.91565474236954381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493</v>
      </c>
      <c r="H129" s="83">
        <f t="shared" si="84"/>
        <v>24980.31</v>
      </c>
      <c r="I129" s="332">
        <v>2</v>
      </c>
      <c r="J129" s="130">
        <v>21</v>
      </c>
      <c r="K129" s="98">
        <v>1636</v>
      </c>
      <c r="L129" s="129">
        <v>77.904761904761898</v>
      </c>
      <c r="M129" s="174">
        <v>21</v>
      </c>
      <c r="N129" s="98">
        <f t="shared" si="85"/>
        <v>1286.0869565217347</v>
      </c>
      <c r="O129" s="129">
        <f t="shared" si="86"/>
        <v>61.242236024844509</v>
      </c>
      <c r="P129" s="95">
        <f t="shared" si="81"/>
        <v>0</v>
      </c>
      <c r="Q129" s="131">
        <f t="shared" si="82"/>
        <v>-16.662525879917389</v>
      </c>
      <c r="R129" s="132">
        <f t="shared" si="83"/>
        <v>0.78611672159030244</v>
      </c>
      <c r="S129" s="638"/>
      <c r="T129" s="91">
        <v>0.92499999999999982</v>
      </c>
      <c r="U129" s="91">
        <v>0.9409722222222221</v>
      </c>
      <c r="V129" s="75">
        <v>7</v>
      </c>
      <c r="W129" s="297">
        <f t="shared" si="87"/>
        <v>23.000000000000078</v>
      </c>
      <c r="X129" s="106"/>
      <c r="Y129" s="106"/>
      <c r="Z129" s="95"/>
      <c r="AA129" s="95"/>
      <c r="AB129" s="618"/>
      <c r="AC129" s="618"/>
      <c r="AD129" s="332"/>
      <c r="AE129" s="332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332"/>
      <c r="J130" s="130"/>
      <c r="K130" s="98"/>
      <c r="L130" s="129"/>
      <c r="M130" s="174"/>
      <c r="N130" s="98"/>
      <c r="O130" s="129"/>
      <c r="P130" s="95"/>
      <c r="Q130" s="131"/>
      <c r="R130" s="132"/>
      <c r="S130" s="638"/>
      <c r="T130" s="91"/>
      <c r="U130" s="91"/>
      <c r="V130" s="75"/>
      <c r="W130" s="297"/>
      <c r="X130" s="106"/>
      <c r="Y130" s="106"/>
      <c r="Z130" s="95"/>
      <c r="AA130" s="95"/>
      <c r="AB130" s="618"/>
      <c r="AC130" s="618"/>
      <c r="AD130" s="332"/>
      <c r="AE130" s="332"/>
      <c r="AF130" s="107"/>
      <c r="AG130" s="108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75"/>
      <c r="W131" s="297"/>
      <c r="X131" s="106"/>
      <c r="Y131" s="106"/>
      <c r="Z131" s="95"/>
      <c r="AA131" s="95"/>
      <c r="AB131" s="618"/>
      <c r="AC131" s="618"/>
      <c r="AD131" s="332"/>
      <c r="AE131" s="332"/>
      <c r="AF131" s="107"/>
      <c r="AG131" s="108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332"/>
      <c r="J132" s="130"/>
      <c r="K132" s="98"/>
      <c r="L132" s="129"/>
      <c r="M132" s="174"/>
      <c r="N132" s="98"/>
      <c r="O132" s="129"/>
      <c r="P132" s="95"/>
      <c r="Q132" s="131"/>
      <c r="R132" s="132"/>
      <c r="S132" s="638"/>
      <c r="T132" s="91"/>
      <c r="U132" s="91"/>
      <c r="V132" s="75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332"/>
      <c r="AE132" s="332"/>
      <c r="AF132" s="107"/>
      <c r="AG132" s="108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332"/>
      <c r="J133" s="130"/>
      <c r="K133" s="98"/>
      <c r="L133" s="129"/>
      <c r="M133" s="174"/>
      <c r="N133" s="98"/>
      <c r="O133" s="129"/>
      <c r="P133" s="95"/>
      <c r="Q133" s="131"/>
      <c r="R133" s="132"/>
      <c r="S133" s="638"/>
      <c r="T133" s="91"/>
      <c r="U133" s="91"/>
      <c r="V133" s="75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332"/>
      <c r="AE133" s="332"/>
      <c r="AF133" s="107"/>
      <c r="AG133" s="108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M134:O134" si="88">AVERAGE(M122:M133)</f>
        <v>18.75</v>
      </c>
      <c r="N134" s="300">
        <f t="shared" si="88"/>
        <v>1362.5266339556167</v>
      </c>
      <c r="O134" s="301">
        <f t="shared" si="88"/>
        <v>73.250813087567053</v>
      </c>
      <c r="P134" s="92">
        <f t="shared" ref="P134:P140" si="89">M134-J134</f>
        <v>0</v>
      </c>
      <c r="Q134" s="188">
        <f t="shared" ref="Q134:Q140" si="90">O134-L134</f>
        <v>-8.0920968834388987</v>
      </c>
      <c r="R134" s="302">
        <f t="shared" ref="R134:R140" si="91">O134/L134</f>
        <v>0.90051871900915192</v>
      </c>
      <c r="S134" s="637"/>
      <c r="T134" s="91"/>
      <c r="U134" s="91"/>
      <c r="V134" s="75"/>
      <c r="W134" s="75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-152.84836604438328</v>
      </c>
      <c r="AG134" s="90">
        <f t="shared" si="64"/>
        <v>0.8991349560046964</v>
      </c>
      <c r="AH134" s="640"/>
    </row>
    <row r="135" spans="1:34" ht="19.2" customHeight="1">
      <c r="A135" s="629" t="s">
        <v>204</v>
      </c>
      <c r="B135" s="75" t="s">
        <v>247</v>
      </c>
      <c r="C135" s="332"/>
      <c r="D135" s="125" t="s">
        <v>147</v>
      </c>
      <c r="E135" s="126"/>
      <c r="F135" s="458">
        <v>50.67</v>
      </c>
      <c r="G135" s="98">
        <v>891</v>
      </c>
      <c r="H135" s="303">
        <f t="shared" ref="H135:H146" si="92">F135*G135</f>
        <v>45146.97</v>
      </c>
      <c r="I135" s="332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1406.8421052631568</v>
      </c>
      <c r="O135" s="160">
        <f t="shared" ref="O135:O140" si="94">N135/M135</f>
        <v>82.755417956656288</v>
      </c>
      <c r="P135" s="95">
        <f t="shared" si="89"/>
        <v>0</v>
      </c>
      <c r="Q135" s="131">
        <f t="shared" si="90"/>
        <v>-5.47987616099077</v>
      </c>
      <c r="R135" s="132">
        <f t="shared" si="91"/>
        <v>0.93789473684210456</v>
      </c>
      <c r="S135" s="633">
        <f>R147</f>
        <v>0.91736884076549596</v>
      </c>
      <c r="T135" s="304">
        <v>0.70833333333333337</v>
      </c>
      <c r="U135" s="91">
        <v>0.73472222222222228</v>
      </c>
      <c r="V135" s="191">
        <v>5</v>
      </c>
      <c r="W135" s="305">
        <f t="shared" ref="W135:W147" si="95">(U135-T135)*24*60</f>
        <v>38.000000000000028</v>
      </c>
      <c r="X135" s="211"/>
      <c r="Y135" s="211"/>
      <c r="Z135" s="95"/>
      <c r="AA135" s="95"/>
      <c r="AB135" s="618"/>
      <c r="AC135" s="618"/>
      <c r="AD135" s="332"/>
      <c r="AE135" s="332"/>
      <c r="AF135" s="161">
        <f t="shared" si="63"/>
        <v>-93.157894736843218</v>
      </c>
      <c r="AG135" s="165">
        <f t="shared" si="64"/>
        <v>0.93789473684210456</v>
      </c>
      <c r="AH135" s="622">
        <f>AG147</f>
        <v>0.93027640922980359</v>
      </c>
    </row>
    <row r="136" spans="1:34" ht="19.2" customHeight="1">
      <c r="A136" s="630"/>
      <c r="B136" s="75" t="s">
        <v>247</v>
      </c>
      <c r="C136" s="332"/>
      <c r="D136" s="125" t="s">
        <v>148</v>
      </c>
      <c r="E136" s="306"/>
      <c r="F136" s="458">
        <v>50.98</v>
      </c>
      <c r="G136" s="98">
        <v>1703</v>
      </c>
      <c r="H136" s="127">
        <f t="shared" si="92"/>
        <v>86818.939999999988</v>
      </c>
      <c r="I136" s="332"/>
      <c r="J136" s="85">
        <v>20</v>
      </c>
      <c r="K136" s="98">
        <v>1440</v>
      </c>
      <c r="L136" s="129">
        <v>72</v>
      </c>
      <c r="M136" s="174">
        <v>20</v>
      </c>
      <c r="N136" s="98">
        <f t="shared" si="93"/>
        <v>1344.4736842105253</v>
      </c>
      <c r="O136" s="129">
        <f t="shared" si="94"/>
        <v>67.223684210526272</v>
      </c>
      <c r="P136" s="95">
        <f t="shared" si="89"/>
        <v>0</v>
      </c>
      <c r="Q136" s="131">
        <f t="shared" si="90"/>
        <v>-4.7763157894737276</v>
      </c>
      <c r="R136" s="132">
        <f t="shared" si="91"/>
        <v>0.93366228070175383</v>
      </c>
      <c r="S136" s="633"/>
      <c r="T136" s="304">
        <v>0.74027777777777781</v>
      </c>
      <c r="U136" s="91">
        <v>0.79305555555555562</v>
      </c>
      <c r="V136" s="191">
        <v>8</v>
      </c>
      <c r="W136" s="84">
        <f t="shared" si="95"/>
        <v>76.000000000000057</v>
      </c>
      <c r="X136" s="94"/>
      <c r="Y136" s="94"/>
      <c r="Z136" s="95"/>
      <c r="AA136" s="95"/>
      <c r="AB136" s="618"/>
      <c r="AC136" s="618"/>
      <c r="AD136" s="332"/>
      <c r="AE136" s="332"/>
      <c r="AF136" s="88">
        <f t="shared" si="63"/>
        <v>-95.526315789474666</v>
      </c>
      <c r="AG136" s="171">
        <f t="shared" si="64"/>
        <v>0.93366228070175372</v>
      </c>
      <c r="AH136" s="622"/>
    </row>
    <row r="137" spans="1:34" ht="19.2" customHeight="1">
      <c r="A137" s="630"/>
      <c r="B137" s="75" t="s">
        <v>247</v>
      </c>
      <c r="C137" s="332"/>
      <c r="D137" s="125" t="s">
        <v>149</v>
      </c>
      <c r="E137" s="126"/>
      <c r="F137" s="458">
        <v>54.09</v>
      </c>
      <c r="G137" s="264">
        <v>930</v>
      </c>
      <c r="H137" s="127">
        <f t="shared" si="92"/>
        <v>50303.700000000004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1394.9999999999995</v>
      </c>
      <c r="O137" s="129">
        <f t="shared" si="94"/>
        <v>73.421052631578917</v>
      </c>
      <c r="P137" s="95">
        <f t="shared" si="89"/>
        <v>0</v>
      </c>
      <c r="Q137" s="131">
        <f t="shared" si="90"/>
        <v>-5.5263157894737134</v>
      </c>
      <c r="R137" s="132">
        <f t="shared" si="91"/>
        <v>0.9299999999999996</v>
      </c>
      <c r="S137" s="633"/>
      <c r="T137" s="91">
        <v>0.79861111111111116</v>
      </c>
      <c r="U137" s="91">
        <v>0.82638888888888895</v>
      </c>
      <c r="V137" s="307">
        <v>8</v>
      </c>
      <c r="W137" s="84">
        <f t="shared" si="95"/>
        <v>40.000000000000014</v>
      </c>
      <c r="X137" s="94"/>
      <c r="Y137" s="94"/>
      <c r="Z137" s="95"/>
      <c r="AA137" s="95"/>
      <c r="AB137" s="618"/>
      <c r="AC137" s="618"/>
      <c r="AD137" s="332"/>
      <c r="AE137" s="332"/>
      <c r="AF137" s="88">
        <f t="shared" si="63"/>
        <v>-105.00000000000045</v>
      </c>
      <c r="AG137" s="171">
        <f t="shared" si="64"/>
        <v>0.92999999999999972</v>
      </c>
      <c r="AH137" s="622"/>
    </row>
    <row r="138" spans="1:34" ht="19.2" customHeight="1">
      <c r="A138" s="630"/>
      <c r="B138" s="75" t="s">
        <v>247</v>
      </c>
      <c r="C138" s="279"/>
      <c r="D138" s="125" t="s">
        <v>150</v>
      </c>
      <c r="E138" s="126"/>
      <c r="F138" s="458">
        <v>50.92</v>
      </c>
      <c r="G138" s="98">
        <v>1957</v>
      </c>
      <c r="H138" s="127">
        <f t="shared" si="92"/>
        <v>99650.44</v>
      </c>
      <c r="I138" s="332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1334.3181818181818</v>
      </c>
      <c r="O138" s="129">
        <f t="shared" si="94"/>
        <v>70.22727272727272</v>
      </c>
      <c r="P138" s="95">
        <f t="shared" si="89"/>
        <v>0</v>
      </c>
      <c r="Q138" s="131">
        <f t="shared" si="90"/>
        <v>-5.5622009569378008</v>
      </c>
      <c r="R138" s="296">
        <f t="shared" si="91"/>
        <v>0.92660984848484851</v>
      </c>
      <c r="S138" s="633"/>
      <c r="T138" s="91">
        <v>0.84166666666666667</v>
      </c>
      <c r="U138" s="91">
        <v>0.90277777777777779</v>
      </c>
      <c r="V138" s="307">
        <v>22</v>
      </c>
      <c r="W138" s="84">
        <f t="shared" si="95"/>
        <v>88</v>
      </c>
      <c r="X138" s="94">
        <v>0.82986111111111116</v>
      </c>
      <c r="Y138" s="94">
        <v>0.83888888888888891</v>
      </c>
      <c r="Z138" s="95"/>
      <c r="AA138" s="95"/>
      <c r="AB138" s="618"/>
      <c r="AC138" s="618"/>
      <c r="AD138" s="332"/>
      <c r="AE138" s="332"/>
      <c r="AF138" s="88">
        <f t="shared" si="63"/>
        <v>-105.68181818181824</v>
      </c>
      <c r="AG138" s="171">
        <f t="shared" si="64"/>
        <v>0.9266098484848484</v>
      </c>
      <c r="AH138" s="622"/>
    </row>
    <row r="139" spans="1:34" ht="19.2" customHeight="1">
      <c r="A139" s="630"/>
      <c r="B139" s="75" t="s">
        <v>247</v>
      </c>
      <c r="C139" s="218"/>
      <c r="D139" s="80" t="s">
        <v>152</v>
      </c>
      <c r="E139" s="81"/>
      <c r="F139" s="458">
        <v>50.67</v>
      </c>
      <c r="G139" s="98">
        <v>1051</v>
      </c>
      <c r="H139" s="127">
        <f t="shared" si="92"/>
        <v>53254.17</v>
      </c>
      <c r="I139" s="332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1341.7021276595747</v>
      </c>
      <c r="O139" s="129">
        <f t="shared" si="94"/>
        <v>78.923654568210281</v>
      </c>
      <c r="P139" s="95">
        <f t="shared" si="89"/>
        <v>0</v>
      </c>
      <c r="Q139" s="131">
        <f t="shared" si="90"/>
        <v>-5.7822277847308925</v>
      </c>
      <c r="R139" s="132">
        <f t="shared" si="91"/>
        <v>0.93173758865248246</v>
      </c>
      <c r="S139" s="633"/>
      <c r="T139" s="91">
        <v>0.90763888888888888</v>
      </c>
      <c r="U139" s="91">
        <v>0.94027777777777777</v>
      </c>
      <c r="V139" s="308">
        <v>7</v>
      </c>
      <c r="W139" s="84">
        <f t="shared" si="95"/>
        <v>46.999999999999993</v>
      </c>
      <c r="X139" s="94"/>
      <c r="Y139" s="94"/>
      <c r="Z139" s="95"/>
      <c r="AA139" s="95"/>
      <c r="AB139" s="618"/>
      <c r="AC139" s="618"/>
      <c r="AD139" s="332"/>
      <c r="AE139" s="332"/>
      <c r="AF139" s="88">
        <f t="shared" si="63"/>
        <v>-98.297872340425329</v>
      </c>
      <c r="AG139" s="171">
        <f t="shared" si="64"/>
        <v>0.93173758865248246</v>
      </c>
      <c r="AH139" s="622"/>
    </row>
    <row r="140" spans="1:34" ht="19.2" customHeight="1">
      <c r="A140" s="631"/>
      <c r="B140" s="75" t="s">
        <v>247</v>
      </c>
      <c r="C140" s="218"/>
      <c r="D140" s="309" t="s">
        <v>153</v>
      </c>
      <c r="E140" s="126"/>
      <c r="F140" s="458">
        <v>50.49</v>
      </c>
      <c r="G140" s="98">
        <v>1349</v>
      </c>
      <c r="H140" s="127">
        <f t="shared" si="92"/>
        <v>68111.010000000009</v>
      </c>
      <c r="I140" s="332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1326.8852459016407</v>
      </c>
      <c r="O140" s="129">
        <f t="shared" si="94"/>
        <v>88.45901639344271</v>
      </c>
      <c r="P140" s="95">
        <f t="shared" si="89"/>
        <v>1</v>
      </c>
      <c r="Q140" s="131">
        <f t="shared" si="90"/>
        <v>-14.398126463700152</v>
      </c>
      <c r="R140" s="132">
        <f t="shared" si="91"/>
        <v>0.86001821493624853</v>
      </c>
      <c r="S140" s="634"/>
      <c r="T140" s="105">
        <v>0.94513888888888886</v>
      </c>
      <c r="U140" s="310">
        <v>0.98749999999999993</v>
      </c>
      <c r="V140" s="311">
        <v>7</v>
      </c>
      <c r="W140" s="84">
        <f t="shared" si="95"/>
        <v>60.999999999999943</v>
      </c>
      <c r="X140" s="94"/>
      <c r="Y140" s="94"/>
      <c r="Z140" s="95"/>
      <c r="AA140" s="95"/>
      <c r="AB140" s="618"/>
      <c r="AC140" s="618"/>
      <c r="AD140" s="332"/>
      <c r="AE140" s="332"/>
      <c r="AF140" s="88">
        <f t="shared" si="63"/>
        <v>-113.1147540983593</v>
      </c>
      <c r="AG140" s="171">
        <f t="shared" si="64"/>
        <v>0.92144808743169493</v>
      </c>
      <c r="AH140" s="622"/>
    </row>
    <row r="141" spans="1:34" ht="19.2" customHeight="1">
      <c r="A141" s="631"/>
      <c r="B141" s="75">
        <v>0</v>
      </c>
      <c r="C141" s="218"/>
      <c r="D141" s="80"/>
      <c r="E141" s="312"/>
      <c r="F141" s="458" t="s">
        <v>248</v>
      </c>
      <c r="G141" s="98"/>
      <c r="H141" s="127">
        <f t="shared" si="92"/>
        <v>0</v>
      </c>
      <c r="I141" s="332"/>
      <c r="J141" s="85"/>
      <c r="K141" s="82"/>
      <c r="L141" s="86"/>
      <c r="M141" s="285"/>
      <c r="N141" s="98"/>
      <c r="O141" s="129"/>
      <c r="P141" s="95"/>
      <c r="Q141" s="131"/>
      <c r="R141" s="296"/>
      <c r="S141" s="634"/>
      <c r="T141" s="105"/>
      <c r="U141" s="310"/>
      <c r="V141" s="96"/>
      <c r="W141" s="84"/>
      <c r="X141" s="94"/>
      <c r="Y141" s="94"/>
      <c r="Z141" s="95"/>
      <c r="AA141" s="95"/>
      <c r="AB141" s="618"/>
      <c r="AC141" s="618"/>
      <c r="AD141" s="332"/>
      <c r="AE141" s="332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75">
        <v>0</v>
      </c>
      <c r="C142" s="218"/>
      <c r="D142" s="80"/>
      <c r="E142" s="312"/>
      <c r="F142" s="458" t="s">
        <v>248</v>
      </c>
      <c r="G142" s="98"/>
      <c r="H142" s="127">
        <f t="shared" si="92"/>
        <v>0</v>
      </c>
      <c r="I142" s="332"/>
      <c r="J142" s="130"/>
      <c r="K142" s="98"/>
      <c r="L142" s="129"/>
      <c r="M142" s="285"/>
      <c r="N142" s="98"/>
      <c r="O142" s="129"/>
      <c r="P142" s="95"/>
      <c r="Q142" s="131"/>
      <c r="R142" s="132"/>
      <c r="S142" s="634"/>
      <c r="T142" s="105"/>
      <c r="U142" s="310"/>
      <c r="V142" s="96"/>
      <c r="W142" s="84"/>
      <c r="X142" s="94"/>
      <c r="Y142" s="94"/>
      <c r="Z142" s="95"/>
      <c r="AA142" s="95"/>
      <c r="AB142" s="618"/>
      <c r="AC142" s="618"/>
      <c r="AD142" s="332"/>
      <c r="AE142" s="332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75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332"/>
      <c r="J143" s="85"/>
      <c r="K143" s="82"/>
      <c r="L143" s="86"/>
      <c r="M143" s="285"/>
      <c r="N143" s="98"/>
      <c r="O143" s="129"/>
      <c r="P143" s="95"/>
      <c r="Q143" s="131"/>
      <c r="R143" s="132"/>
      <c r="S143" s="634"/>
      <c r="T143" s="105"/>
      <c r="U143" s="310"/>
      <c r="V143" s="96"/>
      <c r="W143" s="84"/>
      <c r="X143" s="94"/>
      <c r="Y143" s="94"/>
      <c r="Z143" s="95"/>
      <c r="AA143" s="95"/>
      <c r="AB143" s="618"/>
      <c r="AC143" s="618"/>
      <c r="AD143" s="332"/>
      <c r="AE143" s="332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75">
        <v>0</v>
      </c>
      <c r="C144" s="218"/>
      <c r="D144" s="80"/>
      <c r="E144" s="312"/>
      <c r="F144" s="458" t="s">
        <v>248</v>
      </c>
      <c r="G144" s="98"/>
      <c r="H144" s="127">
        <f t="shared" si="92"/>
        <v>0</v>
      </c>
      <c r="I144" s="332"/>
      <c r="J144" s="85"/>
      <c r="K144" s="98"/>
      <c r="L144" s="129"/>
      <c r="M144" s="174"/>
      <c r="N144" s="98"/>
      <c r="O144" s="129"/>
      <c r="P144" s="95"/>
      <c r="Q144" s="131"/>
      <c r="R144" s="296"/>
      <c r="S144" s="634"/>
      <c r="T144" s="105"/>
      <c r="U144" s="310"/>
      <c r="V144" s="96"/>
      <c r="W144" s="84"/>
      <c r="X144" s="94"/>
      <c r="Y144" s="94"/>
      <c r="Z144" s="95"/>
      <c r="AA144" s="95"/>
      <c r="AB144" s="618"/>
      <c r="AC144" s="618"/>
      <c r="AD144" s="332"/>
      <c r="AE144" s="332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75">
        <v>0</v>
      </c>
      <c r="C145" s="218"/>
      <c r="D145" s="80"/>
      <c r="E145" s="312"/>
      <c r="F145" s="458" t="s">
        <v>248</v>
      </c>
      <c r="G145" s="98"/>
      <c r="H145" s="127">
        <f t="shared" si="92"/>
        <v>0</v>
      </c>
      <c r="I145" s="332"/>
      <c r="J145" s="130"/>
      <c r="K145" s="98"/>
      <c r="L145" s="129"/>
      <c r="M145" s="174"/>
      <c r="N145" s="98"/>
      <c r="O145" s="129"/>
      <c r="P145" s="95"/>
      <c r="Q145" s="131"/>
      <c r="R145" s="132"/>
      <c r="S145" s="634"/>
      <c r="T145" s="105"/>
      <c r="U145" s="310"/>
      <c r="V145" s="96"/>
      <c r="W145" s="84">
        <f t="shared" si="95"/>
        <v>0</v>
      </c>
      <c r="X145" s="94"/>
      <c r="Y145" s="94"/>
      <c r="Z145" s="95"/>
      <c r="AA145" s="95"/>
      <c r="AB145" s="618"/>
      <c r="AC145" s="618"/>
      <c r="AD145" s="332"/>
      <c r="AE145" s="332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211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332"/>
      <c r="J146" s="130"/>
      <c r="K146" s="98"/>
      <c r="L146" s="129"/>
      <c r="M146" s="174"/>
      <c r="N146" s="98"/>
      <c r="O146" s="129"/>
      <c r="P146" s="95"/>
      <c r="Q146" s="131"/>
      <c r="R146" s="132"/>
      <c r="S146" s="634"/>
      <c r="T146" s="105"/>
      <c r="U146" s="310"/>
      <c r="V146" s="96"/>
      <c r="W146" s="84">
        <f t="shared" si="95"/>
        <v>0</v>
      </c>
      <c r="X146" s="94"/>
      <c r="Y146" s="94"/>
      <c r="Z146" s="95"/>
      <c r="AA146" s="95"/>
      <c r="AB146" s="618"/>
      <c r="AC146" s="618"/>
      <c r="AD146" s="332"/>
      <c r="AE146" s="332"/>
      <c r="AF146" s="95"/>
      <c r="AG146" s="132"/>
      <c r="AH146" s="622"/>
    </row>
    <row r="147" spans="1:34" ht="19.2" customHeight="1">
      <c r="A147" s="632"/>
      <c r="B147" s="315">
        <v>0</v>
      </c>
      <c r="C147" s="144" t="s">
        <v>201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M147:O147" si="96">AVERAGE(M135:M146)</f>
        <v>17.833333333333332</v>
      </c>
      <c r="N147" s="300">
        <f t="shared" si="96"/>
        <v>1358.2035574755132</v>
      </c>
      <c r="O147" s="301">
        <f t="shared" si="96"/>
        <v>76.835016414614543</v>
      </c>
      <c r="P147" s="92">
        <f t="shared" ref="P147:P151" si="97">M147-J147</f>
        <v>0.1666666666666643</v>
      </c>
      <c r="Q147" s="188">
        <f t="shared" ref="Q147:Q151" si="98">O147-L147</f>
        <v>-6.9208438242178261</v>
      </c>
      <c r="R147" s="316">
        <f t="shared" ref="R147:R151" si="99">O147/L147</f>
        <v>0.91736884076549596</v>
      </c>
      <c r="S147" s="635"/>
      <c r="T147" s="105"/>
      <c r="U147" s="105"/>
      <c r="V147" s="96"/>
      <c r="W147" s="84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-101.79644252448679</v>
      </c>
      <c r="AG147" s="317">
        <f t="shared" si="64"/>
        <v>0.93027640922980359</v>
      </c>
      <c r="AH147" s="622"/>
    </row>
    <row r="148" spans="1:34" ht="19.2" customHeight="1">
      <c r="A148" s="625" t="s">
        <v>154</v>
      </c>
      <c r="B148" s="332" t="s">
        <v>247</v>
      </c>
      <c r="C148" s="167"/>
      <c r="D148" s="226" t="s">
        <v>155</v>
      </c>
      <c r="E148" s="81"/>
      <c r="F148" s="465">
        <v>50.67</v>
      </c>
      <c r="G148" s="98">
        <v>625</v>
      </c>
      <c r="H148" s="127">
        <f t="shared" ref="H148:H172" si="100">F148*G148</f>
        <v>31668.75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1293.1034482758596</v>
      </c>
      <c r="O148" s="86">
        <f>N148/M148</f>
        <v>76.064908722109394</v>
      </c>
      <c r="P148" s="88">
        <f t="shared" si="97"/>
        <v>1</v>
      </c>
      <c r="Q148" s="89">
        <f t="shared" si="98"/>
        <v>-13.935091277890606</v>
      </c>
      <c r="R148" s="90">
        <f t="shared" si="99"/>
        <v>0.84516565246788211</v>
      </c>
      <c r="S148" s="626">
        <f>R160</f>
        <v>0.82657055046101635</v>
      </c>
      <c r="T148" s="304">
        <v>0.70833333333333337</v>
      </c>
      <c r="U148" s="91">
        <v>0.7284722222222223</v>
      </c>
      <c r="V148" s="75">
        <v>5</v>
      </c>
      <c r="W148" s="84">
        <f>(U148-T148)*24*60</f>
        <v>29.000000000000057</v>
      </c>
      <c r="X148" s="94"/>
      <c r="Y148" s="94"/>
      <c r="Z148" s="95"/>
      <c r="AA148" s="95"/>
      <c r="AB148" s="618"/>
      <c r="AC148" s="618"/>
      <c r="AD148" s="332"/>
      <c r="AE148" s="332"/>
      <c r="AF148" s="88">
        <f t="shared" si="63"/>
        <v>-146.89655172414041</v>
      </c>
      <c r="AG148" s="171">
        <f t="shared" si="64"/>
        <v>0.89798850574712474</v>
      </c>
      <c r="AH148" s="622">
        <f>AG160</f>
        <v>0.83845418216547596</v>
      </c>
    </row>
    <row r="149" spans="1:34" ht="19.2" customHeight="1">
      <c r="A149" s="625"/>
      <c r="B149" s="332" t="s">
        <v>247</v>
      </c>
      <c r="C149" s="277"/>
      <c r="D149" s="309" t="s">
        <v>156</v>
      </c>
      <c r="E149" s="101"/>
      <c r="F149" s="465">
        <v>57.3</v>
      </c>
      <c r="G149" s="98">
        <v>1460</v>
      </c>
      <c r="H149" s="127">
        <f t="shared" si="100"/>
        <v>83658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1368.7500000000016</v>
      </c>
      <c r="O149" s="86">
        <f>N149/M149</f>
        <v>76.041666666666757</v>
      </c>
      <c r="P149" s="88">
        <f t="shared" si="97"/>
        <v>0</v>
      </c>
      <c r="Q149" s="89">
        <f t="shared" si="98"/>
        <v>-7.2916666666665719</v>
      </c>
      <c r="R149" s="90">
        <f t="shared" si="99"/>
        <v>0.91250000000000109</v>
      </c>
      <c r="S149" s="627"/>
      <c r="T149" s="304">
        <v>0.73402777777777783</v>
      </c>
      <c r="U149" s="91">
        <v>0.77847222222222223</v>
      </c>
      <c r="V149" s="75">
        <v>8</v>
      </c>
      <c r="W149" s="84">
        <f t="shared" ref="W149:W159" si="101">(U149-T149)*24*60</f>
        <v>63.999999999999929</v>
      </c>
      <c r="X149" s="94"/>
      <c r="Y149" s="94"/>
      <c r="Z149" s="95"/>
      <c r="AA149" s="95"/>
      <c r="AB149" s="618"/>
      <c r="AC149" s="618"/>
      <c r="AD149" s="332"/>
      <c r="AE149" s="332"/>
      <c r="AF149" s="88">
        <f t="shared" si="63"/>
        <v>-131.24999999999841</v>
      </c>
      <c r="AG149" s="171">
        <f t="shared" si="64"/>
        <v>0.91250000000000109</v>
      </c>
      <c r="AH149" s="628"/>
    </row>
    <row r="150" spans="1:34" ht="19.2" customHeight="1">
      <c r="A150" s="625"/>
      <c r="B150" s="332" t="s">
        <v>247</v>
      </c>
      <c r="C150" s="277"/>
      <c r="D150" s="229" t="s">
        <v>151</v>
      </c>
      <c r="E150" s="101"/>
      <c r="F150" s="465">
        <v>50.29</v>
      </c>
      <c r="G150" s="98">
        <v>451</v>
      </c>
      <c r="H150" s="127">
        <f t="shared" si="100"/>
        <v>22680.79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1082.3999999999969</v>
      </c>
      <c r="O150" s="86">
        <f>N150/M150</f>
        <v>60.133333333333162</v>
      </c>
      <c r="P150" s="88">
        <f t="shared" si="97"/>
        <v>0</v>
      </c>
      <c r="Q150" s="89">
        <f t="shared" si="98"/>
        <v>-19.866666666666838</v>
      </c>
      <c r="R150" s="90">
        <f t="shared" si="99"/>
        <v>0.75166666666666448</v>
      </c>
      <c r="S150" s="627"/>
      <c r="T150" s="304">
        <v>0.79444444444444451</v>
      </c>
      <c r="U150" s="91">
        <v>0.81180555555555567</v>
      </c>
      <c r="V150" s="75">
        <v>23</v>
      </c>
      <c r="W150" s="84">
        <f t="shared" si="101"/>
        <v>25.000000000000071</v>
      </c>
      <c r="X150" s="271">
        <v>0.78194444444444444</v>
      </c>
      <c r="Y150" s="271">
        <v>0.79166666666666663</v>
      </c>
      <c r="Z150" s="272"/>
      <c r="AA150" s="272"/>
      <c r="AB150" s="618"/>
      <c r="AC150" s="618"/>
      <c r="AD150" s="332"/>
      <c r="AE150" s="332"/>
      <c r="AF150" s="88">
        <f t="shared" si="63"/>
        <v>-357.60000000000309</v>
      </c>
      <c r="AG150" s="171">
        <f t="shared" si="64"/>
        <v>0.75166666666666448</v>
      </c>
      <c r="AH150" s="628"/>
    </row>
    <row r="151" spans="1:34" s="274" customFormat="1" ht="19.2" customHeight="1">
      <c r="A151" s="625"/>
      <c r="B151" s="332" t="s">
        <v>247</v>
      </c>
      <c r="C151" s="277"/>
      <c r="D151" s="100" t="s">
        <v>356</v>
      </c>
      <c r="E151" s="101"/>
      <c r="F151" s="465">
        <v>44.98</v>
      </c>
      <c r="G151" s="98">
        <v>553.4</v>
      </c>
      <c r="H151" s="127">
        <f t="shared" si="100"/>
        <v>24891.931999999997</v>
      </c>
      <c r="I151" s="318">
        <v>2</v>
      </c>
      <c r="J151" s="130">
        <v>19</v>
      </c>
      <c r="K151" s="98">
        <v>1500</v>
      </c>
      <c r="L151" s="129">
        <v>78.94736842105263</v>
      </c>
      <c r="M151" s="285">
        <v>19</v>
      </c>
      <c r="N151" s="82">
        <f>G151/W151*60</f>
        <v>1185.8571428571402</v>
      </c>
      <c r="O151" s="86">
        <f>N151/M151</f>
        <v>62.413533834586325</v>
      </c>
      <c r="P151" s="88">
        <f t="shared" si="97"/>
        <v>0</v>
      </c>
      <c r="Q151" s="89">
        <f t="shared" si="98"/>
        <v>-16.533834586466305</v>
      </c>
      <c r="R151" s="90">
        <f t="shared" si="99"/>
        <v>0.79057142857142682</v>
      </c>
      <c r="S151" s="627"/>
      <c r="T151" s="304">
        <v>0.81666666666666676</v>
      </c>
      <c r="U151" s="91">
        <v>0.83611111111111125</v>
      </c>
      <c r="V151" s="75">
        <v>7</v>
      </c>
      <c r="W151" s="84">
        <f t="shared" si="101"/>
        <v>28.00000000000006</v>
      </c>
      <c r="X151" s="271"/>
      <c r="Y151" s="271"/>
      <c r="Z151" s="272"/>
      <c r="AA151" s="272"/>
      <c r="AB151" s="618"/>
      <c r="AC151" s="618"/>
      <c r="AD151" s="277"/>
      <c r="AE151" s="277">
        <v>2</v>
      </c>
      <c r="AF151" s="88">
        <f t="shared" si="63"/>
        <v>-314.14285714285984</v>
      </c>
      <c r="AG151" s="171">
        <f t="shared" si="64"/>
        <v>0.79057142857142682</v>
      </c>
      <c r="AH151" s="628"/>
    </row>
    <row r="152" spans="1:34" s="274" customFormat="1" ht="19.2" customHeight="1">
      <c r="A152" s="625"/>
      <c r="B152" s="332">
        <v>0</v>
      </c>
      <c r="C152" s="277"/>
      <c r="D152" s="309"/>
      <c r="E152" s="101"/>
      <c r="F152" s="465" t="s">
        <v>248</v>
      </c>
      <c r="G152" s="98"/>
      <c r="H152" s="127">
        <f t="shared" si="100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90"/>
      <c r="S152" s="627"/>
      <c r="T152" s="319"/>
      <c r="U152" s="105"/>
      <c r="V152" s="103"/>
      <c r="W152" s="84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0</v>
      </c>
      <c r="AG152" s="171" t="e">
        <f t="shared" si="64"/>
        <v>#DIV/0!</v>
      </c>
      <c r="AH152" s="628"/>
    </row>
    <row r="153" spans="1:34" s="274" customFormat="1" ht="19.2" customHeight="1">
      <c r="A153" s="625"/>
      <c r="B153" s="332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90"/>
      <c r="S153" s="627"/>
      <c r="T153" s="319"/>
      <c r="U153" s="105"/>
      <c r="V153" s="103"/>
      <c r="W153" s="84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332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103"/>
      <c r="W154" s="84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332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103"/>
      <c r="W155" s="84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103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103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103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174"/>
      <c r="N159" s="232"/>
      <c r="O159" s="281"/>
      <c r="P159" s="321"/>
      <c r="Q159" s="117"/>
      <c r="R159" s="176"/>
      <c r="S159" s="627"/>
      <c r="T159" s="319"/>
      <c r="U159" s="105"/>
      <c r="V159" s="103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17.75</v>
      </c>
      <c r="K160" s="327">
        <v>1470</v>
      </c>
      <c r="L160" s="328">
        <v>83.070175438596493</v>
      </c>
      <c r="M160" s="327">
        <f t="shared" ref="M160:O160" si="102">AVERAGE(M148:M159)</f>
        <v>18</v>
      </c>
      <c r="N160" s="327">
        <f t="shared" si="102"/>
        <v>1232.5276477832497</v>
      </c>
      <c r="O160" s="328">
        <f t="shared" si="102"/>
        <v>68.663360639173902</v>
      </c>
      <c r="P160" s="107">
        <f t="shared" ref="P160:P165" si="103">M160-J160</f>
        <v>0.25</v>
      </c>
      <c r="Q160" s="117">
        <f t="shared" ref="Q160:Q165" si="104">O160-L160</f>
        <v>-14.406814799422591</v>
      </c>
      <c r="R160" s="329">
        <f>O160/L160</f>
        <v>0.82657055046101635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2</v>
      </c>
      <c r="AF160" s="107">
        <f t="shared" si="63"/>
        <v>-237.47235221675032</v>
      </c>
      <c r="AG160" s="176">
        <f t="shared" si="64"/>
        <v>0.83845418216547596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3291</v>
      </c>
      <c r="H161" s="127">
        <f t="shared" ref="H161:H170" si="105">F161*G161</f>
        <v>112650.93</v>
      </c>
      <c r="I161" s="332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6">G161/W161*60</f>
        <v>2146.304347826087</v>
      </c>
      <c r="O161" s="129">
        <f t="shared" ref="O161:O165" si="107">N161/M161</f>
        <v>165.10033444816054</v>
      </c>
      <c r="P161" s="95">
        <f t="shared" si="103"/>
        <v>0</v>
      </c>
      <c r="Q161" s="131">
        <f t="shared" si="104"/>
        <v>-7.9765886287625278</v>
      </c>
      <c r="R161" s="132">
        <f t="shared" ref="R161:R165" si="108">O161/L161</f>
        <v>0.953913043478261</v>
      </c>
      <c r="S161" s="622">
        <f>R173</f>
        <v>0.92286318830828284</v>
      </c>
      <c r="T161" s="133">
        <v>0.16666666666666666</v>
      </c>
      <c r="U161" s="133">
        <v>0.23055555555555554</v>
      </c>
      <c r="V161" s="332">
        <v>5</v>
      </c>
      <c r="W161" s="134">
        <f t="shared" ref="W161:W165" si="109">(U161-T161)*24*60</f>
        <v>92</v>
      </c>
      <c r="X161" s="140"/>
      <c r="Y161" s="140"/>
      <c r="Z161" s="95"/>
      <c r="AA161" s="95"/>
      <c r="AB161" s="618"/>
      <c r="AC161" s="618"/>
      <c r="AD161" s="332"/>
      <c r="AE161" s="332"/>
      <c r="AF161" s="95">
        <f t="shared" si="63"/>
        <v>-103.695652173913</v>
      </c>
      <c r="AG161" s="132">
        <f t="shared" si="64"/>
        <v>0.95391304347826089</v>
      </c>
      <c r="AH161" s="622">
        <f>AG173</f>
        <v>0.92696900439555641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4095</v>
      </c>
      <c r="H162" s="127">
        <f t="shared" si="105"/>
        <v>140171.84999999998</v>
      </c>
      <c r="I162" s="332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2136.521739130435</v>
      </c>
      <c r="O162" s="129">
        <f t="shared" si="107"/>
        <v>164.34782608695653</v>
      </c>
      <c r="P162" s="95">
        <f t="shared" si="103"/>
        <v>0</v>
      </c>
      <c r="Q162" s="131">
        <f t="shared" si="104"/>
        <v>-8.7290969899665356</v>
      </c>
      <c r="R162" s="132">
        <f t="shared" si="108"/>
        <v>0.94956521739130451</v>
      </c>
      <c r="S162" s="622"/>
      <c r="T162" s="133">
        <v>0.23541666666666666</v>
      </c>
      <c r="U162" s="133">
        <v>0.31527777777777777</v>
      </c>
      <c r="V162" s="332">
        <v>7</v>
      </c>
      <c r="W162" s="134">
        <f t="shared" si="109"/>
        <v>114.99999999999999</v>
      </c>
      <c r="X162" s="140"/>
      <c r="Y162" s="140"/>
      <c r="Z162" s="95"/>
      <c r="AA162" s="95"/>
      <c r="AB162" s="618"/>
      <c r="AC162" s="618"/>
      <c r="AD162" s="332"/>
      <c r="AE162" s="332"/>
      <c r="AF162" s="95">
        <f t="shared" si="63"/>
        <v>-113.47826086956502</v>
      </c>
      <c r="AG162" s="132">
        <f t="shared" si="64"/>
        <v>0.94956521739130439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2617</v>
      </c>
      <c r="H163" s="127">
        <f t="shared" si="105"/>
        <v>89579.909999999989</v>
      </c>
      <c r="I163" s="332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2013.0769230769217</v>
      </c>
      <c r="O163" s="129">
        <f t="shared" si="107"/>
        <v>167.75641025641013</v>
      </c>
      <c r="P163" s="95">
        <f t="shared" si="103"/>
        <v>0</v>
      </c>
      <c r="Q163" s="131">
        <f t="shared" si="104"/>
        <v>-8.7435897435898653</v>
      </c>
      <c r="R163" s="132">
        <f t="shared" si="108"/>
        <v>0.95046124791167219</v>
      </c>
      <c r="S163" s="622"/>
      <c r="T163" s="133">
        <v>0.35555555555555551</v>
      </c>
      <c r="U163" s="133">
        <v>0.40972222222222221</v>
      </c>
      <c r="V163" s="332">
        <v>5</v>
      </c>
      <c r="W163" s="134">
        <f t="shared" si="109"/>
        <v>78.000000000000043</v>
      </c>
      <c r="X163" s="140"/>
      <c r="Y163" s="140"/>
      <c r="Z163" s="95"/>
      <c r="AA163" s="95"/>
      <c r="AB163" s="618"/>
      <c r="AC163" s="618"/>
      <c r="AD163" s="332"/>
      <c r="AE163" s="332"/>
      <c r="AF163" s="95">
        <f t="shared" si="63"/>
        <v>-104.92307692307827</v>
      </c>
      <c r="AG163" s="132">
        <f t="shared" si="64"/>
        <v>0.95046124791167219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6062</v>
      </c>
      <c r="H164" s="127">
        <f t="shared" si="105"/>
        <v>217201.46</v>
      </c>
      <c r="I164" s="332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2165.0000000000005</v>
      </c>
      <c r="O164" s="129">
        <f t="shared" si="107"/>
        <v>196.81818181818187</v>
      </c>
      <c r="P164" s="95">
        <f t="shared" si="103"/>
        <v>0</v>
      </c>
      <c r="Q164" s="131">
        <f t="shared" si="104"/>
        <v>-7.7272727272726627</v>
      </c>
      <c r="R164" s="132">
        <f t="shared" si="108"/>
        <v>0.96222222222222253</v>
      </c>
      <c r="S164" s="622"/>
      <c r="T164" s="133">
        <v>0.42430555555555555</v>
      </c>
      <c r="U164" s="133">
        <v>0.54097222222222219</v>
      </c>
      <c r="V164" s="332">
        <v>21</v>
      </c>
      <c r="W164" s="134">
        <f t="shared" si="109"/>
        <v>167.99999999999997</v>
      </c>
      <c r="X164" s="140">
        <v>0.41319444444444442</v>
      </c>
      <c r="Y164" s="140">
        <v>0.42152777777777778</v>
      </c>
      <c r="Z164" s="95"/>
      <c r="AA164" s="95"/>
      <c r="AB164" s="618"/>
      <c r="AC164" s="618"/>
      <c r="AD164" s="332"/>
      <c r="AE164" s="332"/>
      <c r="AF164" s="95">
        <f t="shared" si="63"/>
        <v>-84.999999999999545</v>
      </c>
      <c r="AG164" s="132">
        <f t="shared" si="64"/>
        <v>0.96222222222222242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5272.8</v>
      </c>
      <c r="H165" s="127">
        <f t="shared" si="105"/>
        <v>191982.64799999999</v>
      </c>
      <c r="I165" s="332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6"/>
        <v>2326.2352941176473</v>
      </c>
      <c r="O165" s="129">
        <f t="shared" si="107"/>
        <v>232.62352941176474</v>
      </c>
      <c r="P165" s="95">
        <f t="shared" si="103"/>
        <v>0</v>
      </c>
      <c r="Q165" s="131">
        <f t="shared" si="104"/>
        <v>-44.276470588235242</v>
      </c>
      <c r="R165" s="132">
        <f t="shared" si="108"/>
        <v>0.84009942004971017</v>
      </c>
      <c r="S165" s="622"/>
      <c r="T165" s="133">
        <v>0.55624999999999991</v>
      </c>
      <c r="U165" s="133">
        <v>0.65069444444444435</v>
      </c>
      <c r="V165" s="332">
        <v>22</v>
      </c>
      <c r="W165" s="134">
        <f t="shared" si="109"/>
        <v>136</v>
      </c>
      <c r="X165" s="140">
        <v>0.5444444444444444</v>
      </c>
      <c r="Y165" s="140">
        <v>0.55347222222222225</v>
      </c>
      <c r="Z165" s="95"/>
      <c r="AA165" s="95"/>
      <c r="AB165" s="618"/>
      <c r="AC165" s="618"/>
      <c r="AD165" s="332"/>
      <c r="AE165" s="332"/>
      <c r="AF165" s="95">
        <f t="shared" si="63"/>
        <v>-442.7647058823527</v>
      </c>
      <c r="AG165" s="132">
        <f t="shared" si="64"/>
        <v>0.84009942004971017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332"/>
      <c r="J166" s="130"/>
      <c r="K166" s="98"/>
      <c r="L166" s="129"/>
      <c r="M166" s="130"/>
      <c r="N166" s="98"/>
      <c r="O166" s="129"/>
      <c r="P166" s="95"/>
      <c r="Q166" s="131"/>
      <c r="R166" s="132"/>
      <c r="S166" s="622"/>
      <c r="T166" s="133"/>
      <c r="U166" s="133"/>
      <c r="V166" s="332"/>
      <c r="W166" s="134"/>
      <c r="X166" s="140"/>
      <c r="Y166" s="140"/>
      <c r="Z166" s="95"/>
      <c r="AA166" s="95"/>
      <c r="AB166" s="618"/>
      <c r="AC166" s="618"/>
      <c r="AD166" s="332"/>
      <c r="AE166" s="332"/>
      <c r="AF166" s="95">
        <f t="shared" si="63"/>
        <v>0</v>
      </c>
      <c r="AG166" s="132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332"/>
      <c r="J167" s="130"/>
      <c r="K167" s="98"/>
      <c r="L167" s="129"/>
      <c r="M167" s="130"/>
      <c r="N167" s="98"/>
      <c r="O167" s="129"/>
      <c r="P167" s="95"/>
      <c r="Q167" s="131"/>
      <c r="R167" s="132"/>
      <c r="S167" s="622"/>
      <c r="T167" s="133"/>
      <c r="U167" s="133"/>
      <c r="V167" s="332"/>
      <c r="W167" s="134"/>
      <c r="X167" s="140"/>
      <c r="Y167" s="140"/>
      <c r="Z167" s="95"/>
      <c r="AA167" s="95"/>
      <c r="AB167" s="618"/>
      <c r="AC167" s="618"/>
      <c r="AD167" s="332"/>
      <c r="AE167" s="332"/>
      <c r="AF167" s="95">
        <f t="shared" si="63"/>
        <v>0</v>
      </c>
      <c r="AG167" s="132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332"/>
      <c r="J168" s="130"/>
      <c r="K168" s="98"/>
      <c r="L168" s="129"/>
      <c r="M168" s="130"/>
      <c r="N168" s="98"/>
      <c r="O168" s="129"/>
      <c r="P168" s="95"/>
      <c r="Q168" s="131"/>
      <c r="R168" s="132"/>
      <c r="S168" s="622"/>
      <c r="T168" s="133"/>
      <c r="U168" s="133"/>
      <c r="V168" s="332"/>
      <c r="W168" s="134"/>
      <c r="X168" s="140"/>
      <c r="Y168" s="140"/>
      <c r="Z168" s="95"/>
      <c r="AA168" s="95"/>
      <c r="AB168" s="618"/>
      <c r="AC168" s="618"/>
      <c r="AD168" s="332"/>
      <c r="AE168" s="332"/>
      <c r="AF168" s="95">
        <f t="shared" si="63"/>
        <v>0</v>
      </c>
      <c r="AG168" s="132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332"/>
      <c r="J169" s="130"/>
      <c r="K169" s="98"/>
      <c r="L169" s="129"/>
      <c r="M169" s="130"/>
      <c r="N169" s="98"/>
      <c r="O169" s="129"/>
      <c r="P169" s="95"/>
      <c r="Q169" s="131"/>
      <c r="R169" s="132"/>
      <c r="S169" s="622"/>
      <c r="T169" s="133"/>
      <c r="U169" s="133"/>
      <c r="V169" s="332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332"/>
      <c r="AE169" s="332"/>
      <c r="AF169" s="95">
        <f t="shared" si="63"/>
        <v>0</v>
      </c>
      <c r="AG169" s="132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332"/>
      <c r="J170" s="130"/>
      <c r="K170" s="98"/>
      <c r="L170" s="129"/>
      <c r="M170" s="130"/>
      <c r="N170" s="98"/>
      <c r="O170" s="129"/>
      <c r="P170" s="95"/>
      <c r="Q170" s="131"/>
      <c r="R170" s="132"/>
      <c r="S170" s="622"/>
      <c r="T170" s="133"/>
      <c r="U170" s="133"/>
      <c r="V170" s="332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332"/>
      <c r="AE170" s="332"/>
      <c r="AF170" s="95">
        <f t="shared" si="63"/>
        <v>0</v>
      </c>
      <c r="AG170" s="132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332"/>
      <c r="J171" s="130"/>
      <c r="K171" s="98"/>
      <c r="L171" s="129"/>
      <c r="M171" s="130"/>
      <c r="N171" s="98"/>
      <c r="O171" s="129"/>
      <c r="P171" s="95"/>
      <c r="Q171" s="131"/>
      <c r="R171" s="132"/>
      <c r="S171" s="622"/>
      <c r="T171" s="133"/>
      <c r="U171" s="133"/>
      <c r="V171" s="332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332"/>
      <c r="AE171" s="332"/>
      <c r="AF171" s="95"/>
      <c r="AG171" s="132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332"/>
      <c r="J172" s="130"/>
      <c r="K172" s="98"/>
      <c r="L172" s="129"/>
      <c r="M172" s="130"/>
      <c r="N172" s="98"/>
      <c r="O172" s="129"/>
      <c r="P172" s="95"/>
      <c r="Q172" s="131"/>
      <c r="R172" s="132"/>
      <c r="S172" s="622"/>
      <c r="T172" s="133"/>
      <c r="U172" s="133"/>
      <c r="V172" s="332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332"/>
      <c r="AE172" s="332"/>
      <c r="AF172" s="95"/>
      <c r="AG172" s="132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M173:O173" si="110">AVERAGE(M161:M172)</f>
        <v>11.8</v>
      </c>
      <c r="N173" s="145">
        <f t="shared" si="110"/>
        <v>2157.427660830218</v>
      </c>
      <c r="O173" s="148">
        <f t="shared" si="110"/>
        <v>185.32925640429477</v>
      </c>
      <c r="P173" s="95">
        <f>M173-J173</f>
        <v>0</v>
      </c>
      <c r="Q173" s="131">
        <f>O173-L173</f>
        <v>-15.490603735565372</v>
      </c>
      <c r="R173" s="149">
        <f>O173/L173</f>
        <v>0.92286318830828284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-169.97233916978212</v>
      </c>
      <c r="AG173" s="132">
        <f t="shared" si="64"/>
        <v>0.92696900439555641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349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26809" priority="3346" operator="lessThan">
      <formula>0</formula>
    </cfRule>
  </conditionalFormatting>
  <conditionalFormatting sqref="AH57 AH70 S43 S123 S95 AH95 S5:S9 AH5:AH9 S134 AH17:AH18 S17:S18 S32 S82 AH82 S57:S70">
    <cfRule type="cellIs" dxfId="26808" priority="3345" operator="lessThan">
      <formula>0.8</formula>
    </cfRule>
  </conditionalFormatting>
  <conditionalFormatting sqref="R147 R173 R30 R121 R95 R43 R134 R82 R154:R159 R17:R18 R57:R70">
    <cfRule type="cellIs" dxfId="26807" priority="3343" operator="lessThan">
      <formula>0.8</formula>
    </cfRule>
    <cfRule type="cellIs" dxfId="26806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26805" priority="3341" operator="greaterThan">
      <formula>1</formula>
    </cfRule>
    <cfRule type="cellIs" dxfId="26804" priority="3342" operator="lessThan">
      <formula>0.8</formula>
    </cfRule>
  </conditionalFormatting>
  <conditionalFormatting sqref="P147 P30 P121 P95 P43 P134 P82 P154:P159 P17:P18 P57:P70">
    <cfRule type="cellIs" dxfId="26803" priority="3340" operator="greaterThan">
      <formula>0</formula>
    </cfRule>
  </conditionalFormatting>
  <conditionalFormatting sqref="S161">
    <cfRule type="cellIs" dxfId="26802" priority="3339" operator="lessThan">
      <formula>0.8</formula>
    </cfRule>
  </conditionalFormatting>
  <conditionalFormatting sqref="Q161:Q166">
    <cfRule type="cellIs" dxfId="26801" priority="3338" operator="lessThan">
      <formula>0</formula>
    </cfRule>
  </conditionalFormatting>
  <conditionalFormatting sqref="R161:R166">
    <cfRule type="cellIs" dxfId="26800" priority="3336" operator="lessThan">
      <formula>0.8</formula>
    </cfRule>
    <cfRule type="cellIs" dxfId="26799" priority="3337" operator="greaterThan">
      <formula>1</formula>
    </cfRule>
  </conditionalFormatting>
  <conditionalFormatting sqref="R161:R166">
    <cfRule type="cellIs" dxfId="26798" priority="3334" operator="greaterThan">
      <formula>1</formula>
    </cfRule>
    <cfRule type="cellIs" dxfId="26797" priority="3335" operator="lessThan">
      <formula>0.8</formula>
    </cfRule>
  </conditionalFormatting>
  <conditionalFormatting sqref="P161:P166">
    <cfRule type="cellIs" dxfId="26796" priority="3333" operator="greaterThan">
      <formula>0</formula>
    </cfRule>
  </conditionalFormatting>
  <conditionalFormatting sqref="Q169:Q172 AF161:AF172">
    <cfRule type="cellIs" dxfId="26795" priority="3332" operator="lessThan">
      <formula>0</formula>
    </cfRule>
  </conditionalFormatting>
  <conditionalFormatting sqref="R169:R172">
    <cfRule type="cellIs" dxfId="26794" priority="3330" operator="lessThan">
      <formula>0.8</formula>
    </cfRule>
    <cfRule type="cellIs" dxfId="26793" priority="3331" operator="greaterThan">
      <formula>1</formula>
    </cfRule>
  </conditionalFormatting>
  <conditionalFormatting sqref="R169:R172 AG161:AG172">
    <cfRule type="cellIs" dxfId="26792" priority="3328" operator="greaterThan">
      <formula>1</formula>
    </cfRule>
    <cfRule type="cellIs" dxfId="26791" priority="3329" operator="lessThan">
      <formula>0.8</formula>
    </cfRule>
  </conditionalFormatting>
  <conditionalFormatting sqref="P169:P172">
    <cfRule type="cellIs" dxfId="26790" priority="3327" operator="greaterThan">
      <formula>0</formula>
    </cfRule>
  </conditionalFormatting>
  <conditionalFormatting sqref="AF145">
    <cfRule type="cellIs" dxfId="26789" priority="3326" operator="lessThan">
      <formula>0</formula>
    </cfRule>
  </conditionalFormatting>
  <conditionalFormatting sqref="AG145">
    <cfRule type="cellIs" dxfId="26788" priority="3324" operator="greaterThan">
      <formula>1</formula>
    </cfRule>
    <cfRule type="cellIs" dxfId="26787" priority="3325" operator="lessThan">
      <formula>0.8</formula>
    </cfRule>
  </conditionalFormatting>
  <conditionalFormatting sqref="AF44:AF54">
    <cfRule type="cellIs" dxfId="26786" priority="3323" operator="lessThan">
      <formula>0</formula>
    </cfRule>
  </conditionalFormatting>
  <conditionalFormatting sqref="AG44:AG54">
    <cfRule type="cellIs" dxfId="26785" priority="3321" operator="greaterThan">
      <formula>1</formula>
    </cfRule>
    <cfRule type="cellIs" dxfId="26784" priority="3322" operator="lessThan">
      <formula>0.8</formula>
    </cfRule>
  </conditionalFormatting>
  <conditionalFormatting sqref="AF83:AF94">
    <cfRule type="cellIs" dxfId="26783" priority="3320" operator="lessThan">
      <formula>0</formula>
    </cfRule>
  </conditionalFormatting>
  <conditionalFormatting sqref="AH83">
    <cfRule type="cellIs" dxfId="26782" priority="3319" operator="lessThan">
      <formula>0.8</formula>
    </cfRule>
  </conditionalFormatting>
  <conditionalFormatting sqref="AG83:AG94">
    <cfRule type="cellIs" dxfId="26781" priority="3317" operator="greaterThan">
      <formula>1</formula>
    </cfRule>
    <cfRule type="cellIs" dxfId="26780" priority="3318" operator="lessThan">
      <formula>0.8</formula>
    </cfRule>
  </conditionalFormatting>
  <conditionalFormatting sqref="S83">
    <cfRule type="cellIs" dxfId="26779" priority="3316" operator="lessThan">
      <formula>0.8</formula>
    </cfRule>
  </conditionalFormatting>
  <conditionalFormatting sqref="AH84">
    <cfRule type="cellIs" dxfId="26778" priority="3315" operator="lessThan">
      <formula>0.8</formula>
    </cfRule>
  </conditionalFormatting>
  <conditionalFormatting sqref="S84">
    <cfRule type="cellIs" dxfId="26777" priority="3314" operator="lessThan">
      <formula>0.8</formula>
    </cfRule>
  </conditionalFormatting>
  <conditionalFormatting sqref="S90">
    <cfRule type="cellIs" dxfId="26776" priority="3313" operator="lessThan">
      <formula>0.8</formula>
    </cfRule>
  </conditionalFormatting>
  <conditionalFormatting sqref="AH90">
    <cfRule type="cellIs" dxfId="26775" priority="3312" operator="lessThan">
      <formula>0.8</formula>
    </cfRule>
  </conditionalFormatting>
  <conditionalFormatting sqref="AF122">
    <cfRule type="cellIs" dxfId="26774" priority="3311" operator="lessThan">
      <formula>0</formula>
    </cfRule>
  </conditionalFormatting>
  <conditionalFormatting sqref="S122">
    <cfRule type="cellIs" dxfId="26773" priority="3310" operator="lessThan">
      <formula>0.8</formula>
    </cfRule>
  </conditionalFormatting>
  <conditionalFormatting sqref="AG122">
    <cfRule type="cellIs" dxfId="26772" priority="3308" operator="greaterThan">
      <formula>1</formula>
    </cfRule>
    <cfRule type="cellIs" dxfId="26771" priority="3309" operator="lessThan">
      <formula>0.8</formula>
    </cfRule>
  </conditionalFormatting>
  <conditionalFormatting sqref="P162:P168">
    <cfRule type="cellIs" dxfId="26770" priority="3302" operator="greaterThan">
      <formula>0</formula>
    </cfRule>
  </conditionalFormatting>
  <conditionalFormatting sqref="R162:R168">
    <cfRule type="cellIs" dxfId="26769" priority="3305" operator="lessThan">
      <formula>0.8</formula>
    </cfRule>
    <cfRule type="cellIs" dxfId="26768" priority="3306" operator="greaterThan">
      <formula>1</formula>
    </cfRule>
  </conditionalFormatting>
  <conditionalFormatting sqref="R162:R168">
    <cfRule type="cellIs" dxfId="26767" priority="3303" operator="greaterThan">
      <formula>1</formula>
    </cfRule>
    <cfRule type="cellIs" dxfId="26766" priority="3304" operator="lessThan">
      <formula>0.8</formula>
    </cfRule>
  </conditionalFormatting>
  <conditionalFormatting sqref="Q162:Q168">
    <cfRule type="cellIs" dxfId="26765" priority="3307" operator="lessThan">
      <formula>0</formula>
    </cfRule>
  </conditionalFormatting>
  <conditionalFormatting sqref="P132:P133">
    <cfRule type="cellIs" dxfId="26764" priority="3295" operator="greaterThan">
      <formula>0</formula>
    </cfRule>
  </conditionalFormatting>
  <conditionalFormatting sqref="AF124 Q132:Q133 AF126:AF133">
    <cfRule type="cellIs" dxfId="26763" priority="3301" operator="lessThan">
      <formula>0</formula>
    </cfRule>
  </conditionalFormatting>
  <conditionalFormatting sqref="S124:S133">
    <cfRule type="cellIs" dxfId="26762" priority="3300" operator="lessThan">
      <formula>0.8</formula>
    </cfRule>
  </conditionalFormatting>
  <conditionalFormatting sqref="R132:R133">
    <cfRule type="cellIs" dxfId="26761" priority="3298" operator="lessThan">
      <formula>0.8</formula>
    </cfRule>
    <cfRule type="cellIs" dxfId="26760" priority="3299" operator="greaterThan">
      <formula>1</formula>
    </cfRule>
  </conditionalFormatting>
  <conditionalFormatting sqref="AG124 R132:R133 AG126:AG133">
    <cfRule type="cellIs" dxfId="26759" priority="3296" operator="greaterThan">
      <formula>1</formula>
    </cfRule>
    <cfRule type="cellIs" dxfId="26758" priority="3297" operator="lessThan">
      <formula>0.8</formula>
    </cfRule>
  </conditionalFormatting>
  <conditionalFormatting sqref="AF112 AF115">
    <cfRule type="cellIs" dxfId="26757" priority="3294" operator="lessThan">
      <formula>0</formula>
    </cfRule>
  </conditionalFormatting>
  <conditionalFormatting sqref="AG112 AG115">
    <cfRule type="cellIs" dxfId="26756" priority="3292" operator="greaterThan">
      <formula>1</formula>
    </cfRule>
    <cfRule type="cellIs" dxfId="26755" priority="3293" operator="lessThan">
      <formula>0.8</formula>
    </cfRule>
  </conditionalFormatting>
  <conditionalFormatting sqref="AF111 AF114 AF117">
    <cfRule type="cellIs" dxfId="26754" priority="3291" operator="lessThan">
      <formula>0</formula>
    </cfRule>
  </conditionalFormatting>
  <conditionalFormatting sqref="AH109">
    <cfRule type="cellIs" dxfId="26753" priority="3290" operator="lessThan">
      <formula>0.8</formula>
    </cfRule>
  </conditionalFormatting>
  <conditionalFormatting sqref="AG111 AG114 AG117">
    <cfRule type="cellIs" dxfId="26752" priority="3288" operator="greaterThan">
      <formula>1</formula>
    </cfRule>
    <cfRule type="cellIs" dxfId="26751" priority="3289" operator="lessThan">
      <formula>0.8</formula>
    </cfRule>
  </conditionalFormatting>
  <conditionalFormatting sqref="R160 AG160">
    <cfRule type="cellIs" dxfId="26750" priority="3283" operator="greaterThan">
      <formula>1</formula>
    </cfRule>
    <cfRule type="cellIs" dxfId="26749" priority="3284" operator="lessThan">
      <formula>0.8</formula>
    </cfRule>
  </conditionalFormatting>
  <conditionalFormatting sqref="R160">
    <cfRule type="cellIs" dxfId="26748" priority="3285" operator="lessThan">
      <formula>0.8</formula>
    </cfRule>
    <cfRule type="cellIs" dxfId="26747" priority="3286" operator="greaterThan">
      <formula>1</formula>
    </cfRule>
  </conditionalFormatting>
  <conditionalFormatting sqref="P160">
    <cfRule type="cellIs" dxfId="26746" priority="3282" operator="greaterThan">
      <formula>0</formula>
    </cfRule>
  </conditionalFormatting>
  <conditionalFormatting sqref="AH148">
    <cfRule type="cellIs" dxfId="26745" priority="3281" operator="lessThan">
      <formula>0.8</formula>
    </cfRule>
  </conditionalFormatting>
  <conditionalFormatting sqref="Q160 AF160">
    <cfRule type="cellIs" dxfId="26744" priority="3287" operator="lessThan">
      <formula>0</formula>
    </cfRule>
  </conditionalFormatting>
  <conditionalFormatting sqref="AF148:AF154">
    <cfRule type="cellIs" dxfId="26743" priority="3280" operator="lessThan">
      <formula>0</formula>
    </cfRule>
  </conditionalFormatting>
  <conditionalFormatting sqref="S148">
    <cfRule type="cellIs" dxfId="26742" priority="3279" operator="lessThan">
      <formula>0.8</formula>
    </cfRule>
  </conditionalFormatting>
  <conditionalFormatting sqref="AG148:AG154">
    <cfRule type="cellIs" dxfId="26741" priority="3277" operator="greaterThan">
      <formula>1</formula>
    </cfRule>
    <cfRule type="cellIs" dxfId="26740" priority="3278" operator="lessThan">
      <formula>0.8</formula>
    </cfRule>
  </conditionalFormatting>
  <conditionalFormatting sqref="S86">
    <cfRule type="cellIs" dxfId="26739" priority="3276" operator="lessThan">
      <formula>0.8</formula>
    </cfRule>
  </conditionalFormatting>
  <conditionalFormatting sqref="S88 AH88">
    <cfRule type="cellIs" dxfId="26738" priority="3271" operator="lessThan">
      <formula>0.8</formula>
    </cfRule>
  </conditionalFormatting>
  <conditionalFormatting sqref="AH86">
    <cfRule type="cellIs" dxfId="26737" priority="3275" operator="lessThan">
      <formula>0.8</formula>
    </cfRule>
  </conditionalFormatting>
  <conditionalFormatting sqref="S87">
    <cfRule type="cellIs" dxfId="26736" priority="3274" operator="lessThan">
      <formula>0.8</formula>
    </cfRule>
  </conditionalFormatting>
  <conditionalFormatting sqref="AH87">
    <cfRule type="cellIs" dxfId="26735" priority="3273" operator="lessThan">
      <formula>0.8</formula>
    </cfRule>
  </conditionalFormatting>
  <conditionalFormatting sqref="S89 AH89">
    <cfRule type="cellIs" dxfId="26734" priority="3272" operator="lessThan">
      <formula>0.8</formula>
    </cfRule>
  </conditionalFormatting>
  <conditionalFormatting sqref="AF31 AF35 AF39">
    <cfRule type="cellIs" dxfId="26733" priority="3270" operator="lessThan">
      <formula>0</formula>
    </cfRule>
  </conditionalFormatting>
  <conditionalFormatting sqref="AH31 S31">
    <cfRule type="cellIs" dxfId="26732" priority="3269" operator="lessThan">
      <formula>0.8</formula>
    </cfRule>
  </conditionalFormatting>
  <conditionalFormatting sqref="AG31 AG35 AG39">
    <cfRule type="cellIs" dxfId="26731" priority="3267" operator="greaterThan">
      <formula>1</formula>
    </cfRule>
    <cfRule type="cellIs" dxfId="26730" priority="3268" operator="lessThan">
      <formula>0.8</formula>
    </cfRule>
  </conditionalFormatting>
  <conditionalFormatting sqref="AF135">
    <cfRule type="cellIs" dxfId="26729" priority="3266" operator="lessThan">
      <formula>0</formula>
    </cfRule>
  </conditionalFormatting>
  <conditionalFormatting sqref="AH135 S135">
    <cfRule type="cellIs" dxfId="26728" priority="3265" operator="lessThan">
      <formula>0.8</formula>
    </cfRule>
  </conditionalFormatting>
  <conditionalFormatting sqref="AG135">
    <cfRule type="cellIs" dxfId="26727" priority="3263" operator="greaterThan">
      <formula>1</formula>
    </cfRule>
    <cfRule type="cellIs" dxfId="26726" priority="3264" operator="lessThan">
      <formula>0.8</formula>
    </cfRule>
  </conditionalFormatting>
  <conditionalFormatting sqref="AF110 AF113 AF116">
    <cfRule type="cellIs" dxfId="26725" priority="3262" operator="lessThan">
      <formula>0</formula>
    </cfRule>
  </conditionalFormatting>
  <conditionalFormatting sqref="AG110 AG113 AG116">
    <cfRule type="cellIs" dxfId="26724" priority="3260" operator="greaterThan">
      <formula>1</formula>
    </cfRule>
    <cfRule type="cellIs" dxfId="26723" priority="3261" operator="lessThan">
      <formula>0.8</formula>
    </cfRule>
  </conditionalFormatting>
  <conditionalFormatting sqref="AF108 Q108">
    <cfRule type="cellIs" dxfId="26722" priority="3259" operator="lessThan">
      <formula>0</formula>
    </cfRule>
  </conditionalFormatting>
  <conditionalFormatting sqref="R108">
    <cfRule type="cellIs" dxfId="26721" priority="3257" operator="lessThan">
      <formula>0.8</formula>
    </cfRule>
    <cfRule type="cellIs" dxfId="26720" priority="3258" operator="greaterThan">
      <formula>1</formula>
    </cfRule>
  </conditionalFormatting>
  <conditionalFormatting sqref="AG108 R108">
    <cfRule type="cellIs" dxfId="26719" priority="3255" operator="greaterThan">
      <formula>1</formula>
    </cfRule>
    <cfRule type="cellIs" dxfId="26718" priority="3256" operator="lessThan">
      <formula>0.8</formula>
    </cfRule>
  </conditionalFormatting>
  <conditionalFormatting sqref="P108">
    <cfRule type="cellIs" dxfId="26717" priority="3254" operator="greaterThan">
      <formula>0</formula>
    </cfRule>
  </conditionalFormatting>
  <conditionalFormatting sqref="AH97">
    <cfRule type="cellIs" dxfId="26716" priority="3249" operator="lessThan">
      <formula>0.8</formula>
    </cfRule>
  </conditionalFormatting>
  <conditionalFormatting sqref="AG96 AG98 AG100 AG102 AG104">
    <cfRule type="cellIs" dxfId="26715" priority="3251" operator="greaterThan">
      <formula>1</formula>
    </cfRule>
    <cfRule type="cellIs" dxfId="26714" priority="3252" operator="lessThan">
      <formula>0.8</formula>
    </cfRule>
  </conditionalFormatting>
  <conditionalFormatting sqref="AF96 AF98 AF100 AF102 AF104">
    <cfRule type="cellIs" dxfId="26713" priority="3253" operator="lessThan">
      <formula>0</formula>
    </cfRule>
  </conditionalFormatting>
  <conditionalFormatting sqref="AG97 AG99 AG101 AG103 AG105">
    <cfRule type="cellIs" dxfId="26712" priority="3247" operator="greaterThan">
      <formula>1</formula>
    </cfRule>
    <cfRule type="cellIs" dxfId="26711" priority="3248" operator="lessThan">
      <formula>0.8</formula>
    </cfRule>
  </conditionalFormatting>
  <conditionalFormatting sqref="AF97 AF99 AF101 AF103 AF105">
    <cfRule type="cellIs" dxfId="26710" priority="3250" operator="lessThan">
      <formula>0</formula>
    </cfRule>
  </conditionalFormatting>
  <conditionalFormatting sqref="AF71 AF73 AF75 AF79 AF77">
    <cfRule type="cellIs" dxfId="26709" priority="3244" operator="lessThan">
      <formula>0</formula>
    </cfRule>
  </conditionalFormatting>
  <conditionalFormatting sqref="S71 AH71">
    <cfRule type="cellIs" dxfId="26708" priority="3243" operator="lessThan">
      <formula>0.8</formula>
    </cfRule>
  </conditionalFormatting>
  <conditionalFormatting sqref="AG71 AG73 AG75 AG79 AG77">
    <cfRule type="cellIs" dxfId="26707" priority="3241" operator="greaterThan">
      <formula>1</formula>
    </cfRule>
    <cfRule type="cellIs" dxfId="26706" priority="3242" operator="lessThan">
      <formula>0.8</formula>
    </cfRule>
  </conditionalFormatting>
  <conditionalFormatting sqref="AF72 AF76 AF80">
    <cfRule type="cellIs" dxfId="26705" priority="3240" operator="lessThan">
      <formula>0</formula>
    </cfRule>
  </conditionalFormatting>
  <conditionalFormatting sqref="S72 AH72">
    <cfRule type="cellIs" dxfId="26704" priority="3239" operator="lessThan">
      <formula>0.8</formula>
    </cfRule>
  </conditionalFormatting>
  <conditionalFormatting sqref="S11">
    <cfRule type="cellIs" dxfId="26703" priority="3246" operator="lessThan">
      <formula>0.8</formula>
    </cfRule>
  </conditionalFormatting>
  <conditionalFormatting sqref="S10">
    <cfRule type="cellIs" dxfId="26702" priority="3245" operator="lessThan">
      <formula>0.8</formula>
    </cfRule>
  </conditionalFormatting>
  <conditionalFormatting sqref="AG72 AG76 AG80">
    <cfRule type="cellIs" dxfId="26701" priority="3237" operator="greaterThan">
      <formula>1</formula>
    </cfRule>
    <cfRule type="cellIs" dxfId="26700" priority="3238" operator="lessThan">
      <formula>0.8</formula>
    </cfRule>
  </conditionalFormatting>
  <conditionalFormatting sqref="AF14:AF16 Q15:Q16">
    <cfRule type="cellIs" dxfId="26699" priority="3236" operator="lessThan">
      <formula>0</formula>
    </cfRule>
  </conditionalFormatting>
  <conditionalFormatting sqref="R15:R16">
    <cfRule type="cellIs" dxfId="26698" priority="3234" operator="lessThan">
      <formula>0.8</formula>
    </cfRule>
    <cfRule type="cellIs" dxfId="26697" priority="3235" operator="greaterThan">
      <formula>1</formula>
    </cfRule>
  </conditionalFormatting>
  <conditionalFormatting sqref="AG14:AG16 R15:R16">
    <cfRule type="cellIs" dxfId="26696" priority="3232" operator="greaterThan">
      <formula>1</formula>
    </cfRule>
    <cfRule type="cellIs" dxfId="26695" priority="3233" operator="lessThan">
      <formula>0.8</formula>
    </cfRule>
  </conditionalFormatting>
  <conditionalFormatting sqref="P15:P16">
    <cfRule type="cellIs" dxfId="26694" priority="3231" operator="greaterThan">
      <formula>0</formula>
    </cfRule>
  </conditionalFormatting>
  <conditionalFormatting sqref="AH98">
    <cfRule type="cellIs" dxfId="26693" priority="3230" operator="lessThan">
      <formula>0.8</formula>
    </cfRule>
  </conditionalFormatting>
  <conditionalFormatting sqref="AF33 AF37">
    <cfRule type="cellIs" dxfId="26692" priority="3229" operator="lessThan">
      <formula>0</formula>
    </cfRule>
  </conditionalFormatting>
  <conditionalFormatting sqref="AG33 AG37">
    <cfRule type="cellIs" dxfId="26691" priority="3227" operator="greaterThan">
      <formula>1</formula>
    </cfRule>
    <cfRule type="cellIs" dxfId="26690" priority="3228" operator="lessThan">
      <formula>0.8</formula>
    </cfRule>
  </conditionalFormatting>
  <conditionalFormatting sqref="P41:P42">
    <cfRule type="cellIs" dxfId="26689" priority="3221" operator="greaterThan">
      <formula>0</formula>
    </cfRule>
  </conditionalFormatting>
  <conditionalFormatting sqref="Q41:Q42 AF34 AF41:AF42 AF38">
    <cfRule type="cellIs" dxfId="26688" priority="3226" operator="lessThan">
      <formula>0</formula>
    </cfRule>
  </conditionalFormatting>
  <conditionalFormatting sqref="R41:R42">
    <cfRule type="cellIs" dxfId="26687" priority="3224" operator="lessThan">
      <formula>0.8</formula>
    </cfRule>
    <cfRule type="cellIs" dxfId="26686" priority="3225" operator="greaterThan">
      <formula>1</formula>
    </cfRule>
  </conditionalFormatting>
  <conditionalFormatting sqref="R41:R42 AG34 AG41:AG42 AG38">
    <cfRule type="cellIs" dxfId="26685" priority="3222" operator="greaterThan">
      <formula>1</formula>
    </cfRule>
    <cfRule type="cellIs" dxfId="26684" priority="3223" operator="lessThan">
      <formula>0.8</formula>
    </cfRule>
  </conditionalFormatting>
  <conditionalFormatting sqref="AF137:AF144">
    <cfRule type="cellIs" dxfId="26683" priority="3220" operator="lessThan">
      <formula>0</formula>
    </cfRule>
  </conditionalFormatting>
  <conditionalFormatting sqref="AH137 S137">
    <cfRule type="cellIs" dxfId="26682" priority="3219" operator="lessThan">
      <formula>0.8</formula>
    </cfRule>
  </conditionalFormatting>
  <conditionalFormatting sqref="AG137:AG144">
    <cfRule type="cellIs" dxfId="26681" priority="3217" operator="greaterThan">
      <formula>1</formula>
    </cfRule>
    <cfRule type="cellIs" dxfId="26680" priority="3218" operator="lessThan">
      <formula>0.8</formula>
    </cfRule>
  </conditionalFormatting>
  <conditionalFormatting sqref="AF55">
    <cfRule type="cellIs" dxfId="26679" priority="3216" operator="lessThan">
      <formula>0</formula>
    </cfRule>
  </conditionalFormatting>
  <conditionalFormatting sqref="AG55">
    <cfRule type="cellIs" dxfId="26678" priority="3214" operator="greaterThan">
      <formula>1</formula>
    </cfRule>
    <cfRule type="cellIs" dxfId="26677" priority="3215" operator="lessThan">
      <formula>0.8</formula>
    </cfRule>
  </conditionalFormatting>
  <conditionalFormatting sqref="AF56 Q56">
    <cfRule type="cellIs" dxfId="26676" priority="3213" operator="lessThan">
      <formula>0</formula>
    </cfRule>
  </conditionalFormatting>
  <conditionalFormatting sqref="R56">
    <cfRule type="cellIs" dxfId="26675" priority="3211" operator="lessThan">
      <formula>0.8</formula>
    </cfRule>
    <cfRule type="cellIs" dxfId="26674" priority="3212" operator="greaterThan">
      <formula>1</formula>
    </cfRule>
  </conditionalFormatting>
  <conditionalFormatting sqref="AG56 R56">
    <cfRule type="cellIs" dxfId="26673" priority="3209" operator="greaterThan">
      <formula>1</formula>
    </cfRule>
    <cfRule type="cellIs" dxfId="26672" priority="3210" operator="lessThan">
      <formula>0.8</formula>
    </cfRule>
  </conditionalFormatting>
  <conditionalFormatting sqref="P56">
    <cfRule type="cellIs" dxfId="26671" priority="3208" operator="greaterThan">
      <formula>0</formula>
    </cfRule>
  </conditionalFormatting>
  <conditionalFormatting sqref="P52:P55">
    <cfRule type="cellIs" dxfId="26670" priority="3202" operator="greaterThan">
      <formula>0</formula>
    </cfRule>
  </conditionalFormatting>
  <conditionalFormatting sqref="Q52:Q55">
    <cfRule type="cellIs" dxfId="26669" priority="3207" operator="lessThan">
      <formula>0</formula>
    </cfRule>
  </conditionalFormatting>
  <conditionalFormatting sqref="R52:R55">
    <cfRule type="cellIs" dxfId="26668" priority="3205" operator="lessThan">
      <formula>0.8</formula>
    </cfRule>
    <cfRule type="cellIs" dxfId="26667" priority="3206" operator="greaterThan">
      <formula>1</formula>
    </cfRule>
  </conditionalFormatting>
  <conditionalFormatting sqref="R52:R55">
    <cfRule type="cellIs" dxfId="26666" priority="3203" operator="greaterThan">
      <formula>1</formula>
    </cfRule>
    <cfRule type="cellIs" dxfId="26665" priority="3204" operator="lessThan">
      <formula>0.8</formula>
    </cfRule>
  </conditionalFormatting>
  <conditionalFormatting sqref="P80:P81">
    <cfRule type="cellIs" dxfId="26664" priority="3196" operator="greaterThan">
      <formula>0</formula>
    </cfRule>
  </conditionalFormatting>
  <conditionalFormatting sqref="AF81 Q80:Q81">
    <cfRule type="cellIs" dxfId="26663" priority="3201" operator="lessThan">
      <formula>0</formula>
    </cfRule>
  </conditionalFormatting>
  <conditionalFormatting sqref="R80:R81">
    <cfRule type="cellIs" dxfId="26662" priority="3199" operator="lessThan">
      <formula>0.8</formula>
    </cfRule>
    <cfRule type="cellIs" dxfId="26661" priority="3200" operator="greaterThan">
      <formula>1</formula>
    </cfRule>
  </conditionalFormatting>
  <conditionalFormatting sqref="AG81 R80:R81">
    <cfRule type="cellIs" dxfId="26660" priority="3197" operator="greaterThan">
      <formula>1</formula>
    </cfRule>
    <cfRule type="cellIs" dxfId="26659" priority="3198" operator="lessThan">
      <formula>0.8</formula>
    </cfRule>
  </conditionalFormatting>
  <conditionalFormatting sqref="AH85">
    <cfRule type="cellIs" dxfId="26658" priority="3195" operator="lessThan">
      <formula>0.8</formula>
    </cfRule>
  </conditionalFormatting>
  <conditionalFormatting sqref="S85">
    <cfRule type="cellIs" dxfId="26657" priority="3194" operator="lessThan">
      <formula>0.8</formula>
    </cfRule>
  </conditionalFormatting>
  <conditionalFormatting sqref="AF106:AF107">
    <cfRule type="cellIs" dxfId="26656" priority="3193" operator="lessThan">
      <formula>0</formula>
    </cfRule>
  </conditionalFormatting>
  <conditionalFormatting sqref="AH100:AH107">
    <cfRule type="cellIs" dxfId="26655" priority="3192" operator="lessThan">
      <formula>0.8</formula>
    </cfRule>
  </conditionalFormatting>
  <conditionalFormatting sqref="AG106:AG107">
    <cfRule type="cellIs" dxfId="26654" priority="3190" operator="greaterThan">
      <formula>1</formula>
    </cfRule>
    <cfRule type="cellIs" dxfId="26653" priority="3191" operator="lessThan">
      <formula>0.8</formula>
    </cfRule>
  </conditionalFormatting>
  <conditionalFormatting sqref="P106:P107">
    <cfRule type="cellIs" dxfId="26652" priority="3184" operator="greaterThan">
      <formula>0</formula>
    </cfRule>
  </conditionalFormatting>
  <conditionalFormatting sqref="Q106:Q107">
    <cfRule type="cellIs" dxfId="26651" priority="3189" operator="lessThan">
      <formula>0</formula>
    </cfRule>
  </conditionalFormatting>
  <conditionalFormatting sqref="R106:R107">
    <cfRule type="cellIs" dxfId="26650" priority="3187" operator="lessThan">
      <formula>0.8</formula>
    </cfRule>
    <cfRule type="cellIs" dxfId="26649" priority="3188" operator="greaterThan">
      <formula>1</formula>
    </cfRule>
  </conditionalFormatting>
  <conditionalFormatting sqref="R106:R107">
    <cfRule type="cellIs" dxfId="26648" priority="3185" operator="greaterThan">
      <formula>1</formula>
    </cfRule>
    <cfRule type="cellIs" dxfId="26647" priority="3186" operator="lessThan">
      <formula>0.8</formula>
    </cfRule>
  </conditionalFormatting>
  <conditionalFormatting sqref="AF109">
    <cfRule type="cellIs" dxfId="26646" priority="3183" operator="lessThan">
      <formula>0</formula>
    </cfRule>
  </conditionalFormatting>
  <conditionalFormatting sqref="S109">
    <cfRule type="cellIs" dxfId="26645" priority="3182" operator="lessThan">
      <formula>0.8</formula>
    </cfRule>
  </conditionalFormatting>
  <conditionalFormatting sqref="AG109">
    <cfRule type="cellIs" dxfId="26644" priority="3180" operator="greaterThan">
      <formula>1</formula>
    </cfRule>
    <cfRule type="cellIs" dxfId="26643" priority="3181" operator="lessThan">
      <formula>0.8</formula>
    </cfRule>
  </conditionalFormatting>
  <conditionalFormatting sqref="S150">
    <cfRule type="cellIs" dxfId="26642" priority="3179" operator="lessThan">
      <formula>0.8</formula>
    </cfRule>
  </conditionalFormatting>
  <conditionalFormatting sqref="AH150">
    <cfRule type="cellIs" dxfId="26641" priority="3178" operator="lessThan">
      <formula>0.8</formula>
    </cfRule>
  </conditionalFormatting>
  <conditionalFormatting sqref="S149">
    <cfRule type="cellIs" dxfId="26640" priority="3177" operator="lessThan">
      <formula>0.8</formula>
    </cfRule>
  </conditionalFormatting>
  <conditionalFormatting sqref="Q26:Q29">
    <cfRule type="cellIs" dxfId="26639" priority="3176" operator="lessThan">
      <formula>0</formula>
    </cfRule>
  </conditionalFormatting>
  <conditionalFormatting sqref="S21:S29 AH21:AH29">
    <cfRule type="cellIs" dxfId="26638" priority="3175" operator="lessThan">
      <formula>0.8</formula>
    </cfRule>
  </conditionalFormatting>
  <conditionalFormatting sqref="R26:R29">
    <cfRule type="cellIs" dxfId="26637" priority="3173" operator="lessThan">
      <formula>0.8</formula>
    </cfRule>
    <cfRule type="cellIs" dxfId="26636" priority="3174" operator="greaterThan">
      <formula>1</formula>
    </cfRule>
  </conditionalFormatting>
  <conditionalFormatting sqref="R26:R29">
    <cfRule type="cellIs" dxfId="26635" priority="3171" operator="greaterThan">
      <formula>1</formula>
    </cfRule>
    <cfRule type="cellIs" dxfId="26634" priority="3172" operator="lessThan">
      <formula>0.8</formula>
    </cfRule>
  </conditionalFormatting>
  <conditionalFormatting sqref="P26:P29">
    <cfRule type="cellIs" dxfId="26633" priority="3170" operator="greaterThan">
      <formula>0</formula>
    </cfRule>
  </conditionalFormatting>
  <conditionalFormatting sqref="AH91 S91">
    <cfRule type="cellIs" dxfId="26632" priority="3169" operator="lessThan">
      <formula>0.8</formula>
    </cfRule>
  </conditionalFormatting>
  <conditionalFormatting sqref="P92:P94">
    <cfRule type="cellIs" dxfId="26631" priority="3163" operator="greaterThan">
      <formula>0</formula>
    </cfRule>
  </conditionalFormatting>
  <conditionalFormatting sqref="Q92:Q94">
    <cfRule type="cellIs" dxfId="26630" priority="3168" operator="lessThan">
      <formula>0</formula>
    </cfRule>
  </conditionalFormatting>
  <conditionalFormatting sqref="R92:R94">
    <cfRule type="cellIs" dxfId="26629" priority="3166" operator="lessThan">
      <formula>0.8</formula>
    </cfRule>
    <cfRule type="cellIs" dxfId="26628" priority="3167" operator="greaterThan">
      <formula>1</formula>
    </cfRule>
  </conditionalFormatting>
  <conditionalFormatting sqref="R92:R94">
    <cfRule type="cellIs" dxfId="26627" priority="3164" operator="greaterThan">
      <formula>1</formula>
    </cfRule>
    <cfRule type="cellIs" dxfId="26626" priority="3165" operator="lessThan">
      <formula>0.8</formula>
    </cfRule>
  </conditionalFormatting>
  <conditionalFormatting sqref="AF146 Q145:Q146">
    <cfRule type="cellIs" dxfId="26625" priority="3162" operator="lessThan">
      <formula>0</formula>
    </cfRule>
  </conditionalFormatting>
  <conditionalFormatting sqref="AH139:AH146 S139:S146">
    <cfRule type="cellIs" dxfId="26624" priority="3161" operator="lessThan">
      <formula>0.8</formula>
    </cfRule>
  </conditionalFormatting>
  <conditionalFormatting sqref="R145:R146">
    <cfRule type="cellIs" dxfId="26623" priority="3159" operator="lessThan">
      <formula>0.8</formula>
    </cfRule>
    <cfRule type="cellIs" dxfId="26622" priority="3160" operator="greaterThan">
      <formula>1</formula>
    </cfRule>
  </conditionalFormatting>
  <conditionalFormatting sqref="AG146 R145:R146">
    <cfRule type="cellIs" dxfId="26621" priority="3157" operator="greaterThan">
      <formula>1</formula>
    </cfRule>
    <cfRule type="cellIs" dxfId="26620" priority="3158" operator="lessThan">
      <formula>0.8</formula>
    </cfRule>
  </conditionalFormatting>
  <conditionalFormatting sqref="P145:P146">
    <cfRule type="cellIs" dxfId="26619" priority="3156" operator="greaterThan">
      <formula>0</formula>
    </cfRule>
  </conditionalFormatting>
  <conditionalFormatting sqref="Q119:Q120">
    <cfRule type="cellIs" dxfId="26618" priority="3155" operator="lessThan">
      <formula>0</formula>
    </cfRule>
  </conditionalFormatting>
  <conditionalFormatting sqref="R119:R120">
    <cfRule type="cellIs" dxfId="26617" priority="3153" operator="lessThan">
      <formula>0.8</formula>
    </cfRule>
    <cfRule type="cellIs" dxfId="26616" priority="3154" operator="greaterThan">
      <formula>1</formula>
    </cfRule>
  </conditionalFormatting>
  <conditionalFormatting sqref="R119:R120">
    <cfRule type="cellIs" dxfId="26615" priority="3151" operator="greaterThan">
      <formula>1</formula>
    </cfRule>
    <cfRule type="cellIs" dxfId="26614" priority="3152" operator="lessThan">
      <formula>0.8</formula>
    </cfRule>
  </conditionalFormatting>
  <conditionalFormatting sqref="P119:P120">
    <cfRule type="cellIs" dxfId="26613" priority="3150" operator="greaterThan">
      <formula>0</formula>
    </cfRule>
  </conditionalFormatting>
  <conditionalFormatting sqref="AF118:AF120">
    <cfRule type="cellIs" dxfId="26612" priority="3149" operator="lessThan">
      <formula>0</formula>
    </cfRule>
  </conditionalFormatting>
  <conditionalFormatting sqref="AG118:AG120">
    <cfRule type="cellIs" dxfId="26611" priority="3147" operator="greaterThan">
      <formula>1</formula>
    </cfRule>
    <cfRule type="cellIs" dxfId="26610" priority="3148" operator="lessThan">
      <formula>0.8</formula>
    </cfRule>
  </conditionalFormatting>
  <conditionalFormatting sqref="S44:S56">
    <cfRule type="cellIs" dxfId="26609" priority="3146" operator="lessThan">
      <formula>0.8</formula>
    </cfRule>
  </conditionalFormatting>
  <conditionalFormatting sqref="S108">
    <cfRule type="cellIs" dxfId="26608" priority="3145" operator="lessThan">
      <formula>0.8</formula>
    </cfRule>
  </conditionalFormatting>
  <conditionalFormatting sqref="S96">
    <cfRule type="cellIs" dxfId="26607" priority="3144" operator="lessThan">
      <formula>0.8</formula>
    </cfRule>
  </conditionalFormatting>
  <conditionalFormatting sqref="S97">
    <cfRule type="cellIs" dxfId="26606" priority="3143" operator="lessThan">
      <formula>0.8</formula>
    </cfRule>
  </conditionalFormatting>
  <conditionalFormatting sqref="S103">
    <cfRule type="cellIs" dxfId="26605" priority="3142" operator="lessThan">
      <formula>0.8</formula>
    </cfRule>
  </conditionalFormatting>
  <conditionalFormatting sqref="S99">
    <cfRule type="cellIs" dxfId="26604" priority="3141" operator="lessThan">
      <formula>0.8</formula>
    </cfRule>
  </conditionalFormatting>
  <conditionalFormatting sqref="S101">
    <cfRule type="cellIs" dxfId="26603" priority="3138" operator="lessThan">
      <formula>0.8</formula>
    </cfRule>
  </conditionalFormatting>
  <conditionalFormatting sqref="S100">
    <cfRule type="cellIs" dxfId="26602" priority="3140" operator="lessThan">
      <formula>0.8</formula>
    </cfRule>
  </conditionalFormatting>
  <conditionalFormatting sqref="S102">
    <cfRule type="cellIs" dxfId="26601" priority="3139" operator="lessThan">
      <formula>0.8</formula>
    </cfRule>
  </conditionalFormatting>
  <conditionalFormatting sqref="S98">
    <cfRule type="cellIs" dxfId="26600" priority="3137" operator="lessThan">
      <formula>0.8</formula>
    </cfRule>
  </conditionalFormatting>
  <conditionalFormatting sqref="S104">
    <cfRule type="cellIs" dxfId="26599" priority="3136" operator="lessThan">
      <formula>0.8</formula>
    </cfRule>
  </conditionalFormatting>
  <conditionalFormatting sqref="P118">
    <cfRule type="cellIs" dxfId="26598" priority="3130" operator="greaterThan">
      <formula>0</formula>
    </cfRule>
  </conditionalFormatting>
  <conditionalFormatting sqref="Q118">
    <cfRule type="cellIs" dxfId="26597" priority="3135" operator="lessThan">
      <formula>0</formula>
    </cfRule>
  </conditionalFormatting>
  <conditionalFormatting sqref="R118">
    <cfRule type="cellIs" dxfId="26596" priority="3133" operator="lessThan">
      <formula>0.8</formula>
    </cfRule>
    <cfRule type="cellIs" dxfId="26595" priority="3134" operator="greaterThan">
      <formula>1</formula>
    </cfRule>
  </conditionalFormatting>
  <conditionalFormatting sqref="R118">
    <cfRule type="cellIs" dxfId="26594" priority="3131" operator="greaterThan">
      <formula>1</formula>
    </cfRule>
    <cfRule type="cellIs" dxfId="26593" priority="3132" operator="lessThan">
      <formula>0.8</formula>
    </cfRule>
  </conditionalFormatting>
  <conditionalFormatting sqref="Q162:Q166">
    <cfRule type="cellIs" dxfId="26592" priority="3129" operator="lessThan">
      <formula>0</formula>
    </cfRule>
  </conditionalFormatting>
  <conditionalFormatting sqref="R162:R166">
    <cfRule type="cellIs" dxfId="26591" priority="3127" operator="lessThan">
      <formula>0.8</formula>
    </cfRule>
    <cfRule type="cellIs" dxfId="26590" priority="3128" operator="greaterThan">
      <formula>1</formula>
    </cfRule>
  </conditionalFormatting>
  <conditionalFormatting sqref="R162:R166">
    <cfRule type="cellIs" dxfId="26589" priority="3125" operator="greaterThan">
      <formula>1</formula>
    </cfRule>
    <cfRule type="cellIs" dxfId="26588" priority="3126" operator="lessThan">
      <formula>0.8</formula>
    </cfRule>
  </conditionalFormatting>
  <conditionalFormatting sqref="P162:P166">
    <cfRule type="cellIs" dxfId="26587" priority="3124" operator="greaterThan">
      <formula>0</formula>
    </cfRule>
  </conditionalFormatting>
  <conditionalFormatting sqref="P167:P168">
    <cfRule type="cellIs" dxfId="26586" priority="3118" operator="greaterThan">
      <formula>0</formula>
    </cfRule>
  </conditionalFormatting>
  <conditionalFormatting sqref="R167:R168">
    <cfRule type="cellIs" dxfId="26585" priority="3121" operator="lessThan">
      <formula>0.8</formula>
    </cfRule>
    <cfRule type="cellIs" dxfId="26584" priority="3122" operator="greaterThan">
      <formula>1</formula>
    </cfRule>
  </conditionalFormatting>
  <conditionalFormatting sqref="R167:R168">
    <cfRule type="cellIs" dxfId="26583" priority="3119" operator="greaterThan">
      <formula>1</formula>
    </cfRule>
    <cfRule type="cellIs" dxfId="26582" priority="3120" operator="lessThan">
      <formula>0.8</formula>
    </cfRule>
  </conditionalFormatting>
  <conditionalFormatting sqref="Q167:Q168">
    <cfRule type="cellIs" dxfId="26581" priority="3123" operator="lessThan">
      <formula>0</formula>
    </cfRule>
  </conditionalFormatting>
  <conditionalFormatting sqref="Q117">
    <cfRule type="cellIs" dxfId="26580" priority="3117" operator="lessThan">
      <formula>0</formula>
    </cfRule>
  </conditionalFormatting>
  <conditionalFormatting sqref="R117">
    <cfRule type="cellIs" dxfId="26579" priority="3115" operator="lessThan">
      <formula>0.8</formula>
    </cfRule>
    <cfRule type="cellIs" dxfId="26578" priority="3116" operator="greaterThan">
      <formula>1</formula>
    </cfRule>
  </conditionalFormatting>
  <conditionalFormatting sqref="R117">
    <cfRule type="cellIs" dxfId="26577" priority="3113" operator="greaterThan">
      <formula>1</formula>
    </cfRule>
    <cfRule type="cellIs" dxfId="26576" priority="3114" operator="lessThan">
      <formula>0.8</formula>
    </cfRule>
  </conditionalFormatting>
  <conditionalFormatting sqref="P117">
    <cfRule type="cellIs" dxfId="26575" priority="3112" operator="greaterThan">
      <formula>0</formula>
    </cfRule>
  </conditionalFormatting>
  <conditionalFormatting sqref="Q117">
    <cfRule type="cellIs" dxfId="26574" priority="3111" operator="lessThan">
      <formula>0</formula>
    </cfRule>
  </conditionalFormatting>
  <conditionalFormatting sqref="R117">
    <cfRule type="cellIs" dxfId="26573" priority="3109" operator="lessThan">
      <formula>0.8</formula>
    </cfRule>
    <cfRule type="cellIs" dxfId="26572" priority="3110" operator="greaterThan">
      <formula>1</formula>
    </cfRule>
  </conditionalFormatting>
  <conditionalFormatting sqref="R117">
    <cfRule type="cellIs" dxfId="26571" priority="3107" operator="greaterThan">
      <formula>1</formula>
    </cfRule>
    <cfRule type="cellIs" dxfId="26570" priority="3108" operator="lessThan">
      <formula>0.8</formula>
    </cfRule>
  </conditionalFormatting>
  <conditionalFormatting sqref="P117">
    <cfRule type="cellIs" dxfId="26569" priority="3106" operator="greaterThan">
      <formula>0</formula>
    </cfRule>
  </conditionalFormatting>
  <conditionalFormatting sqref="P117">
    <cfRule type="cellIs" dxfId="26568" priority="3100" operator="greaterThan">
      <formula>0</formula>
    </cfRule>
  </conditionalFormatting>
  <conditionalFormatting sqref="Q117">
    <cfRule type="cellIs" dxfId="26567" priority="3105" operator="lessThan">
      <formula>0</formula>
    </cfRule>
  </conditionalFormatting>
  <conditionalFormatting sqref="R117">
    <cfRule type="cellIs" dxfId="26566" priority="3103" operator="lessThan">
      <formula>0.8</formula>
    </cfRule>
    <cfRule type="cellIs" dxfId="26565" priority="3104" operator="greaterThan">
      <formula>1</formula>
    </cfRule>
  </conditionalFormatting>
  <conditionalFormatting sqref="R117">
    <cfRule type="cellIs" dxfId="26564" priority="3101" operator="greaterThan">
      <formula>1</formula>
    </cfRule>
    <cfRule type="cellIs" dxfId="26563" priority="3102" operator="lessThan">
      <formula>0.8</formula>
    </cfRule>
  </conditionalFormatting>
  <conditionalFormatting sqref="P117">
    <cfRule type="cellIs" dxfId="26562" priority="3094" operator="greaterThan">
      <formula>0</formula>
    </cfRule>
  </conditionalFormatting>
  <conditionalFormatting sqref="Q117">
    <cfRule type="cellIs" dxfId="26561" priority="3099" operator="lessThan">
      <formula>0</formula>
    </cfRule>
  </conditionalFormatting>
  <conditionalFormatting sqref="R117">
    <cfRule type="cellIs" dxfId="26560" priority="3097" operator="lessThan">
      <formula>0.8</formula>
    </cfRule>
    <cfRule type="cellIs" dxfId="26559" priority="3098" operator="greaterThan">
      <formula>1</formula>
    </cfRule>
  </conditionalFormatting>
  <conditionalFormatting sqref="R117">
    <cfRule type="cellIs" dxfId="26558" priority="3095" operator="greaterThan">
      <formula>1</formula>
    </cfRule>
    <cfRule type="cellIs" dxfId="26557" priority="3096" operator="lessThan">
      <formula>0.8</formula>
    </cfRule>
  </conditionalFormatting>
  <conditionalFormatting sqref="P117">
    <cfRule type="cellIs" dxfId="26556" priority="3088" operator="greaterThan">
      <formula>0</formula>
    </cfRule>
  </conditionalFormatting>
  <conditionalFormatting sqref="Q117">
    <cfRule type="cellIs" dxfId="26555" priority="3093" operator="lessThan">
      <formula>0</formula>
    </cfRule>
  </conditionalFormatting>
  <conditionalFormatting sqref="R117">
    <cfRule type="cellIs" dxfId="26554" priority="3091" operator="lessThan">
      <formula>0.8</formula>
    </cfRule>
    <cfRule type="cellIs" dxfId="26553" priority="3092" operator="greaterThan">
      <formula>1</formula>
    </cfRule>
  </conditionalFormatting>
  <conditionalFormatting sqref="R117">
    <cfRule type="cellIs" dxfId="26552" priority="3089" operator="greaterThan">
      <formula>1</formula>
    </cfRule>
    <cfRule type="cellIs" dxfId="26551" priority="3090" operator="lessThan">
      <formula>0.8</formula>
    </cfRule>
  </conditionalFormatting>
  <conditionalFormatting sqref="Q117">
    <cfRule type="cellIs" dxfId="26550" priority="3087" operator="lessThan">
      <formula>0</formula>
    </cfRule>
  </conditionalFormatting>
  <conditionalFormatting sqref="R117">
    <cfRule type="cellIs" dxfId="26549" priority="3085" operator="lessThan">
      <formula>0.8</formula>
    </cfRule>
    <cfRule type="cellIs" dxfId="26548" priority="3086" operator="greaterThan">
      <formula>1</formula>
    </cfRule>
  </conditionalFormatting>
  <conditionalFormatting sqref="R117">
    <cfRule type="cellIs" dxfId="26547" priority="3083" operator="greaterThan">
      <formula>1</formula>
    </cfRule>
    <cfRule type="cellIs" dxfId="26546" priority="3084" operator="lessThan">
      <formula>0.8</formula>
    </cfRule>
  </conditionalFormatting>
  <conditionalFormatting sqref="P117">
    <cfRule type="cellIs" dxfId="26545" priority="3082" operator="greaterThan">
      <formula>0</formula>
    </cfRule>
  </conditionalFormatting>
  <conditionalFormatting sqref="P117">
    <cfRule type="cellIs" dxfId="26544" priority="3076" operator="greaterThan">
      <formula>0</formula>
    </cfRule>
  </conditionalFormatting>
  <conditionalFormatting sqref="Q117">
    <cfRule type="cellIs" dxfId="26543" priority="3081" operator="lessThan">
      <formula>0</formula>
    </cfRule>
  </conditionalFormatting>
  <conditionalFormatting sqref="R117">
    <cfRule type="cellIs" dxfId="26542" priority="3079" operator="lessThan">
      <formula>0.8</formula>
    </cfRule>
    <cfRule type="cellIs" dxfId="26541" priority="3080" operator="greaterThan">
      <formula>1</formula>
    </cfRule>
  </conditionalFormatting>
  <conditionalFormatting sqref="R117">
    <cfRule type="cellIs" dxfId="26540" priority="3077" operator="greaterThan">
      <formula>1</formula>
    </cfRule>
    <cfRule type="cellIs" dxfId="26539" priority="3078" operator="lessThan">
      <formula>0.8</formula>
    </cfRule>
  </conditionalFormatting>
  <conditionalFormatting sqref="P117">
    <cfRule type="cellIs" dxfId="26538" priority="3070" operator="greaterThan">
      <formula>0</formula>
    </cfRule>
  </conditionalFormatting>
  <conditionalFormatting sqref="Q117">
    <cfRule type="cellIs" dxfId="26537" priority="3075" operator="lessThan">
      <formula>0</formula>
    </cfRule>
  </conditionalFormatting>
  <conditionalFormatting sqref="R117">
    <cfRule type="cellIs" dxfId="26536" priority="3073" operator="lessThan">
      <formula>0.8</formula>
    </cfRule>
    <cfRule type="cellIs" dxfId="26535" priority="3074" operator="greaterThan">
      <formula>1</formula>
    </cfRule>
  </conditionalFormatting>
  <conditionalFormatting sqref="R117">
    <cfRule type="cellIs" dxfId="26534" priority="3071" operator="greaterThan">
      <formula>1</formula>
    </cfRule>
    <cfRule type="cellIs" dxfId="26533" priority="3072" operator="lessThan">
      <formula>0.8</formula>
    </cfRule>
  </conditionalFormatting>
  <conditionalFormatting sqref="Q117">
    <cfRule type="cellIs" dxfId="26532" priority="3069" operator="lessThan">
      <formula>0</formula>
    </cfRule>
  </conditionalFormatting>
  <conditionalFormatting sqref="R117">
    <cfRule type="cellIs" dxfId="26531" priority="3067" operator="lessThan">
      <formula>0.8</formula>
    </cfRule>
    <cfRule type="cellIs" dxfId="26530" priority="3068" operator="greaterThan">
      <formula>1</formula>
    </cfRule>
  </conditionalFormatting>
  <conditionalFormatting sqref="R117">
    <cfRule type="cellIs" dxfId="26529" priority="3065" operator="greaterThan">
      <formula>1</formula>
    </cfRule>
    <cfRule type="cellIs" dxfId="26528" priority="3066" operator="lessThan">
      <formula>0.8</formula>
    </cfRule>
  </conditionalFormatting>
  <conditionalFormatting sqref="P117">
    <cfRule type="cellIs" dxfId="26527" priority="3064" operator="greaterThan">
      <formula>0</formula>
    </cfRule>
  </conditionalFormatting>
  <conditionalFormatting sqref="P117">
    <cfRule type="cellIs" dxfId="26526" priority="3058" operator="greaterThan">
      <formula>0</formula>
    </cfRule>
  </conditionalFormatting>
  <conditionalFormatting sqref="Q117">
    <cfRule type="cellIs" dxfId="26525" priority="3063" operator="lessThan">
      <formula>0</formula>
    </cfRule>
  </conditionalFormatting>
  <conditionalFormatting sqref="R117">
    <cfRule type="cellIs" dxfId="26524" priority="3061" operator="lessThan">
      <formula>0.8</formula>
    </cfRule>
    <cfRule type="cellIs" dxfId="26523" priority="3062" operator="greaterThan">
      <formula>1</formula>
    </cfRule>
  </conditionalFormatting>
  <conditionalFormatting sqref="R117">
    <cfRule type="cellIs" dxfId="26522" priority="3059" operator="greaterThan">
      <formula>1</formula>
    </cfRule>
    <cfRule type="cellIs" dxfId="26521" priority="3060" operator="lessThan">
      <formula>0.8</formula>
    </cfRule>
  </conditionalFormatting>
  <conditionalFormatting sqref="Q117">
    <cfRule type="cellIs" dxfId="26520" priority="3057" operator="lessThan">
      <formula>0</formula>
    </cfRule>
  </conditionalFormatting>
  <conditionalFormatting sqref="R117">
    <cfRule type="cellIs" dxfId="26519" priority="3055" operator="lessThan">
      <formula>0.8</formula>
    </cfRule>
    <cfRule type="cellIs" dxfId="26518" priority="3056" operator="greaterThan">
      <formula>1</formula>
    </cfRule>
  </conditionalFormatting>
  <conditionalFormatting sqref="R117">
    <cfRule type="cellIs" dxfId="26517" priority="3053" operator="greaterThan">
      <formula>1</formula>
    </cfRule>
    <cfRule type="cellIs" dxfId="26516" priority="3054" operator="lessThan">
      <formula>0.8</formula>
    </cfRule>
  </conditionalFormatting>
  <conditionalFormatting sqref="P117">
    <cfRule type="cellIs" dxfId="26515" priority="3052" operator="greaterThan">
      <formula>0</formula>
    </cfRule>
  </conditionalFormatting>
  <conditionalFormatting sqref="Q117">
    <cfRule type="cellIs" dxfId="26514" priority="3051" operator="lessThan">
      <formula>0</formula>
    </cfRule>
  </conditionalFormatting>
  <conditionalFormatting sqref="R117">
    <cfRule type="cellIs" dxfId="26513" priority="3049" operator="lessThan">
      <formula>0.8</formula>
    </cfRule>
    <cfRule type="cellIs" dxfId="26512" priority="3050" operator="greaterThan">
      <formula>1</formula>
    </cfRule>
  </conditionalFormatting>
  <conditionalFormatting sqref="R117">
    <cfRule type="cellIs" dxfId="26511" priority="3047" operator="greaterThan">
      <formula>1</formula>
    </cfRule>
    <cfRule type="cellIs" dxfId="26510" priority="3048" operator="lessThan">
      <formula>0.8</formula>
    </cfRule>
  </conditionalFormatting>
  <conditionalFormatting sqref="P117">
    <cfRule type="cellIs" dxfId="26509" priority="3046" operator="greaterThan">
      <formula>0</formula>
    </cfRule>
  </conditionalFormatting>
  <conditionalFormatting sqref="Q83">
    <cfRule type="cellIs" dxfId="26508" priority="3045" operator="lessThan">
      <formula>0</formula>
    </cfRule>
  </conditionalFormatting>
  <conditionalFormatting sqref="R83">
    <cfRule type="cellIs" dxfId="26507" priority="3043" operator="lessThan">
      <formula>0.8</formula>
    </cfRule>
    <cfRule type="cellIs" dxfId="26506" priority="3044" operator="greaterThan">
      <formula>1</formula>
    </cfRule>
  </conditionalFormatting>
  <conditionalFormatting sqref="R83">
    <cfRule type="cellIs" dxfId="26505" priority="3041" operator="greaterThan">
      <formula>1</formula>
    </cfRule>
    <cfRule type="cellIs" dxfId="26504" priority="3042" operator="lessThan">
      <formula>0.8</formula>
    </cfRule>
  </conditionalFormatting>
  <conditionalFormatting sqref="P83">
    <cfRule type="cellIs" dxfId="26503" priority="3040" operator="greaterThan">
      <formula>0</formula>
    </cfRule>
  </conditionalFormatting>
  <conditionalFormatting sqref="Q83">
    <cfRule type="cellIs" dxfId="26502" priority="3039" operator="lessThan">
      <formula>0</formula>
    </cfRule>
  </conditionalFormatting>
  <conditionalFormatting sqref="R83">
    <cfRule type="cellIs" dxfId="26501" priority="3037" operator="lessThan">
      <formula>0.8</formula>
    </cfRule>
    <cfRule type="cellIs" dxfId="26500" priority="3038" operator="greaterThan">
      <formula>1</formula>
    </cfRule>
  </conditionalFormatting>
  <conditionalFormatting sqref="R83">
    <cfRule type="cellIs" dxfId="26499" priority="3035" operator="greaterThan">
      <formula>1</formula>
    </cfRule>
    <cfRule type="cellIs" dxfId="26498" priority="3036" operator="lessThan">
      <formula>0.8</formula>
    </cfRule>
  </conditionalFormatting>
  <conditionalFormatting sqref="P83">
    <cfRule type="cellIs" dxfId="26497" priority="3034" operator="greaterThan">
      <formula>0</formula>
    </cfRule>
  </conditionalFormatting>
  <conditionalFormatting sqref="Q83">
    <cfRule type="cellIs" dxfId="26496" priority="3033" operator="lessThan">
      <formula>0</formula>
    </cfRule>
  </conditionalFormatting>
  <conditionalFormatting sqref="R83">
    <cfRule type="cellIs" dxfId="26495" priority="3031" operator="lessThan">
      <formula>0.8</formula>
    </cfRule>
    <cfRule type="cellIs" dxfId="26494" priority="3032" operator="greaterThan">
      <formula>1</formula>
    </cfRule>
  </conditionalFormatting>
  <conditionalFormatting sqref="R83">
    <cfRule type="cellIs" dxfId="26493" priority="3029" operator="greaterThan">
      <formula>1</formula>
    </cfRule>
    <cfRule type="cellIs" dxfId="26492" priority="3030" operator="lessThan">
      <formula>0.8</formula>
    </cfRule>
  </conditionalFormatting>
  <conditionalFormatting sqref="P83">
    <cfRule type="cellIs" dxfId="26491" priority="3028" operator="greaterThan">
      <formula>0</formula>
    </cfRule>
  </conditionalFormatting>
  <conditionalFormatting sqref="Q83">
    <cfRule type="cellIs" dxfId="26490" priority="3027" operator="lessThan">
      <formula>0</formula>
    </cfRule>
  </conditionalFormatting>
  <conditionalFormatting sqref="R83">
    <cfRule type="cellIs" dxfId="26489" priority="3025" operator="lessThan">
      <formula>0.8</formula>
    </cfRule>
    <cfRule type="cellIs" dxfId="26488" priority="3026" operator="greaterThan">
      <formula>1</formula>
    </cfRule>
  </conditionalFormatting>
  <conditionalFormatting sqref="R83">
    <cfRule type="cellIs" dxfId="26487" priority="3023" operator="greaterThan">
      <formula>1</formula>
    </cfRule>
    <cfRule type="cellIs" dxfId="26486" priority="3024" operator="lessThan">
      <formula>0.8</formula>
    </cfRule>
  </conditionalFormatting>
  <conditionalFormatting sqref="P83">
    <cfRule type="cellIs" dxfId="26485" priority="3022" operator="greaterThan">
      <formula>0</formula>
    </cfRule>
  </conditionalFormatting>
  <conditionalFormatting sqref="P83">
    <cfRule type="cellIs" dxfId="26484" priority="3016" operator="greaterThan">
      <formula>0</formula>
    </cfRule>
  </conditionalFormatting>
  <conditionalFormatting sqref="Q83">
    <cfRule type="cellIs" dxfId="26483" priority="3021" operator="lessThan">
      <formula>0</formula>
    </cfRule>
  </conditionalFormatting>
  <conditionalFormatting sqref="R83">
    <cfRule type="cellIs" dxfId="26482" priority="3019" operator="lessThan">
      <formula>0.8</formula>
    </cfRule>
    <cfRule type="cellIs" dxfId="26481" priority="3020" operator="greaterThan">
      <formula>1</formula>
    </cfRule>
  </conditionalFormatting>
  <conditionalFormatting sqref="R83">
    <cfRule type="cellIs" dxfId="26480" priority="3017" operator="greaterThan">
      <formula>1</formula>
    </cfRule>
    <cfRule type="cellIs" dxfId="26479" priority="3018" operator="lessThan">
      <formula>0.8</formula>
    </cfRule>
  </conditionalFormatting>
  <conditionalFormatting sqref="P83">
    <cfRule type="cellIs" dxfId="26478" priority="3010" operator="greaterThan">
      <formula>0</formula>
    </cfRule>
  </conditionalFormatting>
  <conditionalFormatting sqref="Q83">
    <cfRule type="cellIs" dxfId="26477" priority="3015" operator="lessThan">
      <formula>0</formula>
    </cfRule>
  </conditionalFormatting>
  <conditionalFormatting sqref="R83">
    <cfRule type="cellIs" dxfId="26476" priority="3013" operator="lessThan">
      <formula>0.8</formula>
    </cfRule>
    <cfRule type="cellIs" dxfId="26475" priority="3014" operator="greaterThan">
      <formula>1</formula>
    </cfRule>
  </conditionalFormatting>
  <conditionalFormatting sqref="R83">
    <cfRule type="cellIs" dxfId="26474" priority="3011" operator="greaterThan">
      <formula>1</formula>
    </cfRule>
    <cfRule type="cellIs" dxfId="26473" priority="3012" operator="lessThan">
      <formula>0.8</formula>
    </cfRule>
  </conditionalFormatting>
  <conditionalFormatting sqref="R83">
    <cfRule type="cellIs" dxfId="26472" priority="3007" operator="lessThan">
      <formula>0.8</formula>
    </cfRule>
    <cfRule type="cellIs" dxfId="26471" priority="3008" operator="greaterThan">
      <formula>1</formula>
    </cfRule>
  </conditionalFormatting>
  <conditionalFormatting sqref="R83">
    <cfRule type="cellIs" dxfId="26470" priority="3005" operator="greaterThan">
      <formula>1</formula>
    </cfRule>
    <cfRule type="cellIs" dxfId="26469" priority="3006" operator="lessThan">
      <formula>0.8</formula>
    </cfRule>
  </conditionalFormatting>
  <conditionalFormatting sqref="P83">
    <cfRule type="cellIs" dxfId="26468" priority="3004" operator="greaterThan">
      <formula>0</formula>
    </cfRule>
  </conditionalFormatting>
  <conditionalFormatting sqref="Q83">
    <cfRule type="cellIs" dxfId="26467" priority="3009" operator="lessThan">
      <formula>0</formula>
    </cfRule>
  </conditionalFormatting>
  <conditionalFormatting sqref="Q83">
    <cfRule type="cellIs" dxfId="26466" priority="3003" operator="lessThan">
      <formula>0</formula>
    </cfRule>
  </conditionalFormatting>
  <conditionalFormatting sqref="R83">
    <cfRule type="cellIs" dxfId="26465" priority="3001" operator="lessThan">
      <formula>0.8</formula>
    </cfRule>
    <cfRule type="cellIs" dxfId="26464" priority="3002" operator="greaterThan">
      <formula>1</formula>
    </cfRule>
  </conditionalFormatting>
  <conditionalFormatting sqref="R83">
    <cfRule type="cellIs" dxfId="26463" priority="2999" operator="greaterThan">
      <formula>1</formula>
    </cfRule>
    <cfRule type="cellIs" dxfId="26462" priority="3000" operator="lessThan">
      <formula>0.8</formula>
    </cfRule>
  </conditionalFormatting>
  <conditionalFormatting sqref="P83">
    <cfRule type="cellIs" dxfId="26461" priority="2998" operator="greaterThan">
      <formula>0</formula>
    </cfRule>
  </conditionalFormatting>
  <conditionalFormatting sqref="P83">
    <cfRule type="cellIs" dxfId="26460" priority="2992" operator="greaterThan">
      <formula>0</formula>
    </cfRule>
  </conditionalFormatting>
  <conditionalFormatting sqref="Q83">
    <cfRule type="cellIs" dxfId="26459" priority="2997" operator="lessThan">
      <formula>0</formula>
    </cfRule>
  </conditionalFormatting>
  <conditionalFormatting sqref="R83">
    <cfRule type="cellIs" dxfId="26458" priority="2995" operator="lessThan">
      <formula>0.8</formula>
    </cfRule>
    <cfRule type="cellIs" dxfId="26457" priority="2996" operator="greaterThan">
      <formula>1</formula>
    </cfRule>
  </conditionalFormatting>
  <conditionalFormatting sqref="R83">
    <cfRule type="cellIs" dxfId="26456" priority="2993" operator="greaterThan">
      <formula>1</formula>
    </cfRule>
    <cfRule type="cellIs" dxfId="26455" priority="2994" operator="lessThan">
      <formula>0.8</formula>
    </cfRule>
  </conditionalFormatting>
  <conditionalFormatting sqref="P83">
    <cfRule type="cellIs" dxfId="26454" priority="2986" operator="greaterThan">
      <formula>0</formula>
    </cfRule>
  </conditionalFormatting>
  <conditionalFormatting sqref="Q83">
    <cfRule type="cellIs" dxfId="26453" priority="2991" operator="lessThan">
      <formula>0</formula>
    </cfRule>
  </conditionalFormatting>
  <conditionalFormatting sqref="R83">
    <cfRule type="cellIs" dxfId="26452" priority="2989" operator="lessThan">
      <formula>0.8</formula>
    </cfRule>
    <cfRule type="cellIs" dxfId="26451" priority="2990" operator="greaterThan">
      <formula>1</formula>
    </cfRule>
  </conditionalFormatting>
  <conditionalFormatting sqref="R83">
    <cfRule type="cellIs" dxfId="26450" priority="2987" operator="greaterThan">
      <formula>1</formula>
    </cfRule>
    <cfRule type="cellIs" dxfId="26449" priority="2988" operator="lessThan">
      <formula>0.8</formula>
    </cfRule>
  </conditionalFormatting>
  <conditionalFormatting sqref="R83">
    <cfRule type="cellIs" dxfId="26448" priority="2983" operator="lessThan">
      <formula>0.8</formula>
    </cfRule>
    <cfRule type="cellIs" dxfId="26447" priority="2984" operator="greaterThan">
      <formula>1</formula>
    </cfRule>
  </conditionalFormatting>
  <conditionalFormatting sqref="R83">
    <cfRule type="cellIs" dxfId="26446" priority="2981" operator="greaterThan">
      <formula>1</formula>
    </cfRule>
    <cfRule type="cellIs" dxfId="26445" priority="2982" operator="lessThan">
      <formula>0.8</formula>
    </cfRule>
  </conditionalFormatting>
  <conditionalFormatting sqref="P83">
    <cfRule type="cellIs" dxfId="26444" priority="2980" operator="greaterThan">
      <formula>0</formula>
    </cfRule>
  </conditionalFormatting>
  <conditionalFormatting sqref="Q83">
    <cfRule type="cellIs" dxfId="26443" priority="2985" operator="lessThan">
      <formula>0</formula>
    </cfRule>
  </conditionalFormatting>
  <conditionalFormatting sqref="P83">
    <cfRule type="cellIs" dxfId="26442" priority="2974" operator="greaterThan">
      <formula>0</formula>
    </cfRule>
  </conditionalFormatting>
  <conditionalFormatting sqref="Q83">
    <cfRule type="cellIs" dxfId="26441" priority="2979" operator="lessThan">
      <formula>0</formula>
    </cfRule>
  </conditionalFormatting>
  <conditionalFormatting sqref="R83">
    <cfRule type="cellIs" dxfId="26440" priority="2977" operator="lessThan">
      <formula>0.8</formula>
    </cfRule>
    <cfRule type="cellIs" dxfId="26439" priority="2978" operator="greaterThan">
      <formula>1</formula>
    </cfRule>
  </conditionalFormatting>
  <conditionalFormatting sqref="R83">
    <cfRule type="cellIs" dxfId="26438" priority="2975" operator="greaterThan">
      <formula>1</formula>
    </cfRule>
    <cfRule type="cellIs" dxfId="26437" priority="2976" operator="lessThan">
      <formula>0.8</formula>
    </cfRule>
  </conditionalFormatting>
  <conditionalFormatting sqref="R83">
    <cfRule type="cellIs" dxfId="26436" priority="2971" operator="lessThan">
      <formula>0.8</formula>
    </cfRule>
    <cfRule type="cellIs" dxfId="26435" priority="2972" operator="greaterThan">
      <formula>1</formula>
    </cfRule>
  </conditionalFormatting>
  <conditionalFormatting sqref="R83">
    <cfRule type="cellIs" dxfId="26434" priority="2969" operator="greaterThan">
      <formula>1</formula>
    </cfRule>
    <cfRule type="cellIs" dxfId="26433" priority="2970" operator="lessThan">
      <formula>0.8</formula>
    </cfRule>
  </conditionalFormatting>
  <conditionalFormatting sqref="P83">
    <cfRule type="cellIs" dxfId="26432" priority="2968" operator="greaterThan">
      <formula>0</formula>
    </cfRule>
  </conditionalFormatting>
  <conditionalFormatting sqref="Q83">
    <cfRule type="cellIs" dxfId="26431" priority="2973" operator="lessThan">
      <formula>0</formula>
    </cfRule>
  </conditionalFormatting>
  <conditionalFormatting sqref="R83">
    <cfRule type="cellIs" dxfId="26430" priority="2965" operator="lessThan">
      <formula>0.8</formula>
    </cfRule>
    <cfRule type="cellIs" dxfId="26429" priority="2966" operator="greaterThan">
      <formula>1</formula>
    </cfRule>
  </conditionalFormatting>
  <conditionalFormatting sqref="R83">
    <cfRule type="cellIs" dxfId="26428" priority="2963" operator="greaterThan">
      <formula>1</formula>
    </cfRule>
    <cfRule type="cellIs" dxfId="26427" priority="2964" operator="lessThan">
      <formula>0.8</formula>
    </cfRule>
  </conditionalFormatting>
  <conditionalFormatting sqref="P83">
    <cfRule type="cellIs" dxfId="26426" priority="2962" operator="greaterThan">
      <formula>0</formula>
    </cfRule>
  </conditionalFormatting>
  <conditionalFormatting sqref="Q83">
    <cfRule type="cellIs" dxfId="26425" priority="2967" operator="lessThan">
      <formula>0</formula>
    </cfRule>
  </conditionalFormatting>
  <conditionalFormatting sqref="Q83">
    <cfRule type="cellIs" dxfId="26424" priority="2961" operator="lessThan">
      <formula>0</formula>
    </cfRule>
  </conditionalFormatting>
  <conditionalFormatting sqref="R83">
    <cfRule type="cellIs" dxfId="26423" priority="2959" operator="lessThan">
      <formula>0.8</formula>
    </cfRule>
    <cfRule type="cellIs" dxfId="26422" priority="2960" operator="greaterThan">
      <formula>1</formula>
    </cfRule>
  </conditionalFormatting>
  <conditionalFormatting sqref="R83">
    <cfRule type="cellIs" dxfId="26421" priority="2957" operator="greaterThan">
      <formula>1</formula>
    </cfRule>
    <cfRule type="cellIs" dxfId="26420" priority="2958" operator="lessThan">
      <formula>0.8</formula>
    </cfRule>
  </conditionalFormatting>
  <conditionalFormatting sqref="P83">
    <cfRule type="cellIs" dxfId="26419" priority="2956" operator="greaterThan">
      <formula>0</formula>
    </cfRule>
  </conditionalFormatting>
  <conditionalFormatting sqref="Q83">
    <cfRule type="cellIs" dxfId="26418" priority="2950" operator="lessThan">
      <formula>0</formula>
    </cfRule>
  </conditionalFormatting>
  <conditionalFormatting sqref="R83">
    <cfRule type="cellIs" dxfId="26417" priority="2954" operator="lessThan">
      <formula>0.8</formula>
    </cfRule>
    <cfRule type="cellIs" dxfId="26416" priority="2955" operator="greaterThan">
      <formula>1</formula>
    </cfRule>
  </conditionalFormatting>
  <conditionalFormatting sqref="R83">
    <cfRule type="cellIs" dxfId="26415" priority="2952" operator="greaterThan">
      <formula>1</formula>
    </cfRule>
    <cfRule type="cellIs" dxfId="26414" priority="2953" operator="lessThan">
      <formula>0.8</formula>
    </cfRule>
  </conditionalFormatting>
  <conditionalFormatting sqref="P83">
    <cfRule type="cellIs" dxfId="26413" priority="2951" operator="greaterThan">
      <formula>0</formula>
    </cfRule>
  </conditionalFormatting>
  <conditionalFormatting sqref="Q83">
    <cfRule type="cellIs" dxfId="26412" priority="2949" operator="lessThan">
      <formula>0</formula>
    </cfRule>
  </conditionalFormatting>
  <conditionalFormatting sqref="R83">
    <cfRule type="cellIs" dxfId="26411" priority="2947" operator="lessThan">
      <formula>0.8</formula>
    </cfRule>
    <cfRule type="cellIs" dxfId="26410" priority="2948" operator="greaterThan">
      <formula>1</formula>
    </cfRule>
  </conditionalFormatting>
  <conditionalFormatting sqref="R83">
    <cfRule type="cellIs" dxfId="26409" priority="2945" operator="greaterThan">
      <formula>1</formula>
    </cfRule>
    <cfRule type="cellIs" dxfId="26408" priority="2946" operator="lessThan">
      <formula>0.8</formula>
    </cfRule>
  </conditionalFormatting>
  <conditionalFormatting sqref="P83">
    <cfRule type="cellIs" dxfId="26407" priority="2944" operator="greaterThan">
      <formula>0</formula>
    </cfRule>
  </conditionalFormatting>
  <conditionalFormatting sqref="Q83">
    <cfRule type="cellIs" dxfId="26406" priority="2943" operator="lessThan">
      <formula>0</formula>
    </cfRule>
  </conditionalFormatting>
  <conditionalFormatting sqref="R83">
    <cfRule type="cellIs" dxfId="26405" priority="2941" operator="lessThan">
      <formula>0.8</formula>
    </cfRule>
    <cfRule type="cellIs" dxfId="26404" priority="2942" operator="greaterThan">
      <formula>1</formula>
    </cfRule>
  </conditionalFormatting>
  <conditionalFormatting sqref="R83">
    <cfRule type="cellIs" dxfId="26403" priority="2939" operator="greaterThan">
      <formula>1</formula>
    </cfRule>
    <cfRule type="cellIs" dxfId="26402" priority="2940" operator="lessThan">
      <formula>0.8</formula>
    </cfRule>
  </conditionalFormatting>
  <conditionalFormatting sqref="P83">
    <cfRule type="cellIs" dxfId="26401" priority="2938" operator="greaterThan">
      <formula>0</formula>
    </cfRule>
  </conditionalFormatting>
  <conditionalFormatting sqref="Q83">
    <cfRule type="cellIs" dxfId="26400" priority="2937" operator="lessThan">
      <formula>0</formula>
    </cfRule>
  </conditionalFormatting>
  <conditionalFormatting sqref="R83">
    <cfRule type="cellIs" dxfId="26399" priority="2935" operator="lessThan">
      <formula>0.8</formula>
    </cfRule>
    <cfRule type="cellIs" dxfId="26398" priority="2936" operator="greaterThan">
      <formula>1</formula>
    </cfRule>
  </conditionalFormatting>
  <conditionalFormatting sqref="R83">
    <cfRule type="cellIs" dxfId="26397" priority="2933" operator="greaterThan">
      <formula>1</formula>
    </cfRule>
    <cfRule type="cellIs" dxfId="26396" priority="2934" operator="lessThan">
      <formula>0.8</formula>
    </cfRule>
  </conditionalFormatting>
  <conditionalFormatting sqref="P83">
    <cfRule type="cellIs" dxfId="26395" priority="2932" operator="greaterThan">
      <formula>0</formula>
    </cfRule>
  </conditionalFormatting>
  <conditionalFormatting sqref="Q83">
    <cfRule type="cellIs" dxfId="26394" priority="2931" operator="lessThan">
      <formula>0</formula>
    </cfRule>
  </conditionalFormatting>
  <conditionalFormatting sqref="R83">
    <cfRule type="cellIs" dxfId="26393" priority="2929" operator="lessThan">
      <formula>0.8</formula>
    </cfRule>
    <cfRule type="cellIs" dxfId="26392" priority="2930" operator="greaterThan">
      <formula>1</formula>
    </cfRule>
  </conditionalFormatting>
  <conditionalFormatting sqref="R83">
    <cfRule type="cellIs" dxfId="26391" priority="2927" operator="greaterThan">
      <formula>1</formula>
    </cfRule>
    <cfRule type="cellIs" dxfId="26390" priority="2928" operator="lessThan">
      <formula>0.8</formula>
    </cfRule>
  </conditionalFormatting>
  <conditionalFormatting sqref="P83">
    <cfRule type="cellIs" dxfId="26389" priority="2926" operator="greaterThan">
      <formula>0</formula>
    </cfRule>
  </conditionalFormatting>
  <conditionalFormatting sqref="Q83">
    <cfRule type="cellIs" dxfId="26388" priority="2925" operator="lessThan">
      <formula>0</formula>
    </cfRule>
  </conditionalFormatting>
  <conditionalFormatting sqref="R83">
    <cfRule type="cellIs" dxfId="26387" priority="2923" operator="lessThan">
      <formula>0.8</formula>
    </cfRule>
    <cfRule type="cellIs" dxfId="26386" priority="2924" operator="greaterThan">
      <formula>1</formula>
    </cfRule>
  </conditionalFormatting>
  <conditionalFormatting sqref="R83">
    <cfRule type="cellIs" dxfId="26385" priority="2921" operator="greaterThan">
      <formula>1</formula>
    </cfRule>
    <cfRule type="cellIs" dxfId="26384" priority="2922" operator="lessThan">
      <formula>0.8</formula>
    </cfRule>
  </conditionalFormatting>
  <conditionalFormatting sqref="P83">
    <cfRule type="cellIs" dxfId="26383" priority="2920" operator="greaterThan">
      <formula>0</formula>
    </cfRule>
  </conditionalFormatting>
  <conditionalFormatting sqref="P83">
    <cfRule type="cellIs" dxfId="26382" priority="2914" operator="greaterThan">
      <formula>0</formula>
    </cfRule>
  </conditionalFormatting>
  <conditionalFormatting sqref="Q83">
    <cfRule type="cellIs" dxfId="26381" priority="2919" operator="lessThan">
      <formula>0</formula>
    </cfRule>
  </conditionalFormatting>
  <conditionalFormatting sqref="R83">
    <cfRule type="cellIs" dxfId="26380" priority="2917" operator="lessThan">
      <formula>0.8</formula>
    </cfRule>
    <cfRule type="cellIs" dxfId="26379" priority="2918" operator="greaterThan">
      <formula>1</formula>
    </cfRule>
  </conditionalFormatting>
  <conditionalFormatting sqref="R83">
    <cfRule type="cellIs" dxfId="26378" priority="2915" operator="greaterThan">
      <formula>1</formula>
    </cfRule>
    <cfRule type="cellIs" dxfId="26377" priority="2916" operator="lessThan">
      <formula>0.8</formula>
    </cfRule>
  </conditionalFormatting>
  <conditionalFormatting sqref="P83">
    <cfRule type="cellIs" dxfId="26376" priority="2908" operator="greaterThan">
      <formula>0</formula>
    </cfRule>
  </conditionalFormatting>
  <conditionalFormatting sqref="Q83">
    <cfRule type="cellIs" dxfId="26375" priority="2913" operator="lessThan">
      <formula>0</formula>
    </cfRule>
  </conditionalFormatting>
  <conditionalFormatting sqref="R83">
    <cfRule type="cellIs" dxfId="26374" priority="2911" operator="lessThan">
      <formula>0.8</formula>
    </cfRule>
    <cfRule type="cellIs" dxfId="26373" priority="2912" operator="greaterThan">
      <formula>1</formula>
    </cfRule>
  </conditionalFormatting>
  <conditionalFormatting sqref="R83">
    <cfRule type="cellIs" dxfId="26372" priority="2909" operator="greaterThan">
      <formula>1</formula>
    </cfRule>
    <cfRule type="cellIs" dxfId="26371" priority="2910" operator="lessThan">
      <formula>0.8</formula>
    </cfRule>
  </conditionalFormatting>
  <conditionalFormatting sqref="R83">
    <cfRule type="cellIs" dxfId="26370" priority="2905" operator="lessThan">
      <formula>0.8</formula>
    </cfRule>
    <cfRule type="cellIs" dxfId="26369" priority="2906" operator="greaterThan">
      <formula>1</formula>
    </cfRule>
  </conditionalFormatting>
  <conditionalFormatting sqref="R83">
    <cfRule type="cellIs" dxfId="26368" priority="2903" operator="greaterThan">
      <formula>1</formula>
    </cfRule>
    <cfRule type="cellIs" dxfId="26367" priority="2904" operator="lessThan">
      <formula>0.8</formula>
    </cfRule>
  </conditionalFormatting>
  <conditionalFormatting sqref="P83">
    <cfRule type="cellIs" dxfId="26366" priority="2902" operator="greaterThan">
      <formula>0</formula>
    </cfRule>
  </conditionalFormatting>
  <conditionalFormatting sqref="Q83">
    <cfRule type="cellIs" dxfId="26365" priority="2907" operator="lessThan">
      <formula>0</formula>
    </cfRule>
  </conditionalFormatting>
  <conditionalFormatting sqref="Q83">
    <cfRule type="cellIs" dxfId="26364" priority="2901" operator="lessThan">
      <formula>0</formula>
    </cfRule>
  </conditionalFormatting>
  <conditionalFormatting sqref="R83">
    <cfRule type="cellIs" dxfId="26363" priority="2899" operator="lessThan">
      <formula>0.8</formula>
    </cfRule>
    <cfRule type="cellIs" dxfId="26362" priority="2900" operator="greaterThan">
      <formula>1</formula>
    </cfRule>
  </conditionalFormatting>
  <conditionalFormatting sqref="R83">
    <cfRule type="cellIs" dxfId="26361" priority="2897" operator="greaterThan">
      <formula>1</formula>
    </cfRule>
    <cfRule type="cellIs" dxfId="26360" priority="2898" operator="lessThan">
      <formula>0.8</formula>
    </cfRule>
  </conditionalFormatting>
  <conditionalFormatting sqref="P83">
    <cfRule type="cellIs" dxfId="26359" priority="2896" operator="greaterThan">
      <formula>0</formula>
    </cfRule>
  </conditionalFormatting>
  <conditionalFormatting sqref="Q83">
    <cfRule type="cellIs" dxfId="26358" priority="2895" operator="lessThan">
      <formula>0</formula>
    </cfRule>
  </conditionalFormatting>
  <conditionalFormatting sqref="R83">
    <cfRule type="cellIs" dxfId="26357" priority="2893" operator="lessThan">
      <formula>0.8</formula>
    </cfRule>
    <cfRule type="cellIs" dxfId="26356" priority="2894" operator="greaterThan">
      <formula>1</formula>
    </cfRule>
  </conditionalFormatting>
  <conditionalFormatting sqref="R83">
    <cfRule type="cellIs" dxfId="26355" priority="2891" operator="greaterThan">
      <formula>1</formula>
    </cfRule>
    <cfRule type="cellIs" dxfId="26354" priority="2892" operator="lessThan">
      <formula>0.8</formula>
    </cfRule>
  </conditionalFormatting>
  <conditionalFormatting sqref="P83">
    <cfRule type="cellIs" dxfId="26353" priority="2890" operator="greaterThan">
      <formula>0</formula>
    </cfRule>
  </conditionalFormatting>
  <conditionalFormatting sqref="Q83">
    <cfRule type="cellIs" dxfId="26352" priority="2889" operator="lessThan">
      <formula>0</formula>
    </cfRule>
  </conditionalFormatting>
  <conditionalFormatting sqref="R83">
    <cfRule type="cellIs" dxfId="26351" priority="2887" operator="lessThan">
      <formula>0.8</formula>
    </cfRule>
    <cfRule type="cellIs" dxfId="26350" priority="2888" operator="greaterThan">
      <formula>1</formula>
    </cfRule>
  </conditionalFormatting>
  <conditionalFormatting sqref="R83">
    <cfRule type="cellIs" dxfId="26349" priority="2885" operator="greaterThan">
      <formula>1</formula>
    </cfRule>
    <cfRule type="cellIs" dxfId="26348" priority="2886" operator="lessThan">
      <formula>0.8</formula>
    </cfRule>
  </conditionalFormatting>
  <conditionalFormatting sqref="P83">
    <cfRule type="cellIs" dxfId="26347" priority="2884" operator="greaterThan">
      <formula>0</formula>
    </cfRule>
  </conditionalFormatting>
  <conditionalFormatting sqref="Q83">
    <cfRule type="cellIs" dxfId="26346" priority="2883" operator="lessThan">
      <formula>0</formula>
    </cfRule>
  </conditionalFormatting>
  <conditionalFormatting sqref="R83">
    <cfRule type="cellIs" dxfId="26345" priority="2881" operator="lessThan">
      <formula>0.8</formula>
    </cfRule>
    <cfRule type="cellIs" dxfId="26344" priority="2882" operator="greaterThan">
      <formula>1</formula>
    </cfRule>
  </conditionalFormatting>
  <conditionalFormatting sqref="R83">
    <cfRule type="cellIs" dxfId="26343" priority="2879" operator="greaterThan">
      <formula>1</formula>
    </cfRule>
    <cfRule type="cellIs" dxfId="26342" priority="2880" operator="lessThan">
      <formula>0.8</formula>
    </cfRule>
  </conditionalFormatting>
  <conditionalFormatting sqref="P83">
    <cfRule type="cellIs" dxfId="26341" priority="2878" operator="greaterThan">
      <formula>0</formula>
    </cfRule>
  </conditionalFormatting>
  <conditionalFormatting sqref="P83">
    <cfRule type="cellIs" dxfId="26340" priority="2872" operator="greaterThan">
      <formula>0</formula>
    </cfRule>
  </conditionalFormatting>
  <conditionalFormatting sqref="Q83">
    <cfRule type="cellIs" dxfId="26339" priority="2877" operator="lessThan">
      <formula>0</formula>
    </cfRule>
  </conditionalFormatting>
  <conditionalFormatting sqref="R83">
    <cfRule type="cellIs" dxfId="26338" priority="2875" operator="lessThan">
      <formula>0.8</formula>
    </cfRule>
    <cfRule type="cellIs" dxfId="26337" priority="2876" operator="greaterThan">
      <formula>1</formula>
    </cfRule>
  </conditionalFormatting>
  <conditionalFormatting sqref="R83">
    <cfRule type="cellIs" dxfId="26336" priority="2873" operator="greaterThan">
      <formula>1</formula>
    </cfRule>
    <cfRule type="cellIs" dxfId="26335" priority="2874" operator="lessThan">
      <formula>0.8</formula>
    </cfRule>
  </conditionalFormatting>
  <conditionalFormatting sqref="P83">
    <cfRule type="cellIs" dxfId="26334" priority="2866" operator="greaterThan">
      <formula>0</formula>
    </cfRule>
  </conditionalFormatting>
  <conditionalFormatting sqref="Q83">
    <cfRule type="cellIs" dxfId="26333" priority="2871" operator="lessThan">
      <formula>0</formula>
    </cfRule>
  </conditionalFormatting>
  <conditionalFormatting sqref="R83">
    <cfRule type="cellIs" dxfId="26332" priority="2869" operator="lessThan">
      <formula>0.8</formula>
    </cfRule>
    <cfRule type="cellIs" dxfId="26331" priority="2870" operator="greaterThan">
      <formula>1</formula>
    </cfRule>
  </conditionalFormatting>
  <conditionalFormatting sqref="R83">
    <cfRule type="cellIs" dxfId="26330" priority="2867" operator="greaterThan">
      <formula>1</formula>
    </cfRule>
    <cfRule type="cellIs" dxfId="26329" priority="2868" operator="lessThan">
      <formula>0.8</formula>
    </cfRule>
  </conditionalFormatting>
  <conditionalFormatting sqref="R83">
    <cfRule type="cellIs" dxfId="26328" priority="2863" operator="lessThan">
      <formula>0.8</formula>
    </cfRule>
    <cfRule type="cellIs" dxfId="26327" priority="2864" operator="greaterThan">
      <formula>1</formula>
    </cfRule>
  </conditionalFormatting>
  <conditionalFormatting sqref="R83">
    <cfRule type="cellIs" dxfId="26326" priority="2861" operator="greaterThan">
      <formula>1</formula>
    </cfRule>
    <cfRule type="cellIs" dxfId="26325" priority="2862" operator="lessThan">
      <formula>0.8</formula>
    </cfRule>
  </conditionalFormatting>
  <conditionalFormatting sqref="P83">
    <cfRule type="cellIs" dxfId="26324" priority="2860" operator="greaterThan">
      <formula>0</formula>
    </cfRule>
  </conditionalFormatting>
  <conditionalFormatting sqref="Q83">
    <cfRule type="cellIs" dxfId="26323" priority="2865" operator="lessThan">
      <formula>0</formula>
    </cfRule>
  </conditionalFormatting>
  <conditionalFormatting sqref="Q83">
    <cfRule type="cellIs" dxfId="26322" priority="2859" operator="lessThan">
      <formula>0</formula>
    </cfRule>
  </conditionalFormatting>
  <conditionalFormatting sqref="R83">
    <cfRule type="cellIs" dxfId="26321" priority="2857" operator="lessThan">
      <formula>0.8</formula>
    </cfRule>
    <cfRule type="cellIs" dxfId="26320" priority="2858" operator="greaterThan">
      <formula>1</formula>
    </cfRule>
  </conditionalFormatting>
  <conditionalFormatting sqref="R83">
    <cfRule type="cellIs" dxfId="26319" priority="2855" operator="greaterThan">
      <formula>1</formula>
    </cfRule>
    <cfRule type="cellIs" dxfId="26318" priority="2856" operator="lessThan">
      <formula>0.8</formula>
    </cfRule>
  </conditionalFormatting>
  <conditionalFormatting sqref="P83">
    <cfRule type="cellIs" dxfId="26317" priority="2854" operator="greaterThan">
      <formula>0</formula>
    </cfRule>
  </conditionalFormatting>
  <conditionalFormatting sqref="P83">
    <cfRule type="cellIs" dxfId="26316" priority="2848" operator="greaterThan">
      <formula>0</formula>
    </cfRule>
  </conditionalFormatting>
  <conditionalFormatting sqref="Q83">
    <cfRule type="cellIs" dxfId="26315" priority="2853" operator="lessThan">
      <formula>0</formula>
    </cfRule>
  </conditionalFormatting>
  <conditionalFormatting sqref="R83">
    <cfRule type="cellIs" dxfId="26314" priority="2851" operator="lessThan">
      <formula>0.8</formula>
    </cfRule>
    <cfRule type="cellIs" dxfId="26313" priority="2852" operator="greaterThan">
      <formula>1</formula>
    </cfRule>
  </conditionalFormatting>
  <conditionalFormatting sqref="R83">
    <cfRule type="cellIs" dxfId="26312" priority="2849" operator="greaterThan">
      <formula>1</formula>
    </cfRule>
    <cfRule type="cellIs" dxfId="26311" priority="2850" operator="lessThan">
      <formula>0.8</formula>
    </cfRule>
  </conditionalFormatting>
  <conditionalFormatting sqref="P83">
    <cfRule type="cellIs" dxfId="26310" priority="2842" operator="greaterThan">
      <formula>0</formula>
    </cfRule>
  </conditionalFormatting>
  <conditionalFormatting sqref="Q83">
    <cfRule type="cellIs" dxfId="26309" priority="2847" operator="lessThan">
      <formula>0</formula>
    </cfRule>
  </conditionalFormatting>
  <conditionalFormatting sqref="R83">
    <cfRule type="cellIs" dxfId="26308" priority="2845" operator="lessThan">
      <formula>0.8</formula>
    </cfRule>
    <cfRule type="cellIs" dxfId="26307" priority="2846" operator="greaterThan">
      <formula>1</formula>
    </cfRule>
  </conditionalFormatting>
  <conditionalFormatting sqref="R83">
    <cfRule type="cellIs" dxfId="26306" priority="2843" operator="greaterThan">
      <formula>1</formula>
    </cfRule>
    <cfRule type="cellIs" dxfId="26305" priority="2844" operator="lessThan">
      <formula>0.8</formula>
    </cfRule>
  </conditionalFormatting>
  <conditionalFormatting sqref="R83">
    <cfRule type="cellIs" dxfId="26304" priority="2839" operator="lessThan">
      <formula>0.8</formula>
    </cfRule>
    <cfRule type="cellIs" dxfId="26303" priority="2840" operator="greaterThan">
      <formula>1</formula>
    </cfRule>
  </conditionalFormatting>
  <conditionalFormatting sqref="R83">
    <cfRule type="cellIs" dxfId="26302" priority="2837" operator="greaterThan">
      <formula>1</formula>
    </cfRule>
    <cfRule type="cellIs" dxfId="26301" priority="2838" operator="lessThan">
      <formula>0.8</formula>
    </cfRule>
  </conditionalFormatting>
  <conditionalFormatting sqref="P83">
    <cfRule type="cellIs" dxfId="26300" priority="2836" operator="greaterThan">
      <formula>0</formula>
    </cfRule>
  </conditionalFormatting>
  <conditionalFormatting sqref="Q83">
    <cfRule type="cellIs" dxfId="26299" priority="2841" operator="lessThan">
      <formula>0</formula>
    </cfRule>
  </conditionalFormatting>
  <conditionalFormatting sqref="P83">
    <cfRule type="cellIs" dxfId="26298" priority="2830" operator="greaterThan">
      <formula>0</formula>
    </cfRule>
  </conditionalFormatting>
  <conditionalFormatting sqref="Q83">
    <cfRule type="cellIs" dxfId="26297" priority="2835" operator="lessThan">
      <formula>0</formula>
    </cfRule>
  </conditionalFormatting>
  <conditionalFormatting sqref="R83">
    <cfRule type="cellIs" dxfId="26296" priority="2833" operator="lessThan">
      <formula>0.8</formula>
    </cfRule>
    <cfRule type="cellIs" dxfId="26295" priority="2834" operator="greaterThan">
      <formula>1</formula>
    </cfRule>
  </conditionalFormatting>
  <conditionalFormatting sqref="R83">
    <cfRule type="cellIs" dxfId="26294" priority="2831" operator="greaterThan">
      <formula>1</formula>
    </cfRule>
    <cfRule type="cellIs" dxfId="26293" priority="2832" operator="lessThan">
      <formula>0.8</formula>
    </cfRule>
  </conditionalFormatting>
  <conditionalFormatting sqref="R83">
    <cfRule type="cellIs" dxfId="26292" priority="2827" operator="lessThan">
      <formula>0.8</formula>
    </cfRule>
    <cfRule type="cellIs" dxfId="26291" priority="2828" operator="greaterThan">
      <formula>1</formula>
    </cfRule>
  </conditionalFormatting>
  <conditionalFormatting sqref="R83">
    <cfRule type="cellIs" dxfId="26290" priority="2825" operator="greaterThan">
      <formula>1</formula>
    </cfRule>
    <cfRule type="cellIs" dxfId="26289" priority="2826" operator="lessThan">
      <formula>0.8</formula>
    </cfRule>
  </conditionalFormatting>
  <conditionalFormatting sqref="P83">
    <cfRule type="cellIs" dxfId="26288" priority="2824" operator="greaterThan">
      <formula>0</formula>
    </cfRule>
  </conditionalFormatting>
  <conditionalFormatting sqref="Q83">
    <cfRule type="cellIs" dxfId="26287" priority="2829" operator="lessThan">
      <formula>0</formula>
    </cfRule>
  </conditionalFormatting>
  <conditionalFormatting sqref="R83">
    <cfRule type="cellIs" dxfId="26286" priority="2821" operator="lessThan">
      <formula>0.8</formula>
    </cfRule>
    <cfRule type="cellIs" dxfId="26285" priority="2822" operator="greaterThan">
      <formula>1</formula>
    </cfRule>
  </conditionalFormatting>
  <conditionalFormatting sqref="R83">
    <cfRule type="cellIs" dxfId="26284" priority="2819" operator="greaterThan">
      <formula>1</formula>
    </cfRule>
    <cfRule type="cellIs" dxfId="26283" priority="2820" operator="lessThan">
      <formula>0.8</formula>
    </cfRule>
  </conditionalFormatting>
  <conditionalFormatting sqref="P83">
    <cfRule type="cellIs" dxfId="26282" priority="2818" operator="greaterThan">
      <formula>0</formula>
    </cfRule>
  </conditionalFormatting>
  <conditionalFormatting sqref="Q83">
    <cfRule type="cellIs" dxfId="26281" priority="2823" operator="lessThan">
      <formula>0</formula>
    </cfRule>
  </conditionalFormatting>
  <conditionalFormatting sqref="Q83">
    <cfRule type="cellIs" dxfId="26280" priority="2817" operator="lessThan">
      <formula>0</formula>
    </cfRule>
  </conditionalFormatting>
  <conditionalFormatting sqref="R83">
    <cfRule type="cellIs" dxfId="26279" priority="2815" operator="lessThan">
      <formula>0.8</formula>
    </cfRule>
    <cfRule type="cellIs" dxfId="26278" priority="2816" operator="greaterThan">
      <formula>1</formula>
    </cfRule>
  </conditionalFormatting>
  <conditionalFormatting sqref="R83">
    <cfRule type="cellIs" dxfId="26277" priority="2813" operator="greaterThan">
      <formula>1</formula>
    </cfRule>
    <cfRule type="cellIs" dxfId="26276" priority="2814" operator="lessThan">
      <formula>0.8</formula>
    </cfRule>
  </conditionalFormatting>
  <conditionalFormatting sqref="P83">
    <cfRule type="cellIs" dxfId="26275" priority="2812" operator="greaterThan">
      <formula>0</formula>
    </cfRule>
  </conditionalFormatting>
  <conditionalFormatting sqref="Q83">
    <cfRule type="cellIs" dxfId="26274" priority="2806" operator="lessThan">
      <formula>0</formula>
    </cfRule>
  </conditionalFormatting>
  <conditionalFormatting sqref="R83">
    <cfRule type="cellIs" dxfId="26273" priority="2810" operator="lessThan">
      <formula>0.8</formula>
    </cfRule>
    <cfRule type="cellIs" dxfId="26272" priority="2811" operator="greaterThan">
      <formula>1</formula>
    </cfRule>
  </conditionalFormatting>
  <conditionalFormatting sqref="R83">
    <cfRule type="cellIs" dxfId="26271" priority="2808" operator="greaterThan">
      <formula>1</formula>
    </cfRule>
    <cfRule type="cellIs" dxfId="26270" priority="2809" operator="lessThan">
      <formula>0.8</formula>
    </cfRule>
  </conditionalFormatting>
  <conditionalFormatting sqref="P83">
    <cfRule type="cellIs" dxfId="26269" priority="2807" operator="greaterThan">
      <formula>0</formula>
    </cfRule>
  </conditionalFormatting>
  <conditionalFormatting sqref="Q83">
    <cfRule type="cellIs" dxfId="26268" priority="2805" operator="lessThan">
      <formula>0</formula>
    </cfRule>
  </conditionalFormatting>
  <conditionalFormatting sqref="R83">
    <cfRule type="cellIs" dxfId="26267" priority="2803" operator="lessThan">
      <formula>0.8</formula>
    </cfRule>
    <cfRule type="cellIs" dxfId="26266" priority="2804" operator="greaterThan">
      <formula>1</formula>
    </cfRule>
  </conditionalFormatting>
  <conditionalFormatting sqref="R83">
    <cfRule type="cellIs" dxfId="26265" priority="2801" operator="greaterThan">
      <formula>1</formula>
    </cfRule>
    <cfRule type="cellIs" dxfId="26264" priority="2802" operator="lessThan">
      <formula>0.8</formula>
    </cfRule>
  </conditionalFormatting>
  <conditionalFormatting sqref="P83">
    <cfRule type="cellIs" dxfId="26263" priority="2800" operator="greaterThan">
      <formula>0</formula>
    </cfRule>
  </conditionalFormatting>
  <conditionalFormatting sqref="Q83">
    <cfRule type="cellIs" dxfId="26262" priority="2799" operator="lessThan">
      <formula>0</formula>
    </cfRule>
  </conditionalFormatting>
  <conditionalFormatting sqref="R83">
    <cfRule type="cellIs" dxfId="26261" priority="2797" operator="lessThan">
      <formula>0.8</formula>
    </cfRule>
    <cfRule type="cellIs" dxfId="26260" priority="2798" operator="greaterThan">
      <formula>1</formula>
    </cfRule>
  </conditionalFormatting>
  <conditionalFormatting sqref="R83">
    <cfRule type="cellIs" dxfId="26259" priority="2795" operator="greaterThan">
      <formula>1</formula>
    </cfRule>
    <cfRule type="cellIs" dxfId="26258" priority="2796" operator="lessThan">
      <formula>0.8</formula>
    </cfRule>
  </conditionalFormatting>
  <conditionalFormatting sqref="P83">
    <cfRule type="cellIs" dxfId="26257" priority="2794" operator="greaterThan">
      <formula>0</formula>
    </cfRule>
  </conditionalFormatting>
  <conditionalFormatting sqref="Q83">
    <cfRule type="cellIs" dxfId="26256" priority="2793" operator="lessThan">
      <formula>0</formula>
    </cfRule>
  </conditionalFormatting>
  <conditionalFormatting sqref="R83">
    <cfRule type="cellIs" dxfId="26255" priority="2791" operator="lessThan">
      <formula>0.8</formula>
    </cfRule>
    <cfRule type="cellIs" dxfId="26254" priority="2792" operator="greaterThan">
      <formula>1</formula>
    </cfRule>
  </conditionalFormatting>
  <conditionalFormatting sqref="R83">
    <cfRule type="cellIs" dxfId="26253" priority="2789" operator="greaterThan">
      <formula>1</formula>
    </cfRule>
    <cfRule type="cellIs" dxfId="26252" priority="2790" operator="lessThan">
      <formula>0.8</formula>
    </cfRule>
  </conditionalFormatting>
  <conditionalFormatting sqref="P83">
    <cfRule type="cellIs" dxfId="26251" priority="2788" operator="greaterThan">
      <formula>0</formula>
    </cfRule>
  </conditionalFormatting>
  <conditionalFormatting sqref="Q83">
    <cfRule type="cellIs" dxfId="26250" priority="2787" operator="lessThan">
      <formula>0</formula>
    </cfRule>
  </conditionalFormatting>
  <conditionalFormatting sqref="R83">
    <cfRule type="cellIs" dxfId="26249" priority="2785" operator="lessThan">
      <formula>0.8</formula>
    </cfRule>
    <cfRule type="cellIs" dxfId="26248" priority="2786" operator="greaterThan">
      <formula>1</formula>
    </cfRule>
  </conditionalFormatting>
  <conditionalFormatting sqref="R83">
    <cfRule type="cellIs" dxfId="26247" priority="2783" operator="greaterThan">
      <formula>1</formula>
    </cfRule>
    <cfRule type="cellIs" dxfId="26246" priority="2784" operator="lessThan">
      <formula>0.8</formula>
    </cfRule>
  </conditionalFormatting>
  <conditionalFormatting sqref="P83">
    <cfRule type="cellIs" dxfId="26245" priority="2782" operator="greaterThan">
      <formula>0</formula>
    </cfRule>
  </conditionalFormatting>
  <conditionalFormatting sqref="Q83">
    <cfRule type="cellIs" dxfId="26244" priority="2781" operator="lessThan">
      <formula>0</formula>
    </cfRule>
  </conditionalFormatting>
  <conditionalFormatting sqref="R83">
    <cfRule type="cellIs" dxfId="26243" priority="2779" operator="lessThan">
      <formula>0.8</formula>
    </cfRule>
    <cfRule type="cellIs" dxfId="26242" priority="2780" operator="greaterThan">
      <formula>1</formula>
    </cfRule>
  </conditionalFormatting>
  <conditionalFormatting sqref="R83">
    <cfRule type="cellIs" dxfId="26241" priority="2777" operator="greaterThan">
      <formula>1</formula>
    </cfRule>
    <cfRule type="cellIs" dxfId="26240" priority="2778" operator="lessThan">
      <formula>0.8</formula>
    </cfRule>
  </conditionalFormatting>
  <conditionalFormatting sqref="P83">
    <cfRule type="cellIs" dxfId="26239" priority="2776" operator="greaterThan">
      <formula>0</formula>
    </cfRule>
  </conditionalFormatting>
  <conditionalFormatting sqref="P83">
    <cfRule type="cellIs" dxfId="26238" priority="2770" operator="greaterThan">
      <formula>0</formula>
    </cfRule>
  </conditionalFormatting>
  <conditionalFormatting sqref="Q83">
    <cfRule type="cellIs" dxfId="26237" priority="2775" operator="lessThan">
      <formula>0</formula>
    </cfRule>
  </conditionalFormatting>
  <conditionalFormatting sqref="R83">
    <cfRule type="cellIs" dxfId="26236" priority="2773" operator="lessThan">
      <formula>0.8</formula>
    </cfRule>
    <cfRule type="cellIs" dxfId="26235" priority="2774" operator="greaterThan">
      <formula>1</formula>
    </cfRule>
  </conditionalFormatting>
  <conditionalFormatting sqref="R83">
    <cfRule type="cellIs" dxfId="26234" priority="2771" operator="greaterThan">
      <formula>1</formula>
    </cfRule>
    <cfRule type="cellIs" dxfId="26233" priority="2772" operator="lessThan">
      <formula>0.8</formula>
    </cfRule>
  </conditionalFormatting>
  <conditionalFormatting sqref="P83">
    <cfRule type="cellIs" dxfId="26232" priority="2764" operator="greaterThan">
      <formula>0</formula>
    </cfRule>
  </conditionalFormatting>
  <conditionalFormatting sqref="Q83">
    <cfRule type="cellIs" dxfId="26231" priority="2769" operator="lessThan">
      <formula>0</formula>
    </cfRule>
  </conditionalFormatting>
  <conditionalFormatting sqref="R83">
    <cfRule type="cellIs" dxfId="26230" priority="2767" operator="lessThan">
      <formula>0.8</formula>
    </cfRule>
    <cfRule type="cellIs" dxfId="26229" priority="2768" operator="greaterThan">
      <formula>1</formula>
    </cfRule>
  </conditionalFormatting>
  <conditionalFormatting sqref="R83">
    <cfRule type="cellIs" dxfId="26228" priority="2765" operator="greaterThan">
      <formula>1</formula>
    </cfRule>
    <cfRule type="cellIs" dxfId="26227" priority="2766" operator="lessThan">
      <formula>0.8</formula>
    </cfRule>
  </conditionalFormatting>
  <conditionalFormatting sqref="R83">
    <cfRule type="cellIs" dxfId="26226" priority="2761" operator="lessThan">
      <formula>0.8</formula>
    </cfRule>
    <cfRule type="cellIs" dxfId="26225" priority="2762" operator="greaterThan">
      <formula>1</formula>
    </cfRule>
  </conditionalFormatting>
  <conditionalFormatting sqref="R83">
    <cfRule type="cellIs" dxfId="26224" priority="2759" operator="greaterThan">
      <formula>1</formula>
    </cfRule>
    <cfRule type="cellIs" dxfId="26223" priority="2760" operator="lessThan">
      <formula>0.8</formula>
    </cfRule>
  </conditionalFormatting>
  <conditionalFormatting sqref="P83">
    <cfRule type="cellIs" dxfId="26222" priority="2758" operator="greaterThan">
      <formula>0</formula>
    </cfRule>
  </conditionalFormatting>
  <conditionalFormatting sqref="Q83">
    <cfRule type="cellIs" dxfId="26221" priority="2763" operator="lessThan">
      <formula>0</formula>
    </cfRule>
  </conditionalFormatting>
  <conditionalFormatting sqref="Q83">
    <cfRule type="cellIs" dxfId="26220" priority="2752" operator="lessThan">
      <formula>0</formula>
    </cfRule>
  </conditionalFormatting>
  <conditionalFormatting sqref="P83">
    <cfRule type="cellIs" dxfId="26219" priority="2753" operator="greaterThan">
      <formula>0</formula>
    </cfRule>
  </conditionalFormatting>
  <conditionalFormatting sqref="R83">
    <cfRule type="cellIs" dxfId="26218" priority="2756" operator="lessThan">
      <formula>0.8</formula>
    </cfRule>
    <cfRule type="cellIs" dxfId="26217" priority="2757" operator="greaterThan">
      <formula>1</formula>
    </cfRule>
  </conditionalFormatting>
  <conditionalFormatting sqref="R83">
    <cfRule type="cellIs" dxfId="26216" priority="2754" operator="greaterThan">
      <formula>1</formula>
    </cfRule>
    <cfRule type="cellIs" dxfId="26215" priority="2755" operator="lessThan">
      <formula>0.8</formula>
    </cfRule>
  </conditionalFormatting>
  <conditionalFormatting sqref="Q83">
    <cfRule type="cellIs" dxfId="26214" priority="2746" operator="lessThan">
      <formula>0</formula>
    </cfRule>
  </conditionalFormatting>
  <conditionalFormatting sqref="R83">
    <cfRule type="cellIs" dxfId="26213" priority="2750" operator="lessThan">
      <formula>0.8</formula>
    </cfRule>
    <cfRule type="cellIs" dxfId="26212" priority="2751" operator="greaterThan">
      <formula>1</formula>
    </cfRule>
  </conditionalFormatting>
  <conditionalFormatting sqref="R83">
    <cfRule type="cellIs" dxfId="26211" priority="2748" operator="greaterThan">
      <formula>1</formula>
    </cfRule>
    <cfRule type="cellIs" dxfId="26210" priority="2749" operator="lessThan">
      <formula>0.8</formula>
    </cfRule>
  </conditionalFormatting>
  <conditionalFormatting sqref="P83">
    <cfRule type="cellIs" dxfId="26209" priority="2747" operator="greaterThan">
      <formula>0</formula>
    </cfRule>
  </conditionalFormatting>
  <conditionalFormatting sqref="Q83">
    <cfRule type="cellIs" dxfId="26208" priority="2745" operator="lessThan">
      <formula>0</formula>
    </cfRule>
  </conditionalFormatting>
  <conditionalFormatting sqref="R83">
    <cfRule type="cellIs" dxfId="26207" priority="2743" operator="lessThan">
      <formula>0.8</formula>
    </cfRule>
    <cfRule type="cellIs" dxfId="26206" priority="2744" operator="greaterThan">
      <formula>1</formula>
    </cfRule>
  </conditionalFormatting>
  <conditionalFormatting sqref="R83">
    <cfRule type="cellIs" dxfId="26205" priority="2741" operator="greaterThan">
      <formula>1</formula>
    </cfRule>
    <cfRule type="cellIs" dxfId="26204" priority="2742" operator="lessThan">
      <formula>0.8</formula>
    </cfRule>
  </conditionalFormatting>
  <conditionalFormatting sqref="P83">
    <cfRule type="cellIs" dxfId="26203" priority="2740" operator="greaterThan">
      <formula>0</formula>
    </cfRule>
  </conditionalFormatting>
  <conditionalFormatting sqref="Q83">
    <cfRule type="cellIs" dxfId="26202" priority="2739" operator="lessThan">
      <formula>0</formula>
    </cfRule>
  </conditionalFormatting>
  <conditionalFormatting sqref="R83">
    <cfRule type="cellIs" dxfId="26201" priority="2737" operator="lessThan">
      <formula>0.8</formula>
    </cfRule>
    <cfRule type="cellIs" dxfId="26200" priority="2738" operator="greaterThan">
      <formula>1</formula>
    </cfRule>
  </conditionalFormatting>
  <conditionalFormatting sqref="R83">
    <cfRule type="cellIs" dxfId="26199" priority="2735" operator="greaterThan">
      <formula>1</formula>
    </cfRule>
    <cfRule type="cellIs" dxfId="26198" priority="2736" operator="lessThan">
      <formula>0.8</formula>
    </cfRule>
  </conditionalFormatting>
  <conditionalFormatting sqref="P83">
    <cfRule type="cellIs" dxfId="26197" priority="2734" operator="greaterThan">
      <formula>0</formula>
    </cfRule>
  </conditionalFormatting>
  <conditionalFormatting sqref="Q83">
    <cfRule type="cellIs" dxfId="26196" priority="2733" operator="lessThan">
      <formula>0</formula>
    </cfRule>
  </conditionalFormatting>
  <conditionalFormatting sqref="R83">
    <cfRule type="cellIs" dxfId="26195" priority="2731" operator="lessThan">
      <formula>0.8</formula>
    </cfRule>
    <cfRule type="cellIs" dxfId="26194" priority="2732" operator="greaterThan">
      <formula>1</formula>
    </cfRule>
  </conditionalFormatting>
  <conditionalFormatting sqref="R83">
    <cfRule type="cellIs" dxfId="26193" priority="2729" operator="greaterThan">
      <formula>1</formula>
    </cfRule>
    <cfRule type="cellIs" dxfId="26192" priority="2730" operator="lessThan">
      <formula>0.8</formula>
    </cfRule>
  </conditionalFormatting>
  <conditionalFormatting sqref="P83">
    <cfRule type="cellIs" dxfId="26191" priority="2728" operator="greaterThan">
      <formula>0</formula>
    </cfRule>
  </conditionalFormatting>
  <conditionalFormatting sqref="Q83">
    <cfRule type="cellIs" dxfId="26190" priority="2727" operator="lessThan">
      <formula>0</formula>
    </cfRule>
  </conditionalFormatting>
  <conditionalFormatting sqref="R83">
    <cfRule type="cellIs" dxfId="26189" priority="2725" operator="lessThan">
      <formula>0.8</formula>
    </cfRule>
    <cfRule type="cellIs" dxfId="26188" priority="2726" operator="greaterThan">
      <formula>1</formula>
    </cfRule>
  </conditionalFormatting>
  <conditionalFormatting sqref="R83">
    <cfRule type="cellIs" dxfId="26187" priority="2723" operator="greaterThan">
      <formula>1</formula>
    </cfRule>
    <cfRule type="cellIs" dxfId="26186" priority="2724" operator="lessThan">
      <formula>0.8</formula>
    </cfRule>
  </conditionalFormatting>
  <conditionalFormatting sqref="P83">
    <cfRule type="cellIs" dxfId="26185" priority="2722" operator="greaterThan">
      <formula>0</formula>
    </cfRule>
  </conditionalFormatting>
  <conditionalFormatting sqref="Q83">
    <cfRule type="cellIs" dxfId="26184" priority="2721" operator="lessThan">
      <formula>0</formula>
    </cfRule>
  </conditionalFormatting>
  <conditionalFormatting sqref="R83">
    <cfRule type="cellIs" dxfId="26183" priority="2719" operator="lessThan">
      <formula>0.8</formula>
    </cfRule>
    <cfRule type="cellIs" dxfId="26182" priority="2720" operator="greaterThan">
      <formula>1</formula>
    </cfRule>
  </conditionalFormatting>
  <conditionalFormatting sqref="R83">
    <cfRule type="cellIs" dxfId="26181" priority="2717" operator="greaterThan">
      <formula>1</formula>
    </cfRule>
    <cfRule type="cellIs" dxfId="26180" priority="2718" operator="lessThan">
      <formula>0.8</formula>
    </cfRule>
  </conditionalFormatting>
  <conditionalFormatting sqref="P83">
    <cfRule type="cellIs" dxfId="26179" priority="2716" operator="greaterThan">
      <formula>0</formula>
    </cfRule>
  </conditionalFormatting>
  <conditionalFormatting sqref="Q83">
    <cfRule type="cellIs" dxfId="26178" priority="2715" operator="lessThan">
      <formula>0</formula>
    </cfRule>
  </conditionalFormatting>
  <conditionalFormatting sqref="R83">
    <cfRule type="cellIs" dxfId="26177" priority="2713" operator="lessThan">
      <formula>0.8</formula>
    </cfRule>
    <cfRule type="cellIs" dxfId="26176" priority="2714" operator="greaterThan">
      <formula>1</formula>
    </cfRule>
  </conditionalFormatting>
  <conditionalFormatting sqref="R83">
    <cfRule type="cellIs" dxfId="26175" priority="2711" operator="greaterThan">
      <formula>1</formula>
    </cfRule>
    <cfRule type="cellIs" dxfId="26174" priority="2712" operator="lessThan">
      <formula>0.8</formula>
    </cfRule>
  </conditionalFormatting>
  <conditionalFormatting sqref="P83">
    <cfRule type="cellIs" dxfId="26173" priority="2710" operator="greaterThan">
      <formula>0</formula>
    </cfRule>
  </conditionalFormatting>
  <conditionalFormatting sqref="Q83">
    <cfRule type="cellIs" dxfId="26172" priority="2709" operator="lessThan">
      <formula>0</formula>
    </cfRule>
  </conditionalFormatting>
  <conditionalFormatting sqref="R83">
    <cfRule type="cellIs" dxfId="26171" priority="2707" operator="lessThan">
      <formula>0.8</formula>
    </cfRule>
    <cfRule type="cellIs" dxfId="26170" priority="2708" operator="greaterThan">
      <formula>1</formula>
    </cfRule>
  </conditionalFormatting>
  <conditionalFormatting sqref="R83">
    <cfRule type="cellIs" dxfId="26169" priority="2705" operator="greaterThan">
      <formula>1</formula>
    </cfRule>
    <cfRule type="cellIs" dxfId="26168" priority="2706" operator="lessThan">
      <formula>0.8</formula>
    </cfRule>
  </conditionalFormatting>
  <conditionalFormatting sqref="P83">
    <cfRule type="cellIs" dxfId="26167" priority="2704" operator="greaterThan">
      <formula>0</formula>
    </cfRule>
  </conditionalFormatting>
  <conditionalFormatting sqref="P83">
    <cfRule type="cellIs" dxfId="26166" priority="2698" operator="greaterThan">
      <formula>0</formula>
    </cfRule>
  </conditionalFormatting>
  <conditionalFormatting sqref="Q83">
    <cfRule type="cellIs" dxfId="26165" priority="2703" operator="lessThan">
      <formula>0</formula>
    </cfRule>
  </conditionalFormatting>
  <conditionalFormatting sqref="R83">
    <cfRule type="cellIs" dxfId="26164" priority="2701" operator="lessThan">
      <formula>0.8</formula>
    </cfRule>
    <cfRule type="cellIs" dxfId="26163" priority="2702" operator="greaterThan">
      <formula>1</formula>
    </cfRule>
  </conditionalFormatting>
  <conditionalFormatting sqref="R83">
    <cfRule type="cellIs" dxfId="26162" priority="2699" operator="greaterThan">
      <formula>1</formula>
    </cfRule>
    <cfRule type="cellIs" dxfId="26161" priority="2700" operator="lessThan">
      <formula>0.8</formula>
    </cfRule>
  </conditionalFormatting>
  <conditionalFormatting sqref="P83">
    <cfRule type="cellIs" dxfId="26160" priority="2692" operator="greaterThan">
      <formula>0</formula>
    </cfRule>
  </conditionalFormatting>
  <conditionalFormatting sqref="Q83">
    <cfRule type="cellIs" dxfId="26159" priority="2697" operator="lessThan">
      <formula>0</formula>
    </cfRule>
  </conditionalFormatting>
  <conditionalFormatting sqref="R83">
    <cfRule type="cellIs" dxfId="26158" priority="2695" operator="lessThan">
      <formula>0.8</formula>
    </cfRule>
    <cfRule type="cellIs" dxfId="26157" priority="2696" operator="greaterThan">
      <formula>1</formula>
    </cfRule>
  </conditionalFormatting>
  <conditionalFormatting sqref="R83">
    <cfRule type="cellIs" dxfId="26156" priority="2693" operator="greaterThan">
      <formula>1</formula>
    </cfRule>
    <cfRule type="cellIs" dxfId="26155" priority="2694" operator="lessThan">
      <formula>0.8</formula>
    </cfRule>
  </conditionalFormatting>
  <conditionalFormatting sqref="R83">
    <cfRule type="cellIs" dxfId="26154" priority="2689" operator="lessThan">
      <formula>0.8</formula>
    </cfRule>
    <cfRule type="cellIs" dxfId="26153" priority="2690" operator="greaterThan">
      <formula>1</formula>
    </cfRule>
  </conditionalFormatting>
  <conditionalFormatting sqref="R83">
    <cfRule type="cellIs" dxfId="26152" priority="2687" operator="greaterThan">
      <formula>1</formula>
    </cfRule>
    <cfRule type="cellIs" dxfId="26151" priority="2688" operator="lessThan">
      <formula>0.8</formula>
    </cfRule>
  </conditionalFormatting>
  <conditionalFormatting sqref="P83">
    <cfRule type="cellIs" dxfId="26150" priority="2686" operator="greaterThan">
      <formula>0</formula>
    </cfRule>
  </conditionalFormatting>
  <conditionalFormatting sqref="Q83">
    <cfRule type="cellIs" dxfId="26149" priority="2691" operator="lessThan">
      <formula>0</formula>
    </cfRule>
  </conditionalFormatting>
  <conditionalFormatting sqref="Q83">
    <cfRule type="cellIs" dxfId="26148" priority="2685" operator="lessThan">
      <formula>0</formula>
    </cfRule>
  </conditionalFormatting>
  <conditionalFormatting sqref="R83">
    <cfRule type="cellIs" dxfId="26147" priority="2683" operator="lessThan">
      <formula>0.8</formula>
    </cfRule>
    <cfRule type="cellIs" dxfId="26146" priority="2684" operator="greaterThan">
      <formula>1</formula>
    </cfRule>
  </conditionalFormatting>
  <conditionalFormatting sqref="R83">
    <cfRule type="cellIs" dxfId="26145" priority="2681" operator="greaterThan">
      <formula>1</formula>
    </cfRule>
    <cfRule type="cellIs" dxfId="26144" priority="2682" operator="lessThan">
      <formula>0.8</formula>
    </cfRule>
  </conditionalFormatting>
  <conditionalFormatting sqref="P83">
    <cfRule type="cellIs" dxfId="26143" priority="2680" operator="greaterThan">
      <formula>0</formula>
    </cfRule>
  </conditionalFormatting>
  <conditionalFormatting sqref="P83">
    <cfRule type="cellIs" dxfId="26142" priority="2674" operator="greaterThan">
      <formula>0</formula>
    </cfRule>
  </conditionalFormatting>
  <conditionalFormatting sqref="Q83">
    <cfRule type="cellIs" dxfId="26141" priority="2679" operator="lessThan">
      <formula>0</formula>
    </cfRule>
  </conditionalFormatting>
  <conditionalFormatting sqref="R83">
    <cfRule type="cellIs" dxfId="26140" priority="2677" operator="lessThan">
      <formula>0.8</formula>
    </cfRule>
    <cfRule type="cellIs" dxfId="26139" priority="2678" operator="greaterThan">
      <formula>1</formula>
    </cfRule>
  </conditionalFormatting>
  <conditionalFormatting sqref="R83">
    <cfRule type="cellIs" dxfId="26138" priority="2675" operator="greaterThan">
      <formula>1</formula>
    </cfRule>
    <cfRule type="cellIs" dxfId="26137" priority="2676" operator="lessThan">
      <formula>0.8</formula>
    </cfRule>
  </conditionalFormatting>
  <conditionalFormatting sqref="P83">
    <cfRule type="cellIs" dxfId="26136" priority="2668" operator="greaterThan">
      <formula>0</formula>
    </cfRule>
  </conditionalFormatting>
  <conditionalFormatting sqref="Q83">
    <cfRule type="cellIs" dxfId="26135" priority="2673" operator="lessThan">
      <formula>0</formula>
    </cfRule>
  </conditionalFormatting>
  <conditionalFormatting sqref="R83">
    <cfRule type="cellIs" dxfId="26134" priority="2671" operator="lessThan">
      <formula>0.8</formula>
    </cfRule>
    <cfRule type="cellIs" dxfId="26133" priority="2672" operator="greaterThan">
      <formula>1</formula>
    </cfRule>
  </conditionalFormatting>
  <conditionalFormatting sqref="R83">
    <cfRule type="cellIs" dxfId="26132" priority="2669" operator="greaterThan">
      <formula>1</formula>
    </cfRule>
    <cfRule type="cellIs" dxfId="26131" priority="2670" operator="lessThan">
      <formula>0.8</formula>
    </cfRule>
  </conditionalFormatting>
  <conditionalFormatting sqref="R83">
    <cfRule type="cellIs" dxfId="26130" priority="2665" operator="lessThan">
      <formula>0.8</formula>
    </cfRule>
    <cfRule type="cellIs" dxfId="26129" priority="2666" operator="greaterThan">
      <formula>1</formula>
    </cfRule>
  </conditionalFormatting>
  <conditionalFormatting sqref="R83">
    <cfRule type="cellIs" dxfId="26128" priority="2663" operator="greaterThan">
      <formula>1</formula>
    </cfRule>
    <cfRule type="cellIs" dxfId="26127" priority="2664" operator="lessThan">
      <formula>0.8</formula>
    </cfRule>
  </conditionalFormatting>
  <conditionalFormatting sqref="P83">
    <cfRule type="cellIs" dxfId="26126" priority="2662" operator="greaterThan">
      <formula>0</formula>
    </cfRule>
  </conditionalFormatting>
  <conditionalFormatting sqref="Q83">
    <cfRule type="cellIs" dxfId="26125" priority="2667" operator="lessThan">
      <formula>0</formula>
    </cfRule>
  </conditionalFormatting>
  <conditionalFormatting sqref="P83">
    <cfRule type="cellIs" dxfId="26124" priority="2656" operator="greaterThan">
      <formula>0</formula>
    </cfRule>
  </conditionalFormatting>
  <conditionalFormatting sqref="Q83">
    <cfRule type="cellIs" dxfId="26123" priority="2661" operator="lessThan">
      <formula>0</formula>
    </cfRule>
  </conditionalFormatting>
  <conditionalFormatting sqref="R83">
    <cfRule type="cellIs" dxfId="26122" priority="2659" operator="lessThan">
      <formula>0.8</formula>
    </cfRule>
    <cfRule type="cellIs" dxfId="26121" priority="2660" operator="greaterThan">
      <formula>1</formula>
    </cfRule>
  </conditionalFormatting>
  <conditionalFormatting sqref="R83">
    <cfRule type="cellIs" dxfId="26120" priority="2657" operator="greaterThan">
      <formula>1</formula>
    </cfRule>
    <cfRule type="cellIs" dxfId="26119" priority="2658" operator="lessThan">
      <formula>0.8</formula>
    </cfRule>
  </conditionalFormatting>
  <conditionalFormatting sqref="R83">
    <cfRule type="cellIs" dxfId="26118" priority="2653" operator="lessThan">
      <formula>0.8</formula>
    </cfRule>
    <cfRule type="cellIs" dxfId="26117" priority="2654" operator="greaterThan">
      <formula>1</formula>
    </cfRule>
  </conditionalFormatting>
  <conditionalFormatting sqref="R83">
    <cfRule type="cellIs" dxfId="26116" priority="2651" operator="greaterThan">
      <formula>1</formula>
    </cfRule>
    <cfRule type="cellIs" dxfId="26115" priority="2652" operator="lessThan">
      <formula>0.8</formula>
    </cfRule>
  </conditionalFormatting>
  <conditionalFormatting sqref="P83">
    <cfRule type="cellIs" dxfId="26114" priority="2650" operator="greaterThan">
      <formula>0</formula>
    </cfRule>
  </conditionalFormatting>
  <conditionalFormatting sqref="Q83">
    <cfRule type="cellIs" dxfId="26113" priority="2655" operator="lessThan">
      <formula>0</formula>
    </cfRule>
  </conditionalFormatting>
  <conditionalFormatting sqref="R83">
    <cfRule type="cellIs" dxfId="26112" priority="2647" operator="lessThan">
      <formula>0.8</formula>
    </cfRule>
    <cfRule type="cellIs" dxfId="26111" priority="2648" operator="greaterThan">
      <formula>1</formula>
    </cfRule>
  </conditionalFormatting>
  <conditionalFormatting sqref="R83">
    <cfRule type="cellIs" dxfId="26110" priority="2645" operator="greaterThan">
      <formula>1</formula>
    </cfRule>
    <cfRule type="cellIs" dxfId="26109" priority="2646" operator="lessThan">
      <formula>0.8</formula>
    </cfRule>
  </conditionalFormatting>
  <conditionalFormatting sqref="P83">
    <cfRule type="cellIs" dxfId="26108" priority="2644" operator="greaterThan">
      <formula>0</formula>
    </cfRule>
  </conditionalFormatting>
  <conditionalFormatting sqref="Q83">
    <cfRule type="cellIs" dxfId="26107" priority="2649" operator="lessThan">
      <formula>0</formula>
    </cfRule>
  </conditionalFormatting>
  <conditionalFormatting sqref="Q83">
    <cfRule type="cellIs" dxfId="26106" priority="2643" operator="lessThan">
      <formula>0</formula>
    </cfRule>
  </conditionalFormatting>
  <conditionalFormatting sqref="R83">
    <cfRule type="cellIs" dxfId="26105" priority="2641" operator="lessThan">
      <formula>0.8</formula>
    </cfRule>
    <cfRule type="cellIs" dxfId="26104" priority="2642" operator="greaterThan">
      <formula>1</formula>
    </cfRule>
  </conditionalFormatting>
  <conditionalFormatting sqref="R83">
    <cfRule type="cellIs" dxfId="26103" priority="2639" operator="greaterThan">
      <formula>1</formula>
    </cfRule>
    <cfRule type="cellIs" dxfId="26102" priority="2640" operator="lessThan">
      <formula>0.8</formula>
    </cfRule>
  </conditionalFormatting>
  <conditionalFormatting sqref="P83">
    <cfRule type="cellIs" dxfId="26101" priority="2638" operator="greaterThan">
      <formula>0</formula>
    </cfRule>
  </conditionalFormatting>
  <conditionalFormatting sqref="Q83">
    <cfRule type="cellIs" dxfId="26100" priority="2632" operator="lessThan">
      <formula>0</formula>
    </cfRule>
  </conditionalFormatting>
  <conditionalFormatting sqref="R83">
    <cfRule type="cellIs" dxfId="26099" priority="2636" operator="lessThan">
      <formula>0.8</formula>
    </cfRule>
    <cfRule type="cellIs" dxfId="26098" priority="2637" operator="greaterThan">
      <formula>1</formula>
    </cfRule>
  </conditionalFormatting>
  <conditionalFormatting sqref="R83">
    <cfRule type="cellIs" dxfId="26097" priority="2634" operator="greaterThan">
      <formula>1</formula>
    </cfRule>
    <cfRule type="cellIs" dxfId="26096" priority="2635" operator="lessThan">
      <formula>0.8</formula>
    </cfRule>
  </conditionalFormatting>
  <conditionalFormatting sqref="P83">
    <cfRule type="cellIs" dxfId="26095" priority="2633" operator="greaterThan">
      <formula>0</formula>
    </cfRule>
  </conditionalFormatting>
  <conditionalFormatting sqref="Q83">
    <cfRule type="cellIs" dxfId="26094" priority="2631" operator="lessThan">
      <formula>0</formula>
    </cfRule>
  </conditionalFormatting>
  <conditionalFormatting sqref="R83">
    <cfRule type="cellIs" dxfId="26093" priority="2629" operator="lessThan">
      <formula>0.8</formula>
    </cfRule>
    <cfRule type="cellIs" dxfId="26092" priority="2630" operator="greaterThan">
      <formula>1</formula>
    </cfRule>
  </conditionalFormatting>
  <conditionalFormatting sqref="R83">
    <cfRule type="cellIs" dxfId="26091" priority="2627" operator="greaterThan">
      <formula>1</formula>
    </cfRule>
    <cfRule type="cellIs" dxfId="26090" priority="2628" operator="lessThan">
      <formula>0.8</formula>
    </cfRule>
  </conditionalFormatting>
  <conditionalFormatting sqref="P83">
    <cfRule type="cellIs" dxfId="26089" priority="2626" operator="greaterThan">
      <formula>0</formula>
    </cfRule>
  </conditionalFormatting>
  <conditionalFormatting sqref="Q83">
    <cfRule type="cellIs" dxfId="26088" priority="2625" operator="lessThan">
      <formula>0</formula>
    </cfRule>
  </conditionalFormatting>
  <conditionalFormatting sqref="R83">
    <cfRule type="cellIs" dxfId="26087" priority="2623" operator="lessThan">
      <formula>0.8</formula>
    </cfRule>
    <cfRule type="cellIs" dxfId="26086" priority="2624" operator="greaterThan">
      <formula>1</formula>
    </cfRule>
  </conditionalFormatting>
  <conditionalFormatting sqref="R83">
    <cfRule type="cellIs" dxfId="26085" priority="2621" operator="greaterThan">
      <formula>1</formula>
    </cfRule>
    <cfRule type="cellIs" dxfId="26084" priority="2622" operator="lessThan">
      <formula>0.8</formula>
    </cfRule>
  </conditionalFormatting>
  <conditionalFormatting sqref="P83">
    <cfRule type="cellIs" dxfId="26083" priority="2620" operator="greaterThan">
      <formula>0</formula>
    </cfRule>
  </conditionalFormatting>
  <conditionalFormatting sqref="Q83">
    <cfRule type="cellIs" dxfId="26082" priority="2619" operator="lessThan">
      <formula>0</formula>
    </cfRule>
  </conditionalFormatting>
  <conditionalFormatting sqref="R83">
    <cfRule type="cellIs" dxfId="26081" priority="2617" operator="lessThan">
      <formula>0.8</formula>
    </cfRule>
    <cfRule type="cellIs" dxfId="26080" priority="2618" operator="greaterThan">
      <formula>1</formula>
    </cfRule>
  </conditionalFormatting>
  <conditionalFormatting sqref="R83">
    <cfRule type="cellIs" dxfId="26079" priority="2615" operator="greaterThan">
      <formula>1</formula>
    </cfRule>
    <cfRule type="cellIs" dxfId="26078" priority="2616" operator="lessThan">
      <formula>0.8</formula>
    </cfRule>
  </conditionalFormatting>
  <conditionalFormatting sqref="P83">
    <cfRule type="cellIs" dxfId="26077" priority="2614" operator="greaterThan">
      <formula>0</formula>
    </cfRule>
  </conditionalFormatting>
  <conditionalFormatting sqref="Q83">
    <cfRule type="cellIs" dxfId="26076" priority="2613" operator="lessThan">
      <formula>0</formula>
    </cfRule>
  </conditionalFormatting>
  <conditionalFormatting sqref="R83">
    <cfRule type="cellIs" dxfId="26075" priority="2611" operator="lessThan">
      <formula>0.8</formula>
    </cfRule>
    <cfRule type="cellIs" dxfId="26074" priority="2612" operator="greaterThan">
      <formula>1</formula>
    </cfRule>
  </conditionalFormatting>
  <conditionalFormatting sqref="R83">
    <cfRule type="cellIs" dxfId="26073" priority="2609" operator="greaterThan">
      <formula>1</formula>
    </cfRule>
    <cfRule type="cellIs" dxfId="26072" priority="2610" operator="lessThan">
      <formula>0.8</formula>
    </cfRule>
  </conditionalFormatting>
  <conditionalFormatting sqref="P83">
    <cfRule type="cellIs" dxfId="26071" priority="2608" operator="greaterThan">
      <formula>0</formula>
    </cfRule>
  </conditionalFormatting>
  <conditionalFormatting sqref="Q83">
    <cfRule type="cellIs" dxfId="26070" priority="2607" operator="lessThan">
      <formula>0</formula>
    </cfRule>
  </conditionalFormatting>
  <conditionalFormatting sqref="R83">
    <cfRule type="cellIs" dxfId="26069" priority="2605" operator="lessThan">
      <formula>0.8</formula>
    </cfRule>
    <cfRule type="cellIs" dxfId="26068" priority="2606" operator="greaterThan">
      <formula>1</formula>
    </cfRule>
  </conditionalFormatting>
  <conditionalFormatting sqref="R83">
    <cfRule type="cellIs" dxfId="26067" priority="2603" operator="greaterThan">
      <formula>1</formula>
    </cfRule>
    <cfRule type="cellIs" dxfId="26066" priority="2604" operator="lessThan">
      <formula>0.8</formula>
    </cfRule>
  </conditionalFormatting>
  <conditionalFormatting sqref="P83">
    <cfRule type="cellIs" dxfId="26065" priority="2602" operator="greaterThan">
      <formula>0</formula>
    </cfRule>
  </conditionalFormatting>
  <conditionalFormatting sqref="P83">
    <cfRule type="cellIs" dxfId="26064" priority="2596" operator="greaterThan">
      <formula>0</formula>
    </cfRule>
  </conditionalFormatting>
  <conditionalFormatting sqref="Q83">
    <cfRule type="cellIs" dxfId="26063" priority="2601" operator="lessThan">
      <formula>0</formula>
    </cfRule>
  </conditionalFormatting>
  <conditionalFormatting sqref="R83">
    <cfRule type="cellIs" dxfId="26062" priority="2599" operator="lessThan">
      <formula>0.8</formula>
    </cfRule>
    <cfRule type="cellIs" dxfId="26061" priority="2600" operator="greaterThan">
      <formula>1</formula>
    </cfRule>
  </conditionalFormatting>
  <conditionalFormatting sqref="R83">
    <cfRule type="cellIs" dxfId="26060" priority="2597" operator="greaterThan">
      <formula>1</formula>
    </cfRule>
    <cfRule type="cellIs" dxfId="26059" priority="2598" operator="lessThan">
      <formula>0.8</formula>
    </cfRule>
  </conditionalFormatting>
  <conditionalFormatting sqref="P83">
    <cfRule type="cellIs" dxfId="26058" priority="2590" operator="greaterThan">
      <formula>0</formula>
    </cfRule>
  </conditionalFormatting>
  <conditionalFormatting sqref="Q83">
    <cfRule type="cellIs" dxfId="26057" priority="2595" operator="lessThan">
      <formula>0</formula>
    </cfRule>
  </conditionalFormatting>
  <conditionalFormatting sqref="R83">
    <cfRule type="cellIs" dxfId="26056" priority="2593" operator="lessThan">
      <formula>0.8</formula>
    </cfRule>
    <cfRule type="cellIs" dxfId="26055" priority="2594" operator="greaterThan">
      <formula>1</formula>
    </cfRule>
  </conditionalFormatting>
  <conditionalFormatting sqref="R83">
    <cfRule type="cellIs" dxfId="26054" priority="2591" operator="greaterThan">
      <formula>1</formula>
    </cfRule>
    <cfRule type="cellIs" dxfId="26053" priority="2592" operator="lessThan">
      <formula>0.8</formula>
    </cfRule>
  </conditionalFormatting>
  <conditionalFormatting sqref="R83">
    <cfRule type="cellIs" dxfId="26052" priority="2587" operator="lessThan">
      <formula>0.8</formula>
    </cfRule>
    <cfRule type="cellIs" dxfId="26051" priority="2588" operator="greaterThan">
      <formula>1</formula>
    </cfRule>
  </conditionalFormatting>
  <conditionalFormatting sqref="R83">
    <cfRule type="cellIs" dxfId="26050" priority="2585" operator="greaterThan">
      <formula>1</formula>
    </cfRule>
    <cfRule type="cellIs" dxfId="26049" priority="2586" operator="lessThan">
      <formula>0.8</formula>
    </cfRule>
  </conditionalFormatting>
  <conditionalFormatting sqref="P83">
    <cfRule type="cellIs" dxfId="26048" priority="2584" operator="greaterThan">
      <formula>0</formula>
    </cfRule>
  </conditionalFormatting>
  <conditionalFormatting sqref="Q83">
    <cfRule type="cellIs" dxfId="26047" priority="2589" operator="lessThan">
      <formula>0</formula>
    </cfRule>
  </conditionalFormatting>
  <conditionalFormatting sqref="P123 P125:P126 P128:P130">
    <cfRule type="cellIs" dxfId="26046" priority="2578" operator="greaterThan">
      <formula>0</formula>
    </cfRule>
  </conditionalFormatting>
  <conditionalFormatting sqref="Q123 Q125:Q126 Q128:Q130">
    <cfRule type="cellIs" dxfId="26045" priority="2583" operator="lessThan">
      <formula>0</formula>
    </cfRule>
  </conditionalFormatting>
  <conditionalFormatting sqref="R123 R125:R126 R128:R130">
    <cfRule type="cellIs" dxfId="26044" priority="2581" operator="lessThan">
      <formula>0.8</formula>
    </cfRule>
    <cfRule type="cellIs" dxfId="26043" priority="2582" operator="greaterThan">
      <formula>1</formula>
    </cfRule>
  </conditionalFormatting>
  <conditionalFormatting sqref="R123 R125:R126 R128:R130">
    <cfRule type="cellIs" dxfId="26042" priority="2579" operator="greaterThan">
      <formula>1</formula>
    </cfRule>
    <cfRule type="cellIs" dxfId="26041" priority="2580" operator="lessThan">
      <formula>0.8</formula>
    </cfRule>
  </conditionalFormatting>
  <conditionalFormatting sqref="Q123 Q125:Q126 Q128:Q130">
    <cfRule type="cellIs" dxfId="26040" priority="2577" operator="lessThan">
      <formula>0</formula>
    </cfRule>
  </conditionalFormatting>
  <conditionalFormatting sqref="R123 R125:R126 R128:R130">
    <cfRule type="cellIs" dxfId="26039" priority="2575" operator="lessThan">
      <formula>0.8</formula>
    </cfRule>
    <cfRule type="cellIs" dxfId="26038" priority="2576" operator="greaterThan">
      <formula>1</formula>
    </cfRule>
  </conditionalFormatting>
  <conditionalFormatting sqref="R123 R125:R126 R128:R130">
    <cfRule type="cellIs" dxfId="26037" priority="2573" operator="greaterThan">
      <formula>1</formula>
    </cfRule>
    <cfRule type="cellIs" dxfId="26036" priority="2574" operator="lessThan">
      <formula>0.8</formula>
    </cfRule>
  </conditionalFormatting>
  <conditionalFormatting sqref="P123 P125:P126 P128:P130">
    <cfRule type="cellIs" dxfId="26035" priority="2572" operator="greaterThan">
      <formula>0</formula>
    </cfRule>
  </conditionalFormatting>
  <conditionalFormatting sqref="Q31">
    <cfRule type="cellIs" dxfId="26034" priority="2571" operator="lessThan">
      <formula>0</formula>
    </cfRule>
  </conditionalFormatting>
  <conditionalFormatting sqref="R31">
    <cfRule type="cellIs" dxfId="26033" priority="2569" operator="lessThan">
      <formula>0.8</formula>
    </cfRule>
    <cfRule type="cellIs" dxfId="26032" priority="2570" operator="greaterThan">
      <formula>1</formula>
    </cfRule>
  </conditionalFormatting>
  <conditionalFormatting sqref="R31">
    <cfRule type="cellIs" dxfId="26031" priority="2567" operator="greaterThan">
      <formula>1</formula>
    </cfRule>
    <cfRule type="cellIs" dxfId="26030" priority="2568" operator="lessThan">
      <formula>0.8</formula>
    </cfRule>
  </conditionalFormatting>
  <conditionalFormatting sqref="P31">
    <cfRule type="cellIs" dxfId="26029" priority="2566" operator="greaterThan">
      <formula>0</formula>
    </cfRule>
  </conditionalFormatting>
  <conditionalFormatting sqref="Q31">
    <cfRule type="cellIs" dxfId="26028" priority="2565" operator="lessThan">
      <formula>0</formula>
    </cfRule>
  </conditionalFormatting>
  <conditionalFormatting sqref="R31">
    <cfRule type="cellIs" dxfId="26027" priority="2563" operator="lessThan">
      <formula>0.8</formula>
    </cfRule>
    <cfRule type="cellIs" dxfId="26026" priority="2564" operator="greaterThan">
      <formula>1</formula>
    </cfRule>
  </conditionalFormatting>
  <conditionalFormatting sqref="R31">
    <cfRule type="cellIs" dxfId="26025" priority="2561" operator="greaterThan">
      <formula>1</formula>
    </cfRule>
    <cfRule type="cellIs" dxfId="26024" priority="2562" operator="lessThan">
      <formula>0.8</formula>
    </cfRule>
  </conditionalFormatting>
  <conditionalFormatting sqref="P31">
    <cfRule type="cellIs" dxfId="26023" priority="2560" operator="greaterThan">
      <formula>0</formula>
    </cfRule>
  </conditionalFormatting>
  <conditionalFormatting sqref="Q31">
    <cfRule type="cellIs" dxfId="26022" priority="2559" operator="lessThan">
      <formula>0</formula>
    </cfRule>
  </conditionalFormatting>
  <conditionalFormatting sqref="R31">
    <cfRule type="cellIs" dxfId="26021" priority="2557" operator="lessThan">
      <formula>0.8</formula>
    </cfRule>
    <cfRule type="cellIs" dxfId="26020" priority="2558" operator="greaterThan">
      <formula>1</formula>
    </cfRule>
  </conditionalFormatting>
  <conditionalFormatting sqref="R31">
    <cfRule type="cellIs" dxfId="26019" priority="2555" operator="greaterThan">
      <formula>1</formula>
    </cfRule>
    <cfRule type="cellIs" dxfId="26018" priority="2556" operator="lessThan">
      <formula>0.8</formula>
    </cfRule>
  </conditionalFormatting>
  <conditionalFormatting sqref="P31">
    <cfRule type="cellIs" dxfId="26017" priority="2554" operator="greaterThan">
      <formula>0</formula>
    </cfRule>
  </conditionalFormatting>
  <conditionalFormatting sqref="Q31">
    <cfRule type="cellIs" dxfId="26016" priority="2553" operator="lessThan">
      <formula>0</formula>
    </cfRule>
  </conditionalFormatting>
  <conditionalFormatting sqref="R31">
    <cfRule type="cellIs" dxfId="26015" priority="2551" operator="lessThan">
      <formula>0.8</formula>
    </cfRule>
    <cfRule type="cellIs" dxfId="26014" priority="2552" operator="greaterThan">
      <formula>1</formula>
    </cfRule>
  </conditionalFormatting>
  <conditionalFormatting sqref="R31">
    <cfRule type="cellIs" dxfId="26013" priority="2549" operator="greaterThan">
      <formula>1</formula>
    </cfRule>
    <cfRule type="cellIs" dxfId="26012" priority="2550" operator="lessThan">
      <formula>0.8</formula>
    </cfRule>
  </conditionalFormatting>
  <conditionalFormatting sqref="P31">
    <cfRule type="cellIs" dxfId="26011" priority="2548" operator="greaterThan">
      <formula>0</formula>
    </cfRule>
  </conditionalFormatting>
  <conditionalFormatting sqref="P31">
    <cfRule type="cellIs" dxfId="26010" priority="2542" operator="greaterThan">
      <formula>0</formula>
    </cfRule>
  </conditionalFormatting>
  <conditionalFormatting sqref="Q31">
    <cfRule type="cellIs" dxfId="26009" priority="2547" operator="lessThan">
      <formula>0</formula>
    </cfRule>
  </conditionalFormatting>
  <conditionalFormatting sqref="R31">
    <cfRule type="cellIs" dxfId="26008" priority="2545" operator="lessThan">
      <formula>0.8</formula>
    </cfRule>
    <cfRule type="cellIs" dxfId="26007" priority="2546" operator="greaterThan">
      <formula>1</formula>
    </cfRule>
  </conditionalFormatting>
  <conditionalFormatting sqref="R31">
    <cfRule type="cellIs" dxfId="26006" priority="2543" operator="greaterThan">
      <formula>1</formula>
    </cfRule>
    <cfRule type="cellIs" dxfId="26005" priority="2544" operator="lessThan">
      <formula>0.8</formula>
    </cfRule>
  </conditionalFormatting>
  <conditionalFormatting sqref="P31">
    <cfRule type="cellIs" dxfId="26004" priority="2536" operator="greaterThan">
      <formula>0</formula>
    </cfRule>
  </conditionalFormatting>
  <conditionalFormatting sqref="Q31">
    <cfRule type="cellIs" dxfId="26003" priority="2541" operator="lessThan">
      <formula>0</formula>
    </cfRule>
  </conditionalFormatting>
  <conditionalFormatting sqref="R31">
    <cfRule type="cellIs" dxfId="26002" priority="2539" operator="lessThan">
      <formula>0.8</formula>
    </cfRule>
    <cfRule type="cellIs" dxfId="26001" priority="2540" operator="greaterThan">
      <formula>1</formula>
    </cfRule>
  </conditionalFormatting>
  <conditionalFormatting sqref="R31">
    <cfRule type="cellIs" dxfId="26000" priority="2537" operator="greaterThan">
      <formula>1</formula>
    </cfRule>
    <cfRule type="cellIs" dxfId="25999" priority="2538" operator="lessThan">
      <formula>0.8</formula>
    </cfRule>
  </conditionalFormatting>
  <conditionalFormatting sqref="R31">
    <cfRule type="cellIs" dxfId="25998" priority="2533" operator="lessThan">
      <formula>0.8</formula>
    </cfRule>
    <cfRule type="cellIs" dxfId="25997" priority="2534" operator="greaterThan">
      <formula>1</formula>
    </cfRule>
  </conditionalFormatting>
  <conditionalFormatting sqref="R31">
    <cfRule type="cellIs" dxfId="25996" priority="2531" operator="greaterThan">
      <formula>1</formula>
    </cfRule>
    <cfRule type="cellIs" dxfId="25995" priority="2532" operator="lessThan">
      <formula>0.8</formula>
    </cfRule>
  </conditionalFormatting>
  <conditionalFormatting sqref="P31">
    <cfRule type="cellIs" dxfId="25994" priority="2530" operator="greaterThan">
      <formula>0</formula>
    </cfRule>
  </conditionalFormatting>
  <conditionalFormatting sqref="Q31">
    <cfRule type="cellIs" dxfId="25993" priority="2535" operator="lessThan">
      <formula>0</formula>
    </cfRule>
  </conditionalFormatting>
  <conditionalFormatting sqref="Q31">
    <cfRule type="cellIs" dxfId="25992" priority="2529" operator="lessThan">
      <formula>0</formula>
    </cfRule>
  </conditionalFormatting>
  <conditionalFormatting sqref="R31">
    <cfRule type="cellIs" dxfId="25991" priority="2527" operator="lessThan">
      <formula>0.8</formula>
    </cfRule>
    <cfRule type="cellIs" dxfId="25990" priority="2528" operator="greaterThan">
      <formula>1</formula>
    </cfRule>
  </conditionalFormatting>
  <conditionalFormatting sqref="R31">
    <cfRule type="cellIs" dxfId="25989" priority="2525" operator="greaterThan">
      <formula>1</formula>
    </cfRule>
    <cfRule type="cellIs" dxfId="25988" priority="2526" operator="lessThan">
      <formula>0.8</formula>
    </cfRule>
  </conditionalFormatting>
  <conditionalFormatting sqref="P31">
    <cfRule type="cellIs" dxfId="25987" priority="2524" operator="greaterThan">
      <formula>0</formula>
    </cfRule>
  </conditionalFormatting>
  <conditionalFormatting sqref="P31">
    <cfRule type="cellIs" dxfId="25986" priority="2518" operator="greaterThan">
      <formula>0</formula>
    </cfRule>
  </conditionalFormatting>
  <conditionalFormatting sqref="Q31">
    <cfRule type="cellIs" dxfId="25985" priority="2523" operator="lessThan">
      <formula>0</formula>
    </cfRule>
  </conditionalFormatting>
  <conditionalFormatting sqref="R31">
    <cfRule type="cellIs" dxfId="25984" priority="2521" operator="lessThan">
      <formula>0.8</formula>
    </cfRule>
    <cfRule type="cellIs" dxfId="25983" priority="2522" operator="greaterThan">
      <formula>1</formula>
    </cfRule>
  </conditionalFormatting>
  <conditionalFormatting sqref="R31">
    <cfRule type="cellIs" dxfId="25982" priority="2519" operator="greaterThan">
      <formula>1</formula>
    </cfRule>
    <cfRule type="cellIs" dxfId="25981" priority="2520" operator="lessThan">
      <formula>0.8</formula>
    </cfRule>
  </conditionalFormatting>
  <conditionalFormatting sqref="P31">
    <cfRule type="cellIs" dxfId="25980" priority="2512" operator="greaterThan">
      <formula>0</formula>
    </cfRule>
  </conditionalFormatting>
  <conditionalFormatting sqref="Q31">
    <cfRule type="cellIs" dxfId="25979" priority="2517" operator="lessThan">
      <formula>0</formula>
    </cfRule>
  </conditionalFormatting>
  <conditionalFormatting sqref="R31">
    <cfRule type="cellIs" dxfId="25978" priority="2515" operator="lessThan">
      <formula>0.8</formula>
    </cfRule>
    <cfRule type="cellIs" dxfId="25977" priority="2516" operator="greaterThan">
      <formula>1</formula>
    </cfRule>
  </conditionalFormatting>
  <conditionalFormatting sqref="R31">
    <cfRule type="cellIs" dxfId="25976" priority="2513" operator="greaterThan">
      <formula>1</formula>
    </cfRule>
    <cfRule type="cellIs" dxfId="25975" priority="2514" operator="lessThan">
      <formula>0.8</formula>
    </cfRule>
  </conditionalFormatting>
  <conditionalFormatting sqref="R31">
    <cfRule type="cellIs" dxfId="25974" priority="2509" operator="lessThan">
      <formula>0.8</formula>
    </cfRule>
    <cfRule type="cellIs" dxfId="25973" priority="2510" operator="greaterThan">
      <formula>1</formula>
    </cfRule>
  </conditionalFormatting>
  <conditionalFormatting sqref="R31">
    <cfRule type="cellIs" dxfId="25972" priority="2507" operator="greaterThan">
      <formula>1</formula>
    </cfRule>
    <cfRule type="cellIs" dxfId="25971" priority="2508" operator="lessThan">
      <formula>0.8</formula>
    </cfRule>
  </conditionalFormatting>
  <conditionalFormatting sqref="P31">
    <cfRule type="cellIs" dxfId="25970" priority="2506" operator="greaterThan">
      <formula>0</formula>
    </cfRule>
  </conditionalFormatting>
  <conditionalFormatting sqref="Q31">
    <cfRule type="cellIs" dxfId="25969" priority="2511" operator="lessThan">
      <formula>0</formula>
    </cfRule>
  </conditionalFormatting>
  <conditionalFormatting sqref="P31">
    <cfRule type="cellIs" dxfId="25968" priority="2500" operator="greaterThan">
      <formula>0</formula>
    </cfRule>
  </conditionalFormatting>
  <conditionalFormatting sqref="Q31">
    <cfRule type="cellIs" dxfId="25967" priority="2505" operator="lessThan">
      <formula>0</formula>
    </cfRule>
  </conditionalFormatting>
  <conditionalFormatting sqref="R31">
    <cfRule type="cellIs" dxfId="25966" priority="2503" operator="lessThan">
      <formula>0.8</formula>
    </cfRule>
    <cfRule type="cellIs" dxfId="25965" priority="2504" operator="greaterThan">
      <formula>1</formula>
    </cfRule>
  </conditionalFormatting>
  <conditionalFormatting sqref="R31">
    <cfRule type="cellIs" dxfId="25964" priority="2501" operator="greaterThan">
      <formula>1</formula>
    </cfRule>
    <cfRule type="cellIs" dxfId="25963" priority="2502" operator="lessThan">
      <formula>0.8</formula>
    </cfRule>
  </conditionalFormatting>
  <conditionalFormatting sqref="R31">
    <cfRule type="cellIs" dxfId="25962" priority="2497" operator="lessThan">
      <formula>0.8</formula>
    </cfRule>
    <cfRule type="cellIs" dxfId="25961" priority="2498" operator="greaterThan">
      <formula>1</formula>
    </cfRule>
  </conditionalFormatting>
  <conditionalFormatting sqref="R31">
    <cfRule type="cellIs" dxfId="25960" priority="2495" operator="greaterThan">
      <formula>1</formula>
    </cfRule>
    <cfRule type="cellIs" dxfId="25959" priority="2496" operator="lessThan">
      <formula>0.8</formula>
    </cfRule>
  </conditionalFormatting>
  <conditionalFormatting sqref="P31">
    <cfRule type="cellIs" dxfId="25958" priority="2494" operator="greaterThan">
      <formula>0</formula>
    </cfRule>
  </conditionalFormatting>
  <conditionalFormatting sqref="Q31">
    <cfRule type="cellIs" dxfId="25957" priority="2499" operator="lessThan">
      <formula>0</formula>
    </cfRule>
  </conditionalFormatting>
  <conditionalFormatting sqref="R31">
    <cfRule type="cellIs" dxfId="25956" priority="2491" operator="lessThan">
      <formula>0.8</formula>
    </cfRule>
    <cfRule type="cellIs" dxfId="25955" priority="2492" operator="greaterThan">
      <formula>1</formula>
    </cfRule>
  </conditionalFormatting>
  <conditionalFormatting sqref="R31">
    <cfRule type="cellIs" dxfId="25954" priority="2489" operator="greaterThan">
      <formula>1</formula>
    </cfRule>
    <cfRule type="cellIs" dxfId="25953" priority="2490" operator="lessThan">
      <formula>0.8</formula>
    </cfRule>
  </conditionalFormatting>
  <conditionalFormatting sqref="P31">
    <cfRule type="cellIs" dxfId="25952" priority="2488" operator="greaterThan">
      <formula>0</formula>
    </cfRule>
  </conditionalFormatting>
  <conditionalFormatting sqref="Q31">
    <cfRule type="cellIs" dxfId="25951" priority="2493" operator="lessThan">
      <formula>0</formula>
    </cfRule>
  </conditionalFormatting>
  <conditionalFormatting sqref="Q31">
    <cfRule type="cellIs" dxfId="25950" priority="2487" operator="lessThan">
      <formula>0</formula>
    </cfRule>
  </conditionalFormatting>
  <conditionalFormatting sqref="R31">
    <cfRule type="cellIs" dxfId="25949" priority="2485" operator="lessThan">
      <formula>0.8</formula>
    </cfRule>
    <cfRule type="cellIs" dxfId="25948" priority="2486" operator="greaterThan">
      <formula>1</formula>
    </cfRule>
  </conditionalFormatting>
  <conditionalFormatting sqref="R31">
    <cfRule type="cellIs" dxfId="25947" priority="2483" operator="greaterThan">
      <formula>1</formula>
    </cfRule>
    <cfRule type="cellIs" dxfId="25946" priority="2484" operator="lessThan">
      <formula>0.8</formula>
    </cfRule>
  </conditionalFormatting>
  <conditionalFormatting sqref="P31">
    <cfRule type="cellIs" dxfId="25945" priority="2482" operator="greaterThan">
      <formula>0</formula>
    </cfRule>
  </conditionalFormatting>
  <conditionalFormatting sqref="Q31">
    <cfRule type="cellIs" dxfId="25944" priority="2476" operator="lessThan">
      <formula>0</formula>
    </cfRule>
  </conditionalFormatting>
  <conditionalFormatting sqref="R31">
    <cfRule type="cellIs" dxfId="25943" priority="2480" operator="lessThan">
      <formula>0.8</formula>
    </cfRule>
    <cfRule type="cellIs" dxfId="25942" priority="2481" operator="greaterThan">
      <formula>1</formula>
    </cfRule>
  </conditionalFormatting>
  <conditionalFormatting sqref="R31">
    <cfRule type="cellIs" dxfId="25941" priority="2478" operator="greaterThan">
      <formula>1</formula>
    </cfRule>
    <cfRule type="cellIs" dxfId="25940" priority="2479" operator="lessThan">
      <formula>0.8</formula>
    </cfRule>
  </conditionalFormatting>
  <conditionalFormatting sqref="P31">
    <cfRule type="cellIs" dxfId="25939" priority="2477" operator="greaterThan">
      <formula>0</formula>
    </cfRule>
  </conditionalFormatting>
  <conditionalFormatting sqref="Q31">
    <cfRule type="cellIs" dxfId="25938" priority="2475" operator="lessThan">
      <formula>0</formula>
    </cfRule>
  </conditionalFormatting>
  <conditionalFormatting sqref="R31">
    <cfRule type="cellIs" dxfId="25937" priority="2473" operator="lessThan">
      <formula>0.8</formula>
    </cfRule>
    <cfRule type="cellIs" dxfId="25936" priority="2474" operator="greaterThan">
      <formula>1</formula>
    </cfRule>
  </conditionalFormatting>
  <conditionalFormatting sqref="R31">
    <cfRule type="cellIs" dxfId="25935" priority="2471" operator="greaterThan">
      <formula>1</formula>
    </cfRule>
    <cfRule type="cellIs" dxfId="25934" priority="2472" operator="lessThan">
      <formula>0.8</formula>
    </cfRule>
  </conditionalFormatting>
  <conditionalFormatting sqref="P31">
    <cfRule type="cellIs" dxfId="25933" priority="2470" operator="greaterThan">
      <formula>0</formula>
    </cfRule>
  </conditionalFormatting>
  <conditionalFormatting sqref="Q31">
    <cfRule type="cellIs" dxfId="25932" priority="2469" operator="lessThan">
      <formula>0</formula>
    </cfRule>
  </conditionalFormatting>
  <conditionalFormatting sqref="R31">
    <cfRule type="cellIs" dxfId="25931" priority="2467" operator="lessThan">
      <formula>0.8</formula>
    </cfRule>
    <cfRule type="cellIs" dxfId="25930" priority="2468" operator="greaterThan">
      <formula>1</formula>
    </cfRule>
  </conditionalFormatting>
  <conditionalFormatting sqref="R31">
    <cfRule type="cellIs" dxfId="25929" priority="2465" operator="greaterThan">
      <formula>1</formula>
    </cfRule>
    <cfRule type="cellIs" dxfId="25928" priority="2466" operator="lessThan">
      <formula>0.8</formula>
    </cfRule>
  </conditionalFormatting>
  <conditionalFormatting sqref="P31">
    <cfRule type="cellIs" dxfId="25927" priority="2464" operator="greaterThan">
      <formula>0</formula>
    </cfRule>
  </conditionalFormatting>
  <conditionalFormatting sqref="Q31">
    <cfRule type="cellIs" dxfId="25926" priority="2463" operator="lessThan">
      <formula>0</formula>
    </cfRule>
  </conditionalFormatting>
  <conditionalFormatting sqref="R31">
    <cfRule type="cellIs" dxfId="25925" priority="2461" operator="lessThan">
      <formula>0.8</formula>
    </cfRule>
    <cfRule type="cellIs" dxfId="25924" priority="2462" operator="greaterThan">
      <formula>1</formula>
    </cfRule>
  </conditionalFormatting>
  <conditionalFormatting sqref="R31">
    <cfRule type="cellIs" dxfId="25923" priority="2459" operator="greaterThan">
      <formula>1</formula>
    </cfRule>
    <cfRule type="cellIs" dxfId="25922" priority="2460" operator="lessThan">
      <formula>0.8</formula>
    </cfRule>
  </conditionalFormatting>
  <conditionalFormatting sqref="P31">
    <cfRule type="cellIs" dxfId="25921" priority="2458" operator="greaterThan">
      <formula>0</formula>
    </cfRule>
  </conditionalFormatting>
  <conditionalFormatting sqref="Q31">
    <cfRule type="cellIs" dxfId="25920" priority="2457" operator="lessThan">
      <formula>0</formula>
    </cfRule>
  </conditionalFormatting>
  <conditionalFormatting sqref="R31">
    <cfRule type="cellIs" dxfId="25919" priority="2455" operator="lessThan">
      <formula>0.8</formula>
    </cfRule>
    <cfRule type="cellIs" dxfId="25918" priority="2456" operator="greaterThan">
      <formula>1</formula>
    </cfRule>
  </conditionalFormatting>
  <conditionalFormatting sqref="R31">
    <cfRule type="cellIs" dxfId="25917" priority="2453" operator="greaterThan">
      <formula>1</formula>
    </cfRule>
    <cfRule type="cellIs" dxfId="25916" priority="2454" operator="lessThan">
      <formula>0.8</formula>
    </cfRule>
  </conditionalFormatting>
  <conditionalFormatting sqref="P31">
    <cfRule type="cellIs" dxfId="25915" priority="2452" operator="greaterThan">
      <formula>0</formula>
    </cfRule>
  </conditionalFormatting>
  <conditionalFormatting sqref="Q31">
    <cfRule type="cellIs" dxfId="25914" priority="2451" operator="lessThan">
      <formula>0</formula>
    </cfRule>
  </conditionalFormatting>
  <conditionalFormatting sqref="R31">
    <cfRule type="cellIs" dxfId="25913" priority="2449" operator="lessThan">
      <formula>0.8</formula>
    </cfRule>
    <cfRule type="cellIs" dxfId="25912" priority="2450" operator="greaterThan">
      <formula>1</formula>
    </cfRule>
  </conditionalFormatting>
  <conditionalFormatting sqref="R31">
    <cfRule type="cellIs" dxfId="25911" priority="2447" operator="greaterThan">
      <formula>1</formula>
    </cfRule>
    <cfRule type="cellIs" dxfId="25910" priority="2448" operator="lessThan">
      <formula>0.8</formula>
    </cfRule>
  </conditionalFormatting>
  <conditionalFormatting sqref="P31">
    <cfRule type="cellIs" dxfId="25909" priority="2446" operator="greaterThan">
      <formula>0</formula>
    </cfRule>
  </conditionalFormatting>
  <conditionalFormatting sqref="P31">
    <cfRule type="cellIs" dxfId="25908" priority="2440" operator="greaterThan">
      <formula>0</formula>
    </cfRule>
  </conditionalFormatting>
  <conditionalFormatting sqref="Q31">
    <cfRule type="cellIs" dxfId="25907" priority="2445" operator="lessThan">
      <formula>0</formula>
    </cfRule>
  </conditionalFormatting>
  <conditionalFormatting sqref="R31">
    <cfRule type="cellIs" dxfId="25906" priority="2443" operator="lessThan">
      <formula>0.8</formula>
    </cfRule>
    <cfRule type="cellIs" dxfId="25905" priority="2444" operator="greaterThan">
      <formula>1</formula>
    </cfRule>
  </conditionalFormatting>
  <conditionalFormatting sqref="R31">
    <cfRule type="cellIs" dxfId="25904" priority="2441" operator="greaterThan">
      <formula>1</formula>
    </cfRule>
    <cfRule type="cellIs" dxfId="25903" priority="2442" operator="lessThan">
      <formula>0.8</formula>
    </cfRule>
  </conditionalFormatting>
  <conditionalFormatting sqref="P31">
    <cfRule type="cellIs" dxfId="25902" priority="2434" operator="greaterThan">
      <formula>0</formula>
    </cfRule>
  </conditionalFormatting>
  <conditionalFormatting sqref="Q31">
    <cfRule type="cellIs" dxfId="25901" priority="2439" operator="lessThan">
      <formula>0</formula>
    </cfRule>
  </conditionalFormatting>
  <conditionalFormatting sqref="R31">
    <cfRule type="cellIs" dxfId="25900" priority="2437" operator="lessThan">
      <formula>0.8</formula>
    </cfRule>
    <cfRule type="cellIs" dxfId="25899" priority="2438" operator="greaterThan">
      <formula>1</formula>
    </cfRule>
  </conditionalFormatting>
  <conditionalFormatting sqref="R31">
    <cfRule type="cellIs" dxfId="25898" priority="2435" operator="greaterThan">
      <formula>1</formula>
    </cfRule>
    <cfRule type="cellIs" dxfId="25897" priority="2436" operator="lessThan">
      <formula>0.8</formula>
    </cfRule>
  </conditionalFormatting>
  <conditionalFormatting sqref="R31">
    <cfRule type="cellIs" dxfId="25896" priority="2431" operator="lessThan">
      <formula>0.8</formula>
    </cfRule>
    <cfRule type="cellIs" dxfId="25895" priority="2432" operator="greaterThan">
      <formula>1</formula>
    </cfRule>
  </conditionalFormatting>
  <conditionalFormatting sqref="R31">
    <cfRule type="cellIs" dxfId="25894" priority="2429" operator="greaterThan">
      <formula>1</formula>
    </cfRule>
    <cfRule type="cellIs" dxfId="25893" priority="2430" operator="lessThan">
      <formula>0.8</formula>
    </cfRule>
  </conditionalFormatting>
  <conditionalFormatting sqref="P31">
    <cfRule type="cellIs" dxfId="25892" priority="2428" operator="greaterThan">
      <formula>0</formula>
    </cfRule>
  </conditionalFormatting>
  <conditionalFormatting sqref="Q31">
    <cfRule type="cellIs" dxfId="25891" priority="2433" operator="lessThan">
      <formula>0</formula>
    </cfRule>
  </conditionalFormatting>
  <conditionalFormatting sqref="Q31">
    <cfRule type="cellIs" dxfId="25890" priority="2427" operator="lessThan">
      <formula>0</formula>
    </cfRule>
  </conditionalFormatting>
  <conditionalFormatting sqref="R31">
    <cfRule type="cellIs" dxfId="25889" priority="2425" operator="lessThan">
      <formula>0.8</formula>
    </cfRule>
    <cfRule type="cellIs" dxfId="25888" priority="2426" operator="greaterThan">
      <formula>1</formula>
    </cfRule>
  </conditionalFormatting>
  <conditionalFormatting sqref="R31">
    <cfRule type="cellIs" dxfId="25887" priority="2423" operator="greaterThan">
      <formula>1</formula>
    </cfRule>
    <cfRule type="cellIs" dxfId="25886" priority="2424" operator="lessThan">
      <formula>0.8</formula>
    </cfRule>
  </conditionalFormatting>
  <conditionalFormatting sqref="P31">
    <cfRule type="cellIs" dxfId="25885" priority="2422" operator="greaterThan">
      <formula>0</formula>
    </cfRule>
  </conditionalFormatting>
  <conditionalFormatting sqref="Q31">
    <cfRule type="cellIs" dxfId="25884" priority="2421" operator="lessThan">
      <formula>0</formula>
    </cfRule>
  </conditionalFormatting>
  <conditionalFormatting sqref="R31">
    <cfRule type="cellIs" dxfId="25883" priority="2419" operator="lessThan">
      <formula>0.8</formula>
    </cfRule>
    <cfRule type="cellIs" dxfId="25882" priority="2420" operator="greaterThan">
      <formula>1</formula>
    </cfRule>
  </conditionalFormatting>
  <conditionalFormatting sqref="R31">
    <cfRule type="cellIs" dxfId="25881" priority="2417" operator="greaterThan">
      <formula>1</formula>
    </cfRule>
    <cfRule type="cellIs" dxfId="25880" priority="2418" operator="lessThan">
      <formula>0.8</formula>
    </cfRule>
  </conditionalFormatting>
  <conditionalFormatting sqref="P31">
    <cfRule type="cellIs" dxfId="25879" priority="2416" operator="greaterThan">
      <formula>0</formula>
    </cfRule>
  </conditionalFormatting>
  <conditionalFormatting sqref="Q31">
    <cfRule type="cellIs" dxfId="25878" priority="2415" operator="lessThan">
      <formula>0</formula>
    </cfRule>
  </conditionalFormatting>
  <conditionalFormatting sqref="R31">
    <cfRule type="cellIs" dxfId="25877" priority="2413" operator="lessThan">
      <formula>0.8</formula>
    </cfRule>
    <cfRule type="cellIs" dxfId="25876" priority="2414" operator="greaterThan">
      <formula>1</formula>
    </cfRule>
  </conditionalFormatting>
  <conditionalFormatting sqref="R31">
    <cfRule type="cellIs" dxfId="25875" priority="2411" operator="greaterThan">
      <formula>1</formula>
    </cfRule>
    <cfRule type="cellIs" dxfId="25874" priority="2412" operator="lessThan">
      <formula>0.8</formula>
    </cfRule>
  </conditionalFormatting>
  <conditionalFormatting sqref="P31">
    <cfRule type="cellIs" dxfId="25873" priority="2410" operator="greaterThan">
      <formula>0</formula>
    </cfRule>
  </conditionalFormatting>
  <conditionalFormatting sqref="Q31">
    <cfRule type="cellIs" dxfId="25872" priority="2409" operator="lessThan">
      <formula>0</formula>
    </cfRule>
  </conditionalFormatting>
  <conditionalFormatting sqref="R31">
    <cfRule type="cellIs" dxfId="25871" priority="2407" operator="lessThan">
      <formula>0.8</formula>
    </cfRule>
    <cfRule type="cellIs" dxfId="25870" priority="2408" operator="greaterThan">
      <formula>1</formula>
    </cfRule>
  </conditionalFormatting>
  <conditionalFormatting sqref="R31">
    <cfRule type="cellIs" dxfId="25869" priority="2405" operator="greaterThan">
      <formula>1</formula>
    </cfRule>
    <cfRule type="cellIs" dxfId="25868" priority="2406" operator="lessThan">
      <formula>0.8</formula>
    </cfRule>
  </conditionalFormatting>
  <conditionalFormatting sqref="P31">
    <cfRule type="cellIs" dxfId="25867" priority="2404" operator="greaterThan">
      <formula>0</formula>
    </cfRule>
  </conditionalFormatting>
  <conditionalFormatting sqref="P31">
    <cfRule type="cellIs" dxfId="25866" priority="2398" operator="greaterThan">
      <formula>0</formula>
    </cfRule>
  </conditionalFormatting>
  <conditionalFormatting sqref="Q31">
    <cfRule type="cellIs" dxfId="25865" priority="2403" operator="lessThan">
      <formula>0</formula>
    </cfRule>
  </conditionalFormatting>
  <conditionalFormatting sqref="R31">
    <cfRule type="cellIs" dxfId="25864" priority="2401" operator="lessThan">
      <formula>0.8</formula>
    </cfRule>
    <cfRule type="cellIs" dxfId="25863" priority="2402" operator="greaterThan">
      <formula>1</formula>
    </cfRule>
  </conditionalFormatting>
  <conditionalFormatting sqref="R31">
    <cfRule type="cellIs" dxfId="25862" priority="2399" operator="greaterThan">
      <formula>1</formula>
    </cfRule>
    <cfRule type="cellIs" dxfId="25861" priority="2400" operator="lessThan">
      <formula>0.8</formula>
    </cfRule>
  </conditionalFormatting>
  <conditionalFormatting sqref="P31">
    <cfRule type="cellIs" dxfId="25860" priority="2392" operator="greaterThan">
      <formula>0</formula>
    </cfRule>
  </conditionalFormatting>
  <conditionalFormatting sqref="Q31">
    <cfRule type="cellIs" dxfId="25859" priority="2397" operator="lessThan">
      <formula>0</formula>
    </cfRule>
  </conditionalFormatting>
  <conditionalFormatting sqref="R31">
    <cfRule type="cellIs" dxfId="25858" priority="2395" operator="lessThan">
      <formula>0.8</formula>
    </cfRule>
    <cfRule type="cellIs" dxfId="25857" priority="2396" operator="greaterThan">
      <formula>1</formula>
    </cfRule>
  </conditionalFormatting>
  <conditionalFormatting sqref="R31">
    <cfRule type="cellIs" dxfId="25856" priority="2393" operator="greaterThan">
      <formula>1</formula>
    </cfRule>
    <cfRule type="cellIs" dxfId="25855" priority="2394" operator="lessThan">
      <formula>0.8</formula>
    </cfRule>
  </conditionalFormatting>
  <conditionalFormatting sqref="R31">
    <cfRule type="cellIs" dxfId="25854" priority="2389" operator="lessThan">
      <formula>0.8</formula>
    </cfRule>
    <cfRule type="cellIs" dxfId="25853" priority="2390" operator="greaterThan">
      <formula>1</formula>
    </cfRule>
  </conditionalFormatting>
  <conditionalFormatting sqref="R31">
    <cfRule type="cellIs" dxfId="25852" priority="2387" operator="greaterThan">
      <formula>1</formula>
    </cfRule>
    <cfRule type="cellIs" dxfId="25851" priority="2388" operator="lessThan">
      <formula>0.8</formula>
    </cfRule>
  </conditionalFormatting>
  <conditionalFormatting sqref="P31">
    <cfRule type="cellIs" dxfId="25850" priority="2386" operator="greaterThan">
      <formula>0</formula>
    </cfRule>
  </conditionalFormatting>
  <conditionalFormatting sqref="Q31">
    <cfRule type="cellIs" dxfId="25849" priority="2391" operator="lessThan">
      <formula>0</formula>
    </cfRule>
  </conditionalFormatting>
  <conditionalFormatting sqref="Q31">
    <cfRule type="cellIs" dxfId="25848" priority="2385" operator="lessThan">
      <formula>0</formula>
    </cfRule>
  </conditionalFormatting>
  <conditionalFormatting sqref="R31">
    <cfRule type="cellIs" dxfId="25847" priority="2383" operator="lessThan">
      <formula>0.8</formula>
    </cfRule>
    <cfRule type="cellIs" dxfId="25846" priority="2384" operator="greaterThan">
      <formula>1</formula>
    </cfRule>
  </conditionalFormatting>
  <conditionalFormatting sqref="R31">
    <cfRule type="cellIs" dxfId="25845" priority="2381" operator="greaterThan">
      <formula>1</formula>
    </cfRule>
    <cfRule type="cellIs" dxfId="25844" priority="2382" operator="lessThan">
      <formula>0.8</formula>
    </cfRule>
  </conditionalFormatting>
  <conditionalFormatting sqref="P31">
    <cfRule type="cellIs" dxfId="25843" priority="2380" operator="greaterThan">
      <formula>0</formula>
    </cfRule>
  </conditionalFormatting>
  <conditionalFormatting sqref="P31">
    <cfRule type="cellIs" dxfId="25842" priority="2374" operator="greaterThan">
      <formula>0</formula>
    </cfRule>
  </conditionalFormatting>
  <conditionalFormatting sqref="Q31">
    <cfRule type="cellIs" dxfId="25841" priority="2379" operator="lessThan">
      <formula>0</formula>
    </cfRule>
  </conditionalFormatting>
  <conditionalFormatting sqref="R31">
    <cfRule type="cellIs" dxfId="25840" priority="2377" operator="lessThan">
      <formula>0.8</formula>
    </cfRule>
    <cfRule type="cellIs" dxfId="25839" priority="2378" operator="greaterThan">
      <formula>1</formula>
    </cfRule>
  </conditionalFormatting>
  <conditionalFormatting sqref="R31">
    <cfRule type="cellIs" dxfId="25838" priority="2375" operator="greaterThan">
      <formula>1</formula>
    </cfRule>
    <cfRule type="cellIs" dxfId="25837" priority="2376" operator="lessThan">
      <formula>0.8</formula>
    </cfRule>
  </conditionalFormatting>
  <conditionalFormatting sqref="P31">
    <cfRule type="cellIs" dxfId="25836" priority="2368" operator="greaterThan">
      <formula>0</formula>
    </cfRule>
  </conditionalFormatting>
  <conditionalFormatting sqref="Q31">
    <cfRule type="cellIs" dxfId="25835" priority="2373" operator="lessThan">
      <formula>0</formula>
    </cfRule>
  </conditionalFormatting>
  <conditionalFormatting sqref="R31">
    <cfRule type="cellIs" dxfId="25834" priority="2371" operator="lessThan">
      <formula>0.8</formula>
    </cfRule>
    <cfRule type="cellIs" dxfId="25833" priority="2372" operator="greaterThan">
      <formula>1</formula>
    </cfRule>
  </conditionalFormatting>
  <conditionalFormatting sqref="R31">
    <cfRule type="cellIs" dxfId="25832" priority="2369" operator="greaterThan">
      <formula>1</formula>
    </cfRule>
    <cfRule type="cellIs" dxfId="25831" priority="2370" operator="lessThan">
      <formula>0.8</formula>
    </cfRule>
  </conditionalFormatting>
  <conditionalFormatting sqref="R31">
    <cfRule type="cellIs" dxfId="25830" priority="2365" operator="lessThan">
      <formula>0.8</formula>
    </cfRule>
    <cfRule type="cellIs" dxfId="25829" priority="2366" operator="greaterThan">
      <formula>1</formula>
    </cfRule>
  </conditionalFormatting>
  <conditionalFormatting sqref="R31">
    <cfRule type="cellIs" dxfId="25828" priority="2363" operator="greaterThan">
      <formula>1</formula>
    </cfRule>
    <cfRule type="cellIs" dxfId="25827" priority="2364" operator="lessThan">
      <formula>0.8</formula>
    </cfRule>
  </conditionalFormatting>
  <conditionalFormatting sqref="P31">
    <cfRule type="cellIs" dxfId="25826" priority="2362" operator="greaterThan">
      <formula>0</formula>
    </cfRule>
  </conditionalFormatting>
  <conditionalFormatting sqref="Q31">
    <cfRule type="cellIs" dxfId="25825" priority="2367" operator="lessThan">
      <formula>0</formula>
    </cfRule>
  </conditionalFormatting>
  <conditionalFormatting sqref="P31">
    <cfRule type="cellIs" dxfId="25824" priority="2356" operator="greaterThan">
      <formula>0</formula>
    </cfRule>
  </conditionalFormatting>
  <conditionalFormatting sqref="Q31">
    <cfRule type="cellIs" dxfId="25823" priority="2361" operator="lessThan">
      <formula>0</formula>
    </cfRule>
  </conditionalFormatting>
  <conditionalFormatting sqref="R31">
    <cfRule type="cellIs" dxfId="25822" priority="2359" operator="lessThan">
      <formula>0.8</formula>
    </cfRule>
    <cfRule type="cellIs" dxfId="25821" priority="2360" operator="greaterThan">
      <formula>1</formula>
    </cfRule>
  </conditionalFormatting>
  <conditionalFormatting sqref="R31">
    <cfRule type="cellIs" dxfId="25820" priority="2357" operator="greaterThan">
      <formula>1</formula>
    </cfRule>
    <cfRule type="cellIs" dxfId="25819" priority="2358" operator="lessThan">
      <formula>0.8</formula>
    </cfRule>
  </conditionalFormatting>
  <conditionalFormatting sqref="R31">
    <cfRule type="cellIs" dxfId="25818" priority="2353" operator="lessThan">
      <formula>0.8</formula>
    </cfRule>
    <cfRule type="cellIs" dxfId="25817" priority="2354" operator="greaterThan">
      <formula>1</formula>
    </cfRule>
  </conditionalFormatting>
  <conditionalFormatting sqref="R31">
    <cfRule type="cellIs" dxfId="25816" priority="2351" operator="greaterThan">
      <formula>1</formula>
    </cfRule>
    <cfRule type="cellIs" dxfId="25815" priority="2352" operator="lessThan">
      <formula>0.8</formula>
    </cfRule>
  </conditionalFormatting>
  <conditionalFormatting sqref="P31">
    <cfRule type="cellIs" dxfId="25814" priority="2350" operator="greaterThan">
      <formula>0</formula>
    </cfRule>
  </conditionalFormatting>
  <conditionalFormatting sqref="Q31">
    <cfRule type="cellIs" dxfId="25813" priority="2355" operator="lessThan">
      <formula>0</formula>
    </cfRule>
  </conditionalFormatting>
  <conditionalFormatting sqref="R31">
    <cfRule type="cellIs" dxfId="25812" priority="2347" operator="lessThan">
      <formula>0.8</formula>
    </cfRule>
    <cfRule type="cellIs" dxfId="25811" priority="2348" operator="greaterThan">
      <formula>1</formula>
    </cfRule>
  </conditionalFormatting>
  <conditionalFormatting sqref="R31">
    <cfRule type="cellIs" dxfId="25810" priority="2345" operator="greaterThan">
      <formula>1</formula>
    </cfRule>
    <cfRule type="cellIs" dxfId="25809" priority="2346" operator="lessThan">
      <formula>0.8</formula>
    </cfRule>
  </conditionalFormatting>
  <conditionalFormatting sqref="P31">
    <cfRule type="cellIs" dxfId="25808" priority="2344" operator="greaterThan">
      <formula>0</formula>
    </cfRule>
  </conditionalFormatting>
  <conditionalFormatting sqref="Q31">
    <cfRule type="cellIs" dxfId="25807" priority="2349" operator="lessThan">
      <formula>0</formula>
    </cfRule>
  </conditionalFormatting>
  <conditionalFormatting sqref="Q31">
    <cfRule type="cellIs" dxfId="25806" priority="2343" operator="lessThan">
      <formula>0</formula>
    </cfRule>
  </conditionalFormatting>
  <conditionalFormatting sqref="R31">
    <cfRule type="cellIs" dxfId="25805" priority="2341" operator="lessThan">
      <formula>0.8</formula>
    </cfRule>
    <cfRule type="cellIs" dxfId="25804" priority="2342" operator="greaterThan">
      <formula>1</formula>
    </cfRule>
  </conditionalFormatting>
  <conditionalFormatting sqref="R31">
    <cfRule type="cellIs" dxfId="25803" priority="2339" operator="greaterThan">
      <formula>1</formula>
    </cfRule>
    <cfRule type="cellIs" dxfId="25802" priority="2340" operator="lessThan">
      <formula>0.8</formula>
    </cfRule>
  </conditionalFormatting>
  <conditionalFormatting sqref="P31">
    <cfRule type="cellIs" dxfId="25801" priority="2338" operator="greaterThan">
      <formula>0</formula>
    </cfRule>
  </conditionalFormatting>
  <conditionalFormatting sqref="Q31">
    <cfRule type="cellIs" dxfId="25800" priority="2332" operator="lessThan">
      <formula>0</formula>
    </cfRule>
  </conditionalFormatting>
  <conditionalFormatting sqref="R31">
    <cfRule type="cellIs" dxfId="25799" priority="2336" operator="lessThan">
      <formula>0.8</formula>
    </cfRule>
    <cfRule type="cellIs" dxfId="25798" priority="2337" operator="greaterThan">
      <formula>1</formula>
    </cfRule>
  </conditionalFormatting>
  <conditionalFormatting sqref="R31">
    <cfRule type="cellIs" dxfId="25797" priority="2334" operator="greaterThan">
      <formula>1</formula>
    </cfRule>
    <cfRule type="cellIs" dxfId="25796" priority="2335" operator="lessThan">
      <formula>0.8</formula>
    </cfRule>
  </conditionalFormatting>
  <conditionalFormatting sqref="P31">
    <cfRule type="cellIs" dxfId="25795" priority="2333" operator="greaterThan">
      <formula>0</formula>
    </cfRule>
  </conditionalFormatting>
  <conditionalFormatting sqref="Q31">
    <cfRule type="cellIs" dxfId="25794" priority="2331" operator="lessThan">
      <formula>0</formula>
    </cfRule>
  </conditionalFormatting>
  <conditionalFormatting sqref="R31">
    <cfRule type="cellIs" dxfId="25793" priority="2329" operator="lessThan">
      <formula>0.8</formula>
    </cfRule>
    <cfRule type="cellIs" dxfId="25792" priority="2330" operator="greaterThan">
      <formula>1</formula>
    </cfRule>
  </conditionalFormatting>
  <conditionalFormatting sqref="R31">
    <cfRule type="cellIs" dxfId="25791" priority="2327" operator="greaterThan">
      <formula>1</formula>
    </cfRule>
    <cfRule type="cellIs" dxfId="25790" priority="2328" operator="lessThan">
      <formula>0.8</formula>
    </cfRule>
  </conditionalFormatting>
  <conditionalFormatting sqref="P31">
    <cfRule type="cellIs" dxfId="25789" priority="2326" operator="greaterThan">
      <formula>0</formula>
    </cfRule>
  </conditionalFormatting>
  <conditionalFormatting sqref="Q31">
    <cfRule type="cellIs" dxfId="25788" priority="2325" operator="lessThan">
      <formula>0</formula>
    </cfRule>
  </conditionalFormatting>
  <conditionalFormatting sqref="R31">
    <cfRule type="cellIs" dxfId="25787" priority="2323" operator="lessThan">
      <formula>0.8</formula>
    </cfRule>
    <cfRule type="cellIs" dxfId="25786" priority="2324" operator="greaterThan">
      <formula>1</formula>
    </cfRule>
  </conditionalFormatting>
  <conditionalFormatting sqref="R31">
    <cfRule type="cellIs" dxfId="25785" priority="2321" operator="greaterThan">
      <formula>1</formula>
    </cfRule>
    <cfRule type="cellIs" dxfId="25784" priority="2322" operator="lessThan">
      <formula>0.8</formula>
    </cfRule>
  </conditionalFormatting>
  <conditionalFormatting sqref="P31">
    <cfRule type="cellIs" dxfId="25783" priority="2320" operator="greaterThan">
      <formula>0</formula>
    </cfRule>
  </conditionalFormatting>
  <conditionalFormatting sqref="Q31">
    <cfRule type="cellIs" dxfId="25782" priority="2319" operator="lessThan">
      <formula>0</formula>
    </cfRule>
  </conditionalFormatting>
  <conditionalFormatting sqref="R31">
    <cfRule type="cellIs" dxfId="25781" priority="2317" operator="lessThan">
      <formula>0.8</formula>
    </cfRule>
    <cfRule type="cellIs" dxfId="25780" priority="2318" operator="greaterThan">
      <formula>1</formula>
    </cfRule>
  </conditionalFormatting>
  <conditionalFormatting sqref="R31">
    <cfRule type="cellIs" dxfId="25779" priority="2315" operator="greaterThan">
      <formula>1</formula>
    </cfRule>
    <cfRule type="cellIs" dxfId="25778" priority="2316" operator="lessThan">
      <formula>0.8</formula>
    </cfRule>
  </conditionalFormatting>
  <conditionalFormatting sqref="P31">
    <cfRule type="cellIs" dxfId="25777" priority="2314" operator="greaterThan">
      <formula>0</formula>
    </cfRule>
  </conditionalFormatting>
  <conditionalFormatting sqref="Q31">
    <cfRule type="cellIs" dxfId="25776" priority="2313" operator="lessThan">
      <formula>0</formula>
    </cfRule>
  </conditionalFormatting>
  <conditionalFormatting sqref="R31">
    <cfRule type="cellIs" dxfId="25775" priority="2311" operator="lessThan">
      <formula>0.8</formula>
    </cfRule>
    <cfRule type="cellIs" dxfId="25774" priority="2312" operator="greaterThan">
      <formula>1</formula>
    </cfRule>
  </conditionalFormatting>
  <conditionalFormatting sqref="R31">
    <cfRule type="cellIs" dxfId="25773" priority="2309" operator="greaterThan">
      <formula>1</formula>
    </cfRule>
    <cfRule type="cellIs" dxfId="25772" priority="2310" operator="lessThan">
      <formula>0.8</formula>
    </cfRule>
  </conditionalFormatting>
  <conditionalFormatting sqref="P31">
    <cfRule type="cellIs" dxfId="25771" priority="2308" operator="greaterThan">
      <formula>0</formula>
    </cfRule>
  </conditionalFormatting>
  <conditionalFormatting sqref="Q31">
    <cfRule type="cellIs" dxfId="25770" priority="2307" operator="lessThan">
      <formula>0</formula>
    </cfRule>
  </conditionalFormatting>
  <conditionalFormatting sqref="R31">
    <cfRule type="cellIs" dxfId="25769" priority="2305" operator="lessThan">
      <formula>0.8</formula>
    </cfRule>
    <cfRule type="cellIs" dxfId="25768" priority="2306" operator="greaterThan">
      <formula>1</formula>
    </cfRule>
  </conditionalFormatting>
  <conditionalFormatting sqref="R31">
    <cfRule type="cellIs" dxfId="25767" priority="2303" operator="greaterThan">
      <formula>1</formula>
    </cfRule>
    <cfRule type="cellIs" dxfId="25766" priority="2304" operator="lessThan">
      <formula>0.8</formula>
    </cfRule>
  </conditionalFormatting>
  <conditionalFormatting sqref="P31">
    <cfRule type="cellIs" dxfId="25765" priority="2302" operator="greaterThan">
      <formula>0</formula>
    </cfRule>
  </conditionalFormatting>
  <conditionalFormatting sqref="P31">
    <cfRule type="cellIs" dxfId="25764" priority="2296" operator="greaterThan">
      <formula>0</formula>
    </cfRule>
  </conditionalFormatting>
  <conditionalFormatting sqref="Q31">
    <cfRule type="cellIs" dxfId="25763" priority="2301" operator="lessThan">
      <formula>0</formula>
    </cfRule>
  </conditionalFormatting>
  <conditionalFormatting sqref="R31">
    <cfRule type="cellIs" dxfId="25762" priority="2299" operator="lessThan">
      <formula>0.8</formula>
    </cfRule>
    <cfRule type="cellIs" dxfId="25761" priority="2300" operator="greaterThan">
      <formula>1</formula>
    </cfRule>
  </conditionalFormatting>
  <conditionalFormatting sqref="R31">
    <cfRule type="cellIs" dxfId="25760" priority="2297" operator="greaterThan">
      <formula>1</formula>
    </cfRule>
    <cfRule type="cellIs" dxfId="25759" priority="2298" operator="lessThan">
      <formula>0.8</formula>
    </cfRule>
  </conditionalFormatting>
  <conditionalFormatting sqref="P31">
    <cfRule type="cellIs" dxfId="25758" priority="2290" operator="greaterThan">
      <formula>0</formula>
    </cfRule>
  </conditionalFormatting>
  <conditionalFormatting sqref="Q31">
    <cfRule type="cellIs" dxfId="25757" priority="2295" operator="lessThan">
      <formula>0</formula>
    </cfRule>
  </conditionalFormatting>
  <conditionalFormatting sqref="R31">
    <cfRule type="cellIs" dxfId="25756" priority="2293" operator="lessThan">
      <formula>0.8</formula>
    </cfRule>
    <cfRule type="cellIs" dxfId="25755" priority="2294" operator="greaterThan">
      <formula>1</formula>
    </cfRule>
  </conditionalFormatting>
  <conditionalFormatting sqref="R31">
    <cfRule type="cellIs" dxfId="25754" priority="2291" operator="greaterThan">
      <formula>1</formula>
    </cfRule>
    <cfRule type="cellIs" dxfId="25753" priority="2292" operator="lessThan">
      <formula>0.8</formula>
    </cfRule>
  </conditionalFormatting>
  <conditionalFormatting sqref="R31">
    <cfRule type="cellIs" dxfId="25752" priority="2287" operator="lessThan">
      <formula>0.8</formula>
    </cfRule>
    <cfRule type="cellIs" dxfId="25751" priority="2288" operator="greaterThan">
      <formula>1</formula>
    </cfRule>
  </conditionalFormatting>
  <conditionalFormatting sqref="R31">
    <cfRule type="cellIs" dxfId="25750" priority="2285" operator="greaterThan">
      <formula>1</formula>
    </cfRule>
    <cfRule type="cellIs" dxfId="25749" priority="2286" operator="lessThan">
      <formula>0.8</formula>
    </cfRule>
  </conditionalFormatting>
  <conditionalFormatting sqref="P31">
    <cfRule type="cellIs" dxfId="25748" priority="2284" operator="greaterThan">
      <formula>0</formula>
    </cfRule>
  </conditionalFormatting>
  <conditionalFormatting sqref="Q31">
    <cfRule type="cellIs" dxfId="25747" priority="2289" operator="lessThan">
      <formula>0</formula>
    </cfRule>
  </conditionalFormatting>
  <conditionalFormatting sqref="P79">
    <cfRule type="cellIs" dxfId="25746" priority="2278" operator="greaterThan">
      <formula>0</formula>
    </cfRule>
  </conditionalFormatting>
  <conditionalFormatting sqref="Q79">
    <cfRule type="cellIs" dxfId="25745" priority="2283" operator="lessThan">
      <formula>0</formula>
    </cfRule>
  </conditionalFormatting>
  <conditionalFormatting sqref="R79">
    <cfRule type="cellIs" dxfId="25744" priority="2281" operator="lessThan">
      <formula>0.8</formula>
    </cfRule>
    <cfRule type="cellIs" dxfId="25743" priority="2282" operator="greaterThan">
      <formula>1</formula>
    </cfRule>
  </conditionalFormatting>
  <conditionalFormatting sqref="R79">
    <cfRule type="cellIs" dxfId="25742" priority="2279" operator="greaterThan">
      <formula>1</formula>
    </cfRule>
    <cfRule type="cellIs" dxfId="25741" priority="2280" operator="lessThan">
      <formula>0.8</formula>
    </cfRule>
  </conditionalFormatting>
  <conditionalFormatting sqref="Q79">
    <cfRule type="cellIs" dxfId="25740" priority="2277" operator="lessThan">
      <formula>0</formula>
    </cfRule>
  </conditionalFormatting>
  <conditionalFormatting sqref="R79">
    <cfRule type="cellIs" dxfId="25739" priority="2275" operator="lessThan">
      <formula>0.8</formula>
    </cfRule>
    <cfRule type="cellIs" dxfId="25738" priority="2276" operator="greaterThan">
      <formula>1</formula>
    </cfRule>
  </conditionalFormatting>
  <conditionalFormatting sqref="R79">
    <cfRule type="cellIs" dxfId="25737" priority="2273" operator="greaterThan">
      <formula>1</formula>
    </cfRule>
    <cfRule type="cellIs" dxfId="25736" priority="2274" operator="lessThan">
      <formula>0.8</formula>
    </cfRule>
  </conditionalFormatting>
  <conditionalFormatting sqref="P79">
    <cfRule type="cellIs" dxfId="25735" priority="2272" operator="greaterThan">
      <formula>0</formula>
    </cfRule>
  </conditionalFormatting>
  <conditionalFormatting sqref="P79">
    <cfRule type="cellIs" dxfId="25734" priority="2266" operator="greaterThan">
      <formula>0</formula>
    </cfRule>
  </conditionalFormatting>
  <conditionalFormatting sqref="Q79">
    <cfRule type="cellIs" dxfId="25733" priority="2271" operator="lessThan">
      <formula>0</formula>
    </cfRule>
  </conditionalFormatting>
  <conditionalFormatting sqref="R79">
    <cfRule type="cellIs" dxfId="25732" priority="2269" operator="lessThan">
      <formula>0.8</formula>
    </cfRule>
    <cfRule type="cellIs" dxfId="25731" priority="2270" operator="greaterThan">
      <formula>1</formula>
    </cfRule>
  </conditionalFormatting>
  <conditionalFormatting sqref="R79">
    <cfRule type="cellIs" dxfId="25730" priority="2267" operator="greaterThan">
      <formula>1</formula>
    </cfRule>
    <cfRule type="cellIs" dxfId="25729" priority="2268" operator="lessThan">
      <formula>0.8</formula>
    </cfRule>
  </conditionalFormatting>
  <conditionalFormatting sqref="Q79">
    <cfRule type="cellIs" dxfId="25728" priority="2260" operator="lessThan">
      <formula>0</formula>
    </cfRule>
  </conditionalFormatting>
  <conditionalFormatting sqref="P79">
    <cfRule type="cellIs" dxfId="25727" priority="2261" operator="greaterThan">
      <formula>0</formula>
    </cfRule>
  </conditionalFormatting>
  <conditionalFormatting sqref="R79">
    <cfRule type="cellIs" dxfId="25726" priority="2264" operator="lessThan">
      <formula>0.8</formula>
    </cfRule>
    <cfRule type="cellIs" dxfId="25725" priority="2265" operator="greaterThan">
      <formula>1</formula>
    </cfRule>
  </conditionalFormatting>
  <conditionalFormatting sqref="R79">
    <cfRule type="cellIs" dxfId="25724" priority="2262" operator="greaterThan">
      <formula>1</formula>
    </cfRule>
    <cfRule type="cellIs" dxfId="25723" priority="2263" operator="lessThan">
      <formula>0.8</formula>
    </cfRule>
  </conditionalFormatting>
  <conditionalFormatting sqref="Q79">
    <cfRule type="cellIs" dxfId="25722" priority="2254" operator="lessThan">
      <formula>0</formula>
    </cfRule>
  </conditionalFormatting>
  <conditionalFormatting sqref="R79">
    <cfRule type="cellIs" dxfId="25721" priority="2258" operator="lessThan">
      <formula>0.8</formula>
    </cfRule>
    <cfRule type="cellIs" dxfId="25720" priority="2259" operator="greaterThan">
      <formula>1</formula>
    </cfRule>
  </conditionalFormatting>
  <conditionalFormatting sqref="R79">
    <cfRule type="cellIs" dxfId="25719" priority="2256" operator="greaterThan">
      <formula>1</formula>
    </cfRule>
    <cfRule type="cellIs" dxfId="25718" priority="2257" operator="lessThan">
      <formula>0.8</formula>
    </cfRule>
  </conditionalFormatting>
  <conditionalFormatting sqref="P79">
    <cfRule type="cellIs" dxfId="25717" priority="2255" operator="greaterThan">
      <formula>0</formula>
    </cfRule>
  </conditionalFormatting>
  <conditionalFormatting sqref="Q79">
    <cfRule type="cellIs" dxfId="25716" priority="2253" operator="lessThan">
      <formula>0</formula>
    </cfRule>
  </conditionalFormatting>
  <conditionalFormatting sqref="R79">
    <cfRule type="cellIs" dxfId="25715" priority="2251" operator="lessThan">
      <formula>0.8</formula>
    </cfRule>
    <cfRule type="cellIs" dxfId="25714" priority="2252" operator="greaterThan">
      <formula>1</formula>
    </cfRule>
  </conditionalFormatting>
  <conditionalFormatting sqref="R79">
    <cfRule type="cellIs" dxfId="25713" priority="2249" operator="greaterThan">
      <formula>1</formula>
    </cfRule>
    <cfRule type="cellIs" dxfId="25712" priority="2250" operator="lessThan">
      <formula>0.8</formula>
    </cfRule>
  </conditionalFormatting>
  <conditionalFormatting sqref="P79">
    <cfRule type="cellIs" dxfId="25711" priority="2248" operator="greaterThan">
      <formula>0</formula>
    </cfRule>
  </conditionalFormatting>
  <conditionalFormatting sqref="Q79">
    <cfRule type="cellIs" dxfId="25710" priority="2247" operator="lessThan">
      <formula>0</formula>
    </cfRule>
  </conditionalFormatting>
  <conditionalFormatting sqref="R79">
    <cfRule type="cellIs" dxfId="25709" priority="2245" operator="lessThan">
      <formula>0.8</formula>
    </cfRule>
    <cfRule type="cellIs" dxfId="25708" priority="2246" operator="greaterThan">
      <formula>1</formula>
    </cfRule>
  </conditionalFormatting>
  <conditionalFormatting sqref="R79">
    <cfRule type="cellIs" dxfId="25707" priority="2243" operator="greaterThan">
      <formula>1</formula>
    </cfRule>
    <cfRule type="cellIs" dxfId="25706" priority="2244" operator="lessThan">
      <formula>0.8</formula>
    </cfRule>
  </conditionalFormatting>
  <conditionalFormatting sqref="P79">
    <cfRule type="cellIs" dxfId="25705" priority="2242" operator="greaterThan">
      <formula>0</formula>
    </cfRule>
  </conditionalFormatting>
  <conditionalFormatting sqref="P79">
    <cfRule type="cellIs" dxfId="25704" priority="2236" operator="greaterThan">
      <formula>0</formula>
    </cfRule>
  </conditionalFormatting>
  <conditionalFormatting sqref="Q79">
    <cfRule type="cellIs" dxfId="25703" priority="2241" operator="lessThan">
      <formula>0</formula>
    </cfRule>
  </conditionalFormatting>
  <conditionalFormatting sqref="R79">
    <cfRule type="cellIs" dxfId="25702" priority="2239" operator="lessThan">
      <formula>0.8</formula>
    </cfRule>
    <cfRule type="cellIs" dxfId="25701" priority="2240" operator="greaterThan">
      <formula>1</formula>
    </cfRule>
  </conditionalFormatting>
  <conditionalFormatting sqref="R79">
    <cfRule type="cellIs" dxfId="25700" priority="2237" operator="greaterThan">
      <formula>1</formula>
    </cfRule>
    <cfRule type="cellIs" dxfId="25699" priority="2238" operator="lessThan">
      <formula>0.8</formula>
    </cfRule>
  </conditionalFormatting>
  <conditionalFormatting sqref="P71:P78">
    <cfRule type="cellIs" dxfId="25698" priority="2230" operator="greaterThan">
      <formula>0</formula>
    </cfRule>
  </conditionalFormatting>
  <conditionalFormatting sqref="Q71:Q78">
    <cfRule type="cellIs" dxfId="25697" priority="2235" operator="lessThan">
      <formula>0</formula>
    </cfRule>
  </conditionalFormatting>
  <conditionalFormatting sqref="R71:R78">
    <cfRule type="cellIs" dxfId="25696" priority="2233" operator="lessThan">
      <formula>0.8</formula>
    </cfRule>
    <cfRule type="cellIs" dxfId="25695" priority="2234" operator="greaterThan">
      <formula>1</formula>
    </cfRule>
  </conditionalFormatting>
  <conditionalFormatting sqref="R71:R78">
    <cfRule type="cellIs" dxfId="25694" priority="2231" operator="greaterThan">
      <formula>1</formula>
    </cfRule>
    <cfRule type="cellIs" dxfId="25693" priority="2232" operator="lessThan">
      <formula>0.8</formula>
    </cfRule>
  </conditionalFormatting>
  <conditionalFormatting sqref="Q148:Q153">
    <cfRule type="cellIs" dxfId="25692" priority="2229" operator="lessThan">
      <formula>0</formula>
    </cfRule>
  </conditionalFormatting>
  <conditionalFormatting sqref="R148:R153">
    <cfRule type="cellIs" dxfId="25691" priority="2227" operator="lessThan">
      <formula>0.8</formula>
    </cfRule>
    <cfRule type="cellIs" dxfId="25690" priority="2228" operator="greaterThan">
      <formula>1</formula>
    </cfRule>
  </conditionalFormatting>
  <conditionalFormatting sqref="R148:R153">
    <cfRule type="cellIs" dxfId="25689" priority="2225" operator="greaterThan">
      <formula>1</formula>
    </cfRule>
    <cfRule type="cellIs" dxfId="25688" priority="2226" operator="lessThan">
      <formula>0.8</formula>
    </cfRule>
  </conditionalFormatting>
  <conditionalFormatting sqref="P148:P153">
    <cfRule type="cellIs" dxfId="25687" priority="2224" operator="greaterThan">
      <formula>0</formula>
    </cfRule>
  </conditionalFormatting>
  <conditionalFormatting sqref="Q148:Q153">
    <cfRule type="cellIs" dxfId="25686" priority="2223" operator="lessThan">
      <formula>0</formula>
    </cfRule>
  </conditionalFormatting>
  <conditionalFormatting sqref="R148:R153">
    <cfRule type="cellIs" dxfId="25685" priority="2221" operator="lessThan">
      <formula>0.8</formula>
    </cfRule>
    <cfRule type="cellIs" dxfId="25684" priority="2222" operator="greaterThan">
      <formula>1</formula>
    </cfRule>
  </conditionalFormatting>
  <conditionalFormatting sqref="R148:R153">
    <cfRule type="cellIs" dxfId="25683" priority="2219" operator="greaterThan">
      <formula>1</formula>
    </cfRule>
    <cfRule type="cellIs" dxfId="25682" priority="2220" operator="lessThan">
      <formula>0.8</formula>
    </cfRule>
  </conditionalFormatting>
  <conditionalFormatting sqref="P148:P153">
    <cfRule type="cellIs" dxfId="25681" priority="2218" operator="greaterThan">
      <formula>0</formula>
    </cfRule>
  </conditionalFormatting>
  <conditionalFormatting sqref="Q148:Q153">
    <cfRule type="cellIs" dxfId="25680" priority="2217" operator="lessThan">
      <formula>0</formula>
    </cfRule>
  </conditionalFormatting>
  <conditionalFormatting sqref="R148:R153">
    <cfRule type="cellIs" dxfId="25679" priority="2215" operator="lessThan">
      <formula>0.8</formula>
    </cfRule>
    <cfRule type="cellIs" dxfId="25678" priority="2216" operator="greaterThan">
      <formula>1</formula>
    </cfRule>
  </conditionalFormatting>
  <conditionalFormatting sqref="R148:R153">
    <cfRule type="cellIs" dxfId="25677" priority="2213" operator="greaterThan">
      <formula>1</formula>
    </cfRule>
    <cfRule type="cellIs" dxfId="25676" priority="2214" operator="lessThan">
      <formula>0.8</formula>
    </cfRule>
  </conditionalFormatting>
  <conditionalFormatting sqref="P148:P153">
    <cfRule type="cellIs" dxfId="25675" priority="2212" operator="greaterThan">
      <formula>0</formula>
    </cfRule>
  </conditionalFormatting>
  <conditionalFormatting sqref="Q148:Q153">
    <cfRule type="cellIs" dxfId="25674" priority="2211" operator="lessThan">
      <formula>0</formula>
    </cfRule>
  </conditionalFormatting>
  <conditionalFormatting sqref="R148:R153">
    <cfRule type="cellIs" dxfId="25673" priority="2209" operator="lessThan">
      <formula>0.8</formula>
    </cfRule>
    <cfRule type="cellIs" dxfId="25672" priority="2210" operator="greaterThan">
      <formula>1</formula>
    </cfRule>
  </conditionalFormatting>
  <conditionalFormatting sqref="R148:R153">
    <cfRule type="cellIs" dxfId="25671" priority="2207" operator="greaterThan">
      <formula>1</formula>
    </cfRule>
    <cfRule type="cellIs" dxfId="25670" priority="2208" operator="lessThan">
      <formula>0.8</formula>
    </cfRule>
  </conditionalFormatting>
  <conditionalFormatting sqref="P148:P153">
    <cfRule type="cellIs" dxfId="25669" priority="2206" operator="greaterThan">
      <formula>0</formula>
    </cfRule>
  </conditionalFormatting>
  <conditionalFormatting sqref="P148:P153">
    <cfRule type="cellIs" dxfId="25668" priority="2200" operator="greaterThan">
      <formula>0</formula>
    </cfRule>
  </conditionalFormatting>
  <conditionalFormatting sqref="Q148:Q153">
    <cfRule type="cellIs" dxfId="25667" priority="2205" operator="lessThan">
      <formula>0</formula>
    </cfRule>
  </conditionalFormatting>
  <conditionalFormatting sqref="R148:R153">
    <cfRule type="cellIs" dxfId="25666" priority="2203" operator="lessThan">
      <formula>0.8</formula>
    </cfRule>
    <cfRule type="cellIs" dxfId="25665" priority="2204" operator="greaterThan">
      <formula>1</formula>
    </cfRule>
  </conditionalFormatting>
  <conditionalFormatting sqref="R148:R153">
    <cfRule type="cellIs" dxfId="25664" priority="2201" operator="greaterThan">
      <formula>1</formula>
    </cfRule>
    <cfRule type="cellIs" dxfId="25663" priority="2202" operator="lessThan">
      <formula>0.8</formula>
    </cfRule>
  </conditionalFormatting>
  <conditionalFormatting sqref="P148:P153">
    <cfRule type="cellIs" dxfId="25662" priority="2194" operator="greaterThan">
      <formula>0</formula>
    </cfRule>
  </conditionalFormatting>
  <conditionalFormatting sqref="Q148:Q153">
    <cfRule type="cellIs" dxfId="25661" priority="2199" operator="lessThan">
      <formula>0</formula>
    </cfRule>
  </conditionalFormatting>
  <conditionalFormatting sqref="R148:R153">
    <cfRule type="cellIs" dxfId="25660" priority="2197" operator="lessThan">
      <formula>0.8</formula>
    </cfRule>
    <cfRule type="cellIs" dxfId="25659" priority="2198" operator="greaterThan">
      <formula>1</formula>
    </cfRule>
  </conditionalFormatting>
  <conditionalFormatting sqref="R148:R153">
    <cfRule type="cellIs" dxfId="25658" priority="2195" operator="greaterThan">
      <formula>1</formula>
    </cfRule>
    <cfRule type="cellIs" dxfId="25657" priority="2196" operator="lessThan">
      <formula>0.8</formula>
    </cfRule>
  </conditionalFormatting>
  <conditionalFormatting sqref="R148:R153">
    <cfRule type="cellIs" dxfId="25656" priority="2191" operator="lessThan">
      <formula>0.8</formula>
    </cfRule>
    <cfRule type="cellIs" dxfId="25655" priority="2192" operator="greaterThan">
      <formula>1</formula>
    </cfRule>
  </conditionalFormatting>
  <conditionalFormatting sqref="R148:R153">
    <cfRule type="cellIs" dxfId="25654" priority="2189" operator="greaterThan">
      <formula>1</formula>
    </cfRule>
    <cfRule type="cellIs" dxfId="25653" priority="2190" operator="lessThan">
      <formula>0.8</formula>
    </cfRule>
  </conditionalFormatting>
  <conditionalFormatting sqref="P148:P153">
    <cfRule type="cellIs" dxfId="25652" priority="2188" operator="greaterThan">
      <formula>0</formula>
    </cfRule>
  </conditionalFormatting>
  <conditionalFormatting sqref="Q148:Q153">
    <cfRule type="cellIs" dxfId="25651" priority="2193" operator="lessThan">
      <formula>0</formula>
    </cfRule>
  </conditionalFormatting>
  <conditionalFormatting sqref="Q148:Q153">
    <cfRule type="cellIs" dxfId="25650" priority="2187" operator="lessThan">
      <formula>0</formula>
    </cfRule>
  </conditionalFormatting>
  <conditionalFormatting sqref="R148:R153">
    <cfRule type="cellIs" dxfId="25649" priority="2185" operator="lessThan">
      <formula>0.8</formula>
    </cfRule>
    <cfRule type="cellIs" dxfId="25648" priority="2186" operator="greaterThan">
      <formula>1</formula>
    </cfRule>
  </conditionalFormatting>
  <conditionalFormatting sqref="R148:R153">
    <cfRule type="cellIs" dxfId="25647" priority="2183" operator="greaterThan">
      <formula>1</formula>
    </cfRule>
    <cfRule type="cellIs" dxfId="25646" priority="2184" operator="lessThan">
      <formula>0.8</formula>
    </cfRule>
  </conditionalFormatting>
  <conditionalFormatting sqref="P148:P153">
    <cfRule type="cellIs" dxfId="25645" priority="2182" operator="greaterThan">
      <formula>0</formula>
    </cfRule>
  </conditionalFormatting>
  <conditionalFormatting sqref="P148:P153">
    <cfRule type="cellIs" dxfId="25644" priority="2176" operator="greaterThan">
      <formula>0</formula>
    </cfRule>
  </conditionalFormatting>
  <conditionalFormatting sqref="Q148:Q153">
    <cfRule type="cellIs" dxfId="25643" priority="2181" operator="lessThan">
      <formula>0</formula>
    </cfRule>
  </conditionalFormatting>
  <conditionalFormatting sqref="R148:R153">
    <cfRule type="cellIs" dxfId="25642" priority="2179" operator="lessThan">
      <formula>0.8</formula>
    </cfRule>
    <cfRule type="cellIs" dxfId="25641" priority="2180" operator="greaterThan">
      <formula>1</formula>
    </cfRule>
  </conditionalFormatting>
  <conditionalFormatting sqref="R148:R153">
    <cfRule type="cellIs" dxfId="25640" priority="2177" operator="greaterThan">
      <formula>1</formula>
    </cfRule>
    <cfRule type="cellIs" dxfId="25639" priority="2178" operator="lessThan">
      <formula>0.8</formula>
    </cfRule>
  </conditionalFormatting>
  <conditionalFormatting sqref="P148:P153">
    <cfRule type="cellIs" dxfId="25638" priority="2170" operator="greaterThan">
      <formula>0</formula>
    </cfRule>
  </conditionalFormatting>
  <conditionalFormatting sqref="Q148:Q153">
    <cfRule type="cellIs" dxfId="25637" priority="2175" operator="lessThan">
      <formula>0</formula>
    </cfRule>
  </conditionalFormatting>
  <conditionalFormatting sqref="R148:R153">
    <cfRule type="cellIs" dxfId="25636" priority="2173" operator="lessThan">
      <formula>0.8</formula>
    </cfRule>
    <cfRule type="cellIs" dxfId="25635" priority="2174" operator="greaterThan">
      <formula>1</formula>
    </cfRule>
  </conditionalFormatting>
  <conditionalFormatting sqref="R148:R153">
    <cfRule type="cellIs" dxfId="25634" priority="2171" operator="greaterThan">
      <formula>1</formula>
    </cfRule>
    <cfRule type="cellIs" dxfId="25633" priority="2172" operator="lessThan">
      <formula>0.8</formula>
    </cfRule>
  </conditionalFormatting>
  <conditionalFormatting sqref="R148:R153">
    <cfRule type="cellIs" dxfId="25632" priority="2167" operator="lessThan">
      <formula>0.8</formula>
    </cfRule>
    <cfRule type="cellIs" dxfId="25631" priority="2168" operator="greaterThan">
      <formula>1</formula>
    </cfRule>
  </conditionalFormatting>
  <conditionalFormatting sqref="R148:R153">
    <cfRule type="cellIs" dxfId="25630" priority="2165" operator="greaterThan">
      <formula>1</formula>
    </cfRule>
    <cfRule type="cellIs" dxfId="25629" priority="2166" operator="lessThan">
      <formula>0.8</formula>
    </cfRule>
  </conditionalFormatting>
  <conditionalFormatting sqref="P148:P153">
    <cfRule type="cellIs" dxfId="25628" priority="2164" operator="greaterThan">
      <formula>0</formula>
    </cfRule>
  </conditionalFormatting>
  <conditionalFormatting sqref="Q148:Q153">
    <cfRule type="cellIs" dxfId="25627" priority="2169" operator="lessThan">
      <formula>0</formula>
    </cfRule>
  </conditionalFormatting>
  <conditionalFormatting sqref="P148:P153">
    <cfRule type="cellIs" dxfId="25626" priority="2158" operator="greaterThan">
      <formula>0</formula>
    </cfRule>
  </conditionalFormatting>
  <conditionalFormatting sqref="Q148:Q153">
    <cfRule type="cellIs" dxfId="25625" priority="2163" operator="lessThan">
      <formula>0</formula>
    </cfRule>
  </conditionalFormatting>
  <conditionalFormatting sqref="R148:R153">
    <cfRule type="cellIs" dxfId="25624" priority="2161" operator="lessThan">
      <formula>0.8</formula>
    </cfRule>
    <cfRule type="cellIs" dxfId="25623" priority="2162" operator="greaterThan">
      <formula>1</formula>
    </cfRule>
  </conditionalFormatting>
  <conditionalFormatting sqref="R148:R153">
    <cfRule type="cellIs" dxfId="25622" priority="2159" operator="greaterThan">
      <formula>1</formula>
    </cfRule>
    <cfRule type="cellIs" dxfId="25621" priority="2160" operator="lessThan">
      <formula>0.8</formula>
    </cfRule>
  </conditionalFormatting>
  <conditionalFormatting sqref="R148:R153">
    <cfRule type="cellIs" dxfId="25620" priority="2155" operator="lessThan">
      <formula>0.8</formula>
    </cfRule>
    <cfRule type="cellIs" dxfId="25619" priority="2156" operator="greaterThan">
      <formula>1</formula>
    </cfRule>
  </conditionalFormatting>
  <conditionalFormatting sqref="R148:R153">
    <cfRule type="cellIs" dxfId="25618" priority="2153" operator="greaterThan">
      <formula>1</formula>
    </cfRule>
    <cfRule type="cellIs" dxfId="25617" priority="2154" operator="lessThan">
      <formula>0.8</formula>
    </cfRule>
  </conditionalFormatting>
  <conditionalFormatting sqref="P148:P153">
    <cfRule type="cellIs" dxfId="25616" priority="2152" operator="greaterThan">
      <formula>0</formula>
    </cfRule>
  </conditionalFormatting>
  <conditionalFormatting sqref="Q148:Q153">
    <cfRule type="cellIs" dxfId="25615" priority="2157" operator="lessThan">
      <formula>0</formula>
    </cfRule>
  </conditionalFormatting>
  <conditionalFormatting sqref="R148:R153">
    <cfRule type="cellIs" dxfId="25614" priority="2149" operator="lessThan">
      <formula>0.8</formula>
    </cfRule>
    <cfRule type="cellIs" dxfId="25613" priority="2150" operator="greaterThan">
      <formula>1</formula>
    </cfRule>
  </conditionalFormatting>
  <conditionalFormatting sqref="R148:R153">
    <cfRule type="cellIs" dxfId="25612" priority="2147" operator="greaterThan">
      <formula>1</formula>
    </cfRule>
    <cfRule type="cellIs" dxfId="25611" priority="2148" operator="lessThan">
      <formula>0.8</formula>
    </cfRule>
  </conditionalFormatting>
  <conditionalFormatting sqref="P148:P153">
    <cfRule type="cellIs" dxfId="25610" priority="2146" operator="greaterThan">
      <formula>0</formula>
    </cfRule>
  </conditionalFormatting>
  <conditionalFormatting sqref="Q148:Q153">
    <cfRule type="cellIs" dxfId="25609" priority="2151" operator="lessThan">
      <formula>0</formula>
    </cfRule>
  </conditionalFormatting>
  <conditionalFormatting sqref="Q148:Q153">
    <cfRule type="cellIs" dxfId="25608" priority="2145" operator="lessThan">
      <formula>0</formula>
    </cfRule>
  </conditionalFormatting>
  <conditionalFormatting sqref="R148:R153">
    <cfRule type="cellIs" dxfId="25607" priority="2143" operator="lessThan">
      <formula>0.8</formula>
    </cfRule>
    <cfRule type="cellIs" dxfId="25606" priority="2144" operator="greaterThan">
      <formula>1</formula>
    </cfRule>
  </conditionalFormatting>
  <conditionalFormatting sqref="R148:R153">
    <cfRule type="cellIs" dxfId="25605" priority="2141" operator="greaterThan">
      <formula>1</formula>
    </cfRule>
    <cfRule type="cellIs" dxfId="25604" priority="2142" operator="lessThan">
      <formula>0.8</formula>
    </cfRule>
  </conditionalFormatting>
  <conditionalFormatting sqref="P148:P153">
    <cfRule type="cellIs" dxfId="25603" priority="2140" operator="greaterThan">
      <formula>0</formula>
    </cfRule>
  </conditionalFormatting>
  <conditionalFormatting sqref="Q148:Q153">
    <cfRule type="cellIs" dxfId="25602" priority="2134" operator="lessThan">
      <formula>0</formula>
    </cfRule>
  </conditionalFormatting>
  <conditionalFormatting sqref="R148:R153">
    <cfRule type="cellIs" dxfId="25601" priority="2138" operator="lessThan">
      <formula>0.8</formula>
    </cfRule>
    <cfRule type="cellIs" dxfId="25600" priority="2139" operator="greaterThan">
      <formula>1</formula>
    </cfRule>
  </conditionalFormatting>
  <conditionalFormatting sqref="R148:R153">
    <cfRule type="cellIs" dxfId="25599" priority="2136" operator="greaterThan">
      <formula>1</formula>
    </cfRule>
    <cfRule type="cellIs" dxfId="25598" priority="2137" operator="lessThan">
      <formula>0.8</formula>
    </cfRule>
  </conditionalFormatting>
  <conditionalFormatting sqref="P148:P153">
    <cfRule type="cellIs" dxfId="25597" priority="2135" operator="greaterThan">
      <formula>0</formula>
    </cfRule>
  </conditionalFormatting>
  <conditionalFormatting sqref="Q148:Q153">
    <cfRule type="cellIs" dxfId="25596" priority="2133" operator="lessThan">
      <formula>0</formula>
    </cfRule>
  </conditionalFormatting>
  <conditionalFormatting sqref="R148:R153">
    <cfRule type="cellIs" dxfId="25595" priority="2131" operator="lessThan">
      <formula>0.8</formula>
    </cfRule>
    <cfRule type="cellIs" dxfId="25594" priority="2132" operator="greaterThan">
      <formula>1</formula>
    </cfRule>
  </conditionalFormatting>
  <conditionalFormatting sqref="R148:R153">
    <cfRule type="cellIs" dxfId="25593" priority="2129" operator="greaterThan">
      <formula>1</formula>
    </cfRule>
    <cfRule type="cellIs" dxfId="25592" priority="2130" operator="lessThan">
      <formula>0.8</formula>
    </cfRule>
  </conditionalFormatting>
  <conditionalFormatting sqref="P148:P153">
    <cfRule type="cellIs" dxfId="25591" priority="2128" operator="greaterThan">
      <formula>0</formula>
    </cfRule>
  </conditionalFormatting>
  <conditionalFormatting sqref="Q148:Q153">
    <cfRule type="cellIs" dxfId="25590" priority="2127" operator="lessThan">
      <formula>0</formula>
    </cfRule>
  </conditionalFormatting>
  <conditionalFormatting sqref="R148:R153">
    <cfRule type="cellIs" dxfId="25589" priority="2125" operator="lessThan">
      <formula>0.8</formula>
    </cfRule>
    <cfRule type="cellIs" dxfId="25588" priority="2126" operator="greaterThan">
      <formula>1</formula>
    </cfRule>
  </conditionalFormatting>
  <conditionalFormatting sqref="R148:R153">
    <cfRule type="cellIs" dxfId="25587" priority="2123" operator="greaterThan">
      <formula>1</formula>
    </cfRule>
    <cfRule type="cellIs" dxfId="25586" priority="2124" operator="lessThan">
      <formula>0.8</formula>
    </cfRule>
  </conditionalFormatting>
  <conditionalFormatting sqref="P148:P153">
    <cfRule type="cellIs" dxfId="25585" priority="2122" operator="greaterThan">
      <formula>0</formula>
    </cfRule>
  </conditionalFormatting>
  <conditionalFormatting sqref="Q148:Q153">
    <cfRule type="cellIs" dxfId="25584" priority="2121" operator="lessThan">
      <formula>0</formula>
    </cfRule>
  </conditionalFormatting>
  <conditionalFormatting sqref="R148:R153">
    <cfRule type="cellIs" dxfId="25583" priority="2119" operator="lessThan">
      <formula>0.8</formula>
    </cfRule>
    <cfRule type="cellIs" dxfId="25582" priority="2120" operator="greaterThan">
      <formula>1</formula>
    </cfRule>
  </conditionalFormatting>
  <conditionalFormatting sqref="R148:R153">
    <cfRule type="cellIs" dxfId="25581" priority="2117" operator="greaterThan">
      <formula>1</formula>
    </cfRule>
    <cfRule type="cellIs" dxfId="25580" priority="2118" operator="lessThan">
      <formula>0.8</formula>
    </cfRule>
  </conditionalFormatting>
  <conditionalFormatting sqref="P148:P153">
    <cfRule type="cellIs" dxfId="25579" priority="2116" operator="greaterThan">
      <formula>0</formula>
    </cfRule>
  </conditionalFormatting>
  <conditionalFormatting sqref="Q148:Q153">
    <cfRule type="cellIs" dxfId="25578" priority="2115" operator="lessThan">
      <formula>0</formula>
    </cfRule>
  </conditionalFormatting>
  <conditionalFormatting sqref="R148:R153">
    <cfRule type="cellIs" dxfId="25577" priority="2113" operator="lessThan">
      <formula>0.8</formula>
    </cfRule>
    <cfRule type="cellIs" dxfId="25576" priority="2114" operator="greaterThan">
      <formula>1</formula>
    </cfRule>
  </conditionalFormatting>
  <conditionalFormatting sqref="R148:R153">
    <cfRule type="cellIs" dxfId="25575" priority="2111" operator="greaterThan">
      <formula>1</formula>
    </cfRule>
    <cfRule type="cellIs" dxfId="25574" priority="2112" operator="lessThan">
      <formula>0.8</formula>
    </cfRule>
  </conditionalFormatting>
  <conditionalFormatting sqref="P148:P153">
    <cfRule type="cellIs" dxfId="25573" priority="2110" operator="greaterThan">
      <formula>0</formula>
    </cfRule>
  </conditionalFormatting>
  <conditionalFormatting sqref="Q148:Q153">
    <cfRule type="cellIs" dxfId="25572" priority="2109" operator="lessThan">
      <formula>0</formula>
    </cfRule>
  </conditionalFormatting>
  <conditionalFormatting sqref="R148:R153">
    <cfRule type="cellIs" dxfId="25571" priority="2107" operator="lessThan">
      <formula>0.8</formula>
    </cfRule>
    <cfRule type="cellIs" dxfId="25570" priority="2108" operator="greaterThan">
      <formula>1</formula>
    </cfRule>
  </conditionalFormatting>
  <conditionalFormatting sqref="R148:R153">
    <cfRule type="cellIs" dxfId="25569" priority="2105" operator="greaterThan">
      <formula>1</formula>
    </cfRule>
    <cfRule type="cellIs" dxfId="25568" priority="2106" operator="lessThan">
      <formula>0.8</formula>
    </cfRule>
  </conditionalFormatting>
  <conditionalFormatting sqref="P148:P153">
    <cfRule type="cellIs" dxfId="25567" priority="2104" operator="greaterThan">
      <formula>0</formula>
    </cfRule>
  </conditionalFormatting>
  <conditionalFormatting sqref="P148:P153">
    <cfRule type="cellIs" dxfId="25566" priority="2098" operator="greaterThan">
      <formula>0</formula>
    </cfRule>
  </conditionalFormatting>
  <conditionalFormatting sqref="Q148:Q153">
    <cfRule type="cellIs" dxfId="25565" priority="2103" operator="lessThan">
      <formula>0</formula>
    </cfRule>
  </conditionalFormatting>
  <conditionalFormatting sqref="R148:R153">
    <cfRule type="cellIs" dxfId="25564" priority="2101" operator="lessThan">
      <formula>0.8</formula>
    </cfRule>
    <cfRule type="cellIs" dxfId="25563" priority="2102" operator="greaterThan">
      <formula>1</formula>
    </cfRule>
  </conditionalFormatting>
  <conditionalFormatting sqref="R148:R153">
    <cfRule type="cellIs" dxfId="25562" priority="2099" operator="greaterThan">
      <formula>1</formula>
    </cfRule>
    <cfRule type="cellIs" dxfId="25561" priority="2100" operator="lessThan">
      <formula>0.8</formula>
    </cfRule>
  </conditionalFormatting>
  <conditionalFormatting sqref="P148:P153">
    <cfRule type="cellIs" dxfId="25560" priority="2092" operator="greaterThan">
      <formula>0</formula>
    </cfRule>
  </conditionalFormatting>
  <conditionalFormatting sqref="Q148:Q153">
    <cfRule type="cellIs" dxfId="25559" priority="2097" operator="lessThan">
      <formula>0</formula>
    </cfRule>
  </conditionalFormatting>
  <conditionalFormatting sqref="R148:R153">
    <cfRule type="cellIs" dxfId="25558" priority="2095" operator="lessThan">
      <formula>0.8</formula>
    </cfRule>
    <cfRule type="cellIs" dxfId="25557" priority="2096" operator="greaterThan">
      <formula>1</formula>
    </cfRule>
  </conditionalFormatting>
  <conditionalFormatting sqref="R148:R153">
    <cfRule type="cellIs" dxfId="25556" priority="2093" operator="greaterThan">
      <formula>1</formula>
    </cfRule>
    <cfRule type="cellIs" dxfId="25555" priority="2094" operator="lessThan">
      <formula>0.8</formula>
    </cfRule>
  </conditionalFormatting>
  <conditionalFormatting sqref="R148:R153">
    <cfRule type="cellIs" dxfId="25554" priority="2089" operator="lessThan">
      <formula>0.8</formula>
    </cfRule>
    <cfRule type="cellIs" dxfId="25553" priority="2090" operator="greaterThan">
      <formula>1</formula>
    </cfRule>
  </conditionalFormatting>
  <conditionalFormatting sqref="R148:R153">
    <cfRule type="cellIs" dxfId="25552" priority="2087" operator="greaterThan">
      <formula>1</formula>
    </cfRule>
    <cfRule type="cellIs" dxfId="25551" priority="2088" operator="lessThan">
      <formula>0.8</formula>
    </cfRule>
  </conditionalFormatting>
  <conditionalFormatting sqref="P148:P153">
    <cfRule type="cellIs" dxfId="25550" priority="2086" operator="greaterThan">
      <formula>0</formula>
    </cfRule>
  </conditionalFormatting>
  <conditionalFormatting sqref="Q148:Q153">
    <cfRule type="cellIs" dxfId="25549" priority="2091" operator="lessThan">
      <formula>0</formula>
    </cfRule>
  </conditionalFormatting>
  <conditionalFormatting sqref="Q148:Q153">
    <cfRule type="cellIs" dxfId="25548" priority="2080" operator="lessThan">
      <formula>0</formula>
    </cfRule>
  </conditionalFormatting>
  <conditionalFormatting sqref="P148:P153">
    <cfRule type="cellIs" dxfId="25547" priority="2081" operator="greaterThan">
      <formula>0</formula>
    </cfRule>
  </conditionalFormatting>
  <conditionalFormatting sqref="R148:R153">
    <cfRule type="cellIs" dxfId="25546" priority="2084" operator="lessThan">
      <formula>0.8</formula>
    </cfRule>
    <cfRule type="cellIs" dxfId="25545" priority="2085" operator="greaterThan">
      <formula>1</formula>
    </cfRule>
  </conditionalFormatting>
  <conditionalFormatting sqref="R148:R153">
    <cfRule type="cellIs" dxfId="25544" priority="2082" operator="greaterThan">
      <formula>1</formula>
    </cfRule>
    <cfRule type="cellIs" dxfId="25543" priority="2083" operator="lessThan">
      <formula>0.8</formula>
    </cfRule>
  </conditionalFormatting>
  <conditionalFormatting sqref="Q148:Q153">
    <cfRule type="cellIs" dxfId="25542" priority="2074" operator="lessThan">
      <formula>0</formula>
    </cfRule>
  </conditionalFormatting>
  <conditionalFormatting sqref="R148:R153">
    <cfRule type="cellIs" dxfId="25541" priority="2078" operator="lessThan">
      <formula>0.8</formula>
    </cfRule>
    <cfRule type="cellIs" dxfId="25540" priority="2079" operator="greaterThan">
      <formula>1</formula>
    </cfRule>
  </conditionalFormatting>
  <conditionalFormatting sqref="R148:R153">
    <cfRule type="cellIs" dxfId="25539" priority="2076" operator="greaterThan">
      <formula>1</formula>
    </cfRule>
    <cfRule type="cellIs" dxfId="25538" priority="2077" operator="lessThan">
      <formula>0.8</formula>
    </cfRule>
  </conditionalFormatting>
  <conditionalFormatting sqref="P148:P153">
    <cfRule type="cellIs" dxfId="25537" priority="2075" operator="greaterThan">
      <formula>0</formula>
    </cfRule>
  </conditionalFormatting>
  <conditionalFormatting sqref="Q148:Q153">
    <cfRule type="cellIs" dxfId="25536" priority="2073" operator="lessThan">
      <formula>0</formula>
    </cfRule>
  </conditionalFormatting>
  <conditionalFormatting sqref="R148:R153">
    <cfRule type="cellIs" dxfId="25535" priority="2071" operator="lessThan">
      <formula>0.8</formula>
    </cfRule>
    <cfRule type="cellIs" dxfId="25534" priority="2072" operator="greaterThan">
      <formula>1</formula>
    </cfRule>
  </conditionalFormatting>
  <conditionalFormatting sqref="R148:R153">
    <cfRule type="cellIs" dxfId="25533" priority="2069" operator="greaterThan">
      <formula>1</formula>
    </cfRule>
    <cfRule type="cellIs" dxfId="25532" priority="2070" operator="lessThan">
      <formula>0.8</formula>
    </cfRule>
  </conditionalFormatting>
  <conditionalFormatting sqref="P148:P153">
    <cfRule type="cellIs" dxfId="25531" priority="2068" operator="greaterThan">
      <formula>0</formula>
    </cfRule>
  </conditionalFormatting>
  <conditionalFormatting sqref="Q148:Q153">
    <cfRule type="cellIs" dxfId="25530" priority="2067" operator="lessThan">
      <formula>0</formula>
    </cfRule>
  </conditionalFormatting>
  <conditionalFormatting sqref="R148:R153">
    <cfRule type="cellIs" dxfId="25529" priority="2065" operator="lessThan">
      <formula>0.8</formula>
    </cfRule>
    <cfRule type="cellIs" dxfId="25528" priority="2066" operator="greaterThan">
      <formula>1</formula>
    </cfRule>
  </conditionalFormatting>
  <conditionalFormatting sqref="R148:R153">
    <cfRule type="cellIs" dxfId="25527" priority="2063" operator="greaterThan">
      <formula>1</formula>
    </cfRule>
    <cfRule type="cellIs" dxfId="25526" priority="2064" operator="lessThan">
      <formula>0.8</formula>
    </cfRule>
  </conditionalFormatting>
  <conditionalFormatting sqref="P148:P153">
    <cfRule type="cellIs" dxfId="25525" priority="2062" operator="greaterThan">
      <formula>0</formula>
    </cfRule>
  </conditionalFormatting>
  <conditionalFormatting sqref="Q148:Q153">
    <cfRule type="cellIs" dxfId="25524" priority="2061" operator="lessThan">
      <formula>0</formula>
    </cfRule>
  </conditionalFormatting>
  <conditionalFormatting sqref="R148:R153">
    <cfRule type="cellIs" dxfId="25523" priority="2059" operator="lessThan">
      <formula>0.8</formula>
    </cfRule>
    <cfRule type="cellIs" dxfId="25522" priority="2060" operator="greaterThan">
      <formula>1</formula>
    </cfRule>
  </conditionalFormatting>
  <conditionalFormatting sqref="R148:R153">
    <cfRule type="cellIs" dxfId="25521" priority="2057" operator="greaterThan">
      <formula>1</formula>
    </cfRule>
    <cfRule type="cellIs" dxfId="25520" priority="2058" operator="lessThan">
      <formula>0.8</formula>
    </cfRule>
  </conditionalFormatting>
  <conditionalFormatting sqref="P148:P153">
    <cfRule type="cellIs" dxfId="25519" priority="2056" operator="greaterThan">
      <formula>0</formula>
    </cfRule>
  </conditionalFormatting>
  <conditionalFormatting sqref="Q148:Q153">
    <cfRule type="cellIs" dxfId="25518" priority="2055" operator="lessThan">
      <formula>0</formula>
    </cfRule>
  </conditionalFormatting>
  <conditionalFormatting sqref="R148:R153">
    <cfRule type="cellIs" dxfId="25517" priority="2053" operator="lessThan">
      <formula>0.8</formula>
    </cfRule>
    <cfRule type="cellIs" dxfId="25516" priority="2054" operator="greaterThan">
      <formula>1</formula>
    </cfRule>
  </conditionalFormatting>
  <conditionalFormatting sqref="R148:R153">
    <cfRule type="cellIs" dxfId="25515" priority="2051" operator="greaterThan">
      <formula>1</formula>
    </cfRule>
    <cfRule type="cellIs" dxfId="25514" priority="2052" operator="lessThan">
      <formula>0.8</formula>
    </cfRule>
  </conditionalFormatting>
  <conditionalFormatting sqref="P148:P153">
    <cfRule type="cellIs" dxfId="25513" priority="2050" operator="greaterThan">
      <formula>0</formula>
    </cfRule>
  </conditionalFormatting>
  <conditionalFormatting sqref="Q124 Q131 Q127">
    <cfRule type="cellIs" dxfId="25512" priority="2044" operator="lessThan">
      <formula>0</formula>
    </cfRule>
  </conditionalFormatting>
  <conditionalFormatting sqref="P124 P131 P127">
    <cfRule type="cellIs" dxfId="25511" priority="2045" operator="greaterThan">
      <formula>0</formula>
    </cfRule>
  </conditionalFormatting>
  <conditionalFormatting sqref="R124 R131 R127">
    <cfRule type="cellIs" dxfId="25510" priority="2048" operator="lessThan">
      <formula>0.8</formula>
    </cfRule>
    <cfRule type="cellIs" dxfId="25509" priority="2049" operator="greaterThan">
      <formula>1</formula>
    </cfRule>
  </conditionalFormatting>
  <conditionalFormatting sqref="R124 R131 R127">
    <cfRule type="cellIs" dxfId="25508" priority="2046" operator="greaterThan">
      <formula>1</formula>
    </cfRule>
    <cfRule type="cellIs" dxfId="25507" priority="2047" operator="lessThan">
      <formula>0.8</formula>
    </cfRule>
  </conditionalFormatting>
  <conditionalFormatting sqref="Q124 Q131 Q127">
    <cfRule type="cellIs" dxfId="25506" priority="2038" operator="lessThan">
      <formula>0</formula>
    </cfRule>
  </conditionalFormatting>
  <conditionalFormatting sqref="R124 R131 R127">
    <cfRule type="cellIs" dxfId="25505" priority="2042" operator="lessThan">
      <formula>0.8</formula>
    </cfRule>
    <cfRule type="cellIs" dxfId="25504" priority="2043" operator="greaterThan">
      <formula>1</formula>
    </cfRule>
  </conditionalFormatting>
  <conditionalFormatting sqref="R124 R131 R127">
    <cfRule type="cellIs" dxfId="25503" priority="2040" operator="greaterThan">
      <formula>1</formula>
    </cfRule>
    <cfRule type="cellIs" dxfId="25502" priority="2041" operator="lessThan">
      <formula>0.8</formula>
    </cfRule>
  </conditionalFormatting>
  <conditionalFormatting sqref="P124 P131 P127">
    <cfRule type="cellIs" dxfId="25501" priority="2039" operator="greaterThan">
      <formula>0</formula>
    </cfRule>
  </conditionalFormatting>
  <conditionalFormatting sqref="Q124 Q131 Q127">
    <cfRule type="cellIs" dxfId="25500" priority="2037" operator="lessThan">
      <formula>0</formula>
    </cfRule>
  </conditionalFormatting>
  <conditionalFormatting sqref="R124 R131 R127">
    <cfRule type="cellIs" dxfId="25499" priority="2035" operator="lessThan">
      <formula>0.8</formula>
    </cfRule>
    <cfRule type="cellIs" dxfId="25498" priority="2036" operator="greaterThan">
      <formula>1</formula>
    </cfRule>
  </conditionalFormatting>
  <conditionalFormatting sqref="R124 R131 R127">
    <cfRule type="cellIs" dxfId="25497" priority="2033" operator="greaterThan">
      <formula>1</formula>
    </cfRule>
    <cfRule type="cellIs" dxfId="25496" priority="2034" operator="lessThan">
      <formula>0.8</formula>
    </cfRule>
  </conditionalFormatting>
  <conditionalFormatting sqref="P124 P131 P127">
    <cfRule type="cellIs" dxfId="25495" priority="2032" operator="greaterThan">
      <formula>0</formula>
    </cfRule>
  </conditionalFormatting>
  <conditionalFormatting sqref="Q124 Q131 Q127">
    <cfRule type="cellIs" dxfId="25494" priority="2031" operator="lessThan">
      <formula>0</formula>
    </cfRule>
  </conditionalFormatting>
  <conditionalFormatting sqref="R124 R131 R127">
    <cfRule type="cellIs" dxfId="25493" priority="2029" operator="lessThan">
      <formula>0.8</formula>
    </cfRule>
    <cfRule type="cellIs" dxfId="25492" priority="2030" operator="greaterThan">
      <formula>1</formula>
    </cfRule>
  </conditionalFormatting>
  <conditionalFormatting sqref="R124 R131 R127">
    <cfRule type="cellIs" dxfId="25491" priority="2027" operator="greaterThan">
      <formula>1</formula>
    </cfRule>
    <cfRule type="cellIs" dxfId="25490" priority="2028" operator="lessThan">
      <formula>0.8</formula>
    </cfRule>
  </conditionalFormatting>
  <conditionalFormatting sqref="P124 P131 P127">
    <cfRule type="cellIs" dxfId="25489" priority="2026" operator="greaterThan">
      <formula>0</formula>
    </cfRule>
  </conditionalFormatting>
  <conditionalFormatting sqref="Q124 Q131 Q127">
    <cfRule type="cellIs" dxfId="25488" priority="2025" operator="lessThan">
      <formula>0</formula>
    </cfRule>
  </conditionalFormatting>
  <conditionalFormatting sqref="R124 R131 R127">
    <cfRule type="cellIs" dxfId="25487" priority="2023" operator="lessThan">
      <formula>0.8</formula>
    </cfRule>
    <cfRule type="cellIs" dxfId="25486" priority="2024" operator="greaterThan">
      <formula>1</formula>
    </cfRule>
  </conditionalFormatting>
  <conditionalFormatting sqref="R124 R131 R127">
    <cfRule type="cellIs" dxfId="25485" priority="2021" operator="greaterThan">
      <formula>1</formula>
    </cfRule>
    <cfRule type="cellIs" dxfId="25484" priority="2022" operator="lessThan">
      <formula>0.8</formula>
    </cfRule>
  </conditionalFormatting>
  <conditionalFormatting sqref="P124 P131 P127">
    <cfRule type="cellIs" dxfId="25483" priority="2020" operator="greaterThan">
      <formula>0</formula>
    </cfRule>
  </conditionalFormatting>
  <conditionalFormatting sqref="Q124 Q131 Q127">
    <cfRule type="cellIs" dxfId="25482" priority="2019" operator="lessThan">
      <formula>0</formula>
    </cfRule>
  </conditionalFormatting>
  <conditionalFormatting sqref="R124 R131 R127">
    <cfRule type="cellIs" dxfId="25481" priority="2017" operator="lessThan">
      <formula>0.8</formula>
    </cfRule>
    <cfRule type="cellIs" dxfId="25480" priority="2018" operator="greaterThan">
      <formula>1</formula>
    </cfRule>
  </conditionalFormatting>
  <conditionalFormatting sqref="R124 R131 R127">
    <cfRule type="cellIs" dxfId="25479" priority="2015" operator="greaterThan">
      <formula>1</formula>
    </cfRule>
    <cfRule type="cellIs" dxfId="25478" priority="2016" operator="lessThan">
      <formula>0.8</formula>
    </cfRule>
  </conditionalFormatting>
  <conditionalFormatting sqref="P124 P131 P127">
    <cfRule type="cellIs" dxfId="25477" priority="2014" operator="greaterThan">
      <formula>0</formula>
    </cfRule>
  </conditionalFormatting>
  <conditionalFormatting sqref="Q124 Q131 Q127">
    <cfRule type="cellIs" dxfId="25476" priority="2013" operator="lessThan">
      <formula>0</formula>
    </cfRule>
  </conditionalFormatting>
  <conditionalFormatting sqref="R124 R131 R127">
    <cfRule type="cellIs" dxfId="25475" priority="2011" operator="lessThan">
      <formula>0.8</formula>
    </cfRule>
    <cfRule type="cellIs" dxfId="25474" priority="2012" operator="greaterThan">
      <formula>1</formula>
    </cfRule>
  </conditionalFormatting>
  <conditionalFormatting sqref="R124 R131 R127">
    <cfRule type="cellIs" dxfId="25473" priority="2009" operator="greaterThan">
      <formula>1</formula>
    </cfRule>
    <cfRule type="cellIs" dxfId="25472" priority="2010" operator="lessThan">
      <formula>0.8</formula>
    </cfRule>
  </conditionalFormatting>
  <conditionalFormatting sqref="P124 P131 P127">
    <cfRule type="cellIs" dxfId="25471" priority="2008" operator="greaterThan">
      <formula>0</formula>
    </cfRule>
  </conditionalFormatting>
  <conditionalFormatting sqref="Q124 Q131 Q127">
    <cfRule type="cellIs" dxfId="25470" priority="2007" operator="lessThan">
      <formula>0</formula>
    </cfRule>
  </conditionalFormatting>
  <conditionalFormatting sqref="R124 R131 R127">
    <cfRule type="cellIs" dxfId="25469" priority="2005" operator="lessThan">
      <formula>0.8</formula>
    </cfRule>
    <cfRule type="cellIs" dxfId="25468" priority="2006" operator="greaterThan">
      <formula>1</formula>
    </cfRule>
  </conditionalFormatting>
  <conditionalFormatting sqref="R124 R131 R127">
    <cfRule type="cellIs" dxfId="25467" priority="2003" operator="greaterThan">
      <formula>1</formula>
    </cfRule>
    <cfRule type="cellIs" dxfId="25466" priority="2004" operator="lessThan">
      <formula>0.8</formula>
    </cfRule>
  </conditionalFormatting>
  <conditionalFormatting sqref="P124 P131 P127">
    <cfRule type="cellIs" dxfId="25465" priority="2002" operator="greaterThan">
      <formula>0</formula>
    </cfRule>
  </conditionalFormatting>
  <conditionalFormatting sqref="Q124 Q131 Q127">
    <cfRule type="cellIs" dxfId="25464" priority="2001" operator="lessThan">
      <formula>0</formula>
    </cfRule>
  </conditionalFormatting>
  <conditionalFormatting sqref="R124 R131 R127">
    <cfRule type="cellIs" dxfId="25463" priority="1999" operator="lessThan">
      <formula>0.8</formula>
    </cfRule>
    <cfRule type="cellIs" dxfId="25462" priority="2000" operator="greaterThan">
      <formula>1</formula>
    </cfRule>
  </conditionalFormatting>
  <conditionalFormatting sqref="R124 R131 R127">
    <cfRule type="cellIs" dxfId="25461" priority="1997" operator="greaterThan">
      <formula>1</formula>
    </cfRule>
    <cfRule type="cellIs" dxfId="25460" priority="1998" operator="lessThan">
      <formula>0.8</formula>
    </cfRule>
  </conditionalFormatting>
  <conditionalFormatting sqref="P124 P131 P127">
    <cfRule type="cellIs" dxfId="25459" priority="1996" operator="greaterThan">
      <formula>0</formula>
    </cfRule>
  </conditionalFormatting>
  <conditionalFormatting sqref="P124 P131 P127">
    <cfRule type="cellIs" dxfId="25458" priority="1990" operator="greaterThan">
      <formula>0</formula>
    </cfRule>
  </conditionalFormatting>
  <conditionalFormatting sqref="Q124 Q131 Q127">
    <cfRule type="cellIs" dxfId="25457" priority="1995" operator="lessThan">
      <formula>0</formula>
    </cfRule>
  </conditionalFormatting>
  <conditionalFormatting sqref="R124 R131 R127">
    <cfRule type="cellIs" dxfId="25456" priority="1993" operator="lessThan">
      <formula>0.8</formula>
    </cfRule>
    <cfRule type="cellIs" dxfId="25455" priority="1994" operator="greaterThan">
      <formula>1</formula>
    </cfRule>
  </conditionalFormatting>
  <conditionalFormatting sqref="R124 R131 R127">
    <cfRule type="cellIs" dxfId="25454" priority="1991" operator="greaterThan">
      <formula>1</formula>
    </cfRule>
    <cfRule type="cellIs" dxfId="25453" priority="1992" operator="lessThan">
      <formula>0.8</formula>
    </cfRule>
  </conditionalFormatting>
  <conditionalFormatting sqref="P124 P131 P127">
    <cfRule type="cellIs" dxfId="25452" priority="1984" operator="greaterThan">
      <formula>0</formula>
    </cfRule>
  </conditionalFormatting>
  <conditionalFormatting sqref="Q124 Q131 Q127">
    <cfRule type="cellIs" dxfId="25451" priority="1989" operator="lessThan">
      <formula>0</formula>
    </cfRule>
  </conditionalFormatting>
  <conditionalFormatting sqref="R124 R131 R127">
    <cfRule type="cellIs" dxfId="25450" priority="1987" operator="lessThan">
      <formula>0.8</formula>
    </cfRule>
    <cfRule type="cellIs" dxfId="25449" priority="1988" operator="greaterThan">
      <formula>1</formula>
    </cfRule>
  </conditionalFormatting>
  <conditionalFormatting sqref="R124 R131 R127">
    <cfRule type="cellIs" dxfId="25448" priority="1985" operator="greaterThan">
      <formula>1</formula>
    </cfRule>
    <cfRule type="cellIs" dxfId="25447" priority="1986" operator="lessThan">
      <formula>0.8</formula>
    </cfRule>
  </conditionalFormatting>
  <conditionalFormatting sqref="R124 R131 R127">
    <cfRule type="cellIs" dxfId="25446" priority="1981" operator="lessThan">
      <formula>0.8</formula>
    </cfRule>
    <cfRule type="cellIs" dxfId="25445" priority="1982" operator="greaterThan">
      <formula>1</formula>
    </cfRule>
  </conditionalFormatting>
  <conditionalFormatting sqref="R124 R131 R127">
    <cfRule type="cellIs" dxfId="25444" priority="1979" operator="greaterThan">
      <formula>1</formula>
    </cfRule>
    <cfRule type="cellIs" dxfId="25443" priority="1980" operator="lessThan">
      <formula>0.8</formula>
    </cfRule>
  </conditionalFormatting>
  <conditionalFormatting sqref="P124 P131 P127">
    <cfRule type="cellIs" dxfId="25442" priority="1978" operator="greaterThan">
      <formula>0</formula>
    </cfRule>
  </conditionalFormatting>
  <conditionalFormatting sqref="Q124 Q131 Q127">
    <cfRule type="cellIs" dxfId="25441" priority="1983" operator="lessThan">
      <formula>0</formula>
    </cfRule>
  </conditionalFormatting>
  <conditionalFormatting sqref="Q124 Q131 Q127">
    <cfRule type="cellIs" dxfId="25440" priority="1977" operator="lessThan">
      <formula>0</formula>
    </cfRule>
  </conditionalFormatting>
  <conditionalFormatting sqref="R124 R131 R127">
    <cfRule type="cellIs" dxfId="25439" priority="1975" operator="lessThan">
      <formula>0.8</formula>
    </cfRule>
    <cfRule type="cellIs" dxfId="25438" priority="1976" operator="greaterThan">
      <formula>1</formula>
    </cfRule>
  </conditionalFormatting>
  <conditionalFormatting sqref="R124 R131 R127">
    <cfRule type="cellIs" dxfId="25437" priority="1973" operator="greaterThan">
      <formula>1</formula>
    </cfRule>
    <cfRule type="cellIs" dxfId="25436" priority="1974" operator="lessThan">
      <formula>0.8</formula>
    </cfRule>
  </conditionalFormatting>
  <conditionalFormatting sqref="P124 P131 P127">
    <cfRule type="cellIs" dxfId="25435" priority="1972" operator="greaterThan">
      <formula>0</formula>
    </cfRule>
  </conditionalFormatting>
  <conditionalFormatting sqref="P124 P131 P127">
    <cfRule type="cellIs" dxfId="25434" priority="1966" operator="greaterThan">
      <formula>0</formula>
    </cfRule>
  </conditionalFormatting>
  <conditionalFormatting sqref="Q124 Q131 Q127">
    <cfRule type="cellIs" dxfId="25433" priority="1971" operator="lessThan">
      <formula>0</formula>
    </cfRule>
  </conditionalFormatting>
  <conditionalFormatting sqref="R124 R131 R127">
    <cfRule type="cellIs" dxfId="25432" priority="1969" operator="lessThan">
      <formula>0.8</formula>
    </cfRule>
    <cfRule type="cellIs" dxfId="25431" priority="1970" operator="greaterThan">
      <formula>1</formula>
    </cfRule>
  </conditionalFormatting>
  <conditionalFormatting sqref="R124 R131 R127">
    <cfRule type="cellIs" dxfId="25430" priority="1967" operator="greaterThan">
      <formula>1</formula>
    </cfRule>
    <cfRule type="cellIs" dxfId="25429" priority="1968" operator="lessThan">
      <formula>0.8</formula>
    </cfRule>
  </conditionalFormatting>
  <conditionalFormatting sqref="P124 P131 P127">
    <cfRule type="cellIs" dxfId="25428" priority="1960" operator="greaterThan">
      <formula>0</formula>
    </cfRule>
  </conditionalFormatting>
  <conditionalFormatting sqref="Q124 Q131 Q127">
    <cfRule type="cellIs" dxfId="25427" priority="1965" operator="lessThan">
      <formula>0</formula>
    </cfRule>
  </conditionalFormatting>
  <conditionalFormatting sqref="R124 R131 R127">
    <cfRule type="cellIs" dxfId="25426" priority="1963" operator="lessThan">
      <formula>0.8</formula>
    </cfRule>
    <cfRule type="cellIs" dxfId="25425" priority="1964" operator="greaterThan">
      <formula>1</formula>
    </cfRule>
  </conditionalFormatting>
  <conditionalFormatting sqref="R124 R131 R127">
    <cfRule type="cellIs" dxfId="25424" priority="1961" operator="greaterThan">
      <formula>1</formula>
    </cfRule>
    <cfRule type="cellIs" dxfId="25423" priority="1962" operator="lessThan">
      <formula>0.8</formula>
    </cfRule>
  </conditionalFormatting>
  <conditionalFormatting sqref="R124 R131 R127">
    <cfRule type="cellIs" dxfId="25422" priority="1957" operator="lessThan">
      <formula>0.8</formula>
    </cfRule>
    <cfRule type="cellIs" dxfId="25421" priority="1958" operator="greaterThan">
      <formula>1</formula>
    </cfRule>
  </conditionalFormatting>
  <conditionalFormatting sqref="R124 R131 R127">
    <cfRule type="cellIs" dxfId="25420" priority="1955" operator="greaterThan">
      <formula>1</formula>
    </cfRule>
    <cfRule type="cellIs" dxfId="25419" priority="1956" operator="lessThan">
      <formula>0.8</formula>
    </cfRule>
  </conditionalFormatting>
  <conditionalFormatting sqref="P124 P131 P127">
    <cfRule type="cellIs" dxfId="25418" priority="1954" operator="greaterThan">
      <formula>0</formula>
    </cfRule>
  </conditionalFormatting>
  <conditionalFormatting sqref="Q124 Q131 Q127">
    <cfRule type="cellIs" dxfId="25417" priority="1959" operator="lessThan">
      <formula>0</formula>
    </cfRule>
  </conditionalFormatting>
  <conditionalFormatting sqref="P124 P131 P127">
    <cfRule type="cellIs" dxfId="25416" priority="1948" operator="greaterThan">
      <formula>0</formula>
    </cfRule>
  </conditionalFormatting>
  <conditionalFormatting sqref="Q124 Q131 Q127">
    <cfRule type="cellIs" dxfId="25415" priority="1953" operator="lessThan">
      <formula>0</formula>
    </cfRule>
  </conditionalFormatting>
  <conditionalFormatting sqref="R124 R131 R127">
    <cfRule type="cellIs" dxfId="25414" priority="1951" operator="lessThan">
      <formula>0.8</formula>
    </cfRule>
    <cfRule type="cellIs" dxfId="25413" priority="1952" operator="greaterThan">
      <formula>1</formula>
    </cfRule>
  </conditionalFormatting>
  <conditionalFormatting sqref="R124 R131 R127">
    <cfRule type="cellIs" dxfId="25412" priority="1949" operator="greaterThan">
      <formula>1</formula>
    </cfRule>
    <cfRule type="cellIs" dxfId="25411" priority="1950" operator="lessThan">
      <formula>0.8</formula>
    </cfRule>
  </conditionalFormatting>
  <conditionalFormatting sqref="R124 R131 R127">
    <cfRule type="cellIs" dxfId="25410" priority="1945" operator="lessThan">
      <formula>0.8</formula>
    </cfRule>
    <cfRule type="cellIs" dxfId="25409" priority="1946" operator="greaterThan">
      <formula>1</formula>
    </cfRule>
  </conditionalFormatting>
  <conditionalFormatting sqref="R124 R131 R127">
    <cfRule type="cellIs" dxfId="25408" priority="1943" operator="greaterThan">
      <formula>1</formula>
    </cfRule>
    <cfRule type="cellIs" dxfId="25407" priority="1944" operator="lessThan">
      <formula>0.8</formula>
    </cfRule>
  </conditionalFormatting>
  <conditionalFormatting sqref="P124 P131 P127">
    <cfRule type="cellIs" dxfId="25406" priority="1942" operator="greaterThan">
      <formula>0</formula>
    </cfRule>
  </conditionalFormatting>
  <conditionalFormatting sqref="Q124 Q131 Q127">
    <cfRule type="cellIs" dxfId="25405" priority="1947" operator="lessThan">
      <formula>0</formula>
    </cfRule>
  </conditionalFormatting>
  <conditionalFormatting sqref="R124 R131 R127">
    <cfRule type="cellIs" dxfId="25404" priority="1939" operator="lessThan">
      <formula>0.8</formula>
    </cfRule>
    <cfRule type="cellIs" dxfId="25403" priority="1940" operator="greaterThan">
      <formula>1</formula>
    </cfRule>
  </conditionalFormatting>
  <conditionalFormatting sqref="R124 R131 R127">
    <cfRule type="cellIs" dxfId="25402" priority="1937" operator="greaterThan">
      <formula>1</formula>
    </cfRule>
    <cfRule type="cellIs" dxfId="25401" priority="1938" operator="lessThan">
      <formula>0.8</formula>
    </cfRule>
  </conditionalFormatting>
  <conditionalFormatting sqref="P124 P131 P127">
    <cfRule type="cellIs" dxfId="25400" priority="1936" operator="greaterThan">
      <formula>0</formula>
    </cfRule>
  </conditionalFormatting>
  <conditionalFormatting sqref="Q124 Q131 Q127">
    <cfRule type="cellIs" dxfId="25399" priority="1941" operator="lessThan">
      <formula>0</formula>
    </cfRule>
  </conditionalFormatting>
  <conditionalFormatting sqref="Q124 Q131 Q127">
    <cfRule type="cellIs" dxfId="25398" priority="1935" operator="lessThan">
      <formula>0</formula>
    </cfRule>
  </conditionalFormatting>
  <conditionalFormatting sqref="R124 R131 R127">
    <cfRule type="cellIs" dxfId="25397" priority="1933" operator="lessThan">
      <formula>0.8</formula>
    </cfRule>
    <cfRule type="cellIs" dxfId="25396" priority="1934" operator="greaterThan">
      <formula>1</formula>
    </cfRule>
  </conditionalFormatting>
  <conditionalFormatting sqref="R124 R131 R127">
    <cfRule type="cellIs" dxfId="25395" priority="1931" operator="greaterThan">
      <formula>1</formula>
    </cfRule>
    <cfRule type="cellIs" dxfId="25394" priority="1932" operator="lessThan">
      <formula>0.8</formula>
    </cfRule>
  </conditionalFormatting>
  <conditionalFormatting sqref="P124 P131 P127">
    <cfRule type="cellIs" dxfId="25393" priority="1930" operator="greaterThan">
      <formula>0</formula>
    </cfRule>
  </conditionalFormatting>
  <conditionalFormatting sqref="Q124 Q131 Q127">
    <cfRule type="cellIs" dxfId="25392" priority="1924" operator="lessThan">
      <formula>0</formula>
    </cfRule>
  </conditionalFormatting>
  <conditionalFormatting sqref="R124 R131 R127">
    <cfRule type="cellIs" dxfId="25391" priority="1928" operator="lessThan">
      <formula>0.8</formula>
    </cfRule>
    <cfRule type="cellIs" dxfId="25390" priority="1929" operator="greaterThan">
      <formula>1</formula>
    </cfRule>
  </conditionalFormatting>
  <conditionalFormatting sqref="R124 R131 R127">
    <cfRule type="cellIs" dxfId="25389" priority="1926" operator="greaterThan">
      <formula>1</formula>
    </cfRule>
    <cfRule type="cellIs" dxfId="25388" priority="1927" operator="lessThan">
      <formula>0.8</formula>
    </cfRule>
  </conditionalFormatting>
  <conditionalFormatting sqref="P124 P131 P127">
    <cfRule type="cellIs" dxfId="25387" priority="1925" operator="greaterThan">
      <formula>0</formula>
    </cfRule>
  </conditionalFormatting>
  <conditionalFormatting sqref="Q124 Q131 Q127">
    <cfRule type="cellIs" dxfId="25386" priority="1923" operator="lessThan">
      <formula>0</formula>
    </cfRule>
  </conditionalFormatting>
  <conditionalFormatting sqref="R124 R131 R127">
    <cfRule type="cellIs" dxfId="25385" priority="1921" operator="lessThan">
      <formula>0.8</formula>
    </cfRule>
    <cfRule type="cellIs" dxfId="25384" priority="1922" operator="greaterThan">
      <formula>1</formula>
    </cfRule>
  </conditionalFormatting>
  <conditionalFormatting sqref="R124 R131 R127">
    <cfRule type="cellIs" dxfId="25383" priority="1919" operator="greaterThan">
      <formula>1</formula>
    </cfRule>
    <cfRule type="cellIs" dxfId="25382" priority="1920" operator="lessThan">
      <formula>0.8</formula>
    </cfRule>
  </conditionalFormatting>
  <conditionalFormatting sqref="P124 P131 P127">
    <cfRule type="cellIs" dxfId="25381" priority="1918" operator="greaterThan">
      <formula>0</formula>
    </cfRule>
  </conditionalFormatting>
  <conditionalFormatting sqref="Q124 Q131 Q127">
    <cfRule type="cellIs" dxfId="25380" priority="1917" operator="lessThan">
      <formula>0</formula>
    </cfRule>
  </conditionalFormatting>
  <conditionalFormatting sqref="R124 R131 R127">
    <cfRule type="cellIs" dxfId="25379" priority="1915" operator="lessThan">
      <formula>0.8</formula>
    </cfRule>
    <cfRule type="cellIs" dxfId="25378" priority="1916" operator="greaterThan">
      <formula>1</formula>
    </cfRule>
  </conditionalFormatting>
  <conditionalFormatting sqref="R124 R131 R127">
    <cfRule type="cellIs" dxfId="25377" priority="1913" operator="greaterThan">
      <formula>1</formula>
    </cfRule>
    <cfRule type="cellIs" dxfId="25376" priority="1914" operator="lessThan">
      <formula>0.8</formula>
    </cfRule>
  </conditionalFormatting>
  <conditionalFormatting sqref="P124 P131 P127">
    <cfRule type="cellIs" dxfId="25375" priority="1912" operator="greaterThan">
      <formula>0</formula>
    </cfRule>
  </conditionalFormatting>
  <conditionalFormatting sqref="Q124 Q131 Q127">
    <cfRule type="cellIs" dxfId="25374" priority="1911" operator="lessThan">
      <formula>0</formula>
    </cfRule>
  </conditionalFormatting>
  <conditionalFormatting sqref="R124 R131 R127">
    <cfRule type="cellIs" dxfId="25373" priority="1909" operator="lessThan">
      <formula>0.8</formula>
    </cfRule>
    <cfRule type="cellIs" dxfId="25372" priority="1910" operator="greaterThan">
      <formula>1</formula>
    </cfRule>
  </conditionalFormatting>
  <conditionalFormatting sqref="R124 R131 R127">
    <cfRule type="cellIs" dxfId="25371" priority="1907" operator="greaterThan">
      <formula>1</formula>
    </cfRule>
    <cfRule type="cellIs" dxfId="25370" priority="1908" operator="lessThan">
      <formula>0.8</formula>
    </cfRule>
  </conditionalFormatting>
  <conditionalFormatting sqref="P124 P131 P127">
    <cfRule type="cellIs" dxfId="25369" priority="1906" operator="greaterThan">
      <formula>0</formula>
    </cfRule>
  </conditionalFormatting>
  <conditionalFormatting sqref="Q124 Q131 Q127">
    <cfRule type="cellIs" dxfId="25368" priority="1905" operator="lessThan">
      <formula>0</formula>
    </cfRule>
  </conditionalFormatting>
  <conditionalFormatting sqref="R124 R131 R127">
    <cfRule type="cellIs" dxfId="25367" priority="1903" operator="lessThan">
      <formula>0.8</formula>
    </cfRule>
    <cfRule type="cellIs" dxfId="25366" priority="1904" operator="greaterThan">
      <formula>1</formula>
    </cfRule>
  </conditionalFormatting>
  <conditionalFormatting sqref="R124 R131 R127">
    <cfRule type="cellIs" dxfId="25365" priority="1901" operator="greaterThan">
      <formula>1</formula>
    </cfRule>
    <cfRule type="cellIs" dxfId="25364" priority="1902" operator="lessThan">
      <formula>0.8</formula>
    </cfRule>
  </conditionalFormatting>
  <conditionalFormatting sqref="P124 P131 P127">
    <cfRule type="cellIs" dxfId="25363" priority="1900" operator="greaterThan">
      <formula>0</formula>
    </cfRule>
  </conditionalFormatting>
  <conditionalFormatting sqref="Q124 Q131 Q127">
    <cfRule type="cellIs" dxfId="25362" priority="1899" operator="lessThan">
      <formula>0</formula>
    </cfRule>
  </conditionalFormatting>
  <conditionalFormatting sqref="R124 R131 R127">
    <cfRule type="cellIs" dxfId="25361" priority="1897" operator="lessThan">
      <formula>0.8</formula>
    </cfRule>
    <cfRule type="cellIs" dxfId="25360" priority="1898" operator="greaterThan">
      <formula>1</formula>
    </cfRule>
  </conditionalFormatting>
  <conditionalFormatting sqref="R124 R131 R127">
    <cfRule type="cellIs" dxfId="25359" priority="1895" operator="greaterThan">
      <formula>1</formula>
    </cfRule>
    <cfRule type="cellIs" dxfId="25358" priority="1896" operator="lessThan">
      <formula>0.8</formula>
    </cfRule>
  </conditionalFormatting>
  <conditionalFormatting sqref="P124 P131 P127">
    <cfRule type="cellIs" dxfId="25357" priority="1894" operator="greaterThan">
      <formula>0</formula>
    </cfRule>
  </conditionalFormatting>
  <conditionalFormatting sqref="P124 P131 P127">
    <cfRule type="cellIs" dxfId="25356" priority="1888" operator="greaterThan">
      <formula>0</formula>
    </cfRule>
  </conditionalFormatting>
  <conditionalFormatting sqref="Q124 Q131 Q127">
    <cfRule type="cellIs" dxfId="25355" priority="1893" operator="lessThan">
      <formula>0</formula>
    </cfRule>
  </conditionalFormatting>
  <conditionalFormatting sqref="R124 R131 R127">
    <cfRule type="cellIs" dxfId="25354" priority="1891" operator="lessThan">
      <formula>0.8</formula>
    </cfRule>
    <cfRule type="cellIs" dxfId="25353" priority="1892" operator="greaterThan">
      <formula>1</formula>
    </cfRule>
  </conditionalFormatting>
  <conditionalFormatting sqref="R124 R131 R127">
    <cfRule type="cellIs" dxfId="25352" priority="1889" operator="greaterThan">
      <formula>1</formula>
    </cfRule>
    <cfRule type="cellIs" dxfId="25351" priority="1890" operator="lessThan">
      <formula>0.8</formula>
    </cfRule>
  </conditionalFormatting>
  <conditionalFormatting sqref="P124 P131 P127">
    <cfRule type="cellIs" dxfId="25350" priority="1882" operator="greaterThan">
      <formula>0</formula>
    </cfRule>
  </conditionalFormatting>
  <conditionalFormatting sqref="Q124 Q131 Q127">
    <cfRule type="cellIs" dxfId="25349" priority="1887" operator="lessThan">
      <formula>0</formula>
    </cfRule>
  </conditionalFormatting>
  <conditionalFormatting sqref="R124 R131 R127">
    <cfRule type="cellIs" dxfId="25348" priority="1885" operator="lessThan">
      <formula>0.8</formula>
    </cfRule>
    <cfRule type="cellIs" dxfId="25347" priority="1886" operator="greaterThan">
      <formula>1</formula>
    </cfRule>
  </conditionalFormatting>
  <conditionalFormatting sqref="R124 R131 R127">
    <cfRule type="cellIs" dxfId="25346" priority="1883" operator="greaterThan">
      <formula>1</formula>
    </cfRule>
    <cfRule type="cellIs" dxfId="25345" priority="1884" operator="lessThan">
      <formula>0.8</formula>
    </cfRule>
  </conditionalFormatting>
  <conditionalFormatting sqref="R124 R131 R127">
    <cfRule type="cellIs" dxfId="25344" priority="1879" operator="lessThan">
      <formula>0.8</formula>
    </cfRule>
    <cfRule type="cellIs" dxfId="25343" priority="1880" operator="greaterThan">
      <formula>1</formula>
    </cfRule>
  </conditionalFormatting>
  <conditionalFormatting sqref="R124 R131 R127">
    <cfRule type="cellIs" dxfId="25342" priority="1877" operator="greaterThan">
      <formula>1</formula>
    </cfRule>
    <cfRule type="cellIs" dxfId="25341" priority="1878" operator="lessThan">
      <formula>0.8</formula>
    </cfRule>
  </conditionalFormatting>
  <conditionalFormatting sqref="P124 P131 P127">
    <cfRule type="cellIs" dxfId="25340" priority="1876" operator="greaterThan">
      <formula>0</formula>
    </cfRule>
  </conditionalFormatting>
  <conditionalFormatting sqref="Q124 Q131 Q127">
    <cfRule type="cellIs" dxfId="25339" priority="1881" operator="lessThan">
      <formula>0</formula>
    </cfRule>
  </conditionalFormatting>
  <conditionalFormatting sqref="Q5:Q14">
    <cfRule type="cellIs" dxfId="25338" priority="1875" operator="lessThan">
      <formula>0</formula>
    </cfRule>
  </conditionalFormatting>
  <conditionalFormatting sqref="R5:R14">
    <cfRule type="cellIs" dxfId="25337" priority="1873" operator="lessThan">
      <formula>0.8</formula>
    </cfRule>
    <cfRule type="cellIs" dxfId="25336" priority="1874" operator="greaterThan">
      <formula>1</formula>
    </cfRule>
  </conditionalFormatting>
  <conditionalFormatting sqref="R5:R14">
    <cfRule type="cellIs" dxfId="25335" priority="1871" operator="greaterThan">
      <formula>1</formula>
    </cfRule>
    <cfRule type="cellIs" dxfId="25334" priority="1872" operator="lessThan">
      <formula>0.8</formula>
    </cfRule>
  </conditionalFormatting>
  <conditionalFormatting sqref="P5:P14">
    <cfRule type="cellIs" dxfId="25333" priority="1870" operator="greaterThan">
      <formula>0</formula>
    </cfRule>
  </conditionalFormatting>
  <conditionalFormatting sqref="Q83">
    <cfRule type="cellIs" dxfId="25332" priority="1869" operator="lessThan">
      <formula>0</formula>
    </cfRule>
  </conditionalFormatting>
  <conditionalFormatting sqref="R83">
    <cfRule type="cellIs" dxfId="25331" priority="1867" operator="lessThan">
      <formula>0.8</formula>
    </cfRule>
    <cfRule type="cellIs" dxfId="25330" priority="1868" operator="greaterThan">
      <formula>1</formula>
    </cfRule>
  </conditionalFormatting>
  <conditionalFormatting sqref="R83">
    <cfRule type="cellIs" dxfId="25329" priority="1865" operator="greaterThan">
      <formula>1</formula>
    </cfRule>
    <cfRule type="cellIs" dxfId="25328" priority="1866" operator="lessThan">
      <formula>0.8</formula>
    </cfRule>
  </conditionalFormatting>
  <conditionalFormatting sqref="P83">
    <cfRule type="cellIs" dxfId="25327" priority="1864" operator="greaterThan">
      <formula>0</formula>
    </cfRule>
  </conditionalFormatting>
  <conditionalFormatting sqref="Q83">
    <cfRule type="cellIs" dxfId="25326" priority="1863" operator="lessThan">
      <formula>0</formula>
    </cfRule>
  </conditionalFormatting>
  <conditionalFormatting sqref="R83">
    <cfRule type="cellIs" dxfId="25325" priority="1861" operator="lessThan">
      <formula>0.8</formula>
    </cfRule>
    <cfRule type="cellIs" dxfId="25324" priority="1862" operator="greaterThan">
      <formula>1</formula>
    </cfRule>
  </conditionalFormatting>
  <conditionalFormatting sqref="R83">
    <cfRule type="cellIs" dxfId="25323" priority="1859" operator="greaterThan">
      <formula>1</formula>
    </cfRule>
    <cfRule type="cellIs" dxfId="25322" priority="1860" operator="lessThan">
      <formula>0.8</formula>
    </cfRule>
  </conditionalFormatting>
  <conditionalFormatting sqref="P83">
    <cfRule type="cellIs" dxfId="25321" priority="1858" operator="greaterThan">
      <formula>0</formula>
    </cfRule>
  </conditionalFormatting>
  <conditionalFormatting sqref="Q83">
    <cfRule type="cellIs" dxfId="25320" priority="1857" operator="lessThan">
      <formula>0</formula>
    </cfRule>
  </conditionalFormatting>
  <conditionalFormatting sqref="R83">
    <cfRule type="cellIs" dxfId="25319" priority="1855" operator="lessThan">
      <formula>0.8</formula>
    </cfRule>
    <cfRule type="cellIs" dxfId="25318" priority="1856" operator="greaterThan">
      <formula>1</formula>
    </cfRule>
  </conditionalFormatting>
  <conditionalFormatting sqref="R83">
    <cfRule type="cellIs" dxfId="25317" priority="1853" operator="greaterThan">
      <formula>1</formula>
    </cfRule>
    <cfRule type="cellIs" dxfId="25316" priority="1854" operator="lessThan">
      <formula>0.8</formula>
    </cfRule>
  </conditionalFormatting>
  <conditionalFormatting sqref="P83">
    <cfRule type="cellIs" dxfId="25315" priority="1852" operator="greaterThan">
      <formula>0</formula>
    </cfRule>
  </conditionalFormatting>
  <conditionalFormatting sqref="Q83">
    <cfRule type="cellIs" dxfId="25314" priority="1851" operator="lessThan">
      <formula>0</formula>
    </cfRule>
  </conditionalFormatting>
  <conditionalFormatting sqref="R83">
    <cfRule type="cellIs" dxfId="25313" priority="1849" operator="lessThan">
      <formula>0.8</formula>
    </cfRule>
    <cfRule type="cellIs" dxfId="25312" priority="1850" operator="greaterThan">
      <formula>1</formula>
    </cfRule>
  </conditionalFormatting>
  <conditionalFormatting sqref="R83">
    <cfRule type="cellIs" dxfId="25311" priority="1847" operator="greaterThan">
      <formula>1</formula>
    </cfRule>
    <cfRule type="cellIs" dxfId="25310" priority="1848" operator="lessThan">
      <formula>0.8</formula>
    </cfRule>
  </conditionalFormatting>
  <conditionalFormatting sqref="P83">
    <cfRule type="cellIs" dxfId="25309" priority="1846" operator="greaterThan">
      <formula>0</formula>
    </cfRule>
  </conditionalFormatting>
  <conditionalFormatting sqref="P83">
    <cfRule type="cellIs" dxfId="25308" priority="1840" operator="greaterThan">
      <formula>0</formula>
    </cfRule>
  </conditionalFormatting>
  <conditionalFormatting sqref="Q83">
    <cfRule type="cellIs" dxfId="25307" priority="1845" operator="lessThan">
      <formula>0</formula>
    </cfRule>
  </conditionalFormatting>
  <conditionalFormatting sqref="R83">
    <cfRule type="cellIs" dxfId="25306" priority="1843" operator="lessThan">
      <formula>0.8</formula>
    </cfRule>
    <cfRule type="cellIs" dxfId="25305" priority="1844" operator="greaterThan">
      <formula>1</formula>
    </cfRule>
  </conditionalFormatting>
  <conditionalFormatting sqref="R83">
    <cfRule type="cellIs" dxfId="25304" priority="1841" operator="greaterThan">
      <formula>1</formula>
    </cfRule>
    <cfRule type="cellIs" dxfId="25303" priority="1842" operator="lessThan">
      <formula>0.8</formula>
    </cfRule>
  </conditionalFormatting>
  <conditionalFormatting sqref="P83">
    <cfRule type="cellIs" dxfId="25302" priority="1834" operator="greaterThan">
      <formula>0</formula>
    </cfRule>
  </conditionalFormatting>
  <conditionalFormatting sqref="Q83">
    <cfRule type="cellIs" dxfId="25301" priority="1839" operator="lessThan">
      <formula>0</formula>
    </cfRule>
  </conditionalFormatting>
  <conditionalFormatting sqref="R83">
    <cfRule type="cellIs" dxfId="25300" priority="1837" operator="lessThan">
      <formula>0.8</formula>
    </cfRule>
    <cfRule type="cellIs" dxfId="25299" priority="1838" operator="greaterThan">
      <formula>1</formula>
    </cfRule>
  </conditionalFormatting>
  <conditionalFormatting sqref="R83">
    <cfRule type="cellIs" dxfId="25298" priority="1835" operator="greaterThan">
      <formula>1</formula>
    </cfRule>
    <cfRule type="cellIs" dxfId="25297" priority="1836" operator="lessThan">
      <formula>0.8</formula>
    </cfRule>
  </conditionalFormatting>
  <conditionalFormatting sqref="R83">
    <cfRule type="cellIs" dxfId="25296" priority="1831" operator="lessThan">
      <formula>0.8</formula>
    </cfRule>
    <cfRule type="cellIs" dxfId="25295" priority="1832" operator="greaterThan">
      <formula>1</formula>
    </cfRule>
  </conditionalFormatting>
  <conditionalFormatting sqref="R83">
    <cfRule type="cellIs" dxfId="25294" priority="1829" operator="greaterThan">
      <formula>1</formula>
    </cfRule>
    <cfRule type="cellIs" dxfId="25293" priority="1830" operator="lessThan">
      <formula>0.8</formula>
    </cfRule>
  </conditionalFormatting>
  <conditionalFormatting sqref="P83">
    <cfRule type="cellIs" dxfId="25292" priority="1828" operator="greaterThan">
      <formula>0</formula>
    </cfRule>
  </conditionalFormatting>
  <conditionalFormatting sqref="Q83">
    <cfRule type="cellIs" dxfId="25291" priority="1833" operator="lessThan">
      <formula>0</formula>
    </cfRule>
  </conditionalFormatting>
  <conditionalFormatting sqref="Q83">
    <cfRule type="cellIs" dxfId="25290" priority="1827" operator="lessThan">
      <formula>0</formula>
    </cfRule>
  </conditionalFormatting>
  <conditionalFormatting sqref="R83">
    <cfRule type="cellIs" dxfId="25289" priority="1825" operator="lessThan">
      <formula>0.8</formula>
    </cfRule>
    <cfRule type="cellIs" dxfId="25288" priority="1826" operator="greaterThan">
      <formula>1</formula>
    </cfRule>
  </conditionalFormatting>
  <conditionalFormatting sqref="R83">
    <cfRule type="cellIs" dxfId="25287" priority="1823" operator="greaterThan">
      <formula>1</formula>
    </cfRule>
    <cfRule type="cellIs" dxfId="25286" priority="1824" operator="lessThan">
      <formula>0.8</formula>
    </cfRule>
  </conditionalFormatting>
  <conditionalFormatting sqref="P83">
    <cfRule type="cellIs" dxfId="25285" priority="1822" operator="greaterThan">
      <formula>0</formula>
    </cfRule>
  </conditionalFormatting>
  <conditionalFormatting sqref="P83">
    <cfRule type="cellIs" dxfId="25284" priority="1816" operator="greaterThan">
      <formula>0</formula>
    </cfRule>
  </conditionalFormatting>
  <conditionalFormatting sqref="Q83">
    <cfRule type="cellIs" dxfId="25283" priority="1821" operator="lessThan">
      <formula>0</formula>
    </cfRule>
  </conditionalFormatting>
  <conditionalFormatting sqref="R83">
    <cfRule type="cellIs" dxfId="25282" priority="1819" operator="lessThan">
      <formula>0.8</formula>
    </cfRule>
    <cfRule type="cellIs" dxfId="25281" priority="1820" operator="greaterThan">
      <formula>1</formula>
    </cfRule>
  </conditionalFormatting>
  <conditionalFormatting sqref="R83">
    <cfRule type="cellIs" dxfId="25280" priority="1817" operator="greaterThan">
      <formula>1</formula>
    </cfRule>
    <cfRule type="cellIs" dxfId="25279" priority="1818" operator="lessThan">
      <formula>0.8</formula>
    </cfRule>
  </conditionalFormatting>
  <conditionalFormatting sqref="P83">
    <cfRule type="cellIs" dxfId="25278" priority="1810" operator="greaterThan">
      <formula>0</formula>
    </cfRule>
  </conditionalFormatting>
  <conditionalFormatting sqref="Q83">
    <cfRule type="cellIs" dxfId="25277" priority="1815" operator="lessThan">
      <formula>0</formula>
    </cfRule>
  </conditionalFormatting>
  <conditionalFormatting sqref="R83">
    <cfRule type="cellIs" dxfId="25276" priority="1813" operator="lessThan">
      <formula>0.8</formula>
    </cfRule>
    <cfRule type="cellIs" dxfId="25275" priority="1814" operator="greaterThan">
      <formula>1</formula>
    </cfRule>
  </conditionalFormatting>
  <conditionalFormatting sqref="R83">
    <cfRule type="cellIs" dxfId="25274" priority="1811" operator="greaterThan">
      <formula>1</formula>
    </cfRule>
    <cfRule type="cellIs" dxfId="25273" priority="1812" operator="lessThan">
      <formula>0.8</formula>
    </cfRule>
  </conditionalFormatting>
  <conditionalFormatting sqref="R83">
    <cfRule type="cellIs" dxfId="25272" priority="1807" operator="lessThan">
      <formula>0.8</formula>
    </cfRule>
    <cfRule type="cellIs" dxfId="25271" priority="1808" operator="greaterThan">
      <formula>1</formula>
    </cfRule>
  </conditionalFormatting>
  <conditionalFormatting sqref="R83">
    <cfRule type="cellIs" dxfId="25270" priority="1805" operator="greaterThan">
      <formula>1</formula>
    </cfRule>
    <cfRule type="cellIs" dxfId="25269" priority="1806" operator="lessThan">
      <formula>0.8</formula>
    </cfRule>
  </conditionalFormatting>
  <conditionalFormatting sqref="P83">
    <cfRule type="cellIs" dxfId="25268" priority="1804" operator="greaterThan">
      <formula>0</formula>
    </cfRule>
  </conditionalFormatting>
  <conditionalFormatting sqref="Q83">
    <cfRule type="cellIs" dxfId="25267" priority="1809" operator="lessThan">
      <formula>0</formula>
    </cfRule>
  </conditionalFormatting>
  <conditionalFormatting sqref="P83">
    <cfRule type="cellIs" dxfId="25266" priority="1798" operator="greaterThan">
      <formula>0</formula>
    </cfRule>
  </conditionalFormatting>
  <conditionalFormatting sqref="Q83">
    <cfRule type="cellIs" dxfId="25265" priority="1803" operator="lessThan">
      <formula>0</formula>
    </cfRule>
  </conditionalFormatting>
  <conditionalFormatting sqref="R83">
    <cfRule type="cellIs" dxfId="25264" priority="1801" operator="lessThan">
      <formula>0.8</formula>
    </cfRule>
    <cfRule type="cellIs" dxfId="25263" priority="1802" operator="greaterThan">
      <formula>1</formula>
    </cfRule>
  </conditionalFormatting>
  <conditionalFormatting sqref="R83">
    <cfRule type="cellIs" dxfId="25262" priority="1799" operator="greaterThan">
      <formula>1</formula>
    </cfRule>
    <cfRule type="cellIs" dxfId="25261" priority="1800" operator="lessThan">
      <formula>0.8</formula>
    </cfRule>
  </conditionalFormatting>
  <conditionalFormatting sqref="R83">
    <cfRule type="cellIs" dxfId="25260" priority="1795" operator="lessThan">
      <formula>0.8</formula>
    </cfRule>
    <cfRule type="cellIs" dxfId="25259" priority="1796" operator="greaterThan">
      <formula>1</formula>
    </cfRule>
  </conditionalFormatting>
  <conditionalFormatting sqref="R83">
    <cfRule type="cellIs" dxfId="25258" priority="1793" operator="greaterThan">
      <formula>1</formula>
    </cfRule>
    <cfRule type="cellIs" dxfId="25257" priority="1794" operator="lessThan">
      <formula>0.8</formula>
    </cfRule>
  </conditionalFormatting>
  <conditionalFormatting sqref="P83">
    <cfRule type="cellIs" dxfId="25256" priority="1792" operator="greaterThan">
      <formula>0</formula>
    </cfRule>
  </conditionalFormatting>
  <conditionalFormatting sqref="Q83">
    <cfRule type="cellIs" dxfId="25255" priority="1797" operator="lessThan">
      <formula>0</formula>
    </cfRule>
  </conditionalFormatting>
  <conditionalFormatting sqref="R83">
    <cfRule type="cellIs" dxfId="25254" priority="1789" operator="lessThan">
      <formula>0.8</formula>
    </cfRule>
    <cfRule type="cellIs" dxfId="25253" priority="1790" operator="greaterThan">
      <formula>1</formula>
    </cfRule>
  </conditionalFormatting>
  <conditionalFormatting sqref="R83">
    <cfRule type="cellIs" dxfId="25252" priority="1787" operator="greaterThan">
      <formula>1</formula>
    </cfRule>
    <cfRule type="cellIs" dxfId="25251" priority="1788" operator="lessThan">
      <formula>0.8</formula>
    </cfRule>
  </conditionalFormatting>
  <conditionalFormatting sqref="P83">
    <cfRule type="cellIs" dxfId="25250" priority="1786" operator="greaterThan">
      <formula>0</formula>
    </cfRule>
  </conditionalFormatting>
  <conditionalFormatting sqref="Q83">
    <cfRule type="cellIs" dxfId="25249" priority="1791" operator="lessThan">
      <formula>0</formula>
    </cfRule>
  </conditionalFormatting>
  <conditionalFormatting sqref="Q83">
    <cfRule type="cellIs" dxfId="25248" priority="1785" operator="lessThan">
      <formula>0</formula>
    </cfRule>
  </conditionalFormatting>
  <conditionalFormatting sqref="R83">
    <cfRule type="cellIs" dxfId="25247" priority="1783" operator="lessThan">
      <formula>0.8</formula>
    </cfRule>
    <cfRule type="cellIs" dxfId="25246" priority="1784" operator="greaterThan">
      <formula>1</formula>
    </cfRule>
  </conditionalFormatting>
  <conditionalFormatting sqref="R83">
    <cfRule type="cellIs" dxfId="25245" priority="1781" operator="greaterThan">
      <formula>1</formula>
    </cfRule>
    <cfRule type="cellIs" dxfId="25244" priority="1782" operator="lessThan">
      <formula>0.8</formula>
    </cfRule>
  </conditionalFormatting>
  <conditionalFormatting sqref="P83">
    <cfRule type="cellIs" dxfId="25243" priority="1780" operator="greaterThan">
      <formula>0</formula>
    </cfRule>
  </conditionalFormatting>
  <conditionalFormatting sqref="Q83">
    <cfRule type="cellIs" dxfId="25242" priority="1774" operator="lessThan">
      <formula>0</formula>
    </cfRule>
  </conditionalFormatting>
  <conditionalFormatting sqref="R83">
    <cfRule type="cellIs" dxfId="25241" priority="1778" operator="lessThan">
      <formula>0.8</formula>
    </cfRule>
    <cfRule type="cellIs" dxfId="25240" priority="1779" operator="greaterThan">
      <formula>1</formula>
    </cfRule>
  </conditionalFormatting>
  <conditionalFormatting sqref="R83">
    <cfRule type="cellIs" dxfId="25239" priority="1776" operator="greaterThan">
      <formula>1</formula>
    </cfRule>
    <cfRule type="cellIs" dxfId="25238" priority="1777" operator="lessThan">
      <formula>0.8</formula>
    </cfRule>
  </conditionalFormatting>
  <conditionalFormatting sqref="P83">
    <cfRule type="cellIs" dxfId="25237" priority="1775" operator="greaterThan">
      <formula>0</formula>
    </cfRule>
  </conditionalFormatting>
  <conditionalFormatting sqref="Q83">
    <cfRule type="cellIs" dxfId="25236" priority="1773" operator="lessThan">
      <formula>0</formula>
    </cfRule>
  </conditionalFormatting>
  <conditionalFormatting sqref="R83">
    <cfRule type="cellIs" dxfId="25235" priority="1771" operator="lessThan">
      <formula>0.8</formula>
    </cfRule>
    <cfRule type="cellIs" dxfId="25234" priority="1772" operator="greaterThan">
      <formula>1</formula>
    </cfRule>
  </conditionalFormatting>
  <conditionalFormatting sqref="R83">
    <cfRule type="cellIs" dxfId="25233" priority="1769" operator="greaterThan">
      <formula>1</formula>
    </cfRule>
    <cfRule type="cellIs" dxfId="25232" priority="1770" operator="lessThan">
      <formula>0.8</formula>
    </cfRule>
  </conditionalFormatting>
  <conditionalFormatting sqref="P83">
    <cfRule type="cellIs" dxfId="25231" priority="1768" operator="greaterThan">
      <formula>0</formula>
    </cfRule>
  </conditionalFormatting>
  <conditionalFormatting sqref="Q83">
    <cfRule type="cellIs" dxfId="25230" priority="1767" operator="lessThan">
      <formula>0</formula>
    </cfRule>
  </conditionalFormatting>
  <conditionalFormatting sqref="R83">
    <cfRule type="cellIs" dxfId="25229" priority="1765" operator="lessThan">
      <formula>0.8</formula>
    </cfRule>
    <cfRule type="cellIs" dxfId="25228" priority="1766" operator="greaterThan">
      <formula>1</formula>
    </cfRule>
  </conditionalFormatting>
  <conditionalFormatting sqref="R83">
    <cfRule type="cellIs" dxfId="25227" priority="1763" operator="greaterThan">
      <formula>1</formula>
    </cfRule>
    <cfRule type="cellIs" dxfId="25226" priority="1764" operator="lessThan">
      <formula>0.8</formula>
    </cfRule>
  </conditionalFormatting>
  <conditionalFormatting sqref="P83">
    <cfRule type="cellIs" dxfId="25225" priority="1762" operator="greaterThan">
      <formula>0</formula>
    </cfRule>
  </conditionalFormatting>
  <conditionalFormatting sqref="Q83">
    <cfRule type="cellIs" dxfId="25224" priority="1761" operator="lessThan">
      <formula>0</formula>
    </cfRule>
  </conditionalFormatting>
  <conditionalFormatting sqref="R83">
    <cfRule type="cellIs" dxfId="25223" priority="1759" operator="lessThan">
      <formula>0.8</formula>
    </cfRule>
    <cfRule type="cellIs" dxfId="25222" priority="1760" operator="greaterThan">
      <formula>1</formula>
    </cfRule>
  </conditionalFormatting>
  <conditionalFormatting sqref="R83">
    <cfRule type="cellIs" dxfId="25221" priority="1757" operator="greaterThan">
      <formula>1</formula>
    </cfRule>
    <cfRule type="cellIs" dxfId="25220" priority="1758" operator="lessThan">
      <formula>0.8</formula>
    </cfRule>
  </conditionalFormatting>
  <conditionalFormatting sqref="P83">
    <cfRule type="cellIs" dxfId="25219" priority="1756" operator="greaterThan">
      <formula>0</formula>
    </cfRule>
  </conditionalFormatting>
  <conditionalFormatting sqref="Q83">
    <cfRule type="cellIs" dxfId="25218" priority="1755" operator="lessThan">
      <formula>0</formula>
    </cfRule>
  </conditionalFormatting>
  <conditionalFormatting sqref="R83">
    <cfRule type="cellIs" dxfId="25217" priority="1753" operator="lessThan">
      <formula>0.8</formula>
    </cfRule>
    <cfRule type="cellIs" dxfId="25216" priority="1754" operator="greaterThan">
      <formula>1</formula>
    </cfRule>
  </conditionalFormatting>
  <conditionalFormatting sqref="R83">
    <cfRule type="cellIs" dxfId="25215" priority="1751" operator="greaterThan">
      <formula>1</formula>
    </cfRule>
    <cfRule type="cellIs" dxfId="25214" priority="1752" operator="lessThan">
      <formula>0.8</formula>
    </cfRule>
  </conditionalFormatting>
  <conditionalFormatting sqref="P83">
    <cfRule type="cellIs" dxfId="25213" priority="1750" operator="greaterThan">
      <formula>0</formula>
    </cfRule>
  </conditionalFormatting>
  <conditionalFormatting sqref="Q83">
    <cfRule type="cellIs" dxfId="25212" priority="1749" operator="lessThan">
      <formula>0</formula>
    </cfRule>
  </conditionalFormatting>
  <conditionalFormatting sqref="R83">
    <cfRule type="cellIs" dxfId="25211" priority="1747" operator="lessThan">
      <formula>0.8</formula>
    </cfRule>
    <cfRule type="cellIs" dxfId="25210" priority="1748" operator="greaterThan">
      <formula>1</formula>
    </cfRule>
  </conditionalFormatting>
  <conditionalFormatting sqref="R83">
    <cfRule type="cellIs" dxfId="25209" priority="1745" operator="greaterThan">
      <formula>1</formula>
    </cfRule>
    <cfRule type="cellIs" dxfId="25208" priority="1746" operator="lessThan">
      <formula>0.8</formula>
    </cfRule>
  </conditionalFormatting>
  <conditionalFormatting sqref="P83">
    <cfRule type="cellIs" dxfId="25207" priority="1744" operator="greaterThan">
      <formula>0</formula>
    </cfRule>
  </conditionalFormatting>
  <conditionalFormatting sqref="P83">
    <cfRule type="cellIs" dxfId="25206" priority="1738" operator="greaterThan">
      <formula>0</formula>
    </cfRule>
  </conditionalFormatting>
  <conditionalFormatting sqref="Q83">
    <cfRule type="cellIs" dxfId="25205" priority="1743" operator="lessThan">
      <formula>0</formula>
    </cfRule>
  </conditionalFormatting>
  <conditionalFormatting sqref="R83">
    <cfRule type="cellIs" dxfId="25204" priority="1741" operator="lessThan">
      <formula>0.8</formula>
    </cfRule>
    <cfRule type="cellIs" dxfId="25203" priority="1742" operator="greaterThan">
      <formula>1</formula>
    </cfRule>
  </conditionalFormatting>
  <conditionalFormatting sqref="R83">
    <cfRule type="cellIs" dxfId="25202" priority="1739" operator="greaterThan">
      <formula>1</formula>
    </cfRule>
    <cfRule type="cellIs" dxfId="25201" priority="1740" operator="lessThan">
      <formula>0.8</formula>
    </cfRule>
  </conditionalFormatting>
  <conditionalFormatting sqref="P83">
    <cfRule type="cellIs" dxfId="25200" priority="1732" operator="greaterThan">
      <formula>0</formula>
    </cfRule>
  </conditionalFormatting>
  <conditionalFormatting sqref="Q83">
    <cfRule type="cellIs" dxfId="25199" priority="1737" operator="lessThan">
      <formula>0</formula>
    </cfRule>
  </conditionalFormatting>
  <conditionalFormatting sqref="R83">
    <cfRule type="cellIs" dxfId="25198" priority="1735" operator="lessThan">
      <formula>0.8</formula>
    </cfRule>
    <cfRule type="cellIs" dxfId="25197" priority="1736" operator="greaterThan">
      <formula>1</formula>
    </cfRule>
  </conditionalFormatting>
  <conditionalFormatting sqref="R83">
    <cfRule type="cellIs" dxfId="25196" priority="1733" operator="greaterThan">
      <formula>1</formula>
    </cfRule>
    <cfRule type="cellIs" dxfId="25195" priority="1734" operator="lessThan">
      <formula>0.8</formula>
    </cfRule>
  </conditionalFormatting>
  <conditionalFormatting sqref="R83">
    <cfRule type="cellIs" dxfId="25194" priority="1729" operator="lessThan">
      <formula>0.8</formula>
    </cfRule>
    <cfRule type="cellIs" dxfId="25193" priority="1730" operator="greaterThan">
      <formula>1</formula>
    </cfRule>
  </conditionalFormatting>
  <conditionalFormatting sqref="R83">
    <cfRule type="cellIs" dxfId="25192" priority="1727" operator="greaterThan">
      <formula>1</formula>
    </cfRule>
    <cfRule type="cellIs" dxfId="25191" priority="1728" operator="lessThan">
      <formula>0.8</formula>
    </cfRule>
  </conditionalFormatting>
  <conditionalFormatting sqref="P83">
    <cfRule type="cellIs" dxfId="25190" priority="1726" operator="greaterThan">
      <formula>0</formula>
    </cfRule>
  </conditionalFormatting>
  <conditionalFormatting sqref="Q83">
    <cfRule type="cellIs" dxfId="25189" priority="1731" operator="lessThan">
      <formula>0</formula>
    </cfRule>
  </conditionalFormatting>
  <conditionalFormatting sqref="Q83">
    <cfRule type="cellIs" dxfId="25188" priority="1720" operator="lessThan">
      <formula>0</formula>
    </cfRule>
  </conditionalFormatting>
  <conditionalFormatting sqref="P83">
    <cfRule type="cellIs" dxfId="25187" priority="1721" operator="greaterThan">
      <formula>0</formula>
    </cfRule>
  </conditionalFormatting>
  <conditionalFormatting sqref="R83">
    <cfRule type="cellIs" dxfId="25186" priority="1724" operator="lessThan">
      <formula>0.8</formula>
    </cfRule>
    <cfRule type="cellIs" dxfId="25185" priority="1725" operator="greaterThan">
      <formula>1</formula>
    </cfRule>
  </conditionalFormatting>
  <conditionalFormatting sqref="R83">
    <cfRule type="cellIs" dxfId="25184" priority="1722" operator="greaterThan">
      <formula>1</formula>
    </cfRule>
    <cfRule type="cellIs" dxfId="25183" priority="1723" operator="lessThan">
      <formula>0.8</formula>
    </cfRule>
  </conditionalFormatting>
  <conditionalFormatting sqref="Q83">
    <cfRule type="cellIs" dxfId="25182" priority="1714" operator="lessThan">
      <formula>0</formula>
    </cfRule>
  </conditionalFormatting>
  <conditionalFormatting sqref="R83">
    <cfRule type="cellIs" dxfId="25181" priority="1718" operator="lessThan">
      <formula>0.8</formula>
    </cfRule>
    <cfRule type="cellIs" dxfId="25180" priority="1719" operator="greaterThan">
      <formula>1</formula>
    </cfRule>
  </conditionalFormatting>
  <conditionalFormatting sqref="R83">
    <cfRule type="cellIs" dxfId="25179" priority="1716" operator="greaterThan">
      <formula>1</formula>
    </cfRule>
    <cfRule type="cellIs" dxfId="25178" priority="1717" operator="lessThan">
      <formula>0.8</formula>
    </cfRule>
  </conditionalFormatting>
  <conditionalFormatting sqref="P83">
    <cfRule type="cellIs" dxfId="25177" priority="1715" operator="greaterThan">
      <formula>0</formula>
    </cfRule>
  </conditionalFormatting>
  <conditionalFormatting sqref="Q83">
    <cfRule type="cellIs" dxfId="25176" priority="1713" operator="lessThan">
      <formula>0</formula>
    </cfRule>
  </conditionalFormatting>
  <conditionalFormatting sqref="R83">
    <cfRule type="cellIs" dxfId="25175" priority="1711" operator="lessThan">
      <formula>0.8</formula>
    </cfRule>
    <cfRule type="cellIs" dxfId="25174" priority="1712" operator="greaterThan">
      <formula>1</formula>
    </cfRule>
  </conditionalFormatting>
  <conditionalFormatting sqref="R83">
    <cfRule type="cellIs" dxfId="25173" priority="1709" operator="greaterThan">
      <formula>1</formula>
    </cfRule>
    <cfRule type="cellIs" dxfId="25172" priority="1710" operator="lessThan">
      <formula>0.8</formula>
    </cfRule>
  </conditionalFormatting>
  <conditionalFormatting sqref="P83">
    <cfRule type="cellIs" dxfId="25171" priority="1708" operator="greaterThan">
      <formula>0</formula>
    </cfRule>
  </conditionalFormatting>
  <conditionalFormatting sqref="Q83">
    <cfRule type="cellIs" dxfId="25170" priority="1707" operator="lessThan">
      <formula>0</formula>
    </cfRule>
  </conditionalFormatting>
  <conditionalFormatting sqref="R83">
    <cfRule type="cellIs" dxfId="25169" priority="1705" operator="lessThan">
      <formula>0.8</formula>
    </cfRule>
    <cfRule type="cellIs" dxfId="25168" priority="1706" operator="greaterThan">
      <formula>1</formula>
    </cfRule>
  </conditionalFormatting>
  <conditionalFormatting sqref="R83">
    <cfRule type="cellIs" dxfId="25167" priority="1703" operator="greaterThan">
      <formula>1</formula>
    </cfRule>
    <cfRule type="cellIs" dxfId="25166" priority="1704" operator="lessThan">
      <formula>0.8</formula>
    </cfRule>
  </conditionalFormatting>
  <conditionalFormatting sqref="P83">
    <cfRule type="cellIs" dxfId="25165" priority="1702" operator="greaterThan">
      <formula>0</formula>
    </cfRule>
  </conditionalFormatting>
  <conditionalFormatting sqref="Q83">
    <cfRule type="cellIs" dxfId="25164" priority="1701" operator="lessThan">
      <formula>0</formula>
    </cfRule>
  </conditionalFormatting>
  <conditionalFormatting sqref="R83">
    <cfRule type="cellIs" dxfId="25163" priority="1699" operator="lessThan">
      <formula>0.8</formula>
    </cfRule>
    <cfRule type="cellIs" dxfId="25162" priority="1700" operator="greaterThan">
      <formula>1</formula>
    </cfRule>
  </conditionalFormatting>
  <conditionalFormatting sqref="R83">
    <cfRule type="cellIs" dxfId="25161" priority="1697" operator="greaterThan">
      <formula>1</formula>
    </cfRule>
    <cfRule type="cellIs" dxfId="25160" priority="1698" operator="lessThan">
      <formula>0.8</formula>
    </cfRule>
  </conditionalFormatting>
  <conditionalFormatting sqref="P83">
    <cfRule type="cellIs" dxfId="25159" priority="1696" operator="greaterThan">
      <formula>0</formula>
    </cfRule>
  </conditionalFormatting>
  <conditionalFormatting sqref="Q32:Q39">
    <cfRule type="cellIs" dxfId="25158" priority="1690" operator="lessThan">
      <formula>0</formula>
    </cfRule>
  </conditionalFormatting>
  <conditionalFormatting sqref="P32:P39">
    <cfRule type="cellIs" dxfId="25157" priority="1691" operator="greaterThan">
      <formula>0</formula>
    </cfRule>
  </conditionalFormatting>
  <conditionalFormatting sqref="R32:R39">
    <cfRule type="cellIs" dxfId="25156" priority="1694" operator="lessThan">
      <formula>0.8</formula>
    </cfRule>
    <cfRule type="cellIs" dxfId="25155" priority="1695" operator="greaterThan">
      <formula>1</formula>
    </cfRule>
  </conditionalFormatting>
  <conditionalFormatting sqref="R32:R39">
    <cfRule type="cellIs" dxfId="25154" priority="1692" operator="greaterThan">
      <formula>1</formula>
    </cfRule>
    <cfRule type="cellIs" dxfId="25153" priority="1693" operator="lessThan">
      <formula>0.8</formula>
    </cfRule>
  </conditionalFormatting>
  <conditionalFormatting sqref="Q32:Q39">
    <cfRule type="cellIs" dxfId="25152" priority="1684" operator="lessThan">
      <formula>0</formula>
    </cfRule>
  </conditionalFormatting>
  <conditionalFormatting sqref="R32:R39">
    <cfRule type="cellIs" dxfId="25151" priority="1688" operator="lessThan">
      <formula>0.8</formula>
    </cfRule>
    <cfRule type="cellIs" dxfId="25150" priority="1689" operator="greaterThan">
      <formula>1</formula>
    </cfRule>
  </conditionalFormatting>
  <conditionalFormatting sqref="R32:R39">
    <cfRule type="cellIs" dxfId="25149" priority="1686" operator="greaterThan">
      <formula>1</formula>
    </cfRule>
    <cfRule type="cellIs" dxfId="25148" priority="1687" operator="lessThan">
      <formula>0.8</formula>
    </cfRule>
  </conditionalFormatting>
  <conditionalFormatting sqref="P32:P39">
    <cfRule type="cellIs" dxfId="25147" priority="1685" operator="greaterThan">
      <formula>0</formula>
    </cfRule>
  </conditionalFormatting>
  <conditionalFormatting sqref="Q32:Q39">
    <cfRule type="cellIs" dxfId="25146" priority="1683" operator="lessThan">
      <formula>0</formula>
    </cfRule>
  </conditionalFormatting>
  <conditionalFormatting sqref="R32:R39">
    <cfRule type="cellIs" dxfId="25145" priority="1681" operator="lessThan">
      <formula>0.8</formula>
    </cfRule>
    <cfRule type="cellIs" dxfId="25144" priority="1682" operator="greaterThan">
      <formula>1</formula>
    </cfRule>
  </conditionalFormatting>
  <conditionalFormatting sqref="R32:R39">
    <cfRule type="cellIs" dxfId="25143" priority="1679" operator="greaterThan">
      <formula>1</formula>
    </cfRule>
    <cfRule type="cellIs" dxfId="25142" priority="1680" operator="lessThan">
      <formula>0.8</formula>
    </cfRule>
  </conditionalFormatting>
  <conditionalFormatting sqref="P32:P39">
    <cfRule type="cellIs" dxfId="25141" priority="1678" operator="greaterThan">
      <formula>0</formula>
    </cfRule>
  </conditionalFormatting>
  <conditionalFormatting sqref="Q32:Q39">
    <cfRule type="cellIs" dxfId="25140" priority="1677" operator="lessThan">
      <formula>0</formula>
    </cfRule>
  </conditionalFormatting>
  <conditionalFormatting sqref="R32:R39">
    <cfRule type="cellIs" dxfId="25139" priority="1675" operator="lessThan">
      <formula>0.8</formula>
    </cfRule>
    <cfRule type="cellIs" dxfId="25138" priority="1676" operator="greaterThan">
      <formula>1</formula>
    </cfRule>
  </conditionalFormatting>
  <conditionalFormatting sqref="R32:R39">
    <cfRule type="cellIs" dxfId="25137" priority="1673" operator="greaterThan">
      <formula>1</formula>
    </cfRule>
    <cfRule type="cellIs" dxfId="25136" priority="1674" operator="lessThan">
      <formula>0.8</formula>
    </cfRule>
  </conditionalFormatting>
  <conditionalFormatting sqref="P32:P39">
    <cfRule type="cellIs" dxfId="25135" priority="1672" operator="greaterThan">
      <formula>0</formula>
    </cfRule>
  </conditionalFormatting>
  <conditionalFormatting sqref="Q32:Q39">
    <cfRule type="cellIs" dxfId="25134" priority="1666" operator="lessThan">
      <formula>0</formula>
    </cfRule>
  </conditionalFormatting>
  <conditionalFormatting sqref="R32:R39">
    <cfRule type="cellIs" dxfId="25133" priority="1670" operator="lessThan">
      <formula>0.8</formula>
    </cfRule>
    <cfRule type="cellIs" dxfId="25132" priority="1671" operator="greaterThan">
      <formula>1</formula>
    </cfRule>
  </conditionalFormatting>
  <conditionalFormatting sqref="R32:R39">
    <cfRule type="cellIs" dxfId="25131" priority="1668" operator="greaterThan">
      <formula>1</formula>
    </cfRule>
    <cfRule type="cellIs" dxfId="25130" priority="1669" operator="lessThan">
      <formula>0.8</formula>
    </cfRule>
  </conditionalFormatting>
  <conditionalFormatting sqref="P32:P39">
    <cfRule type="cellIs" dxfId="25129" priority="1667" operator="greaterThan">
      <formula>0</formula>
    </cfRule>
  </conditionalFormatting>
  <conditionalFormatting sqref="Q32:Q39">
    <cfRule type="cellIs" dxfId="25128" priority="1665" operator="lessThan">
      <formula>0</formula>
    </cfRule>
  </conditionalFormatting>
  <conditionalFormatting sqref="R32:R39">
    <cfRule type="cellIs" dxfId="25127" priority="1663" operator="lessThan">
      <formula>0.8</formula>
    </cfRule>
    <cfRule type="cellIs" dxfId="25126" priority="1664" operator="greaterThan">
      <formula>1</formula>
    </cfRule>
  </conditionalFormatting>
  <conditionalFormatting sqref="R32:R39">
    <cfRule type="cellIs" dxfId="25125" priority="1661" operator="greaterThan">
      <formula>1</formula>
    </cfRule>
    <cfRule type="cellIs" dxfId="25124" priority="1662" operator="lessThan">
      <formula>0.8</formula>
    </cfRule>
  </conditionalFormatting>
  <conditionalFormatting sqref="P32:P39">
    <cfRule type="cellIs" dxfId="25123" priority="1660" operator="greaterThan">
      <formula>0</formula>
    </cfRule>
  </conditionalFormatting>
  <conditionalFormatting sqref="Q32:Q39">
    <cfRule type="cellIs" dxfId="25122" priority="1659" operator="lessThan">
      <formula>0</formula>
    </cfRule>
  </conditionalFormatting>
  <conditionalFormatting sqref="R32:R39">
    <cfRule type="cellIs" dxfId="25121" priority="1657" operator="lessThan">
      <formula>0.8</formula>
    </cfRule>
    <cfRule type="cellIs" dxfId="25120" priority="1658" operator="greaterThan">
      <formula>1</formula>
    </cfRule>
  </conditionalFormatting>
  <conditionalFormatting sqref="R32:R39">
    <cfRule type="cellIs" dxfId="25119" priority="1655" operator="greaterThan">
      <formula>1</formula>
    </cfRule>
    <cfRule type="cellIs" dxfId="25118" priority="1656" operator="lessThan">
      <formula>0.8</formula>
    </cfRule>
  </conditionalFormatting>
  <conditionalFormatting sqref="P32:P39">
    <cfRule type="cellIs" dxfId="25117" priority="1654" operator="greaterThan">
      <formula>0</formula>
    </cfRule>
  </conditionalFormatting>
  <conditionalFormatting sqref="Q32:Q39">
    <cfRule type="cellIs" dxfId="25116" priority="1653" operator="lessThan">
      <formula>0</formula>
    </cfRule>
  </conditionalFormatting>
  <conditionalFormatting sqref="R32:R39">
    <cfRule type="cellIs" dxfId="25115" priority="1651" operator="lessThan">
      <formula>0.8</formula>
    </cfRule>
    <cfRule type="cellIs" dxfId="25114" priority="1652" operator="greaterThan">
      <formula>1</formula>
    </cfRule>
  </conditionalFormatting>
  <conditionalFormatting sqref="R32:R39">
    <cfRule type="cellIs" dxfId="25113" priority="1649" operator="greaterThan">
      <formula>1</formula>
    </cfRule>
    <cfRule type="cellIs" dxfId="25112" priority="1650" operator="lessThan">
      <formula>0.8</formula>
    </cfRule>
  </conditionalFormatting>
  <conditionalFormatting sqref="P32:P39">
    <cfRule type="cellIs" dxfId="25111" priority="1648" operator="greaterThan">
      <formula>0</formula>
    </cfRule>
  </conditionalFormatting>
  <conditionalFormatting sqref="Q32:Q39">
    <cfRule type="cellIs" dxfId="25110" priority="1647" operator="lessThan">
      <formula>0</formula>
    </cfRule>
  </conditionalFormatting>
  <conditionalFormatting sqref="R32:R39">
    <cfRule type="cellIs" dxfId="25109" priority="1645" operator="lessThan">
      <formula>0.8</formula>
    </cfRule>
    <cfRule type="cellIs" dxfId="25108" priority="1646" operator="greaterThan">
      <formula>1</formula>
    </cfRule>
  </conditionalFormatting>
  <conditionalFormatting sqref="R32:R39">
    <cfRule type="cellIs" dxfId="25107" priority="1643" operator="greaterThan">
      <formula>1</formula>
    </cfRule>
    <cfRule type="cellIs" dxfId="25106" priority="1644" operator="lessThan">
      <formula>0.8</formula>
    </cfRule>
  </conditionalFormatting>
  <conditionalFormatting sqref="P32:P39">
    <cfRule type="cellIs" dxfId="25105" priority="1642" operator="greaterThan">
      <formula>0</formula>
    </cfRule>
  </conditionalFormatting>
  <conditionalFormatting sqref="Q32:Q39">
    <cfRule type="cellIs" dxfId="25104" priority="1641" operator="lessThan">
      <formula>0</formula>
    </cfRule>
  </conditionalFormatting>
  <conditionalFormatting sqref="R32:R39">
    <cfRule type="cellIs" dxfId="25103" priority="1639" operator="lessThan">
      <formula>0.8</formula>
    </cfRule>
    <cfRule type="cellIs" dxfId="25102" priority="1640" operator="greaterThan">
      <formula>1</formula>
    </cfRule>
  </conditionalFormatting>
  <conditionalFormatting sqref="R32:R39">
    <cfRule type="cellIs" dxfId="25101" priority="1637" operator="greaterThan">
      <formula>1</formula>
    </cfRule>
    <cfRule type="cellIs" dxfId="25100" priority="1638" operator="lessThan">
      <formula>0.8</formula>
    </cfRule>
  </conditionalFormatting>
  <conditionalFormatting sqref="P32:P39">
    <cfRule type="cellIs" dxfId="25099" priority="1636" operator="greaterThan">
      <formula>0</formula>
    </cfRule>
  </conditionalFormatting>
  <conditionalFormatting sqref="P32:P39">
    <cfRule type="cellIs" dxfId="25098" priority="1630" operator="greaterThan">
      <formula>0</formula>
    </cfRule>
  </conditionalFormatting>
  <conditionalFormatting sqref="Q32:Q39">
    <cfRule type="cellIs" dxfId="25097" priority="1635" operator="lessThan">
      <formula>0</formula>
    </cfRule>
  </conditionalFormatting>
  <conditionalFormatting sqref="R32:R39">
    <cfRule type="cellIs" dxfId="25096" priority="1633" operator="lessThan">
      <formula>0.8</formula>
    </cfRule>
    <cfRule type="cellIs" dxfId="25095" priority="1634" operator="greaterThan">
      <formula>1</formula>
    </cfRule>
  </conditionalFormatting>
  <conditionalFormatting sqref="R32:R39">
    <cfRule type="cellIs" dxfId="25094" priority="1631" operator="greaterThan">
      <formula>1</formula>
    </cfRule>
    <cfRule type="cellIs" dxfId="25093" priority="1632" operator="lessThan">
      <formula>0.8</formula>
    </cfRule>
  </conditionalFormatting>
  <conditionalFormatting sqref="P32:P39">
    <cfRule type="cellIs" dxfId="25092" priority="1624" operator="greaterThan">
      <formula>0</formula>
    </cfRule>
  </conditionalFormatting>
  <conditionalFormatting sqref="Q32:Q39">
    <cfRule type="cellIs" dxfId="25091" priority="1629" operator="lessThan">
      <formula>0</formula>
    </cfRule>
  </conditionalFormatting>
  <conditionalFormatting sqref="R32:R39">
    <cfRule type="cellIs" dxfId="25090" priority="1627" operator="lessThan">
      <formula>0.8</formula>
    </cfRule>
    <cfRule type="cellIs" dxfId="25089" priority="1628" operator="greaterThan">
      <formula>1</formula>
    </cfRule>
  </conditionalFormatting>
  <conditionalFormatting sqref="R32:R39">
    <cfRule type="cellIs" dxfId="25088" priority="1625" operator="greaterThan">
      <formula>1</formula>
    </cfRule>
    <cfRule type="cellIs" dxfId="25087" priority="1626" operator="lessThan">
      <formula>0.8</formula>
    </cfRule>
  </conditionalFormatting>
  <conditionalFormatting sqref="R32:R39">
    <cfRule type="cellIs" dxfId="25086" priority="1621" operator="lessThan">
      <formula>0.8</formula>
    </cfRule>
    <cfRule type="cellIs" dxfId="25085" priority="1622" operator="greaterThan">
      <formula>1</formula>
    </cfRule>
  </conditionalFormatting>
  <conditionalFormatting sqref="R32:R39">
    <cfRule type="cellIs" dxfId="25084" priority="1619" operator="greaterThan">
      <formula>1</formula>
    </cfRule>
    <cfRule type="cellIs" dxfId="25083" priority="1620" operator="lessThan">
      <formula>0.8</formula>
    </cfRule>
  </conditionalFormatting>
  <conditionalFormatting sqref="P32:P39">
    <cfRule type="cellIs" dxfId="25082" priority="1618" operator="greaterThan">
      <formula>0</formula>
    </cfRule>
  </conditionalFormatting>
  <conditionalFormatting sqref="Q32:Q39">
    <cfRule type="cellIs" dxfId="25081" priority="1623" operator="lessThan">
      <formula>0</formula>
    </cfRule>
  </conditionalFormatting>
  <conditionalFormatting sqref="Q32:Q39">
    <cfRule type="cellIs" dxfId="25080" priority="1612" operator="lessThan">
      <formula>0</formula>
    </cfRule>
  </conditionalFormatting>
  <conditionalFormatting sqref="P32:P39">
    <cfRule type="cellIs" dxfId="25079" priority="1613" operator="greaterThan">
      <formula>0</formula>
    </cfRule>
  </conditionalFormatting>
  <conditionalFormatting sqref="R32:R39">
    <cfRule type="cellIs" dxfId="25078" priority="1616" operator="lessThan">
      <formula>0.8</formula>
    </cfRule>
    <cfRule type="cellIs" dxfId="25077" priority="1617" operator="greaterThan">
      <formula>1</formula>
    </cfRule>
  </conditionalFormatting>
  <conditionalFormatting sqref="R32:R39">
    <cfRule type="cellIs" dxfId="25076" priority="1614" operator="greaterThan">
      <formula>1</formula>
    </cfRule>
    <cfRule type="cellIs" dxfId="25075" priority="1615" operator="lessThan">
      <formula>0.8</formula>
    </cfRule>
  </conditionalFormatting>
  <conditionalFormatting sqref="Q32:Q39">
    <cfRule type="cellIs" dxfId="25074" priority="1606" operator="lessThan">
      <formula>0</formula>
    </cfRule>
  </conditionalFormatting>
  <conditionalFormatting sqref="R32:R39">
    <cfRule type="cellIs" dxfId="25073" priority="1610" operator="lessThan">
      <formula>0.8</formula>
    </cfRule>
    <cfRule type="cellIs" dxfId="25072" priority="1611" operator="greaterThan">
      <formula>1</formula>
    </cfRule>
  </conditionalFormatting>
  <conditionalFormatting sqref="R32:R39">
    <cfRule type="cellIs" dxfId="25071" priority="1608" operator="greaterThan">
      <formula>1</formula>
    </cfRule>
    <cfRule type="cellIs" dxfId="25070" priority="1609" operator="lessThan">
      <formula>0.8</formula>
    </cfRule>
  </conditionalFormatting>
  <conditionalFormatting sqref="P32:P39">
    <cfRule type="cellIs" dxfId="25069" priority="1607" operator="greaterThan">
      <formula>0</formula>
    </cfRule>
  </conditionalFormatting>
  <conditionalFormatting sqref="Q32:Q39">
    <cfRule type="cellIs" dxfId="25068" priority="1605" operator="lessThan">
      <formula>0</formula>
    </cfRule>
  </conditionalFormatting>
  <conditionalFormatting sqref="R32:R39">
    <cfRule type="cellIs" dxfId="25067" priority="1603" operator="lessThan">
      <formula>0.8</formula>
    </cfRule>
    <cfRule type="cellIs" dxfId="25066" priority="1604" operator="greaterThan">
      <formula>1</formula>
    </cfRule>
  </conditionalFormatting>
  <conditionalFormatting sqref="R32:R39">
    <cfRule type="cellIs" dxfId="25065" priority="1601" operator="greaterThan">
      <formula>1</formula>
    </cfRule>
    <cfRule type="cellIs" dxfId="25064" priority="1602" operator="lessThan">
      <formula>0.8</formula>
    </cfRule>
  </conditionalFormatting>
  <conditionalFormatting sqref="P32:P39">
    <cfRule type="cellIs" dxfId="25063" priority="1600" operator="greaterThan">
      <formula>0</formula>
    </cfRule>
  </conditionalFormatting>
  <conditionalFormatting sqref="Q32:Q39">
    <cfRule type="cellIs" dxfId="25062" priority="1599" operator="lessThan">
      <formula>0</formula>
    </cfRule>
  </conditionalFormatting>
  <conditionalFormatting sqref="R32:R39">
    <cfRule type="cellIs" dxfId="25061" priority="1597" operator="lessThan">
      <formula>0.8</formula>
    </cfRule>
    <cfRule type="cellIs" dxfId="25060" priority="1598" operator="greaterThan">
      <formula>1</formula>
    </cfRule>
  </conditionalFormatting>
  <conditionalFormatting sqref="R32:R39">
    <cfRule type="cellIs" dxfId="25059" priority="1595" operator="greaterThan">
      <formula>1</formula>
    </cfRule>
    <cfRule type="cellIs" dxfId="25058" priority="1596" operator="lessThan">
      <formula>0.8</formula>
    </cfRule>
  </conditionalFormatting>
  <conditionalFormatting sqref="P32:P39">
    <cfRule type="cellIs" dxfId="25057" priority="1594" operator="greaterThan">
      <formula>0</formula>
    </cfRule>
  </conditionalFormatting>
  <conditionalFormatting sqref="Q32:Q39">
    <cfRule type="cellIs" dxfId="25056" priority="1588" operator="lessThan">
      <formula>0</formula>
    </cfRule>
  </conditionalFormatting>
  <conditionalFormatting sqref="P32:P39">
    <cfRule type="cellIs" dxfId="25055" priority="1589" operator="greaterThan">
      <formula>0</formula>
    </cfRule>
  </conditionalFormatting>
  <conditionalFormatting sqref="R32:R39">
    <cfRule type="cellIs" dxfId="25054" priority="1592" operator="lessThan">
      <formula>0.8</formula>
    </cfRule>
    <cfRule type="cellIs" dxfId="25053" priority="1593" operator="greaterThan">
      <formula>1</formula>
    </cfRule>
  </conditionalFormatting>
  <conditionalFormatting sqref="R32:R39">
    <cfRule type="cellIs" dxfId="25052" priority="1590" operator="greaterThan">
      <formula>1</formula>
    </cfRule>
    <cfRule type="cellIs" dxfId="25051" priority="1591" operator="lessThan">
      <formula>0.8</formula>
    </cfRule>
  </conditionalFormatting>
  <conditionalFormatting sqref="Q32:Q39">
    <cfRule type="cellIs" dxfId="25050" priority="1582" operator="lessThan">
      <formula>0</formula>
    </cfRule>
  </conditionalFormatting>
  <conditionalFormatting sqref="R32:R39">
    <cfRule type="cellIs" dxfId="25049" priority="1586" operator="lessThan">
      <formula>0.8</formula>
    </cfRule>
    <cfRule type="cellIs" dxfId="25048" priority="1587" operator="greaterThan">
      <formula>1</formula>
    </cfRule>
  </conditionalFormatting>
  <conditionalFormatting sqref="R32:R39">
    <cfRule type="cellIs" dxfId="25047" priority="1584" operator="greaterThan">
      <formula>1</formula>
    </cfRule>
    <cfRule type="cellIs" dxfId="25046" priority="1585" operator="lessThan">
      <formula>0.8</formula>
    </cfRule>
  </conditionalFormatting>
  <conditionalFormatting sqref="P32:P39">
    <cfRule type="cellIs" dxfId="25045" priority="1583" operator="greaterThan">
      <formula>0</formula>
    </cfRule>
  </conditionalFormatting>
  <conditionalFormatting sqref="Q32:Q39">
    <cfRule type="cellIs" dxfId="25044" priority="1581" operator="lessThan">
      <formula>0</formula>
    </cfRule>
  </conditionalFormatting>
  <conditionalFormatting sqref="R32:R39">
    <cfRule type="cellIs" dxfId="25043" priority="1579" operator="lessThan">
      <formula>0.8</formula>
    </cfRule>
    <cfRule type="cellIs" dxfId="25042" priority="1580" operator="greaterThan">
      <formula>1</formula>
    </cfRule>
  </conditionalFormatting>
  <conditionalFormatting sqref="R32:R39">
    <cfRule type="cellIs" dxfId="25041" priority="1577" operator="greaterThan">
      <formula>1</formula>
    </cfRule>
    <cfRule type="cellIs" dxfId="25040" priority="1578" operator="lessThan">
      <formula>0.8</formula>
    </cfRule>
  </conditionalFormatting>
  <conditionalFormatting sqref="P32:P39">
    <cfRule type="cellIs" dxfId="25039" priority="1576" operator="greaterThan">
      <formula>0</formula>
    </cfRule>
  </conditionalFormatting>
  <conditionalFormatting sqref="Q32:Q39">
    <cfRule type="cellIs" dxfId="25038" priority="1575" operator="lessThan">
      <formula>0</formula>
    </cfRule>
  </conditionalFormatting>
  <conditionalFormatting sqref="R32:R39">
    <cfRule type="cellIs" dxfId="25037" priority="1573" operator="lessThan">
      <formula>0.8</formula>
    </cfRule>
    <cfRule type="cellIs" dxfId="25036" priority="1574" operator="greaterThan">
      <formula>1</formula>
    </cfRule>
  </conditionalFormatting>
  <conditionalFormatting sqref="R32:R39">
    <cfRule type="cellIs" dxfId="25035" priority="1571" operator="greaterThan">
      <formula>1</formula>
    </cfRule>
    <cfRule type="cellIs" dxfId="25034" priority="1572" operator="lessThan">
      <formula>0.8</formula>
    </cfRule>
  </conditionalFormatting>
  <conditionalFormatting sqref="P32:P39">
    <cfRule type="cellIs" dxfId="25033" priority="1570" operator="greaterThan">
      <formula>0</formula>
    </cfRule>
  </conditionalFormatting>
  <conditionalFormatting sqref="Q19:Q25">
    <cfRule type="cellIs" dxfId="25032" priority="1569" operator="lessThan">
      <formula>0</formula>
    </cfRule>
  </conditionalFormatting>
  <conditionalFormatting sqref="R19:R25">
    <cfRule type="cellIs" dxfId="25031" priority="1567" operator="lessThan">
      <formula>0.8</formula>
    </cfRule>
    <cfRule type="cellIs" dxfId="25030" priority="1568" operator="greaterThan">
      <formula>1</formula>
    </cfRule>
  </conditionalFormatting>
  <conditionalFormatting sqref="R19:R25">
    <cfRule type="cellIs" dxfId="25029" priority="1565" operator="greaterThan">
      <formula>1</formula>
    </cfRule>
    <cfRule type="cellIs" dxfId="25028" priority="1566" operator="lessThan">
      <formula>0.8</formula>
    </cfRule>
  </conditionalFormatting>
  <conditionalFormatting sqref="P19:P25">
    <cfRule type="cellIs" dxfId="25027" priority="1564" operator="greaterThan">
      <formula>0</formula>
    </cfRule>
  </conditionalFormatting>
  <conditionalFormatting sqref="R19:R25">
    <cfRule type="cellIs" dxfId="25026" priority="1561" operator="lessThan">
      <formula>0.8</formula>
    </cfRule>
    <cfRule type="cellIs" dxfId="25025" priority="1562" operator="greaterThan">
      <formula>1</formula>
    </cfRule>
  </conditionalFormatting>
  <conditionalFormatting sqref="R19:R25">
    <cfRule type="cellIs" dxfId="25024" priority="1559" operator="greaterThan">
      <formula>1</formula>
    </cfRule>
    <cfRule type="cellIs" dxfId="25023" priority="1560" operator="lessThan">
      <formula>0.8</formula>
    </cfRule>
  </conditionalFormatting>
  <conditionalFormatting sqref="P19:P25">
    <cfRule type="cellIs" dxfId="25022" priority="1558" operator="greaterThan">
      <formula>0</formula>
    </cfRule>
  </conditionalFormatting>
  <conditionalFormatting sqref="Q19:Q25">
    <cfRule type="cellIs" dxfId="25021" priority="1563" operator="lessThan">
      <formula>0</formula>
    </cfRule>
  </conditionalFormatting>
  <conditionalFormatting sqref="R19:R25">
    <cfRule type="cellIs" dxfId="25020" priority="1555" operator="lessThan">
      <formula>0.8</formula>
    </cfRule>
    <cfRule type="cellIs" dxfId="25019" priority="1556" operator="greaterThan">
      <formula>1</formula>
    </cfRule>
  </conditionalFormatting>
  <conditionalFormatting sqref="R19:R25">
    <cfRule type="cellIs" dxfId="25018" priority="1553" operator="greaterThan">
      <formula>1</formula>
    </cfRule>
    <cfRule type="cellIs" dxfId="25017" priority="1554" operator="lessThan">
      <formula>0.8</formula>
    </cfRule>
  </conditionalFormatting>
  <conditionalFormatting sqref="P19:P25">
    <cfRule type="cellIs" dxfId="25016" priority="1552" operator="greaterThan">
      <formula>0</formula>
    </cfRule>
  </conditionalFormatting>
  <conditionalFormatting sqref="Q19:Q25">
    <cfRule type="cellIs" dxfId="25015" priority="1557" operator="lessThan">
      <formula>0</formula>
    </cfRule>
  </conditionalFormatting>
  <conditionalFormatting sqref="Q19:Q25">
    <cfRule type="cellIs" dxfId="25014" priority="1551" operator="lessThan">
      <formula>0</formula>
    </cfRule>
  </conditionalFormatting>
  <conditionalFormatting sqref="R19:R25">
    <cfRule type="cellIs" dxfId="25013" priority="1549" operator="lessThan">
      <formula>0.8</formula>
    </cfRule>
    <cfRule type="cellIs" dxfId="25012" priority="1550" operator="greaterThan">
      <formula>1</formula>
    </cfRule>
  </conditionalFormatting>
  <conditionalFormatting sqref="R19:R25">
    <cfRule type="cellIs" dxfId="25011" priority="1547" operator="greaterThan">
      <formula>1</formula>
    </cfRule>
    <cfRule type="cellIs" dxfId="25010" priority="1548" operator="lessThan">
      <formula>0.8</formula>
    </cfRule>
  </conditionalFormatting>
  <conditionalFormatting sqref="P19:P25">
    <cfRule type="cellIs" dxfId="25009" priority="1546" operator="greaterThan">
      <formula>0</formula>
    </cfRule>
  </conditionalFormatting>
  <conditionalFormatting sqref="Q135:Q136 Q139 Q142">
    <cfRule type="cellIs" dxfId="25008" priority="1545" operator="lessThan">
      <formula>0</formula>
    </cfRule>
  </conditionalFormatting>
  <conditionalFormatting sqref="R135:R136 R139 R142">
    <cfRule type="cellIs" dxfId="25007" priority="1543" operator="lessThan">
      <formula>0.8</formula>
    </cfRule>
    <cfRule type="cellIs" dxfId="25006" priority="1544" operator="greaterThan">
      <formula>1</formula>
    </cfRule>
  </conditionalFormatting>
  <conditionalFormatting sqref="R135:R136 R139 R142">
    <cfRule type="cellIs" dxfId="25005" priority="1541" operator="greaterThan">
      <formula>1</formula>
    </cfRule>
    <cfRule type="cellIs" dxfId="25004" priority="1542" operator="lessThan">
      <formula>0.8</formula>
    </cfRule>
  </conditionalFormatting>
  <conditionalFormatting sqref="P135:P136 P139 P142">
    <cfRule type="cellIs" dxfId="25003" priority="1540" operator="greaterThan">
      <formula>0</formula>
    </cfRule>
  </conditionalFormatting>
  <conditionalFormatting sqref="P135:P136 P139 P142">
    <cfRule type="cellIs" dxfId="25002" priority="1534" operator="greaterThan">
      <formula>0</formula>
    </cfRule>
  </conditionalFormatting>
  <conditionalFormatting sqref="Q135:Q136 Q139 Q142">
    <cfRule type="cellIs" dxfId="25001" priority="1539" operator="lessThan">
      <formula>0</formula>
    </cfRule>
  </conditionalFormatting>
  <conditionalFormatting sqref="R135:R136 R139 R142">
    <cfRule type="cellIs" dxfId="25000" priority="1537" operator="lessThan">
      <formula>0.8</formula>
    </cfRule>
    <cfRule type="cellIs" dxfId="24999" priority="1538" operator="greaterThan">
      <formula>1</formula>
    </cfRule>
  </conditionalFormatting>
  <conditionalFormatting sqref="R135:R136 R139 R142">
    <cfRule type="cellIs" dxfId="24998" priority="1535" operator="greaterThan">
      <formula>1</formula>
    </cfRule>
    <cfRule type="cellIs" dxfId="24997" priority="1536" operator="lessThan">
      <formula>0.8</formula>
    </cfRule>
  </conditionalFormatting>
  <conditionalFormatting sqref="P19:P25">
    <cfRule type="cellIs" dxfId="24996" priority="1528" operator="greaterThan">
      <formula>0</formula>
    </cfRule>
  </conditionalFormatting>
  <conditionalFormatting sqref="Q19:Q25">
    <cfRule type="cellIs" dxfId="24995" priority="1533" operator="lessThan">
      <formula>0</formula>
    </cfRule>
  </conditionalFormatting>
  <conditionalFormatting sqref="R19:R25">
    <cfRule type="cellIs" dxfId="24994" priority="1531" operator="lessThan">
      <formula>0.8</formula>
    </cfRule>
    <cfRule type="cellIs" dxfId="24993" priority="1532" operator="greaterThan">
      <formula>1</formula>
    </cfRule>
  </conditionalFormatting>
  <conditionalFormatting sqref="R19:R25">
    <cfRule type="cellIs" dxfId="24992" priority="1529" operator="greaterThan">
      <formula>1</formula>
    </cfRule>
    <cfRule type="cellIs" dxfId="24991" priority="1530" operator="lessThan">
      <formula>0.8</formula>
    </cfRule>
  </conditionalFormatting>
  <conditionalFormatting sqref="Q19:Q25">
    <cfRule type="cellIs" dxfId="24990" priority="1527" operator="lessThan">
      <formula>0</formula>
    </cfRule>
  </conditionalFormatting>
  <conditionalFormatting sqref="R19:R25">
    <cfRule type="cellIs" dxfId="24989" priority="1525" operator="lessThan">
      <formula>0.8</formula>
    </cfRule>
    <cfRule type="cellIs" dxfId="24988" priority="1526" operator="greaterThan">
      <formula>1</formula>
    </cfRule>
  </conditionalFormatting>
  <conditionalFormatting sqref="R19:R25">
    <cfRule type="cellIs" dxfId="24987" priority="1523" operator="greaterThan">
      <formula>1</formula>
    </cfRule>
    <cfRule type="cellIs" dxfId="24986" priority="1524" operator="lessThan">
      <formula>0.8</formula>
    </cfRule>
  </conditionalFormatting>
  <conditionalFormatting sqref="P19:P25">
    <cfRule type="cellIs" dxfId="24985" priority="1522" operator="greaterThan">
      <formula>0</formula>
    </cfRule>
  </conditionalFormatting>
  <conditionalFormatting sqref="Q19:Q25">
    <cfRule type="cellIs" dxfId="24984" priority="1521" operator="lessThan">
      <formula>0</formula>
    </cfRule>
  </conditionalFormatting>
  <conditionalFormatting sqref="R19:R25">
    <cfRule type="cellIs" dxfId="24983" priority="1519" operator="lessThan">
      <formula>0.8</formula>
    </cfRule>
    <cfRule type="cellIs" dxfId="24982" priority="1520" operator="greaterThan">
      <formula>1</formula>
    </cfRule>
  </conditionalFormatting>
  <conditionalFormatting sqref="R19:R25">
    <cfRule type="cellIs" dxfId="24981" priority="1517" operator="greaterThan">
      <formula>1</formula>
    </cfRule>
    <cfRule type="cellIs" dxfId="24980" priority="1518" operator="lessThan">
      <formula>0.8</formula>
    </cfRule>
  </conditionalFormatting>
  <conditionalFormatting sqref="P19:P25">
    <cfRule type="cellIs" dxfId="24979" priority="1516" operator="greaterThan">
      <formula>0</formula>
    </cfRule>
  </conditionalFormatting>
  <conditionalFormatting sqref="Q19:Q25">
    <cfRule type="cellIs" dxfId="24978" priority="1515" operator="lessThan">
      <formula>0</formula>
    </cfRule>
  </conditionalFormatting>
  <conditionalFormatting sqref="R19:R25">
    <cfRule type="cellIs" dxfId="24977" priority="1513" operator="lessThan">
      <formula>0.8</formula>
    </cfRule>
    <cfRule type="cellIs" dxfId="24976" priority="1514" operator="greaterThan">
      <formula>1</formula>
    </cfRule>
  </conditionalFormatting>
  <conditionalFormatting sqref="R19:R25">
    <cfRule type="cellIs" dxfId="24975" priority="1511" operator="greaterThan">
      <formula>1</formula>
    </cfRule>
    <cfRule type="cellIs" dxfId="24974" priority="1512" operator="lessThan">
      <formula>0.8</formula>
    </cfRule>
  </conditionalFormatting>
  <conditionalFormatting sqref="P19:P25">
    <cfRule type="cellIs" dxfId="24973" priority="1510" operator="greaterThan">
      <formula>0</formula>
    </cfRule>
  </conditionalFormatting>
  <conditionalFormatting sqref="R19:R25">
    <cfRule type="cellIs" dxfId="24972" priority="1507" operator="lessThan">
      <formula>0.8</formula>
    </cfRule>
    <cfRule type="cellIs" dxfId="24971" priority="1508" operator="greaterThan">
      <formula>1</formula>
    </cfRule>
  </conditionalFormatting>
  <conditionalFormatting sqref="R19:R25">
    <cfRule type="cellIs" dxfId="24970" priority="1505" operator="greaterThan">
      <formula>1</formula>
    </cfRule>
    <cfRule type="cellIs" dxfId="24969" priority="1506" operator="lessThan">
      <formula>0.8</formula>
    </cfRule>
  </conditionalFormatting>
  <conditionalFormatting sqref="P19:P25">
    <cfRule type="cellIs" dxfId="24968" priority="1504" operator="greaterThan">
      <formula>0</formula>
    </cfRule>
  </conditionalFormatting>
  <conditionalFormatting sqref="Q19:Q25">
    <cfRule type="cellIs" dxfId="24967" priority="1509" operator="lessThan">
      <formula>0</formula>
    </cfRule>
  </conditionalFormatting>
  <conditionalFormatting sqref="Q19:Q25">
    <cfRule type="cellIs" dxfId="24966" priority="1503" operator="lessThan">
      <formula>0</formula>
    </cfRule>
  </conditionalFormatting>
  <conditionalFormatting sqref="R19:R25">
    <cfRule type="cellIs" dxfId="24965" priority="1501" operator="lessThan">
      <formula>0.8</formula>
    </cfRule>
    <cfRule type="cellIs" dxfId="24964" priority="1502" operator="greaterThan">
      <formula>1</formula>
    </cfRule>
  </conditionalFormatting>
  <conditionalFormatting sqref="R19:R25">
    <cfRule type="cellIs" dxfId="24963" priority="1499" operator="greaterThan">
      <formula>1</formula>
    </cfRule>
    <cfRule type="cellIs" dxfId="24962" priority="1500" operator="lessThan">
      <formula>0.8</formula>
    </cfRule>
  </conditionalFormatting>
  <conditionalFormatting sqref="P19:P25">
    <cfRule type="cellIs" dxfId="24961" priority="1498" operator="greaterThan">
      <formula>0</formula>
    </cfRule>
  </conditionalFormatting>
  <conditionalFormatting sqref="P19:P25">
    <cfRule type="cellIs" dxfId="24960" priority="1492" operator="greaterThan">
      <formula>0</formula>
    </cfRule>
  </conditionalFormatting>
  <conditionalFormatting sqref="Q19:Q25">
    <cfRule type="cellIs" dxfId="24959" priority="1497" operator="lessThan">
      <formula>0</formula>
    </cfRule>
  </conditionalFormatting>
  <conditionalFormatting sqref="R19:R25">
    <cfRule type="cellIs" dxfId="24958" priority="1495" operator="lessThan">
      <formula>0.8</formula>
    </cfRule>
    <cfRule type="cellIs" dxfId="24957" priority="1496" operator="greaterThan">
      <formula>1</formula>
    </cfRule>
  </conditionalFormatting>
  <conditionalFormatting sqref="R19:R25">
    <cfRule type="cellIs" dxfId="24956" priority="1493" operator="greaterThan">
      <formula>1</formula>
    </cfRule>
    <cfRule type="cellIs" dxfId="24955" priority="1494" operator="lessThan">
      <formula>0.8</formula>
    </cfRule>
  </conditionalFormatting>
  <conditionalFormatting sqref="P19:P25">
    <cfRule type="cellIs" dxfId="24954" priority="1486" operator="greaterThan">
      <formula>0</formula>
    </cfRule>
  </conditionalFormatting>
  <conditionalFormatting sqref="Q19:Q25">
    <cfRule type="cellIs" dxfId="24953" priority="1491" operator="lessThan">
      <formula>0</formula>
    </cfRule>
  </conditionalFormatting>
  <conditionalFormatting sqref="R19:R25">
    <cfRule type="cellIs" dxfId="24952" priority="1489" operator="lessThan">
      <formula>0.8</formula>
    </cfRule>
    <cfRule type="cellIs" dxfId="24951" priority="1490" operator="greaterThan">
      <formula>1</formula>
    </cfRule>
  </conditionalFormatting>
  <conditionalFormatting sqref="R19:R25">
    <cfRule type="cellIs" dxfId="24950" priority="1487" operator="greaterThan">
      <formula>1</formula>
    </cfRule>
    <cfRule type="cellIs" dxfId="24949" priority="1488" operator="lessThan">
      <formula>0.8</formula>
    </cfRule>
  </conditionalFormatting>
  <conditionalFormatting sqref="Q19:Q25">
    <cfRule type="cellIs" dxfId="24948" priority="1485" operator="lessThan">
      <formula>0</formula>
    </cfRule>
  </conditionalFormatting>
  <conditionalFormatting sqref="R19:R25">
    <cfRule type="cellIs" dxfId="24947" priority="1483" operator="lessThan">
      <formula>0.8</formula>
    </cfRule>
    <cfRule type="cellIs" dxfId="24946" priority="1484" operator="greaterThan">
      <formula>1</formula>
    </cfRule>
  </conditionalFormatting>
  <conditionalFormatting sqref="R19:R25">
    <cfRule type="cellIs" dxfId="24945" priority="1481" operator="greaterThan">
      <formula>1</formula>
    </cfRule>
    <cfRule type="cellIs" dxfId="24944" priority="1482" operator="lessThan">
      <formula>0.8</formula>
    </cfRule>
  </conditionalFormatting>
  <conditionalFormatting sqref="P19:P25">
    <cfRule type="cellIs" dxfId="24943" priority="1480" operator="greaterThan">
      <formula>0</formula>
    </cfRule>
  </conditionalFormatting>
  <conditionalFormatting sqref="Q19:Q25">
    <cfRule type="cellIs" dxfId="24942" priority="1479" operator="lessThan">
      <formula>0</formula>
    </cfRule>
  </conditionalFormatting>
  <conditionalFormatting sqref="R19:R25">
    <cfRule type="cellIs" dxfId="24941" priority="1477" operator="lessThan">
      <formula>0.8</formula>
    </cfRule>
    <cfRule type="cellIs" dxfId="24940" priority="1478" operator="greaterThan">
      <formula>1</formula>
    </cfRule>
  </conditionalFormatting>
  <conditionalFormatting sqref="R19:R25">
    <cfRule type="cellIs" dxfId="24939" priority="1475" operator="greaterThan">
      <formula>1</formula>
    </cfRule>
    <cfRule type="cellIs" dxfId="24938" priority="1476" operator="lessThan">
      <formula>0.8</formula>
    </cfRule>
  </conditionalFormatting>
  <conditionalFormatting sqref="P19:P25">
    <cfRule type="cellIs" dxfId="24937" priority="1474" operator="greaterThan">
      <formula>0</formula>
    </cfRule>
  </conditionalFormatting>
  <conditionalFormatting sqref="P19:P25">
    <cfRule type="cellIs" dxfId="24936" priority="1468" operator="greaterThan">
      <formula>0</formula>
    </cfRule>
  </conditionalFormatting>
  <conditionalFormatting sqref="Q19:Q25">
    <cfRule type="cellIs" dxfId="24935" priority="1473" operator="lessThan">
      <formula>0</formula>
    </cfRule>
  </conditionalFormatting>
  <conditionalFormatting sqref="R19:R25">
    <cfRule type="cellIs" dxfId="24934" priority="1471" operator="lessThan">
      <formula>0.8</formula>
    </cfRule>
    <cfRule type="cellIs" dxfId="24933" priority="1472" operator="greaterThan">
      <formula>1</formula>
    </cfRule>
  </conditionalFormatting>
  <conditionalFormatting sqref="R19:R25">
    <cfRule type="cellIs" dxfId="24932" priority="1469" operator="greaterThan">
      <formula>1</formula>
    </cfRule>
    <cfRule type="cellIs" dxfId="24931" priority="1470" operator="lessThan">
      <formula>0.8</formula>
    </cfRule>
  </conditionalFormatting>
  <conditionalFormatting sqref="Q19:Q25">
    <cfRule type="cellIs" dxfId="24930" priority="1467" operator="lessThan">
      <formula>0</formula>
    </cfRule>
  </conditionalFormatting>
  <conditionalFormatting sqref="R19:R25">
    <cfRule type="cellIs" dxfId="24929" priority="1465" operator="lessThan">
      <formula>0.8</formula>
    </cfRule>
    <cfRule type="cellIs" dxfId="24928" priority="1466" operator="greaterThan">
      <formula>1</formula>
    </cfRule>
  </conditionalFormatting>
  <conditionalFormatting sqref="R19:R25">
    <cfRule type="cellIs" dxfId="24927" priority="1463" operator="greaterThan">
      <formula>1</formula>
    </cfRule>
    <cfRule type="cellIs" dxfId="24926" priority="1464" operator="lessThan">
      <formula>0.8</formula>
    </cfRule>
  </conditionalFormatting>
  <conditionalFormatting sqref="P19:P25">
    <cfRule type="cellIs" dxfId="24925" priority="1462" operator="greaterThan">
      <formula>0</formula>
    </cfRule>
  </conditionalFormatting>
  <conditionalFormatting sqref="Q19:Q25">
    <cfRule type="cellIs" dxfId="24924" priority="1461" operator="lessThan">
      <formula>0</formula>
    </cfRule>
  </conditionalFormatting>
  <conditionalFormatting sqref="R19:R25">
    <cfRule type="cellIs" dxfId="24923" priority="1459" operator="lessThan">
      <formula>0.8</formula>
    </cfRule>
    <cfRule type="cellIs" dxfId="24922" priority="1460" operator="greaterThan">
      <formula>1</formula>
    </cfRule>
  </conditionalFormatting>
  <conditionalFormatting sqref="R19:R25">
    <cfRule type="cellIs" dxfId="24921" priority="1457" operator="greaterThan">
      <formula>1</formula>
    </cfRule>
    <cfRule type="cellIs" dxfId="24920" priority="1458" operator="lessThan">
      <formula>0.8</formula>
    </cfRule>
  </conditionalFormatting>
  <conditionalFormatting sqref="P19:P25">
    <cfRule type="cellIs" dxfId="24919" priority="1456" operator="greaterThan">
      <formula>0</formula>
    </cfRule>
  </conditionalFormatting>
  <conditionalFormatting sqref="Q19:Q25">
    <cfRule type="cellIs" dxfId="24918" priority="1455" operator="lessThan">
      <formula>0</formula>
    </cfRule>
  </conditionalFormatting>
  <conditionalFormatting sqref="R19:R25">
    <cfRule type="cellIs" dxfId="24917" priority="1453" operator="lessThan">
      <formula>0.8</formula>
    </cfRule>
    <cfRule type="cellIs" dxfId="24916" priority="1454" operator="greaterThan">
      <formula>1</formula>
    </cfRule>
  </conditionalFormatting>
  <conditionalFormatting sqref="R19:R25">
    <cfRule type="cellIs" dxfId="24915" priority="1451" operator="greaterThan">
      <formula>1</formula>
    </cfRule>
    <cfRule type="cellIs" dxfId="24914" priority="1452" operator="lessThan">
      <formula>0.8</formula>
    </cfRule>
  </conditionalFormatting>
  <conditionalFormatting sqref="P19:P25">
    <cfRule type="cellIs" dxfId="24913" priority="1450" operator="greaterThan">
      <formula>0</formula>
    </cfRule>
  </conditionalFormatting>
  <conditionalFormatting sqref="R19:R25">
    <cfRule type="cellIs" dxfId="24912" priority="1447" operator="lessThan">
      <formula>0.8</formula>
    </cfRule>
    <cfRule type="cellIs" dxfId="24911" priority="1448" operator="greaterThan">
      <formula>1</formula>
    </cfRule>
  </conditionalFormatting>
  <conditionalFormatting sqref="R19:R25">
    <cfRule type="cellIs" dxfId="24910" priority="1445" operator="greaterThan">
      <formula>1</formula>
    </cfRule>
    <cfRule type="cellIs" dxfId="24909" priority="1446" operator="lessThan">
      <formula>0.8</formula>
    </cfRule>
  </conditionalFormatting>
  <conditionalFormatting sqref="P19:P25">
    <cfRule type="cellIs" dxfId="24908" priority="1444" operator="greaterThan">
      <formula>0</formula>
    </cfRule>
  </conditionalFormatting>
  <conditionalFormatting sqref="Q19:Q25">
    <cfRule type="cellIs" dxfId="24907" priority="1449" operator="lessThan">
      <formula>0</formula>
    </cfRule>
  </conditionalFormatting>
  <conditionalFormatting sqref="Q40">
    <cfRule type="cellIs" dxfId="24906" priority="1443" operator="lessThan">
      <formula>0</formula>
    </cfRule>
  </conditionalFormatting>
  <conditionalFormatting sqref="R40">
    <cfRule type="cellIs" dxfId="24905" priority="1441" operator="lessThan">
      <formula>0.8</formula>
    </cfRule>
    <cfRule type="cellIs" dxfId="24904" priority="1442" operator="greaterThan">
      <formula>1</formula>
    </cfRule>
  </conditionalFormatting>
  <conditionalFormatting sqref="R40">
    <cfRule type="cellIs" dxfId="24903" priority="1439" operator="greaterThan">
      <formula>1</formula>
    </cfRule>
    <cfRule type="cellIs" dxfId="24902" priority="1440" operator="lessThan">
      <formula>0.8</formula>
    </cfRule>
  </conditionalFormatting>
  <conditionalFormatting sqref="P40">
    <cfRule type="cellIs" dxfId="24901" priority="1438" operator="greaterThan">
      <formula>0</formula>
    </cfRule>
  </conditionalFormatting>
  <conditionalFormatting sqref="P40">
    <cfRule type="cellIs" dxfId="24900" priority="1432" operator="greaterThan">
      <formula>0</formula>
    </cfRule>
  </conditionalFormatting>
  <conditionalFormatting sqref="Q40">
    <cfRule type="cellIs" dxfId="24899" priority="1437" operator="lessThan">
      <formula>0</formula>
    </cfRule>
  </conditionalFormatting>
  <conditionalFormatting sqref="R40">
    <cfRule type="cellIs" dxfId="24898" priority="1435" operator="lessThan">
      <formula>0.8</formula>
    </cfRule>
    <cfRule type="cellIs" dxfId="24897" priority="1436" operator="greaterThan">
      <formula>1</formula>
    </cfRule>
  </conditionalFormatting>
  <conditionalFormatting sqref="R40">
    <cfRule type="cellIs" dxfId="24896" priority="1433" operator="greaterThan">
      <formula>1</formula>
    </cfRule>
    <cfRule type="cellIs" dxfId="24895" priority="1434" operator="lessThan">
      <formula>0.8</formula>
    </cfRule>
  </conditionalFormatting>
  <conditionalFormatting sqref="P40">
    <cfRule type="cellIs" dxfId="24894" priority="1426" operator="greaterThan">
      <formula>0</formula>
    </cfRule>
  </conditionalFormatting>
  <conditionalFormatting sqref="Q40">
    <cfRule type="cellIs" dxfId="24893" priority="1431" operator="lessThan">
      <formula>0</formula>
    </cfRule>
  </conditionalFormatting>
  <conditionalFormatting sqref="R40">
    <cfRule type="cellIs" dxfId="24892" priority="1429" operator="lessThan">
      <formula>0.8</formula>
    </cfRule>
    <cfRule type="cellIs" dxfId="24891" priority="1430" operator="greaterThan">
      <formula>1</formula>
    </cfRule>
  </conditionalFormatting>
  <conditionalFormatting sqref="R40">
    <cfRule type="cellIs" dxfId="24890" priority="1427" operator="greaterThan">
      <formula>1</formula>
    </cfRule>
    <cfRule type="cellIs" dxfId="24889" priority="1428" operator="lessThan">
      <formula>0.8</formula>
    </cfRule>
  </conditionalFormatting>
  <conditionalFormatting sqref="Q40">
    <cfRule type="cellIs" dxfId="24888" priority="1425" operator="lessThan">
      <formula>0</formula>
    </cfRule>
  </conditionalFormatting>
  <conditionalFormatting sqref="R40">
    <cfRule type="cellIs" dxfId="24887" priority="1423" operator="lessThan">
      <formula>0.8</formula>
    </cfRule>
    <cfRule type="cellIs" dxfId="24886" priority="1424" operator="greaterThan">
      <formula>1</formula>
    </cfRule>
  </conditionalFormatting>
  <conditionalFormatting sqref="R40">
    <cfRule type="cellIs" dxfId="24885" priority="1421" operator="greaterThan">
      <formula>1</formula>
    </cfRule>
    <cfRule type="cellIs" dxfId="24884" priority="1422" operator="lessThan">
      <formula>0.8</formula>
    </cfRule>
  </conditionalFormatting>
  <conditionalFormatting sqref="P40">
    <cfRule type="cellIs" dxfId="24883" priority="1420" operator="greaterThan">
      <formula>0</formula>
    </cfRule>
  </conditionalFormatting>
  <conditionalFormatting sqref="P40">
    <cfRule type="cellIs" dxfId="24882" priority="1414" operator="greaterThan">
      <formula>0</formula>
    </cfRule>
  </conditionalFormatting>
  <conditionalFormatting sqref="Q40">
    <cfRule type="cellIs" dxfId="24881" priority="1419" operator="lessThan">
      <formula>0</formula>
    </cfRule>
  </conditionalFormatting>
  <conditionalFormatting sqref="R40">
    <cfRule type="cellIs" dxfId="24880" priority="1417" operator="lessThan">
      <formula>0.8</formula>
    </cfRule>
    <cfRule type="cellIs" dxfId="24879" priority="1418" operator="greaterThan">
      <formula>1</formula>
    </cfRule>
  </conditionalFormatting>
  <conditionalFormatting sqref="R40">
    <cfRule type="cellIs" dxfId="24878" priority="1415" operator="greaterThan">
      <formula>1</formula>
    </cfRule>
    <cfRule type="cellIs" dxfId="24877" priority="1416" operator="lessThan">
      <formula>0.8</formula>
    </cfRule>
  </conditionalFormatting>
  <conditionalFormatting sqref="P40">
    <cfRule type="cellIs" dxfId="24876" priority="1408" operator="greaterThan">
      <formula>0</formula>
    </cfRule>
  </conditionalFormatting>
  <conditionalFormatting sqref="Q40">
    <cfRule type="cellIs" dxfId="24875" priority="1413" operator="lessThan">
      <formula>0</formula>
    </cfRule>
  </conditionalFormatting>
  <conditionalFormatting sqref="R40">
    <cfRule type="cellIs" dxfId="24874" priority="1411" operator="lessThan">
      <formula>0.8</formula>
    </cfRule>
    <cfRule type="cellIs" dxfId="24873" priority="1412" operator="greaterThan">
      <formula>1</formula>
    </cfRule>
  </conditionalFormatting>
  <conditionalFormatting sqref="R40">
    <cfRule type="cellIs" dxfId="24872" priority="1409" operator="greaterThan">
      <formula>1</formula>
    </cfRule>
    <cfRule type="cellIs" dxfId="24871" priority="1410" operator="lessThan">
      <formula>0.8</formula>
    </cfRule>
  </conditionalFormatting>
  <conditionalFormatting sqref="P40">
    <cfRule type="cellIs" dxfId="24870" priority="1402" operator="greaterThan">
      <formula>0</formula>
    </cfRule>
  </conditionalFormatting>
  <conditionalFormatting sqref="Q40">
    <cfRule type="cellIs" dxfId="24869" priority="1407" operator="lessThan">
      <formula>0</formula>
    </cfRule>
  </conditionalFormatting>
  <conditionalFormatting sqref="R40">
    <cfRule type="cellIs" dxfId="24868" priority="1405" operator="lessThan">
      <formula>0.8</formula>
    </cfRule>
    <cfRule type="cellIs" dxfId="24867" priority="1406" operator="greaterThan">
      <formula>1</formula>
    </cfRule>
  </conditionalFormatting>
  <conditionalFormatting sqref="R40">
    <cfRule type="cellIs" dxfId="24866" priority="1403" operator="greaterThan">
      <formula>1</formula>
    </cfRule>
    <cfRule type="cellIs" dxfId="24865" priority="1404" operator="lessThan">
      <formula>0.8</formula>
    </cfRule>
  </conditionalFormatting>
  <conditionalFormatting sqref="Q40">
    <cfRule type="cellIs" dxfId="24864" priority="1396" operator="lessThan">
      <formula>0</formula>
    </cfRule>
  </conditionalFormatting>
  <conditionalFormatting sqref="P40">
    <cfRule type="cellIs" dxfId="24863" priority="1397" operator="greaterThan">
      <formula>0</formula>
    </cfRule>
  </conditionalFormatting>
  <conditionalFormatting sqref="R40">
    <cfRule type="cellIs" dxfId="24862" priority="1400" operator="lessThan">
      <formula>0.8</formula>
    </cfRule>
    <cfRule type="cellIs" dxfId="24861" priority="1401" operator="greaterThan">
      <formula>1</formula>
    </cfRule>
  </conditionalFormatting>
  <conditionalFormatting sqref="R40">
    <cfRule type="cellIs" dxfId="24860" priority="1398" operator="greaterThan">
      <formula>1</formula>
    </cfRule>
    <cfRule type="cellIs" dxfId="24859" priority="1399" operator="lessThan">
      <formula>0.8</formula>
    </cfRule>
  </conditionalFormatting>
  <conditionalFormatting sqref="Q40">
    <cfRule type="cellIs" dxfId="24858" priority="1390" operator="lessThan">
      <formula>0</formula>
    </cfRule>
  </conditionalFormatting>
  <conditionalFormatting sqref="R40">
    <cfRule type="cellIs" dxfId="24857" priority="1394" operator="lessThan">
      <formula>0.8</formula>
    </cfRule>
    <cfRule type="cellIs" dxfId="24856" priority="1395" operator="greaterThan">
      <formula>1</formula>
    </cfRule>
  </conditionalFormatting>
  <conditionalFormatting sqref="R40">
    <cfRule type="cellIs" dxfId="24855" priority="1392" operator="greaterThan">
      <formula>1</formula>
    </cfRule>
    <cfRule type="cellIs" dxfId="24854" priority="1393" operator="lessThan">
      <formula>0.8</formula>
    </cfRule>
  </conditionalFormatting>
  <conditionalFormatting sqref="P40">
    <cfRule type="cellIs" dxfId="24853" priority="1391" operator="greaterThan">
      <formula>0</formula>
    </cfRule>
  </conditionalFormatting>
  <conditionalFormatting sqref="Q40">
    <cfRule type="cellIs" dxfId="24852" priority="1389" operator="lessThan">
      <formula>0</formula>
    </cfRule>
  </conditionalFormatting>
  <conditionalFormatting sqref="R40">
    <cfRule type="cellIs" dxfId="24851" priority="1387" operator="lessThan">
      <formula>0.8</formula>
    </cfRule>
    <cfRule type="cellIs" dxfId="24850" priority="1388" operator="greaterThan">
      <formula>1</formula>
    </cfRule>
  </conditionalFormatting>
  <conditionalFormatting sqref="R40">
    <cfRule type="cellIs" dxfId="24849" priority="1385" operator="greaterThan">
      <formula>1</formula>
    </cfRule>
    <cfRule type="cellIs" dxfId="24848" priority="1386" operator="lessThan">
      <formula>0.8</formula>
    </cfRule>
  </conditionalFormatting>
  <conditionalFormatting sqref="P40">
    <cfRule type="cellIs" dxfId="24847" priority="1384" operator="greaterThan">
      <formula>0</formula>
    </cfRule>
  </conditionalFormatting>
  <conditionalFormatting sqref="Q40">
    <cfRule type="cellIs" dxfId="24846" priority="1383" operator="lessThan">
      <formula>0</formula>
    </cfRule>
  </conditionalFormatting>
  <conditionalFormatting sqref="R40">
    <cfRule type="cellIs" dxfId="24845" priority="1381" operator="lessThan">
      <formula>0.8</formula>
    </cfRule>
    <cfRule type="cellIs" dxfId="24844" priority="1382" operator="greaterThan">
      <formula>1</formula>
    </cfRule>
  </conditionalFormatting>
  <conditionalFormatting sqref="R40">
    <cfRule type="cellIs" dxfId="24843" priority="1379" operator="greaterThan">
      <formula>1</formula>
    </cfRule>
    <cfRule type="cellIs" dxfId="24842" priority="1380" operator="lessThan">
      <formula>0.8</formula>
    </cfRule>
  </conditionalFormatting>
  <conditionalFormatting sqref="P40">
    <cfRule type="cellIs" dxfId="24841" priority="1378" operator="greaterThan">
      <formula>0</formula>
    </cfRule>
  </conditionalFormatting>
  <conditionalFormatting sqref="Q32:Q39">
    <cfRule type="cellIs" dxfId="24840" priority="1377" operator="lessThan">
      <formula>0</formula>
    </cfRule>
  </conditionalFormatting>
  <conditionalFormatting sqref="R32:R39">
    <cfRule type="cellIs" dxfId="24839" priority="1375" operator="lessThan">
      <formula>0.8</formula>
    </cfRule>
    <cfRule type="cellIs" dxfId="24838" priority="1376" operator="greaterThan">
      <formula>1</formula>
    </cfRule>
  </conditionalFormatting>
  <conditionalFormatting sqref="R32:R39">
    <cfRule type="cellIs" dxfId="24837" priority="1373" operator="greaterThan">
      <formula>1</formula>
    </cfRule>
    <cfRule type="cellIs" dxfId="24836" priority="1374" operator="lessThan">
      <formula>0.8</formula>
    </cfRule>
  </conditionalFormatting>
  <conditionalFormatting sqref="P32:P39">
    <cfRule type="cellIs" dxfId="24835" priority="1372" operator="greaterThan">
      <formula>0</formula>
    </cfRule>
  </conditionalFormatting>
  <conditionalFormatting sqref="Q32:Q39">
    <cfRule type="cellIs" dxfId="24834" priority="1371" operator="lessThan">
      <formula>0</formula>
    </cfRule>
  </conditionalFormatting>
  <conditionalFormatting sqref="R32:R39">
    <cfRule type="cellIs" dxfId="24833" priority="1369" operator="lessThan">
      <formula>0.8</formula>
    </cfRule>
    <cfRule type="cellIs" dxfId="24832" priority="1370" operator="greaterThan">
      <formula>1</formula>
    </cfRule>
  </conditionalFormatting>
  <conditionalFormatting sqref="R32:R39">
    <cfRule type="cellIs" dxfId="24831" priority="1367" operator="greaterThan">
      <formula>1</formula>
    </cfRule>
    <cfRule type="cellIs" dxfId="24830" priority="1368" operator="lessThan">
      <formula>0.8</formula>
    </cfRule>
  </conditionalFormatting>
  <conditionalFormatting sqref="P32:P39">
    <cfRule type="cellIs" dxfId="24829" priority="1366" operator="greaterThan">
      <formula>0</formula>
    </cfRule>
  </conditionalFormatting>
  <conditionalFormatting sqref="Q32:Q39">
    <cfRule type="cellIs" dxfId="24828" priority="1365" operator="lessThan">
      <formula>0</formula>
    </cfRule>
  </conditionalFormatting>
  <conditionalFormatting sqref="R32:R39">
    <cfRule type="cellIs" dxfId="24827" priority="1363" operator="lessThan">
      <formula>0.8</formula>
    </cfRule>
    <cfRule type="cellIs" dxfId="24826" priority="1364" operator="greaterThan">
      <formula>1</formula>
    </cfRule>
  </conditionalFormatting>
  <conditionalFormatting sqref="R32:R39">
    <cfRule type="cellIs" dxfId="24825" priority="1361" operator="greaterThan">
      <formula>1</formula>
    </cfRule>
    <cfRule type="cellIs" dxfId="24824" priority="1362" operator="lessThan">
      <formula>0.8</formula>
    </cfRule>
  </conditionalFormatting>
  <conditionalFormatting sqref="P32:P39">
    <cfRule type="cellIs" dxfId="24823" priority="1360" operator="greaterThan">
      <formula>0</formula>
    </cfRule>
  </conditionalFormatting>
  <conditionalFormatting sqref="Q32:Q39">
    <cfRule type="cellIs" dxfId="24822" priority="1359" operator="lessThan">
      <formula>0</formula>
    </cfRule>
  </conditionalFormatting>
  <conditionalFormatting sqref="R32:R39">
    <cfRule type="cellIs" dxfId="24821" priority="1357" operator="lessThan">
      <formula>0.8</formula>
    </cfRule>
    <cfRule type="cellIs" dxfId="24820" priority="1358" operator="greaterThan">
      <formula>1</formula>
    </cfRule>
  </conditionalFormatting>
  <conditionalFormatting sqref="R32:R39">
    <cfRule type="cellIs" dxfId="24819" priority="1355" operator="greaterThan">
      <formula>1</formula>
    </cfRule>
    <cfRule type="cellIs" dxfId="24818" priority="1356" operator="lessThan">
      <formula>0.8</formula>
    </cfRule>
  </conditionalFormatting>
  <conditionalFormatting sqref="P32:P39">
    <cfRule type="cellIs" dxfId="24817" priority="1354" operator="greaterThan">
      <formula>0</formula>
    </cfRule>
  </conditionalFormatting>
  <conditionalFormatting sqref="P32:P39">
    <cfRule type="cellIs" dxfId="24816" priority="1348" operator="greaterThan">
      <formula>0</formula>
    </cfRule>
  </conditionalFormatting>
  <conditionalFormatting sqref="Q32:Q39">
    <cfRule type="cellIs" dxfId="24815" priority="1353" operator="lessThan">
      <formula>0</formula>
    </cfRule>
  </conditionalFormatting>
  <conditionalFormatting sqref="R32:R39">
    <cfRule type="cellIs" dxfId="24814" priority="1351" operator="lessThan">
      <formula>0.8</formula>
    </cfRule>
    <cfRule type="cellIs" dxfId="24813" priority="1352" operator="greaterThan">
      <formula>1</formula>
    </cfRule>
  </conditionalFormatting>
  <conditionalFormatting sqref="R32:R39">
    <cfRule type="cellIs" dxfId="24812" priority="1349" operator="greaterThan">
      <formula>1</formula>
    </cfRule>
    <cfRule type="cellIs" dxfId="24811" priority="1350" operator="lessThan">
      <formula>0.8</formula>
    </cfRule>
  </conditionalFormatting>
  <conditionalFormatting sqref="P32:P39">
    <cfRule type="cellIs" dxfId="24810" priority="1342" operator="greaterThan">
      <formula>0</formula>
    </cfRule>
  </conditionalFormatting>
  <conditionalFormatting sqref="Q32:Q39">
    <cfRule type="cellIs" dxfId="24809" priority="1347" operator="lessThan">
      <formula>0</formula>
    </cfRule>
  </conditionalFormatting>
  <conditionalFormatting sqref="R32:R39">
    <cfRule type="cellIs" dxfId="24808" priority="1345" operator="lessThan">
      <formula>0.8</formula>
    </cfRule>
    <cfRule type="cellIs" dxfId="24807" priority="1346" operator="greaterThan">
      <formula>1</formula>
    </cfRule>
  </conditionalFormatting>
  <conditionalFormatting sqref="R32:R39">
    <cfRule type="cellIs" dxfId="24806" priority="1343" operator="greaterThan">
      <formula>1</formula>
    </cfRule>
    <cfRule type="cellIs" dxfId="24805" priority="1344" operator="lessThan">
      <formula>0.8</formula>
    </cfRule>
  </conditionalFormatting>
  <conditionalFormatting sqref="R32:R39">
    <cfRule type="cellIs" dxfId="24804" priority="1339" operator="lessThan">
      <formula>0.8</formula>
    </cfRule>
    <cfRule type="cellIs" dxfId="24803" priority="1340" operator="greaterThan">
      <formula>1</formula>
    </cfRule>
  </conditionalFormatting>
  <conditionalFormatting sqref="R32:R39">
    <cfRule type="cellIs" dxfId="24802" priority="1337" operator="greaterThan">
      <formula>1</formula>
    </cfRule>
    <cfRule type="cellIs" dxfId="24801" priority="1338" operator="lessThan">
      <formula>0.8</formula>
    </cfRule>
  </conditionalFormatting>
  <conditionalFormatting sqref="P32:P39">
    <cfRule type="cellIs" dxfId="24800" priority="1336" operator="greaterThan">
      <formula>0</formula>
    </cfRule>
  </conditionalFormatting>
  <conditionalFormatting sqref="Q32:Q39">
    <cfRule type="cellIs" dxfId="24799" priority="1341" operator="lessThan">
      <formula>0</formula>
    </cfRule>
  </conditionalFormatting>
  <conditionalFormatting sqref="Q32:Q39">
    <cfRule type="cellIs" dxfId="24798" priority="1335" operator="lessThan">
      <formula>0</formula>
    </cfRule>
  </conditionalFormatting>
  <conditionalFormatting sqref="R32:R39">
    <cfRule type="cellIs" dxfId="24797" priority="1333" operator="lessThan">
      <formula>0.8</formula>
    </cfRule>
    <cfRule type="cellIs" dxfId="24796" priority="1334" operator="greaterThan">
      <formula>1</formula>
    </cfRule>
  </conditionalFormatting>
  <conditionalFormatting sqref="R32:R39">
    <cfRule type="cellIs" dxfId="24795" priority="1331" operator="greaterThan">
      <formula>1</formula>
    </cfRule>
    <cfRule type="cellIs" dxfId="24794" priority="1332" operator="lessThan">
      <formula>0.8</formula>
    </cfRule>
  </conditionalFormatting>
  <conditionalFormatting sqref="P32:P39">
    <cfRule type="cellIs" dxfId="24793" priority="1330" operator="greaterThan">
      <formula>0</formula>
    </cfRule>
  </conditionalFormatting>
  <conditionalFormatting sqref="P32:P39">
    <cfRule type="cellIs" dxfId="24792" priority="1324" operator="greaterThan">
      <formula>0</formula>
    </cfRule>
  </conditionalFormatting>
  <conditionalFormatting sqref="Q32:Q39">
    <cfRule type="cellIs" dxfId="24791" priority="1329" operator="lessThan">
      <formula>0</formula>
    </cfRule>
  </conditionalFormatting>
  <conditionalFormatting sqref="R32:R39">
    <cfRule type="cellIs" dxfId="24790" priority="1327" operator="lessThan">
      <formula>0.8</formula>
    </cfRule>
    <cfRule type="cellIs" dxfId="24789" priority="1328" operator="greaterThan">
      <formula>1</formula>
    </cfRule>
  </conditionalFormatting>
  <conditionalFormatting sqref="R32:R39">
    <cfRule type="cellIs" dxfId="24788" priority="1325" operator="greaterThan">
      <formula>1</formula>
    </cfRule>
    <cfRule type="cellIs" dxfId="24787" priority="1326" operator="lessThan">
      <formula>0.8</formula>
    </cfRule>
  </conditionalFormatting>
  <conditionalFormatting sqref="P32:P39">
    <cfRule type="cellIs" dxfId="24786" priority="1318" operator="greaterThan">
      <formula>0</formula>
    </cfRule>
  </conditionalFormatting>
  <conditionalFormatting sqref="Q32:Q39">
    <cfRule type="cellIs" dxfId="24785" priority="1323" operator="lessThan">
      <formula>0</formula>
    </cfRule>
  </conditionalFormatting>
  <conditionalFormatting sqref="R32:R39">
    <cfRule type="cellIs" dxfId="24784" priority="1321" operator="lessThan">
      <formula>0.8</formula>
    </cfRule>
    <cfRule type="cellIs" dxfId="24783" priority="1322" operator="greaterThan">
      <formula>1</formula>
    </cfRule>
  </conditionalFormatting>
  <conditionalFormatting sqref="R32:R39">
    <cfRule type="cellIs" dxfId="24782" priority="1319" operator="greaterThan">
      <formula>1</formula>
    </cfRule>
    <cfRule type="cellIs" dxfId="24781" priority="1320" operator="lessThan">
      <formula>0.8</formula>
    </cfRule>
  </conditionalFormatting>
  <conditionalFormatting sqref="R32:R39">
    <cfRule type="cellIs" dxfId="24780" priority="1315" operator="lessThan">
      <formula>0.8</formula>
    </cfRule>
    <cfRule type="cellIs" dxfId="24779" priority="1316" operator="greaterThan">
      <formula>1</formula>
    </cfRule>
  </conditionalFormatting>
  <conditionalFormatting sqref="R32:R39">
    <cfRule type="cellIs" dxfId="24778" priority="1313" operator="greaterThan">
      <formula>1</formula>
    </cfRule>
    <cfRule type="cellIs" dxfId="24777" priority="1314" operator="lessThan">
      <formula>0.8</formula>
    </cfRule>
  </conditionalFormatting>
  <conditionalFormatting sqref="P32:P39">
    <cfRule type="cellIs" dxfId="24776" priority="1312" operator="greaterThan">
      <formula>0</formula>
    </cfRule>
  </conditionalFormatting>
  <conditionalFormatting sqref="Q32:Q39">
    <cfRule type="cellIs" dxfId="24775" priority="1317" operator="lessThan">
      <formula>0</formula>
    </cfRule>
  </conditionalFormatting>
  <conditionalFormatting sqref="P32:P39">
    <cfRule type="cellIs" dxfId="24774" priority="1306" operator="greaterThan">
      <formula>0</formula>
    </cfRule>
  </conditionalFormatting>
  <conditionalFormatting sqref="Q32:Q39">
    <cfRule type="cellIs" dxfId="24773" priority="1311" operator="lessThan">
      <formula>0</formula>
    </cfRule>
  </conditionalFormatting>
  <conditionalFormatting sqref="R32:R39">
    <cfRule type="cellIs" dxfId="24772" priority="1309" operator="lessThan">
      <formula>0.8</formula>
    </cfRule>
    <cfRule type="cellIs" dxfId="24771" priority="1310" operator="greaterThan">
      <formula>1</formula>
    </cfRule>
  </conditionalFormatting>
  <conditionalFormatting sqref="R32:R39">
    <cfRule type="cellIs" dxfId="24770" priority="1307" operator="greaterThan">
      <formula>1</formula>
    </cfRule>
    <cfRule type="cellIs" dxfId="24769" priority="1308" operator="lessThan">
      <formula>0.8</formula>
    </cfRule>
  </conditionalFormatting>
  <conditionalFormatting sqref="R32:R39">
    <cfRule type="cellIs" dxfId="24768" priority="1303" operator="lessThan">
      <formula>0.8</formula>
    </cfRule>
    <cfRule type="cellIs" dxfId="24767" priority="1304" operator="greaterThan">
      <formula>1</formula>
    </cfRule>
  </conditionalFormatting>
  <conditionalFormatting sqref="R32:R39">
    <cfRule type="cellIs" dxfId="24766" priority="1301" operator="greaterThan">
      <formula>1</formula>
    </cfRule>
    <cfRule type="cellIs" dxfId="24765" priority="1302" operator="lessThan">
      <formula>0.8</formula>
    </cfRule>
  </conditionalFormatting>
  <conditionalFormatting sqref="P32:P39">
    <cfRule type="cellIs" dxfId="24764" priority="1300" operator="greaterThan">
      <formula>0</formula>
    </cfRule>
  </conditionalFormatting>
  <conditionalFormatting sqref="Q32:Q39">
    <cfRule type="cellIs" dxfId="24763" priority="1305" operator="lessThan">
      <formula>0</formula>
    </cfRule>
  </conditionalFormatting>
  <conditionalFormatting sqref="R32:R39">
    <cfRule type="cellIs" dxfId="24762" priority="1297" operator="lessThan">
      <formula>0.8</formula>
    </cfRule>
    <cfRule type="cellIs" dxfId="24761" priority="1298" operator="greaterThan">
      <formula>1</formula>
    </cfRule>
  </conditionalFormatting>
  <conditionalFormatting sqref="R32:R39">
    <cfRule type="cellIs" dxfId="24760" priority="1295" operator="greaterThan">
      <formula>1</formula>
    </cfRule>
    <cfRule type="cellIs" dxfId="24759" priority="1296" operator="lessThan">
      <formula>0.8</formula>
    </cfRule>
  </conditionalFormatting>
  <conditionalFormatting sqref="P32:P39">
    <cfRule type="cellIs" dxfId="24758" priority="1294" operator="greaterThan">
      <formula>0</formula>
    </cfRule>
  </conditionalFormatting>
  <conditionalFormatting sqref="Q32:Q39">
    <cfRule type="cellIs" dxfId="24757" priority="1299" operator="lessThan">
      <formula>0</formula>
    </cfRule>
  </conditionalFormatting>
  <conditionalFormatting sqref="Q32:Q39">
    <cfRule type="cellIs" dxfId="24756" priority="1293" operator="lessThan">
      <formula>0</formula>
    </cfRule>
  </conditionalFormatting>
  <conditionalFormatting sqref="R32:R39">
    <cfRule type="cellIs" dxfId="24755" priority="1291" operator="lessThan">
      <formula>0.8</formula>
    </cfRule>
    <cfRule type="cellIs" dxfId="24754" priority="1292" operator="greaterThan">
      <formula>1</formula>
    </cfRule>
  </conditionalFormatting>
  <conditionalFormatting sqref="R32:R39">
    <cfRule type="cellIs" dxfId="24753" priority="1289" operator="greaterThan">
      <formula>1</formula>
    </cfRule>
    <cfRule type="cellIs" dxfId="24752" priority="1290" operator="lessThan">
      <formula>0.8</formula>
    </cfRule>
  </conditionalFormatting>
  <conditionalFormatting sqref="P32:P39">
    <cfRule type="cellIs" dxfId="24751" priority="1288" operator="greaterThan">
      <formula>0</formula>
    </cfRule>
  </conditionalFormatting>
  <conditionalFormatting sqref="Q32:Q39">
    <cfRule type="cellIs" dxfId="24750" priority="1282" operator="lessThan">
      <formula>0</formula>
    </cfRule>
  </conditionalFormatting>
  <conditionalFormatting sqref="R32:R39">
    <cfRule type="cellIs" dxfId="24749" priority="1286" operator="lessThan">
      <formula>0.8</formula>
    </cfRule>
    <cfRule type="cellIs" dxfId="24748" priority="1287" operator="greaterThan">
      <formula>1</formula>
    </cfRule>
  </conditionalFormatting>
  <conditionalFormatting sqref="R32:R39">
    <cfRule type="cellIs" dxfId="24747" priority="1284" operator="greaterThan">
      <formula>1</formula>
    </cfRule>
    <cfRule type="cellIs" dxfId="24746" priority="1285" operator="lessThan">
      <formula>0.8</formula>
    </cfRule>
  </conditionalFormatting>
  <conditionalFormatting sqref="P32:P39">
    <cfRule type="cellIs" dxfId="24745" priority="1283" operator="greaterThan">
      <formula>0</formula>
    </cfRule>
  </conditionalFormatting>
  <conditionalFormatting sqref="Q32:Q39">
    <cfRule type="cellIs" dxfId="24744" priority="1281" operator="lessThan">
      <formula>0</formula>
    </cfRule>
  </conditionalFormatting>
  <conditionalFormatting sqref="R32:R39">
    <cfRule type="cellIs" dxfId="24743" priority="1279" operator="lessThan">
      <formula>0.8</formula>
    </cfRule>
    <cfRule type="cellIs" dxfId="24742" priority="1280" operator="greaterThan">
      <formula>1</formula>
    </cfRule>
  </conditionalFormatting>
  <conditionalFormatting sqref="R32:R39">
    <cfRule type="cellIs" dxfId="24741" priority="1277" operator="greaterThan">
      <formula>1</formula>
    </cfRule>
    <cfRule type="cellIs" dxfId="24740" priority="1278" operator="lessThan">
      <formula>0.8</formula>
    </cfRule>
  </conditionalFormatting>
  <conditionalFormatting sqref="P32:P39">
    <cfRule type="cellIs" dxfId="24739" priority="1276" operator="greaterThan">
      <formula>0</formula>
    </cfRule>
  </conditionalFormatting>
  <conditionalFormatting sqref="Q32:Q39">
    <cfRule type="cellIs" dxfId="24738" priority="1275" operator="lessThan">
      <formula>0</formula>
    </cfRule>
  </conditionalFormatting>
  <conditionalFormatting sqref="R32:R39">
    <cfRule type="cellIs" dxfId="24737" priority="1273" operator="lessThan">
      <formula>0.8</formula>
    </cfRule>
    <cfRule type="cellIs" dxfId="24736" priority="1274" operator="greaterThan">
      <formula>1</formula>
    </cfRule>
  </conditionalFormatting>
  <conditionalFormatting sqref="R32:R39">
    <cfRule type="cellIs" dxfId="24735" priority="1271" operator="greaterThan">
      <formula>1</formula>
    </cfRule>
    <cfRule type="cellIs" dxfId="24734" priority="1272" operator="lessThan">
      <formula>0.8</formula>
    </cfRule>
  </conditionalFormatting>
  <conditionalFormatting sqref="P32:P39">
    <cfRule type="cellIs" dxfId="24733" priority="1270" operator="greaterThan">
      <formula>0</formula>
    </cfRule>
  </conditionalFormatting>
  <conditionalFormatting sqref="Q32:Q39">
    <cfRule type="cellIs" dxfId="24732" priority="1269" operator="lessThan">
      <formula>0</formula>
    </cfRule>
  </conditionalFormatting>
  <conditionalFormatting sqref="R32:R39">
    <cfRule type="cellIs" dxfId="24731" priority="1267" operator="lessThan">
      <formula>0.8</formula>
    </cfRule>
    <cfRule type="cellIs" dxfId="24730" priority="1268" operator="greaterThan">
      <formula>1</formula>
    </cfRule>
  </conditionalFormatting>
  <conditionalFormatting sqref="R32:R39">
    <cfRule type="cellIs" dxfId="24729" priority="1265" operator="greaterThan">
      <formula>1</formula>
    </cfRule>
    <cfRule type="cellIs" dxfId="24728" priority="1266" operator="lessThan">
      <formula>0.8</formula>
    </cfRule>
  </conditionalFormatting>
  <conditionalFormatting sqref="P32:P39">
    <cfRule type="cellIs" dxfId="24727" priority="1264" operator="greaterThan">
      <formula>0</formula>
    </cfRule>
  </conditionalFormatting>
  <conditionalFormatting sqref="Q32:Q39">
    <cfRule type="cellIs" dxfId="24726" priority="1263" operator="lessThan">
      <formula>0</formula>
    </cfRule>
  </conditionalFormatting>
  <conditionalFormatting sqref="R32:R39">
    <cfRule type="cellIs" dxfId="24725" priority="1261" operator="lessThan">
      <formula>0.8</formula>
    </cfRule>
    <cfRule type="cellIs" dxfId="24724" priority="1262" operator="greaterThan">
      <formula>1</formula>
    </cfRule>
  </conditionalFormatting>
  <conditionalFormatting sqref="R32:R39">
    <cfRule type="cellIs" dxfId="24723" priority="1259" operator="greaterThan">
      <formula>1</formula>
    </cfRule>
    <cfRule type="cellIs" dxfId="24722" priority="1260" operator="lessThan">
      <formula>0.8</formula>
    </cfRule>
  </conditionalFormatting>
  <conditionalFormatting sqref="P32:P39">
    <cfRule type="cellIs" dxfId="24721" priority="1258" operator="greaterThan">
      <formula>0</formula>
    </cfRule>
  </conditionalFormatting>
  <conditionalFormatting sqref="Q32:Q39">
    <cfRule type="cellIs" dxfId="24720" priority="1257" operator="lessThan">
      <formula>0</formula>
    </cfRule>
  </conditionalFormatting>
  <conditionalFormatting sqref="R32:R39">
    <cfRule type="cellIs" dxfId="24719" priority="1255" operator="lessThan">
      <formula>0.8</formula>
    </cfRule>
    <cfRule type="cellIs" dxfId="24718" priority="1256" operator="greaterThan">
      <formula>1</formula>
    </cfRule>
  </conditionalFormatting>
  <conditionalFormatting sqref="R32:R39">
    <cfRule type="cellIs" dxfId="24717" priority="1253" operator="greaterThan">
      <formula>1</formula>
    </cfRule>
    <cfRule type="cellIs" dxfId="24716" priority="1254" operator="lessThan">
      <formula>0.8</formula>
    </cfRule>
  </conditionalFormatting>
  <conditionalFormatting sqref="P32:P39">
    <cfRule type="cellIs" dxfId="24715" priority="1252" operator="greaterThan">
      <formula>0</formula>
    </cfRule>
  </conditionalFormatting>
  <conditionalFormatting sqref="P32:P39">
    <cfRule type="cellIs" dxfId="24714" priority="1246" operator="greaterThan">
      <formula>0</formula>
    </cfRule>
  </conditionalFormatting>
  <conditionalFormatting sqref="Q32:Q39">
    <cfRule type="cellIs" dxfId="24713" priority="1251" operator="lessThan">
      <formula>0</formula>
    </cfRule>
  </conditionalFormatting>
  <conditionalFormatting sqref="R32:R39">
    <cfRule type="cellIs" dxfId="24712" priority="1249" operator="lessThan">
      <formula>0.8</formula>
    </cfRule>
    <cfRule type="cellIs" dxfId="24711" priority="1250" operator="greaterThan">
      <formula>1</formula>
    </cfRule>
  </conditionalFormatting>
  <conditionalFormatting sqref="R32:R39">
    <cfRule type="cellIs" dxfId="24710" priority="1247" operator="greaterThan">
      <formula>1</formula>
    </cfRule>
    <cfRule type="cellIs" dxfId="24709" priority="1248" operator="lessThan">
      <formula>0.8</formula>
    </cfRule>
  </conditionalFormatting>
  <conditionalFormatting sqref="P32:P39">
    <cfRule type="cellIs" dxfId="24708" priority="1240" operator="greaterThan">
      <formula>0</formula>
    </cfRule>
  </conditionalFormatting>
  <conditionalFormatting sqref="Q32:Q39">
    <cfRule type="cellIs" dxfId="24707" priority="1245" operator="lessThan">
      <formula>0</formula>
    </cfRule>
  </conditionalFormatting>
  <conditionalFormatting sqref="R32:R39">
    <cfRule type="cellIs" dxfId="24706" priority="1243" operator="lessThan">
      <formula>0.8</formula>
    </cfRule>
    <cfRule type="cellIs" dxfId="24705" priority="1244" operator="greaterThan">
      <formula>1</formula>
    </cfRule>
  </conditionalFormatting>
  <conditionalFormatting sqref="R32:R39">
    <cfRule type="cellIs" dxfId="24704" priority="1241" operator="greaterThan">
      <formula>1</formula>
    </cfRule>
    <cfRule type="cellIs" dxfId="24703" priority="1242" operator="lessThan">
      <formula>0.8</formula>
    </cfRule>
  </conditionalFormatting>
  <conditionalFormatting sqref="R32:R39">
    <cfRule type="cellIs" dxfId="24702" priority="1237" operator="lessThan">
      <formula>0.8</formula>
    </cfRule>
    <cfRule type="cellIs" dxfId="24701" priority="1238" operator="greaterThan">
      <formula>1</formula>
    </cfRule>
  </conditionalFormatting>
  <conditionalFormatting sqref="R32:R39">
    <cfRule type="cellIs" dxfId="24700" priority="1235" operator="greaterThan">
      <formula>1</formula>
    </cfRule>
    <cfRule type="cellIs" dxfId="24699" priority="1236" operator="lessThan">
      <formula>0.8</formula>
    </cfRule>
  </conditionalFormatting>
  <conditionalFormatting sqref="P32:P39">
    <cfRule type="cellIs" dxfId="24698" priority="1234" operator="greaterThan">
      <formula>0</formula>
    </cfRule>
  </conditionalFormatting>
  <conditionalFormatting sqref="Q32:Q39">
    <cfRule type="cellIs" dxfId="24697" priority="1239" operator="lessThan">
      <formula>0</formula>
    </cfRule>
  </conditionalFormatting>
  <conditionalFormatting sqref="Q32:Q39">
    <cfRule type="cellIs" dxfId="24696" priority="1228" operator="lessThan">
      <formula>0</formula>
    </cfRule>
  </conditionalFormatting>
  <conditionalFormatting sqref="P32:P39">
    <cfRule type="cellIs" dxfId="24695" priority="1229" operator="greaterThan">
      <formula>0</formula>
    </cfRule>
  </conditionalFormatting>
  <conditionalFormatting sqref="R32:R39">
    <cfRule type="cellIs" dxfId="24694" priority="1232" operator="lessThan">
      <formula>0.8</formula>
    </cfRule>
    <cfRule type="cellIs" dxfId="24693" priority="1233" operator="greaterThan">
      <formula>1</formula>
    </cfRule>
  </conditionalFormatting>
  <conditionalFormatting sqref="R32:R39">
    <cfRule type="cellIs" dxfId="24692" priority="1230" operator="greaterThan">
      <formula>1</formula>
    </cfRule>
    <cfRule type="cellIs" dxfId="24691" priority="1231" operator="lessThan">
      <formula>0.8</formula>
    </cfRule>
  </conditionalFormatting>
  <conditionalFormatting sqref="Q32:Q39">
    <cfRule type="cellIs" dxfId="24690" priority="1222" operator="lessThan">
      <formula>0</formula>
    </cfRule>
  </conditionalFormatting>
  <conditionalFormatting sqref="R32:R39">
    <cfRule type="cellIs" dxfId="24689" priority="1226" operator="lessThan">
      <formula>0.8</formula>
    </cfRule>
    <cfRule type="cellIs" dxfId="24688" priority="1227" operator="greaterThan">
      <formula>1</formula>
    </cfRule>
  </conditionalFormatting>
  <conditionalFormatting sqref="R32:R39">
    <cfRule type="cellIs" dxfId="24687" priority="1224" operator="greaterThan">
      <formula>1</formula>
    </cfRule>
    <cfRule type="cellIs" dxfId="24686" priority="1225" operator="lessThan">
      <formula>0.8</formula>
    </cfRule>
  </conditionalFormatting>
  <conditionalFormatting sqref="P32:P39">
    <cfRule type="cellIs" dxfId="24685" priority="1223" operator="greaterThan">
      <formula>0</formula>
    </cfRule>
  </conditionalFormatting>
  <conditionalFormatting sqref="Q32:Q39">
    <cfRule type="cellIs" dxfId="24684" priority="1221" operator="lessThan">
      <formula>0</formula>
    </cfRule>
  </conditionalFormatting>
  <conditionalFormatting sqref="R32:R39">
    <cfRule type="cellIs" dxfId="24683" priority="1219" operator="lessThan">
      <formula>0.8</formula>
    </cfRule>
    <cfRule type="cellIs" dxfId="24682" priority="1220" operator="greaterThan">
      <formula>1</formula>
    </cfRule>
  </conditionalFormatting>
  <conditionalFormatting sqref="R32:R39">
    <cfRule type="cellIs" dxfId="24681" priority="1217" operator="greaterThan">
      <formula>1</formula>
    </cfRule>
    <cfRule type="cellIs" dxfId="24680" priority="1218" operator="lessThan">
      <formula>0.8</formula>
    </cfRule>
  </conditionalFormatting>
  <conditionalFormatting sqref="P32:P39">
    <cfRule type="cellIs" dxfId="24679" priority="1216" operator="greaterThan">
      <formula>0</formula>
    </cfRule>
  </conditionalFormatting>
  <conditionalFormatting sqref="Q32:Q39">
    <cfRule type="cellIs" dxfId="24678" priority="1215" operator="lessThan">
      <formula>0</formula>
    </cfRule>
  </conditionalFormatting>
  <conditionalFormatting sqref="R32:R39">
    <cfRule type="cellIs" dxfId="24677" priority="1213" operator="lessThan">
      <formula>0.8</formula>
    </cfRule>
    <cfRule type="cellIs" dxfId="24676" priority="1214" operator="greaterThan">
      <formula>1</formula>
    </cfRule>
  </conditionalFormatting>
  <conditionalFormatting sqref="R32:R39">
    <cfRule type="cellIs" dxfId="24675" priority="1211" operator="greaterThan">
      <formula>1</formula>
    </cfRule>
    <cfRule type="cellIs" dxfId="24674" priority="1212" operator="lessThan">
      <formula>0.8</formula>
    </cfRule>
  </conditionalFormatting>
  <conditionalFormatting sqref="P32:P39">
    <cfRule type="cellIs" dxfId="24673" priority="1210" operator="greaterThan">
      <formula>0</formula>
    </cfRule>
  </conditionalFormatting>
  <conditionalFormatting sqref="Q32:Q39">
    <cfRule type="cellIs" dxfId="24672" priority="1209" operator="lessThan">
      <formula>0</formula>
    </cfRule>
  </conditionalFormatting>
  <conditionalFormatting sqref="R32:R39">
    <cfRule type="cellIs" dxfId="24671" priority="1207" operator="lessThan">
      <formula>0.8</formula>
    </cfRule>
    <cfRule type="cellIs" dxfId="24670" priority="1208" operator="greaterThan">
      <formula>1</formula>
    </cfRule>
  </conditionalFormatting>
  <conditionalFormatting sqref="R32:R39">
    <cfRule type="cellIs" dxfId="24669" priority="1205" operator="greaterThan">
      <formula>1</formula>
    </cfRule>
    <cfRule type="cellIs" dxfId="24668" priority="1206" operator="lessThan">
      <formula>0.8</formula>
    </cfRule>
  </conditionalFormatting>
  <conditionalFormatting sqref="P32:P39">
    <cfRule type="cellIs" dxfId="24667" priority="1204" operator="greaterThan">
      <formula>0</formula>
    </cfRule>
  </conditionalFormatting>
  <conditionalFormatting sqref="Q32:Q39">
    <cfRule type="cellIs" dxfId="24666" priority="1203" operator="lessThan">
      <formula>0</formula>
    </cfRule>
  </conditionalFormatting>
  <conditionalFormatting sqref="R32:R39">
    <cfRule type="cellIs" dxfId="24665" priority="1201" operator="lessThan">
      <formula>0.8</formula>
    </cfRule>
    <cfRule type="cellIs" dxfId="24664" priority="1202" operator="greaterThan">
      <formula>1</formula>
    </cfRule>
  </conditionalFormatting>
  <conditionalFormatting sqref="R32:R39">
    <cfRule type="cellIs" dxfId="24663" priority="1199" operator="greaterThan">
      <formula>1</formula>
    </cfRule>
    <cfRule type="cellIs" dxfId="24662" priority="1200" operator="lessThan">
      <formula>0.8</formula>
    </cfRule>
  </conditionalFormatting>
  <conditionalFormatting sqref="P32:P39">
    <cfRule type="cellIs" dxfId="24661" priority="1198" operator="greaterThan">
      <formula>0</formula>
    </cfRule>
  </conditionalFormatting>
  <conditionalFormatting sqref="Q96:Q105">
    <cfRule type="cellIs" dxfId="24660" priority="1192" operator="lessThan">
      <formula>0</formula>
    </cfRule>
  </conditionalFormatting>
  <conditionalFormatting sqref="P96:P105">
    <cfRule type="cellIs" dxfId="24659" priority="1193" operator="greaterThan">
      <formula>0</formula>
    </cfRule>
  </conditionalFormatting>
  <conditionalFormatting sqref="R96:R105">
    <cfRule type="cellIs" dxfId="24658" priority="1196" operator="lessThan">
      <formula>0.8</formula>
    </cfRule>
    <cfRule type="cellIs" dxfId="24657" priority="1197" operator="greaterThan">
      <formula>1</formula>
    </cfRule>
  </conditionalFormatting>
  <conditionalFormatting sqref="R96:R105">
    <cfRule type="cellIs" dxfId="24656" priority="1194" operator="greaterThan">
      <formula>1</formula>
    </cfRule>
    <cfRule type="cellIs" dxfId="24655" priority="1195" operator="lessThan">
      <formula>0.8</formula>
    </cfRule>
  </conditionalFormatting>
  <conditionalFormatting sqref="Q96:Q105">
    <cfRule type="cellIs" dxfId="24654" priority="1186" operator="lessThan">
      <formula>0</formula>
    </cfRule>
  </conditionalFormatting>
  <conditionalFormatting sqref="R96:R105">
    <cfRule type="cellIs" dxfId="24653" priority="1190" operator="lessThan">
      <formula>0.8</formula>
    </cfRule>
    <cfRule type="cellIs" dxfId="24652" priority="1191" operator="greaterThan">
      <formula>1</formula>
    </cfRule>
  </conditionalFormatting>
  <conditionalFormatting sqref="R96:R105">
    <cfRule type="cellIs" dxfId="24651" priority="1188" operator="greaterThan">
      <formula>1</formula>
    </cfRule>
    <cfRule type="cellIs" dxfId="24650" priority="1189" operator="lessThan">
      <formula>0.8</formula>
    </cfRule>
  </conditionalFormatting>
  <conditionalFormatting sqref="P96:P105">
    <cfRule type="cellIs" dxfId="24649" priority="1187" operator="greaterThan">
      <formula>0</formula>
    </cfRule>
  </conditionalFormatting>
  <conditionalFormatting sqref="Q96:Q105">
    <cfRule type="cellIs" dxfId="24648" priority="1185" operator="lessThan">
      <formula>0</formula>
    </cfRule>
  </conditionalFormatting>
  <conditionalFormatting sqref="R96:R105">
    <cfRule type="cellIs" dxfId="24647" priority="1183" operator="lessThan">
      <formula>0.8</formula>
    </cfRule>
    <cfRule type="cellIs" dxfId="24646" priority="1184" operator="greaterThan">
      <formula>1</formula>
    </cfRule>
  </conditionalFormatting>
  <conditionalFormatting sqref="R96:R105">
    <cfRule type="cellIs" dxfId="24645" priority="1181" operator="greaterThan">
      <formula>1</formula>
    </cfRule>
    <cfRule type="cellIs" dxfId="24644" priority="1182" operator="lessThan">
      <formula>0.8</formula>
    </cfRule>
  </conditionalFormatting>
  <conditionalFormatting sqref="P96:P105">
    <cfRule type="cellIs" dxfId="24643" priority="1180" operator="greaterThan">
      <formula>0</formula>
    </cfRule>
  </conditionalFormatting>
  <conditionalFormatting sqref="Q96:Q105">
    <cfRule type="cellIs" dxfId="24642" priority="1179" operator="lessThan">
      <formula>0</formula>
    </cfRule>
  </conditionalFormatting>
  <conditionalFormatting sqref="R96:R105">
    <cfRule type="cellIs" dxfId="24641" priority="1177" operator="lessThan">
      <formula>0.8</formula>
    </cfRule>
    <cfRule type="cellIs" dxfId="24640" priority="1178" operator="greaterThan">
      <formula>1</formula>
    </cfRule>
  </conditionalFormatting>
  <conditionalFormatting sqref="R96:R105">
    <cfRule type="cellIs" dxfId="24639" priority="1175" operator="greaterThan">
      <formula>1</formula>
    </cfRule>
    <cfRule type="cellIs" dxfId="24638" priority="1176" operator="lessThan">
      <formula>0.8</formula>
    </cfRule>
  </conditionalFormatting>
  <conditionalFormatting sqref="P96:P105">
    <cfRule type="cellIs" dxfId="24637" priority="1174" operator="greaterThan">
      <formula>0</formula>
    </cfRule>
  </conditionalFormatting>
  <conditionalFormatting sqref="Q96:Q105">
    <cfRule type="cellIs" dxfId="24636" priority="1168" operator="lessThan">
      <formula>0</formula>
    </cfRule>
  </conditionalFormatting>
  <conditionalFormatting sqref="R96:R105">
    <cfRule type="cellIs" dxfId="24635" priority="1172" operator="lessThan">
      <formula>0.8</formula>
    </cfRule>
    <cfRule type="cellIs" dxfId="24634" priority="1173" operator="greaterThan">
      <formula>1</formula>
    </cfRule>
  </conditionalFormatting>
  <conditionalFormatting sqref="R96:R105">
    <cfRule type="cellIs" dxfId="24633" priority="1170" operator="greaterThan">
      <formula>1</formula>
    </cfRule>
    <cfRule type="cellIs" dxfId="24632" priority="1171" operator="lessThan">
      <formula>0.8</formula>
    </cfRule>
  </conditionalFormatting>
  <conditionalFormatting sqref="P96:P105">
    <cfRule type="cellIs" dxfId="24631" priority="1169" operator="greaterThan">
      <formula>0</formula>
    </cfRule>
  </conditionalFormatting>
  <conditionalFormatting sqref="Q96:Q105">
    <cfRule type="cellIs" dxfId="24630" priority="1167" operator="lessThan">
      <formula>0</formula>
    </cfRule>
  </conditionalFormatting>
  <conditionalFormatting sqref="R96:R105">
    <cfRule type="cellIs" dxfId="24629" priority="1165" operator="lessThan">
      <formula>0.8</formula>
    </cfRule>
    <cfRule type="cellIs" dxfId="24628" priority="1166" operator="greaterThan">
      <formula>1</formula>
    </cfRule>
  </conditionalFormatting>
  <conditionalFormatting sqref="R96:R105">
    <cfRule type="cellIs" dxfId="24627" priority="1163" operator="greaterThan">
      <formula>1</formula>
    </cfRule>
    <cfRule type="cellIs" dxfId="24626" priority="1164" operator="lessThan">
      <formula>0.8</formula>
    </cfRule>
  </conditionalFormatting>
  <conditionalFormatting sqref="P96:P105">
    <cfRule type="cellIs" dxfId="24625" priority="1162" operator="greaterThan">
      <formula>0</formula>
    </cfRule>
  </conditionalFormatting>
  <conditionalFormatting sqref="Q96:Q105">
    <cfRule type="cellIs" dxfId="24624" priority="1161" operator="lessThan">
      <formula>0</formula>
    </cfRule>
  </conditionalFormatting>
  <conditionalFormatting sqref="R96:R105">
    <cfRule type="cellIs" dxfId="24623" priority="1159" operator="lessThan">
      <formula>0.8</formula>
    </cfRule>
    <cfRule type="cellIs" dxfId="24622" priority="1160" operator="greaterThan">
      <formula>1</formula>
    </cfRule>
  </conditionalFormatting>
  <conditionalFormatting sqref="R96:R105">
    <cfRule type="cellIs" dxfId="24621" priority="1157" operator="greaterThan">
      <formula>1</formula>
    </cfRule>
    <cfRule type="cellIs" dxfId="24620" priority="1158" operator="lessThan">
      <formula>0.8</formula>
    </cfRule>
  </conditionalFormatting>
  <conditionalFormatting sqref="P96:P105">
    <cfRule type="cellIs" dxfId="24619" priority="1156" operator="greaterThan">
      <formula>0</formula>
    </cfRule>
  </conditionalFormatting>
  <conditionalFormatting sqref="Q96:Q105">
    <cfRule type="cellIs" dxfId="24618" priority="1155" operator="lessThan">
      <formula>0</formula>
    </cfRule>
  </conditionalFormatting>
  <conditionalFormatting sqref="R96:R105">
    <cfRule type="cellIs" dxfId="24617" priority="1153" operator="lessThan">
      <formula>0.8</formula>
    </cfRule>
    <cfRule type="cellIs" dxfId="24616" priority="1154" operator="greaterThan">
      <formula>1</formula>
    </cfRule>
  </conditionalFormatting>
  <conditionalFormatting sqref="R96:R105">
    <cfRule type="cellIs" dxfId="24615" priority="1151" operator="greaterThan">
      <formula>1</formula>
    </cfRule>
    <cfRule type="cellIs" dxfId="24614" priority="1152" operator="lessThan">
      <formula>0.8</formula>
    </cfRule>
  </conditionalFormatting>
  <conditionalFormatting sqref="P96:P105">
    <cfRule type="cellIs" dxfId="24613" priority="1150" operator="greaterThan">
      <formula>0</formula>
    </cfRule>
  </conditionalFormatting>
  <conditionalFormatting sqref="Q96:Q105">
    <cfRule type="cellIs" dxfId="24612" priority="1149" operator="lessThan">
      <formula>0</formula>
    </cfRule>
  </conditionalFormatting>
  <conditionalFormatting sqref="R96:R105">
    <cfRule type="cellIs" dxfId="24611" priority="1147" operator="lessThan">
      <formula>0.8</formula>
    </cfRule>
    <cfRule type="cellIs" dxfId="24610" priority="1148" operator="greaterThan">
      <formula>1</formula>
    </cfRule>
  </conditionalFormatting>
  <conditionalFormatting sqref="R96:R105">
    <cfRule type="cellIs" dxfId="24609" priority="1145" operator="greaterThan">
      <formula>1</formula>
    </cfRule>
    <cfRule type="cellIs" dxfId="24608" priority="1146" operator="lessThan">
      <formula>0.8</formula>
    </cfRule>
  </conditionalFormatting>
  <conditionalFormatting sqref="P96:P105">
    <cfRule type="cellIs" dxfId="24607" priority="1144" operator="greaterThan">
      <formula>0</formula>
    </cfRule>
  </conditionalFormatting>
  <conditionalFormatting sqref="Q96:Q105">
    <cfRule type="cellIs" dxfId="24606" priority="1143" operator="lessThan">
      <formula>0</formula>
    </cfRule>
  </conditionalFormatting>
  <conditionalFormatting sqref="R96:R105">
    <cfRule type="cellIs" dxfId="24605" priority="1141" operator="lessThan">
      <formula>0.8</formula>
    </cfRule>
    <cfRule type="cellIs" dxfId="24604" priority="1142" operator="greaterThan">
      <formula>1</formula>
    </cfRule>
  </conditionalFormatting>
  <conditionalFormatting sqref="R96:R105">
    <cfRule type="cellIs" dxfId="24603" priority="1139" operator="greaterThan">
      <formula>1</formula>
    </cfRule>
    <cfRule type="cellIs" dxfId="24602" priority="1140" operator="lessThan">
      <formula>0.8</formula>
    </cfRule>
  </conditionalFormatting>
  <conditionalFormatting sqref="P96:P105">
    <cfRule type="cellIs" dxfId="24601" priority="1138" operator="greaterThan">
      <formula>0</formula>
    </cfRule>
  </conditionalFormatting>
  <conditionalFormatting sqref="P96:P105">
    <cfRule type="cellIs" dxfId="24600" priority="1132" operator="greaterThan">
      <formula>0</formula>
    </cfRule>
  </conditionalFormatting>
  <conditionalFormatting sqref="Q96:Q105">
    <cfRule type="cellIs" dxfId="24599" priority="1137" operator="lessThan">
      <formula>0</formula>
    </cfRule>
  </conditionalFormatting>
  <conditionalFormatting sqref="R96:R105">
    <cfRule type="cellIs" dxfId="24598" priority="1135" operator="lessThan">
      <formula>0.8</formula>
    </cfRule>
    <cfRule type="cellIs" dxfId="24597" priority="1136" operator="greaterThan">
      <formula>1</formula>
    </cfRule>
  </conditionalFormatting>
  <conditionalFormatting sqref="R96:R105">
    <cfRule type="cellIs" dxfId="24596" priority="1133" operator="greaterThan">
      <formula>1</formula>
    </cfRule>
    <cfRule type="cellIs" dxfId="24595" priority="1134" operator="lessThan">
      <formula>0.8</formula>
    </cfRule>
  </conditionalFormatting>
  <conditionalFormatting sqref="P96:P105">
    <cfRule type="cellIs" dxfId="24594" priority="1126" operator="greaterThan">
      <formula>0</formula>
    </cfRule>
  </conditionalFormatting>
  <conditionalFormatting sqref="Q96:Q105">
    <cfRule type="cellIs" dxfId="24593" priority="1131" operator="lessThan">
      <formula>0</formula>
    </cfRule>
  </conditionalFormatting>
  <conditionalFormatting sqref="R96:R105">
    <cfRule type="cellIs" dxfId="24592" priority="1129" operator="lessThan">
      <formula>0.8</formula>
    </cfRule>
    <cfRule type="cellIs" dxfId="24591" priority="1130" operator="greaterThan">
      <formula>1</formula>
    </cfRule>
  </conditionalFormatting>
  <conditionalFormatting sqref="R96:R105">
    <cfRule type="cellIs" dxfId="24590" priority="1127" operator="greaterThan">
      <formula>1</formula>
    </cfRule>
    <cfRule type="cellIs" dxfId="24589" priority="1128" operator="lessThan">
      <formula>0.8</formula>
    </cfRule>
  </conditionalFormatting>
  <conditionalFormatting sqref="R96:R105">
    <cfRule type="cellIs" dxfId="24588" priority="1123" operator="lessThan">
      <formula>0.8</formula>
    </cfRule>
    <cfRule type="cellIs" dxfId="24587" priority="1124" operator="greaterThan">
      <formula>1</formula>
    </cfRule>
  </conditionalFormatting>
  <conditionalFormatting sqref="R96:R105">
    <cfRule type="cellIs" dxfId="24586" priority="1121" operator="greaterThan">
      <formula>1</formula>
    </cfRule>
    <cfRule type="cellIs" dxfId="24585" priority="1122" operator="lessThan">
      <formula>0.8</formula>
    </cfRule>
  </conditionalFormatting>
  <conditionalFormatting sqref="P96:P105">
    <cfRule type="cellIs" dxfId="24584" priority="1120" operator="greaterThan">
      <formula>0</formula>
    </cfRule>
  </conditionalFormatting>
  <conditionalFormatting sqref="Q96:Q105">
    <cfRule type="cellIs" dxfId="24583" priority="1125" operator="lessThan">
      <formula>0</formula>
    </cfRule>
  </conditionalFormatting>
  <conditionalFormatting sqref="Q96:Q105">
    <cfRule type="cellIs" dxfId="24582" priority="1114" operator="lessThan">
      <formula>0</formula>
    </cfRule>
  </conditionalFormatting>
  <conditionalFormatting sqref="P96:P105">
    <cfRule type="cellIs" dxfId="24581" priority="1115" operator="greaterThan">
      <formula>0</formula>
    </cfRule>
  </conditionalFormatting>
  <conditionalFormatting sqref="R96:R105">
    <cfRule type="cellIs" dxfId="24580" priority="1118" operator="lessThan">
      <formula>0.8</formula>
    </cfRule>
    <cfRule type="cellIs" dxfId="24579" priority="1119" operator="greaterThan">
      <formula>1</formula>
    </cfRule>
  </conditionalFormatting>
  <conditionalFormatting sqref="R96:R105">
    <cfRule type="cellIs" dxfId="24578" priority="1116" operator="greaterThan">
      <formula>1</formula>
    </cfRule>
    <cfRule type="cellIs" dxfId="24577" priority="1117" operator="lessThan">
      <formula>0.8</formula>
    </cfRule>
  </conditionalFormatting>
  <conditionalFormatting sqref="Q96:Q105">
    <cfRule type="cellIs" dxfId="24576" priority="1108" operator="lessThan">
      <formula>0</formula>
    </cfRule>
  </conditionalFormatting>
  <conditionalFormatting sqref="R96:R105">
    <cfRule type="cellIs" dxfId="24575" priority="1112" operator="lessThan">
      <formula>0.8</formula>
    </cfRule>
    <cfRule type="cellIs" dxfId="24574" priority="1113" operator="greaterThan">
      <formula>1</formula>
    </cfRule>
  </conditionalFormatting>
  <conditionalFormatting sqref="R96:R105">
    <cfRule type="cellIs" dxfId="24573" priority="1110" operator="greaterThan">
      <formula>1</formula>
    </cfRule>
    <cfRule type="cellIs" dxfId="24572" priority="1111" operator="lessThan">
      <formula>0.8</formula>
    </cfRule>
  </conditionalFormatting>
  <conditionalFormatting sqref="P96:P105">
    <cfRule type="cellIs" dxfId="24571" priority="1109" operator="greaterThan">
      <formula>0</formula>
    </cfRule>
  </conditionalFormatting>
  <conditionalFormatting sqref="Q96:Q105">
    <cfRule type="cellIs" dxfId="24570" priority="1107" operator="lessThan">
      <formula>0</formula>
    </cfRule>
  </conditionalFormatting>
  <conditionalFormatting sqref="R96:R105">
    <cfRule type="cellIs" dxfId="24569" priority="1105" operator="lessThan">
      <formula>0.8</formula>
    </cfRule>
    <cfRule type="cellIs" dxfId="24568" priority="1106" operator="greaterThan">
      <formula>1</formula>
    </cfRule>
  </conditionalFormatting>
  <conditionalFormatting sqref="R96:R105">
    <cfRule type="cellIs" dxfId="24567" priority="1103" operator="greaterThan">
      <formula>1</formula>
    </cfRule>
    <cfRule type="cellIs" dxfId="24566" priority="1104" operator="lessThan">
      <formula>0.8</formula>
    </cfRule>
  </conditionalFormatting>
  <conditionalFormatting sqref="P96:P105">
    <cfRule type="cellIs" dxfId="24565" priority="1102" operator="greaterThan">
      <formula>0</formula>
    </cfRule>
  </conditionalFormatting>
  <conditionalFormatting sqref="Q96:Q105">
    <cfRule type="cellIs" dxfId="24564" priority="1101" operator="lessThan">
      <formula>0</formula>
    </cfRule>
  </conditionalFormatting>
  <conditionalFormatting sqref="R96:R105">
    <cfRule type="cellIs" dxfId="24563" priority="1099" operator="lessThan">
      <formula>0.8</formula>
    </cfRule>
    <cfRule type="cellIs" dxfId="24562" priority="1100" operator="greaterThan">
      <formula>1</formula>
    </cfRule>
  </conditionalFormatting>
  <conditionalFormatting sqref="R96:R105">
    <cfRule type="cellIs" dxfId="24561" priority="1097" operator="greaterThan">
      <formula>1</formula>
    </cfRule>
    <cfRule type="cellIs" dxfId="24560" priority="1098" operator="lessThan">
      <formula>0.8</formula>
    </cfRule>
  </conditionalFormatting>
  <conditionalFormatting sqref="P96:P105">
    <cfRule type="cellIs" dxfId="24559" priority="1096" operator="greaterThan">
      <formula>0</formula>
    </cfRule>
  </conditionalFormatting>
  <conditionalFormatting sqref="Q96:Q105">
    <cfRule type="cellIs" dxfId="24558" priority="1090" operator="lessThan">
      <formula>0</formula>
    </cfRule>
  </conditionalFormatting>
  <conditionalFormatting sqref="P96:P105">
    <cfRule type="cellIs" dxfId="24557" priority="1091" operator="greaterThan">
      <formula>0</formula>
    </cfRule>
  </conditionalFormatting>
  <conditionalFormatting sqref="R96:R105">
    <cfRule type="cellIs" dxfId="24556" priority="1094" operator="lessThan">
      <formula>0.8</formula>
    </cfRule>
    <cfRule type="cellIs" dxfId="24555" priority="1095" operator="greaterThan">
      <formula>1</formula>
    </cfRule>
  </conditionalFormatting>
  <conditionalFormatting sqref="R96:R105">
    <cfRule type="cellIs" dxfId="24554" priority="1092" operator="greaterThan">
      <formula>1</formula>
    </cfRule>
    <cfRule type="cellIs" dxfId="24553" priority="1093" operator="lessThan">
      <formula>0.8</formula>
    </cfRule>
  </conditionalFormatting>
  <conditionalFormatting sqref="Q96:Q105">
    <cfRule type="cellIs" dxfId="24552" priority="1084" operator="lessThan">
      <formula>0</formula>
    </cfRule>
  </conditionalFormatting>
  <conditionalFormatting sqref="R96:R105">
    <cfRule type="cellIs" dxfId="24551" priority="1088" operator="lessThan">
      <formula>0.8</formula>
    </cfRule>
    <cfRule type="cellIs" dxfId="24550" priority="1089" operator="greaterThan">
      <formula>1</formula>
    </cfRule>
  </conditionalFormatting>
  <conditionalFormatting sqref="R96:R105">
    <cfRule type="cellIs" dxfId="24549" priority="1086" operator="greaterThan">
      <formula>1</formula>
    </cfRule>
    <cfRule type="cellIs" dxfId="24548" priority="1087" operator="lessThan">
      <formula>0.8</formula>
    </cfRule>
  </conditionalFormatting>
  <conditionalFormatting sqref="P96:P105">
    <cfRule type="cellIs" dxfId="24547" priority="1085" operator="greaterThan">
      <formula>0</formula>
    </cfRule>
  </conditionalFormatting>
  <conditionalFormatting sqref="Q96:Q105">
    <cfRule type="cellIs" dxfId="24546" priority="1083" operator="lessThan">
      <formula>0</formula>
    </cfRule>
  </conditionalFormatting>
  <conditionalFormatting sqref="R96:R105">
    <cfRule type="cellIs" dxfId="24545" priority="1081" operator="lessThan">
      <formula>0.8</formula>
    </cfRule>
    <cfRule type="cellIs" dxfId="24544" priority="1082" operator="greaterThan">
      <formula>1</formula>
    </cfRule>
  </conditionalFormatting>
  <conditionalFormatting sqref="R96:R105">
    <cfRule type="cellIs" dxfId="24543" priority="1079" operator="greaterThan">
      <formula>1</formula>
    </cfRule>
    <cfRule type="cellIs" dxfId="24542" priority="1080" operator="lessThan">
      <formula>0.8</formula>
    </cfRule>
  </conditionalFormatting>
  <conditionalFormatting sqref="P96:P105">
    <cfRule type="cellIs" dxfId="24541" priority="1078" operator="greaterThan">
      <formula>0</formula>
    </cfRule>
  </conditionalFormatting>
  <conditionalFormatting sqref="Q96:Q105">
    <cfRule type="cellIs" dxfId="24540" priority="1077" operator="lessThan">
      <formula>0</formula>
    </cfRule>
  </conditionalFormatting>
  <conditionalFormatting sqref="R96:R105">
    <cfRule type="cellIs" dxfId="24539" priority="1075" operator="lessThan">
      <formula>0.8</formula>
    </cfRule>
    <cfRule type="cellIs" dxfId="24538" priority="1076" operator="greaterThan">
      <formula>1</formula>
    </cfRule>
  </conditionalFormatting>
  <conditionalFormatting sqref="R96:R105">
    <cfRule type="cellIs" dxfId="24537" priority="1073" operator="greaterThan">
      <formula>1</formula>
    </cfRule>
    <cfRule type="cellIs" dxfId="24536" priority="1074" operator="lessThan">
      <formula>0.8</formula>
    </cfRule>
  </conditionalFormatting>
  <conditionalFormatting sqref="P96:P105">
    <cfRule type="cellIs" dxfId="24535" priority="1072" operator="greaterThan">
      <formula>0</formula>
    </cfRule>
  </conditionalFormatting>
  <conditionalFormatting sqref="P124 P131 P127">
    <cfRule type="cellIs" dxfId="24534" priority="1066" operator="greaterThan">
      <formula>0</formula>
    </cfRule>
  </conditionalFormatting>
  <conditionalFormatting sqref="Q124 Q131 Q127">
    <cfRule type="cellIs" dxfId="24533" priority="1071" operator="lessThan">
      <formula>0</formula>
    </cfRule>
  </conditionalFormatting>
  <conditionalFormatting sqref="R124 R131 R127">
    <cfRule type="cellIs" dxfId="24532" priority="1069" operator="lessThan">
      <formula>0.8</formula>
    </cfRule>
    <cfRule type="cellIs" dxfId="24531" priority="1070" operator="greaterThan">
      <formula>1</formula>
    </cfRule>
  </conditionalFormatting>
  <conditionalFormatting sqref="R124 R131 R127">
    <cfRule type="cellIs" dxfId="24530" priority="1067" operator="greaterThan">
      <formula>1</formula>
    </cfRule>
    <cfRule type="cellIs" dxfId="24529" priority="1068" operator="lessThan">
      <formula>0.8</formula>
    </cfRule>
  </conditionalFormatting>
  <conditionalFormatting sqref="Q124 Q131 Q127">
    <cfRule type="cellIs" dxfId="24528" priority="1065" operator="lessThan">
      <formula>0</formula>
    </cfRule>
  </conditionalFormatting>
  <conditionalFormatting sqref="R124 R131 R127">
    <cfRule type="cellIs" dxfId="24527" priority="1063" operator="lessThan">
      <formula>0.8</formula>
    </cfRule>
    <cfRule type="cellIs" dxfId="24526" priority="1064" operator="greaterThan">
      <formula>1</formula>
    </cfRule>
  </conditionalFormatting>
  <conditionalFormatting sqref="R124 R131 R127">
    <cfRule type="cellIs" dxfId="24525" priority="1061" operator="greaterThan">
      <formula>1</formula>
    </cfRule>
    <cfRule type="cellIs" dxfId="24524" priority="1062" operator="lessThan">
      <formula>0.8</formula>
    </cfRule>
  </conditionalFormatting>
  <conditionalFormatting sqref="P124 P131 P127">
    <cfRule type="cellIs" dxfId="24523" priority="1060" operator="greaterThan">
      <formula>0</formula>
    </cfRule>
  </conditionalFormatting>
  <conditionalFormatting sqref="Q123 Q125:Q126 Q128:Q130">
    <cfRule type="cellIs" dxfId="24522" priority="1059" operator="lessThan">
      <formula>0</formula>
    </cfRule>
  </conditionalFormatting>
  <conditionalFormatting sqref="R123 R125:R126 R128:R130">
    <cfRule type="cellIs" dxfId="24521" priority="1057" operator="lessThan">
      <formula>0.8</formula>
    </cfRule>
    <cfRule type="cellIs" dxfId="24520" priority="1058" operator="greaterThan">
      <formula>1</formula>
    </cfRule>
  </conditionalFormatting>
  <conditionalFormatting sqref="R123 R125:R126 R128:R130">
    <cfRule type="cellIs" dxfId="24519" priority="1055" operator="greaterThan">
      <formula>1</formula>
    </cfRule>
    <cfRule type="cellIs" dxfId="24518" priority="1056" operator="lessThan">
      <formula>0.8</formula>
    </cfRule>
  </conditionalFormatting>
  <conditionalFormatting sqref="P123 P125:P126 P128:P130">
    <cfRule type="cellIs" dxfId="24517" priority="1054" operator="greaterThan">
      <formula>0</formula>
    </cfRule>
  </conditionalFormatting>
  <conditionalFormatting sqref="P123 P125:P126 P128:P130">
    <cfRule type="cellIs" dxfId="24516" priority="1048" operator="greaterThan">
      <formula>0</formula>
    </cfRule>
  </conditionalFormatting>
  <conditionalFormatting sqref="Q123 Q125:Q126 Q128:Q130">
    <cfRule type="cellIs" dxfId="24515" priority="1053" operator="lessThan">
      <formula>0</formula>
    </cfRule>
  </conditionalFormatting>
  <conditionalFormatting sqref="R123 R125:R126 R128:R130">
    <cfRule type="cellIs" dxfId="24514" priority="1051" operator="lessThan">
      <formula>0.8</formula>
    </cfRule>
    <cfRule type="cellIs" dxfId="24513" priority="1052" operator="greaterThan">
      <formula>1</formula>
    </cfRule>
  </conditionalFormatting>
  <conditionalFormatting sqref="R123 R125:R126 R128:R130">
    <cfRule type="cellIs" dxfId="24512" priority="1049" operator="greaterThan">
      <formula>1</formula>
    </cfRule>
    <cfRule type="cellIs" dxfId="24511" priority="1050" operator="lessThan">
      <formula>0.8</formula>
    </cfRule>
  </conditionalFormatting>
  <conditionalFormatting sqref="P122">
    <cfRule type="cellIs" dxfId="24510" priority="1042" operator="greaterThan">
      <formula>0</formula>
    </cfRule>
  </conditionalFormatting>
  <conditionalFormatting sqref="Q122">
    <cfRule type="cellIs" dxfId="24509" priority="1047" operator="lessThan">
      <formula>0</formula>
    </cfRule>
  </conditionalFormatting>
  <conditionalFormatting sqref="R122">
    <cfRule type="cellIs" dxfId="24508" priority="1045" operator="lessThan">
      <formula>0.8</formula>
    </cfRule>
    <cfRule type="cellIs" dxfId="24507" priority="1046" operator="greaterThan">
      <formula>1</formula>
    </cfRule>
  </conditionalFormatting>
  <conditionalFormatting sqref="R122">
    <cfRule type="cellIs" dxfId="24506" priority="1043" operator="greaterThan">
      <formula>1</formula>
    </cfRule>
    <cfRule type="cellIs" dxfId="24505" priority="1044" operator="lessThan">
      <formula>0.8</formula>
    </cfRule>
  </conditionalFormatting>
  <conditionalFormatting sqref="Q109:Q116">
    <cfRule type="cellIs" dxfId="24504" priority="1041" operator="lessThan">
      <formula>0</formula>
    </cfRule>
  </conditionalFormatting>
  <conditionalFormatting sqref="R109:R116">
    <cfRule type="cellIs" dxfId="24503" priority="1039" operator="lessThan">
      <formula>0.8</formula>
    </cfRule>
    <cfRule type="cellIs" dxfId="24502" priority="1040" operator="greaterThan">
      <formula>1</formula>
    </cfRule>
  </conditionalFormatting>
  <conditionalFormatting sqref="R109:R116">
    <cfRule type="cellIs" dxfId="24501" priority="1037" operator="greaterThan">
      <formula>1</formula>
    </cfRule>
    <cfRule type="cellIs" dxfId="24500" priority="1038" operator="lessThan">
      <formula>0.8</formula>
    </cfRule>
  </conditionalFormatting>
  <conditionalFormatting sqref="P109:P116">
    <cfRule type="cellIs" dxfId="24499" priority="1036" operator="greaterThan">
      <formula>0</formula>
    </cfRule>
  </conditionalFormatting>
  <conditionalFormatting sqref="P137 P140 P143">
    <cfRule type="cellIs" dxfId="24498" priority="1035" operator="greaterThan">
      <formula>0</formula>
    </cfRule>
  </conditionalFormatting>
  <conditionalFormatting sqref="Q137 Q140 Q143">
    <cfRule type="cellIs" dxfId="24497" priority="1034" operator="lessThan">
      <formula>0</formula>
    </cfRule>
  </conditionalFormatting>
  <conditionalFormatting sqref="R137 R140 R143">
    <cfRule type="cellIs" dxfId="24496" priority="1032" operator="lessThan">
      <formula>0.8</formula>
    </cfRule>
    <cfRule type="cellIs" dxfId="24495" priority="1033" operator="greaterThan">
      <formula>1</formula>
    </cfRule>
  </conditionalFormatting>
  <conditionalFormatting sqref="R137 R140 R143">
    <cfRule type="cellIs" dxfId="24494" priority="1030" operator="greaterThan">
      <formula>1</formula>
    </cfRule>
    <cfRule type="cellIs" dxfId="24493" priority="1031" operator="lessThan">
      <formula>0.8</formula>
    </cfRule>
  </conditionalFormatting>
  <conditionalFormatting sqref="P137 P140 P143">
    <cfRule type="cellIs" dxfId="24492" priority="1029" operator="greaterThan">
      <formula>0</formula>
    </cfRule>
  </conditionalFormatting>
  <conditionalFormatting sqref="Q137 Q140 Q143">
    <cfRule type="cellIs" dxfId="24491" priority="1028" operator="lessThan">
      <formula>0</formula>
    </cfRule>
  </conditionalFormatting>
  <conditionalFormatting sqref="R137 R140 R143">
    <cfRule type="cellIs" dxfId="24490" priority="1026" operator="lessThan">
      <formula>0.8</formula>
    </cfRule>
    <cfRule type="cellIs" dxfId="24489" priority="1027" operator="greaterThan">
      <formula>1</formula>
    </cfRule>
  </conditionalFormatting>
  <conditionalFormatting sqref="R137 R140 R143">
    <cfRule type="cellIs" dxfId="24488" priority="1024" operator="greaterThan">
      <formula>1</formula>
    </cfRule>
    <cfRule type="cellIs" dxfId="24487" priority="1025" operator="lessThan">
      <formula>0.8</formula>
    </cfRule>
  </conditionalFormatting>
  <conditionalFormatting sqref="P137 P140 P143">
    <cfRule type="cellIs" dxfId="24486" priority="1023" operator="greaterThan">
      <formula>0</formula>
    </cfRule>
  </conditionalFormatting>
  <conditionalFormatting sqref="P137 P140 P143">
    <cfRule type="cellIs" dxfId="24485" priority="1017" operator="greaterThan">
      <formula>0</formula>
    </cfRule>
  </conditionalFormatting>
  <conditionalFormatting sqref="Q137 Q140 Q143">
    <cfRule type="cellIs" dxfId="24484" priority="1022" operator="lessThan">
      <formula>0</formula>
    </cfRule>
  </conditionalFormatting>
  <conditionalFormatting sqref="R137 R140 R143">
    <cfRule type="cellIs" dxfId="24483" priority="1020" operator="lessThan">
      <formula>0.8</formula>
    </cfRule>
    <cfRule type="cellIs" dxfId="24482" priority="1021" operator="greaterThan">
      <formula>1</formula>
    </cfRule>
  </conditionalFormatting>
  <conditionalFormatting sqref="R137 R140 R143">
    <cfRule type="cellIs" dxfId="24481" priority="1018" operator="greaterThan">
      <formula>1</formula>
    </cfRule>
    <cfRule type="cellIs" dxfId="24480" priority="1019" operator="lessThan">
      <formula>0.8</formula>
    </cfRule>
  </conditionalFormatting>
  <conditionalFormatting sqref="Q137 Q140 Q143">
    <cfRule type="cellIs" dxfId="24479" priority="1016" operator="lessThan">
      <formula>0</formula>
    </cfRule>
  </conditionalFormatting>
  <conditionalFormatting sqref="R137 R140 R143">
    <cfRule type="cellIs" dxfId="24478" priority="1014" operator="lessThan">
      <formula>0.8</formula>
    </cfRule>
    <cfRule type="cellIs" dxfId="24477" priority="1015" operator="greaterThan">
      <formula>1</formula>
    </cfRule>
  </conditionalFormatting>
  <conditionalFormatting sqref="R137 R140 R143">
    <cfRule type="cellIs" dxfId="24476" priority="1012" operator="greaterThan">
      <formula>1</formula>
    </cfRule>
    <cfRule type="cellIs" dxfId="24475" priority="1013" operator="lessThan">
      <formula>0.8</formula>
    </cfRule>
  </conditionalFormatting>
  <conditionalFormatting sqref="P137 P140 P143">
    <cfRule type="cellIs" dxfId="24474" priority="1011" operator="greaterThan">
      <formula>0</formula>
    </cfRule>
  </conditionalFormatting>
  <conditionalFormatting sqref="Q137 Q140 Q143">
    <cfRule type="cellIs" dxfId="24473" priority="1010" operator="lessThan">
      <formula>0</formula>
    </cfRule>
  </conditionalFormatting>
  <conditionalFormatting sqref="R137 R140 R143">
    <cfRule type="cellIs" dxfId="24472" priority="1008" operator="lessThan">
      <formula>0.8</formula>
    </cfRule>
    <cfRule type="cellIs" dxfId="24471" priority="1009" operator="greaterThan">
      <formula>1</formula>
    </cfRule>
  </conditionalFormatting>
  <conditionalFormatting sqref="R137 R140 R143">
    <cfRule type="cellIs" dxfId="24470" priority="1006" operator="greaterThan">
      <formula>1</formula>
    </cfRule>
    <cfRule type="cellIs" dxfId="24469" priority="1007" operator="lessThan">
      <formula>0.8</formula>
    </cfRule>
  </conditionalFormatting>
  <conditionalFormatting sqref="P137 P140 P143">
    <cfRule type="cellIs" dxfId="24468" priority="1005" operator="greaterThan">
      <formula>0</formula>
    </cfRule>
  </conditionalFormatting>
  <conditionalFormatting sqref="P137 P140 P143">
    <cfRule type="cellIs" dxfId="24467" priority="999" operator="greaterThan">
      <formula>0</formula>
    </cfRule>
  </conditionalFormatting>
  <conditionalFormatting sqref="Q137 Q140 Q143">
    <cfRule type="cellIs" dxfId="24466" priority="1004" operator="lessThan">
      <formula>0</formula>
    </cfRule>
  </conditionalFormatting>
  <conditionalFormatting sqref="R137 R140 R143">
    <cfRule type="cellIs" dxfId="24465" priority="1002" operator="lessThan">
      <formula>0.8</formula>
    </cfRule>
    <cfRule type="cellIs" dxfId="24464" priority="1003" operator="greaterThan">
      <formula>1</formula>
    </cfRule>
  </conditionalFormatting>
  <conditionalFormatting sqref="R137 R140 R143">
    <cfRule type="cellIs" dxfId="24463" priority="1000" operator="greaterThan">
      <formula>1</formula>
    </cfRule>
    <cfRule type="cellIs" dxfId="24462" priority="1001" operator="lessThan">
      <formula>0.8</formula>
    </cfRule>
  </conditionalFormatting>
  <conditionalFormatting sqref="Q137 Q140 Q143">
    <cfRule type="cellIs" dxfId="24461" priority="998" operator="lessThan">
      <formula>0</formula>
    </cfRule>
  </conditionalFormatting>
  <conditionalFormatting sqref="R137 R140 R143">
    <cfRule type="cellIs" dxfId="24460" priority="996" operator="lessThan">
      <formula>0.8</formula>
    </cfRule>
    <cfRule type="cellIs" dxfId="24459" priority="997" operator="greaterThan">
      <formula>1</formula>
    </cfRule>
  </conditionalFormatting>
  <conditionalFormatting sqref="R137 R140 R143">
    <cfRule type="cellIs" dxfId="24458" priority="994" operator="greaterThan">
      <formula>1</formula>
    </cfRule>
    <cfRule type="cellIs" dxfId="24457" priority="995" operator="lessThan">
      <formula>0.8</formula>
    </cfRule>
  </conditionalFormatting>
  <conditionalFormatting sqref="P137 P140 P143">
    <cfRule type="cellIs" dxfId="24456" priority="993" operator="greaterThan">
      <formula>0</formula>
    </cfRule>
  </conditionalFormatting>
  <conditionalFormatting sqref="Q137 Q140 Q143">
    <cfRule type="cellIs" dxfId="24455" priority="992" operator="lessThan">
      <formula>0</formula>
    </cfRule>
  </conditionalFormatting>
  <conditionalFormatting sqref="R137 R140 R143">
    <cfRule type="cellIs" dxfId="24454" priority="990" operator="lessThan">
      <formula>0.8</formula>
    </cfRule>
    <cfRule type="cellIs" dxfId="24453" priority="991" operator="greaterThan">
      <formula>1</formula>
    </cfRule>
  </conditionalFormatting>
  <conditionalFormatting sqref="R137 R140 R143">
    <cfRule type="cellIs" dxfId="24452" priority="988" operator="greaterThan">
      <formula>1</formula>
    </cfRule>
    <cfRule type="cellIs" dxfId="24451" priority="989" operator="lessThan">
      <formula>0.8</formula>
    </cfRule>
  </conditionalFormatting>
  <conditionalFormatting sqref="P137 P140 P143">
    <cfRule type="cellIs" dxfId="24450" priority="987" operator="greaterThan">
      <formula>0</formula>
    </cfRule>
  </conditionalFormatting>
  <conditionalFormatting sqref="P137 P140 P143">
    <cfRule type="cellIs" dxfId="24449" priority="981" operator="greaterThan">
      <formula>0</formula>
    </cfRule>
  </conditionalFormatting>
  <conditionalFormatting sqref="Q137 Q140 Q143">
    <cfRule type="cellIs" dxfId="24448" priority="986" operator="lessThan">
      <formula>0</formula>
    </cfRule>
  </conditionalFormatting>
  <conditionalFormatting sqref="R137 R140 R143">
    <cfRule type="cellIs" dxfId="24447" priority="984" operator="lessThan">
      <formula>0.8</formula>
    </cfRule>
    <cfRule type="cellIs" dxfId="24446" priority="985" operator="greaterThan">
      <formula>1</formula>
    </cfRule>
  </conditionalFormatting>
  <conditionalFormatting sqref="R137 R140 R143">
    <cfRule type="cellIs" dxfId="24445" priority="982" operator="greaterThan">
      <formula>1</formula>
    </cfRule>
    <cfRule type="cellIs" dxfId="24444" priority="983" operator="lessThan">
      <formula>0.8</formula>
    </cfRule>
  </conditionalFormatting>
  <conditionalFormatting sqref="Q137 Q140 Q143">
    <cfRule type="cellIs" dxfId="24443" priority="980" operator="lessThan">
      <formula>0</formula>
    </cfRule>
  </conditionalFormatting>
  <conditionalFormatting sqref="R137 R140 R143">
    <cfRule type="cellIs" dxfId="24442" priority="978" operator="lessThan">
      <formula>0.8</formula>
    </cfRule>
    <cfRule type="cellIs" dxfId="24441" priority="979" operator="greaterThan">
      <formula>1</formula>
    </cfRule>
  </conditionalFormatting>
  <conditionalFormatting sqref="R137 R140 R143">
    <cfRule type="cellIs" dxfId="24440" priority="976" operator="greaterThan">
      <formula>1</formula>
    </cfRule>
    <cfRule type="cellIs" dxfId="24439" priority="977" operator="lessThan">
      <formula>0.8</formula>
    </cfRule>
  </conditionalFormatting>
  <conditionalFormatting sqref="P137 P140 P143">
    <cfRule type="cellIs" dxfId="24438" priority="975" operator="greaterThan">
      <formula>0</formula>
    </cfRule>
  </conditionalFormatting>
  <conditionalFormatting sqref="P138 P144 P141">
    <cfRule type="cellIs" dxfId="24437" priority="969" operator="greaterThan">
      <formula>0</formula>
    </cfRule>
  </conditionalFormatting>
  <conditionalFormatting sqref="Q138 Q144 Q141">
    <cfRule type="cellIs" dxfId="24436" priority="974" operator="lessThan">
      <formula>0</formula>
    </cfRule>
  </conditionalFormatting>
  <conditionalFormatting sqref="R138 R144 R141">
    <cfRule type="cellIs" dxfId="24435" priority="972" operator="lessThan">
      <formula>0.8</formula>
    </cfRule>
    <cfRule type="cellIs" dxfId="24434" priority="973" operator="greaterThan">
      <formula>1</formula>
    </cfRule>
  </conditionalFormatting>
  <conditionalFormatting sqref="R138 R144 R141">
    <cfRule type="cellIs" dxfId="24433" priority="970" operator="greaterThan">
      <formula>1</formula>
    </cfRule>
    <cfRule type="cellIs" dxfId="24432" priority="971" operator="lessThan">
      <formula>0.8</formula>
    </cfRule>
  </conditionalFormatting>
  <conditionalFormatting sqref="Q138 Q144 Q141">
    <cfRule type="cellIs" dxfId="24431" priority="968" operator="lessThan">
      <formula>0</formula>
    </cfRule>
  </conditionalFormatting>
  <conditionalFormatting sqref="R138 R144 R141">
    <cfRule type="cellIs" dxfId="24430" priority="966" operator="lessThan">
      <formula>0.8</formula>
    </cfRule>
    <cfRule type="cellIs" dxfId="24429" priority="967" operator="greaterThan">
      <formula>1</formula>
    </cfRule>
  </conditionalFormatting>
  <conditionalFormatting sqref="R138 R144 R141">
    <cfRule type="cellIs" dxfId="24428" priority="964" operator="greaterThan">
      <formula>1</formula>
    </cfRule>
    <cfRule type="cellIs" dxfId="24427" priority="965" operator="lessThan">
      <formula>0.8</formula>
    </cfRule>
  </conditionalFormatting>
  <conditionalFormatting sqref="P138 P144 P141">
    <cfRule type="cellIs" dxfId="24426" priority="963" operator="greaterThan">
      <formula>0</formula>
    </cfRule>
  </conditionalFormatting>
  <conditionalFormatting sqref="Q138 Q144 Q141">
    <cfRule type="cellIs" dxfId="24425" priority="962" operator="lessThan">
      <formula>0</formula>
    </cfRule>
  </conditionalFormatting>
  <conditionalFormatting sqref="R138 R144 R141">
    <cfRule type="cellIs" dxfId="24424" priority="960" operator="lessThan">
      <formula>0.8</formula>
    </cfRule>
    <cfRule type="cellIs" dxfId="24423" priority="961" operator="greaterThan">
      <formula>1</formula>
    </cfRule>
  </conditionalFormatting>
  <conditionalFormatting sqref="R138 R144 R141">
    <cfRule type="cellIs" dxfId="24422" priority="958" operator="greaterThan">
      <formula>1</formula>
    </cfRule>
    <cfRule type="cellIs" dxfId="24421" priority="959" operator="lessThan">
      <formula>0.8</formula>
    </cfRule>
  </conditionalFormatting>
  <conditionalFormatting sqref="P138 P144 P141">
    <cfRule type="cellIs" dxfId="24420" priority="957" operator="greaterThan">
      <formula>0</formula>
    </cfRule>
  </conditionalFormatting>
  <conditionalFormatting sqref="Q138 Q144 Q141">
    <cfRule type="cellIs" dxfId="24419" priority="956" operator="lessThan">
      <formula>0</formula>
    </cfRule>
  </conditionalFormatting>
  <conditionalFormatting sqref="R138 R144 R141">
    <cfRule type="cellIs" dxfId="24418" priority="954" operator="lessThan">
      <formula>0.8</formula>
    </cfRule>
    <cfRule type="cellIs" dxfId="24417" priority="955" operator="greaterThan">
      <formula>1</formula>
    </cfRule>
  </conditionalFormatting>
  <conditionalFormatting sqref="R138 R144 R141">
    <cfRule type="cellIs" dxfId="24416" priority="952" operator="greaterThan">
      <formula>1</formula>
    </cfRule>
    <cfRule type="cellIs" dxfId="24415" priority="953" operator="lessThan">
      <formula>0.8</formula>
    </cfRule>
  </conditionalFormatting>
  <conditionalFormatting sqref="P138 P144 P141">
    <cfRule type="cellIs" dxfId="24414" priority="951" operator="greaterThan">
      <formula>0</formula>
    </cfRule>
  </conditionalFormatting>
  <conditionalFormatting sqref="Q138 Q144 Q141">
    <cfRule type="cellIs" dxfId="24413" priority="950" operator="lessThan">
      <formula>0</formula>
    </cfRule>
  </conditionalFormatting>
  <conditionalFormatting sqref="R138 R144 R141">
    <cfRule type="cellIs" dxfId="24412" priority="948" operator="lessThan">
      <formula>0.8</formula>
    </cfRule>
    <cfRule type="cellIs" dxfId="24411" priority="949" operator="greaterThan">
      <formula>1</formula>
    </cfRule>
  </conditionalFormatting>
  <conditionalFormatting sqref="R138 R144 R141">
    <cfRule type="cellIs" dxfId="24410" priority="946" operator="greaterThan">
      <formula>1</formula>
    </cfRule>
    <cfRule type="cellIs" dxfId="24409" priority="947" operator="lessThan">
      <formula>0.8</formula>
    </cfRule>
  </conditionalFormatting>
  <conditionalFormatting sqref="Q138 Q144 Q141">
    <cfRule type="cellIs" dxfId="24408" priority="945" operator="lessThan">
      <formula>0</formula>
    </cfRule>
  </conditionalFormatting>
  <conditionalFormatting sqref="R138 R144 R141">
    <cfRule type="cellIs" dxfId="24407" priority="943" operator="lessThan">
      <formula>0.8</formula>
    </cfRule>
    <cfRule type="cellIs" dxfId="24406" priority="944" operator="greaterThan">
      <formula>1</formula>
    </cfRule>
  </conditionalFormatting>
  <conditionalFormatting sqref="R138 R144 R141">
    <cfRule type="cellIs" dxfId="24405" priority="941" operator="greaterThan">
      <formula>1</formula>
    </cfRule>
    <cfRule type="cellIs" dxfId="24404" priority="942" operator="lessThan">
      <formula>0.8</formula>
    </cfRule>
  </conditionalFormatting>
  <conditionalFormatting sqref="P138 P144 P141">
    <cfRule type="cellIs" dxfId="24403" priority="940" operator="greaterThan">
      <formula>0</formula>
    </cfRule>
  </conditionalFormatting>
  <conditionalFormatting sqref="P138 P144 P141">
    <cfRule type="cellIs" dxfId="24402" priority="934" operator="greaterThan">
      <formula>0</formula>
    </cfRule>
  </conditionalFormatting>
  <conditionalFormatting sqref="Q138 Q144 Q141">
    <cfRule type="cellIs" dxfId="24401" priority="939" operator="lessThan">
      <formula>0</formula>
    </cfRule>
  </conditionalFormatting>
  <conditionalFormatting sqref="R138 R144 R141">
    <cfRule type="cellIs" dxfId="24400" priority="937" operator="lessThan">
      <formula>0.8</formula>
    </cfRule>
    <cfRule type="cellIs" dxfId="24399" priority="938" operator="greaterThan">
      <formula>1</formula>
    </cfRule>
  </conditionalFormatting>
  <conditionalFormatting sqref="R138 R144 R141">
    <cfRule type="cellIs" dxfId="24398" priority="935" operator="greaterThan">
      <formula>1</formula>
    </cfRule>
    <cfRule type="cellIs" dxfId="24397" priority="936" operator="lessThan">
      <formula>0.8</formula>
    </cfRule>
  </conditionalFormatting>
  <conditionalFormatting sqref="Q138 Q144 Q141">
    <cfRule type="cellIs" dxfId="24396" priority="933" operator="lessThan">
      <formula>0</formula>
    </cfRule>
  </conditionalFormatting>
  <conditionalFormatting sqref="R138 R144 R141">
    <cfRule type="cellIs" dxfId="24395" priority="931" operator="lessThan">
      <formula>0.8</formula>
    </cfRule>
    <cfRule type="cellIs" dxfId="24394" priority="932" operator="greaterThan">
      <formula>1</formula>
    </cfRule>
  </conditionalFormatting>
  <conditionalFormatting sqref="R138 R144 R141">
    <cfRule type="cellIs" dxfId="24393" priority="929" operator="greaterThan">
      <formula>1</formula>
    </cfRule>
    <cfRule type="cellIs" dxfId="24392" priority="930" operator="lessThan">
      <formula>0.8</formula>
    </cfRule>
  </conditionalFormatting>
  <conditionalFormatting sqref="P138 P144 P141">
    <cfRule type="cellIs" dxfId="24391" priority="928" operator="greaterThan">
      <formula>0</formula>
    </cfRule>
  </conditionalFormatting>
  <conditionalFormatting sqref="Q148:Q153">
    <cfRule type="cellIs" dxfId="24390" priority="927" operator="lessThan">
      <formula>0</formula>
    </cfRule>
  </conditionalFormatting>
  <conditionalFormatting sqref="R148:R153">
    <cfRule type="cellIs" dxfId="24389" priority="925" operator="lessThan">
      <formula>0.8</formula>
    </cfRule>
    <cfRule type="cellIs" dxfId="24388" priority="926" operator="greaterThan">
      <formula>1</formula>
    </cfRule>
  </conditionalFormatting>
  <conditionalFormatting sqref="R148:R153">
    <cfRule type="cellIs" dxfId="24387" priority="923" operator="greaterThan">
      <formula>1</formula>
    </cfRule>
    <cfRule type="cellIs" dxfId="24386" priority="924" operator="lessThan">
      <formula>0.8</formula>
    </cfRule>
  </conditionalFormatting>
  <conditionalFormatting sqref="P148:P153">
    <cfRule type="cellIs" dxfId="24385" priority="922" operator="greaterThan">
      <formula>0</formula>
    </cfRule>
  </conditionalFormatting>
  <conditionalFormatting sqref="P148:P153">
    <cfRule type="cellIs" dxfId="24384" priority="916" operator="greaterThan">
      <formula>0</formula>
    </cfRule>
  </conditionalFormatting>
  <conditionalFormatting sqref="Q148:Q153">
    <cfRule type="cellIs" dxfId="24383" priority="921" operator="lessThan">
      <formula>0</formula>
    </cfRule>
  </conditionalFormatting>
  <conditionalFormatting sqref="R148:R153">
    <cfRule type="cellIs" dxfId="24382" priority="919" operator="lessThan">
      <formula>0.8</formula>
    </cfRule>
    <cfRule type="cellIs" dxfId="24381" priority="920" operator="greaterThan">
      <formula>1</formula>
    </cfRule>
  </conditionalFormatting>
  <conditionalFormatting sqref="R148:R153">
    <cfRule type="cellIs" dxfId="24380" priority="917" operator="greaterThan">
      <formula>1</formula>
    </cfRule>
    <cfRule type="cellIs" dxfId="24379" priority="918" operator="lessThan">
      <formula>0.8</formula>
    </cfRule>
  </conditionalFormatting>
  <conditionalFormatting sqref="Q148:Q153">
    <cfRule type="cellIs" dxfId="24378" priority="915" operator="lessThan">
      <formula>0</formula>
    </cfRule>
  </conditionalFormatting>
  <conditionalFormatting sqref="R148:R153">
    <cfRule type="cellIs" dxfId="24377" priority="913" operator="lessThan">
      <formula>0.8</formula>
    </cfRule>
    <cfRule type="cellIs" dxfId="24376" priority="914" operator="greaterThan">
      <formula>1</formula>
    </cfRule>
  </conditionalFormatting>
  <conditionalFormatting sqref="R148:R153">
    <cfRule type="cellIs" dxfId="24375" priority="911" operator="greaterThan">
      <formula>1</formula>
    </cfRule>
    <cfRule type="cellIs" dxfId="24374" priority="912" operator="lessThan">
      <formula>0.8</formula>
    </cfRule>
  </conditionalFormatting>
  <conditionalFormatting sqref="P148:P153">
    <cfRule type="cellIs" dxfId="24373" priority="910" operator="greaterThan">
      <formula>0</formula>
    </cfRule>
  </conditionalFormatting>
  <conditionalFormatting sqref="Q148:Q153">
    <cfRule type="cellIs" dxfId="24372" priority="909" operator="lessThan">
      <formula>0</formula>
    </cfRule>
  </conditionalFormatting>
  <conditionalFormatting sqref="R148:R153">
    <cfRule type="cellIs" dxfId="24371" priority="907" operator="lessThan">
      <formula>0.8</formula>
    </cfRule>
    <cfRule type="cellIs" dxfId="24370" priority="908" operator="greaterThan">
      <formula>1</formula>
    </cfRule>
  </conditionalFormatting>
  <conditionalFormatting sqref="R148:R153">
    <cfRule type="cellIs" dxfId="24369" priority="905" operator="greaterThan">
      <formula>1</formula>
    </cfRule>
    <cfRule type="cellIs" dxfId="24368" priority="906" operator="lessThan">
      <formula>0.8</formula>
    </cfRule>
  </conditionalFormatting>
  <conditionalFormatting sqref="P148:P153">
    <cfRule type="cellIs" dxfId="24367" priority="904" operator="greaterThan">
      <formula>0</formula>
    </cfRule>
  </conditionalFormatting>
  <conditionalFormatting sqref="P148:P153">
    <cfRule type="cellIs" dxfId="24366" priority="898" operator="greaterThan">
      <formula>0</formula>
    </cfRule>
  </conditionalFormatting>
  <conditionalFormatting sqref="Q148:Q153">
    <cfRule type="cellIs" dxfId="24365" priority="903" operator="lessThan">
      <formula>0</formula>
    </cfRule>
  </conditionalFormatting>
  <conditionalFormatting sqref="R148:R153">
    <cfRule type="cellIs" dxfId="24364" priority="901" operator="lessThan">
      <formula>0.8</formula>
    </cfRule>
    <cfRule type="cellIs" dxfId="24363" priority="902" operator="greaterThan">
      <formula>1</formula>
    </cfRule>
  </conditionalFormatting>
  <conditionalFormatting sqref="R148:R153">
    <cfRule type="cellIs" dxfId="24362" priority="899" operator="greaterThan">
      <formula>1</formula>
    </cfRule>
    <cfRule type="cellIs" dxfId="24361" priority="900" operator="lessThan">
      <formula>0.8</formula>
    </cfRule>
  </conditionalFormatting>
  <conditionalFormatting sqref="Q148:Q153">
    <cfRule type="cellIs" dxfId="24360" priority="897" operator="lessThan">
      <formula>0</formula>
    </cfRule>
  </conditionalFormatting>
  <conditionalFormatting sqref="R148:R153">
    <cfRule type="cellIs" dxfId="24359" priority="895" operator="lessThan">
      <formula>0.8</formula>
    </cfRule>
    <cfRule type="cellIs" dxfId="24358" priority="896" operator="greaterThan">
      <formula>1</formula>
    </cfRule>
  </conditionalFormatting>
  <conditionalFormatting sqref="R148:R153">
    <cfRule type="cellIs" dxfId="24357" priority="893" operator="greaterThan">
      <formula>1</formula>
    </cfRule>
    <cfRule type="cellIs" dxfId="24356" priority="894" operator="lessThan">
      <formula>0.8</formula>
    </cfRule>
  </conditionalFormatting>
  <conditionalFormatting sqref="P148:P153">
    <cfRule type="cellIs" dxfId="24355" priority="892" operator="greaterThan">
      <formula>0</formula>
    </cfRule>
  </conditionalFormatting>
  <conditionalFormatting sqref="Q148:Q153">
    <cfRule type="cellIs" dxfId="24354" priority="886" operator="lessThan">
      <formula>0</formula>
    </cfRule>
  </conditionalFormatting>
  <conditionalFormatting sqref="P148:P153">
    <cfRule type="cellIs" dxfId="24353" priority="887" operator="greaterThan">
      <formula>0</formula>
    </cfRule>
  </conditionalFormatting>
  <conditionalFormatting sqref="R148:R153">
    <cfRule type="cellIs" dxfId="24352" priority="890" operator="lessThan">
      <formula>0.8</formula>
    </cfRule>
    <cfRule type="cellIs" dxfId="24351" priority="891" operator="greaterThan">
      <formula>1</formula>
    </cfRule>
  </conditionalFormatting>
  <conditionalFormatting sqref="R148:R153">
    <cfRule type="cellIs" dxfId="24350" priority="888" operator="greaterThan">
      <formula>1</formula>
    </cfRule>
    <cfRule type="cellIs" dxfId="24349" priority="889" operator="lessThan">
      <formula>0.8</formula>
    </cfRule>
  </conditionalFormatting>
  <conditionalFormatting sqref="Q148:Q153">
    <cfRule type="cellIs" dxfId="24348" priority="880" operator="lessThan">
      <formula>0</formula>
    </cfRule>
  </conditionalFormatting>
  <conditionalFormatting sqref="R148:R153">
    <cfRule type="cellIs" dxfId="24347" priority="884" operator="lessThan">
      <formula>0.8</formula>
    </cfRule>
    <cfRule type="cellIs" dxfId="24346" priority="885" operator="greaterThan">
      <formula>1</formula>
    </cfRule>
  </conditionalFormatting>
  <conditionalFormatting sqref="R148:R153">
    <cfRule type="cellIs" dxfId="24345" priority="882" operator="greaterThan">
      <formula>1</formula>
    </cfRule>
    <cfRule type="cellIs" dxfId="24344" priority="883" operator="lessThan">
      <formula>0.8</formula>
    </cfRule>
  </conditionalFormatting>
  <conditionalFormatting sqref="P148:P153">
    <cfRule type="cellIs" dxfId="24343" priority="881" operator="greaterThan">
      <formula>0</formula>
    </cfRule>
  </conditionalFormatting>
  <conditionalFormatting sqref="Q148:Q153">
    <cfRule type="cellIs" dxfId="24342" priority="879" operator="lessThan">
      <formula>0</formula>
    </cfRule>
  </conditionalFormatting>
  <conditionalFormatting sqref="R148:R153">
    <cfRule type="cellIs" dxfId="24341" priority="877" operator="lessThan">
      <formula>0.8</formula>
    </cfRule>
    <cfRule type="cellIs" dxfId="24340" priority="878" operator="greaterThan">
      <formula>1</formula>
    </cfRule>
  </conditionalFormatting>
  <conditionalFormatting sqref="R148:R153">
    <cfRule type="cellIs" dxfId="24339" priority="875" operator="greaterThan">
      <formula>1</formula>
    </cfRule>
    <cfRule type="cellIs" dxfId="24338" priority="876" operator="lessThan">
      <formula>0.8</formula>
    </cfRule>
  </conditionalFormatting>
  <conditionalFormatting sqref="P148:P153">
    <cfRule type="cellIs" dxfId="24337" priority="874" operator="greaterThan">
      <formula>0</formula>
    </cfRule>
  </conditionalFormatting>
  <conditionalFormatting sqref="Q148:Q153">
    <cfRule type="cellIs" dxfId="24336" priority="873" operator="lessThan">
      <formula>0</formula>
    </cfRule>
  </conditionalFormatting>
  <conditionalFormatting sqref="R148:R153">
    <cfRule type="cellIs" dxfId="24335" priority="871" operator="lessThan">
      <formula>0.8</formula>
    </cfRule>
    <cfRule type="cellIs" dxfId="24334" priority="872" operator="greaterThan">
      <formula>1</formula>
    </cfRule>
  </conditionalFormatting>
  <conditionalFormatting sqref="R148:R153">
    <cfRule type="cellIs" dxfId="24333" priority="869" operator="greaterThan">
      <formula>1</formula>
    </cfRule>
    <cfRule type="cellIs" dxfId="24332" priority="870" operator="lessThan">
      <formula>0.8</formula>
    </cfRule>
  </conditionalFormatting>
  <conditionalFormatting sqref="P148:P153">
    <cfRule type="cellIs" dxfId="24331" priority="868" operator="greaterThan">
      <formula>0</formula>
    </cfRule>
  </conditionalFormatting>
  <conditionalFormatting sqref="Q148:Q153">
    <cfRule type="cellIs" dxfId="24330" priority="867" operator="lessThan">
      <formula>0</formula>
    </cfRule>
  </conditionalFormatting>
  <conditionalFormatting sqref="R148:R153">
    <cfRule type="cellIs" dxfId="24329" priority="865" operator="lessThan">
      <formula>0.8</formula>
    </cfRule>
    <cfRule type="cellIs" dxfId="24328" priority="866" operator="greaterThan">
      <formula>1</formula>
    </cfRule>
  </conditionalFormatting>
  <conditionalFormatting sqref="R148:R153">
    <cfRule type="cellIs" dxfId="24327" priority="863" operator="greaterThan">
      <formula>1</formula>
    </cfRule>
    <cfRule type="cellIs" dxfId="24326" priority="864" operator="lessThan">
      <formula>0.8</formula>
    </cfRule>
  </conditionalFormatting>
  <conditionalFormatting sqref="P148:P153">
    <cfRule type="cellIs" dxfId="24325" priority="862" operator="greaterThan">
      <formula>0</formula>
    </cfRule>
  </conditionalFormatting>
  <conditionalFormatting sqref="Q148:Q153">
    <cfRule type="cellIs" dxfId="24324" priority="861" operator="lessThan">
      <formula>0</formula>
    </cfRule>
  </conditionalFormatting>
  <conditionalFormatting sqref="R148:R153">
    <cfRule type="cellIs" dxfId="24323" priority="859" operator="lessThan">
      <formula>0.8</formula>
    </cfRule>
    <cfRule type="cellIs" dxfId="24322" priority="860" operator="greaterThan">
      <formula>1</formula>
    </cfRule>
  </conditionalFormatting>
  <conditionalFormatting sqref="R148:R153">
    <cfRule type="cellIs" dxfId="24321" priority="857" operator="greaterThan">
      <formula>1</formula>
    </cfRule>
    <cfRule type="cellIs" dxfId="24320" priority="858" operator="lessThan">
      <formula>0.8</formula>
    </cfRule>
  </conditionalFormatting>
  <conditionalFormatting sqref="P148:P153">
    <cfRule type="cellIs" dxfId="24319" priority="856" operator="greaterThan">
      <formula>0</formula>
    </cfRule>
  </conditionalFormatting>
  <conditionalFormatting sqref="Q148:Q153">
    <cfRule type="cellIs" dxfId="24318" priority="855" operator="lessThan">
      <formula>0</formula>
    </cfRule>
  </conditionalFormatting>
  <conditionalFormatting sqref="R148:R153">
    <cfRule type="cellIs" dxfId="24317" priority="853" operator="lessThan">
      <formula>0.8</formula>
    </cfRule>
    <cfRule type="cellIs" dxfId="24316" priority="854" operator="greaterThan">
      <formula>1</formula>
    </cfRule>
  </conditionalFormatting>
  <conditionalFormatting sqref="R148:R153">
    <cfRule type="cellIs" dxfId="24315" priority="851" operator="greaterThan">
      <formula>1</formula>
    </cfRule>
    <cfRule type="cellIs" dxfId="24314" priority="852" operator="lessThan">
      <formula>0.8</formula>
    </cfRule>
  </conditionalFormatting>
  <conditionalFormatting sqref="P148:P153">
    <cfRule type="cellIs" dxfId="24313" priority="850" operator="greaterThan">
      <formula>0</formula>
    </cfRule>
  </conditionalFormatting>
  <conditionalFormatting sqref="Q148:Q153">
    <cfRule type="cellIs" dxfId="24312" priority="849" operator="lessThan">
      <formula>0</formula>
    </cfRule>
  </conditionalFormatting>
  <conditionalFormatting sqref="R148:R153">
    <cfRule type="cellIs" dxfId="24311" priority="847" operator="lessThan">
      <formula>0.8</formula>
    </cfRule>
    <cfRule type="cellIs" dxfId="24310" priority="848" operator="greaterThan">
      <formula>1</formula>
    </cfRule>
  </conditionalFormatting>
  <conditionalFormatting sqref="R148:R153">
    <cfRule type="cellIs" dxfId="24309" priority="845" operator="greaterThan">
      <formula>1</formula>
    </cfRule>
    <cfRule type="cellIs" dxfId="24308" priority="846" operator="lessThan">
      <formula>0.8</formula>
    </cfRule>
  </conditionalFormatting>
  <conditionalFormatting sqref="P148:P153">
    <cfRule type="cellIs" dxfId="24307" priority="844" operator="greaterThan">
      <formula>0</formula>
    </cfRule>
  </conditionalFormatting>
  <conditionalFormatting sqref="Q148:Q153">
    <cfRule type="cellIs" dxfId="24306" priority="843" operator="lessThan">
      <formula>0</formula>
    </cfRule>
  </conditionalFormatting>
  <conditionalFormatting sqref="R148:R153">
    <cfRule type="cellIs" dxfId="24305" priority="841" operator="lessThan">
      <formula>0.8</formula>
    </cfRule>
    <cfRule type="cellIs" dxfId="24304" priority="842" operator="greaterThan">
      <formula>1</formula>
    </cfRule>
  </conditionalFormatting>
  <conditionalFormatting sqref="R148:R153">
    <cfRule type="cellIs" dxfId="24303" priority="839" operator="greaterThan">
      <formula>1</formula>
    </cfRule>
    <cfRule type="cellIs" dxfId="24302" priority="840" operator="lessThan">
      <formula>0.8</formula>
    </cfRule>
  </conditionalFormatting>
  <conditionalFormatting sqref="P148:P153">
    <cfRule type="cellIs" dxfId="24301" priority="838" operator="greaterThan">
      <formula>0</formula>
    </cfRule>
  </conditionalFormatting>
  <conditionalFormatting sqref="P148:P153">
    <cfRule type="cellIs" dxfId="24300" priority="832" operator="greaterThan">
      <formula>0</formula>
    </cfRule>
  </conditionalFormatting>
  <conditionalFormatting sqref="Q148:Q153">
    <cfRule type="cellIs" dxfId="24299" priority="837" operator="lessThan">
      <formula>0</formula>
    </cfRule>
  </conditionalFormatting>
  <conditionalFormatting sqref="R148:R153">
    <cfRule type="cellIs" dxfId="24298" priority="835" operator="lessThan">
      <formula>0.8</formula>
    </cfRule>
    <cfRule type="cellIs" dxfId="24297" priority="836" operator="greaterThan">
      <formula>1</formula>
    </cfRule>
  </conditionalFormatting>
  <conditionalFormatting sqref="R148:R153">
    <cfRule type="cellIs" dxfId="24296" priority="833" operator="greaterThan">
      <formula>1</formula>
    </cfRule>
    <cfRule type="cellIs" dxfId="24295" priority="834" operator="lessThan">
      <formula>0.8</formula>
    </cfRule>
  </conditionalFormatting>
  <conditionalFormatting sqref="P148:P153">
    <cfRule type="cellIs" dxfId="24294" priority="826" operator="greaterThan">
      <formula>0</formula>
    </cfRule>
  </conditionalFormatting>
  <conditionalFormatting sqref="Q148:Q153">
    <cfRule type="cellIs" dxfId="24293" priority="831" operator="lessThan">
      <formula>0</formula>
    </cfRule>
  </conditionalFormatting>
  <conditionalFormatting sqref="R148:R153">
    <cfRule type="cellIs" dxfId="24292" priority="829" operator="lessThan">
      <formula>0.8</formula>
    </cfRule>
    <cfRule type="cellIs" dxfId="24291" priority="830" operator="greaterThan">
      <formula>1</formula>
    </cfRule>
  </conditionalFormatting>
  <conditionalFormatting sqref="R148:R153">
    <cfRule type="cellIs" dxfId="24290" priority="827" operator="greaterThan">
      <formula>1</formula>
    </cfRule>
    <cfRule type="cellIs" dxfId="24289" priority="828" operator="lessThan">
      <formula>0.8</formula>
    </cfRule>
  </conditionalFormatting>
  <conditionalFormatting sqref="R148:R153">
    <cfRule type="cellIs" dxfId="24288" priority="823" operator="lessThan">
      <formula>0.8</formula>
    </cfRule>
    <cfRule type="cellIs" dxfId="24287" priority="824" operator="greaterThan">
      <formula>1</formula>
    </cfRule>
  </conditionalFormatting>
  <conditionalFormatting sqref="R148:R153">
    <cfRule type="cellIs" dxfId="24286" priority="821" operator="greaterThan">
      <formula>1</formula>
    </cfRule>
    <cfRule type="cellIs" dxfId="24285" priority="822" operator="lessThan">
      <formula>0.8</formula>
    </cfRule>
  </conditionalFormatting>
  <conditionalFormatting sqref="P148:P153">
    <cfRule type="cellIs" dxfId="24284" priority="820" operator="greaterThan">
      <formula>0</formula>
    </cfRule>
  </conditionalFormatting>
  <conditionalFormatting sqref="Q148:Q153">
    <cfRule type="cellIs" dxfId="24283" priority="825" operator="lessThan">
      <formula>0</formula>
    </cfRule>
  </conditionalFormatting>
  <conditionalFormatting sqref="Q148:Q153">
    <cfRule type="cellIs" dxfId="24282" priority="819" operator="lessThan">
      <formula>0</formula>
    </cfRule>
  </conditionalFormatting>
  <conditionalFormatting sqref="R148:R153">
    <cfRule type="cellIs" dxfId="24281" priority="817" operator="lessThan">
      <formula>0.8</formula>
    </cfRule>
    <cfRule type="cellIs" dxfId="24280" priority="818" operator="greaterThan">
      <formula>1</formula>
    </cfRule>
  </conditionalFormatting>
  <conditionalFormatting sqref="R148:R153">
    <cfRule type="cellIs" dxfId="24279" priority="815" operator="greaterThan">
      <formula>1</formula>
    </cfRule>
    <cfRule type="cellIs" dxfId="24278" priority="816" operator="lessThan">
      <formula>0.8</formula>
    </cfRule>
  </conditionalFormatting>
  <conditionalFormatting sqref="P148:P153">
    <cfRule type="cellIs" dxfId="24277" priority="814" operator="greaterThan">
      <formula>0</formula>
    </cfRule>
  </conditionalFormatting>
  <conditionalFormatting sqref="P148:P153">
    <cfRule type="cellIs" dxfId="24276" priority="808" operator="greaterThan">
      <formula>0</formula>
    </cfRule>
  </conditionalFormatting>
  <conditionalFormatting sqref="Q148:Q153">
    <cfRule type="cellIs" dxfId="24275" priority="813" operator="lessThan">
      <formula>0</formula>
    </cfRule>
  </conditionalFormatting>
  <conditionalFormatting sqref="R148:R153">
    <cfRule type="cellIs" dxfId="24274" priority="811" operator="lessThan">
      <formula>0.8</formula>
    </cfRule>
    <cfRule type="cellIs" dxfId="24273" priority="812" operator="greaterThan">
      <formula>1</formula>
    </cfRule>
  </conditionalFormatting>
  <conditionalFormatting sqref="R148:R153">
    <cfRule type="cellIs" dxfId="24272" priority="809" operator="greaterThan">
      <formula>1</formula>
    </cfRule>
    <cfRule type="cellIs" dxfId="24271" priority="810" operator="lessThan">
      <formula>0.8</formula>
    </cfRule>
  </conditionalFormatting>
  <conditionalFormatting sqref="P148:P153">
    <cfRule type="cellIs" dxfId="24270" priority="802" operator="greaterThan">
      <formula>0</formula>
    </cfRule>
  </conditionalFormatting>
  <conditionalFormatting sqref="Q148:Q153">
    <cfRule type="cellIs" dxfId="24269" priority="807" operator="lessThan">
      <formula>0</formula>
    </cfRule>
  </conditionalFormatting>
  <conditionalFormatting sqref="R148:R153">
    <cfRule type="cellIs" dxfId="24268" priority="805" operator="lessThan">
      <formula>0.8</formula>
    </cfRule>
    <cfRule type="cellIs" dxfId="24267" priority="806" operator="greaterThan">
      <formula>1</formula>
    </cfRule>
  </conditionalFormatting>
  <conditionalFormatting sqref="R148:R153">
    <cfRule type="cellIs" dxfId="24266" priority="803" operator="greaterThan">
      <formula>1</formula>
    </cfRule>
    <cfRule type="cellIs" dxfId="24265" priority="804" operator="lessThan">
      <formula>0.8</formula>
    </cfRule>
  </conditionalFormatting>
  <conditionalFormatting sqref="R148:R153">
    <cfRule type="cellIs" dxfId="24264" priority="799" operator="lessThan">
      <formula>0.8</formula>
    </cfRule>
    <cfRule type="cellIs" dxfId="24263" priority="800" operator="greaterThan">
      <formula>1</formula>
    </cfRule>
  </conditionalFormatting>
  <conditionalFormatting sqref="R148:R153">
    <cfRule type="cellIs" dxfId="24262" priority="797" operator="greaterThan">
      <formula>1</formula>
    </cfRule>
    <cfRule type="cellIs" dxfId="24261" priority="798" operator="lessThan">
      <formula>0.8</formula>
    </cfRule>
  </conditionalFormatting>
  <conditionalFormatting sqref="P148:P153">
    <cfRule type="cellIs" dxfId="24260" priority="796" operator="greaterThan">
      <formula>0</formula>
    </cfRule>
  </conditionalFormatting>
  <conditionalFormatting sqref="Q148:Q153">
    <cfRule type="cellIs" dxfId="24259" priority="801" operator="lessThan">
      <formula>0</formula>
    </cfRule>
  </conditionalFormatting>
  <conditionalFormatting sqref="P148:P153">
    <cfRule type="cellIs" dxfId="24258" priority="790" operator="greaterThan">
      <formula>0</formula>
    </cfRule>
  </conditionalFormatting>
  <conditionalFormatting sqref="Q148:Q153">
    <cfRule type="cellIs" dxfId="24257" priority="795" operator="lessThan">
      <formula>0</formula>
    </cfRule>
  </conditionalFormatting>
  <conditionalFormatting sqref="R148:R153">
    <cfRule type="cellIs" dxfId="24256" priority="793" operator="lessThan">
      <formula>0.8</formula>
    </cfRule>
    <cfRule type="cellIs" dxfId="24255" priority="794" operator="greaterThan">
      <formula>1</formula>
    </cfRule>
  </conditionalFormatting>
  <conditionalFormatting sqref="R148:R153">
    <cfRule type="cellIs" dxfId="24254" priority="791" operator="greaterThan">
      <formula>1</formula>
    </cfRule>
    <cfRule type="cellIs" dxfId="24253" priority="792" operator="lessThan">
      <formula>0.8</formula>
    </cfRule>
  </conditionalFormatting>
  <conditionalFormatting sqref="R148:R153">
    <cfRule type="cellIs" dxfId="24252" priority="787" operator="lessThan">
      <formula>0.8</formula>
    </cfRule>
    <cfRule type="cellIs" dxfId="24251" priority="788" operator="greaterThan">
      <formula>1</formula>
    </cfRule>
  </conditionalFormatting>
  <conditionalFormatting sqref="R148:R153">
    <cfRule type="cellIs" dxfId="24250" priority="785" operator="greaterThan">
      <formula>1</formula>
    </cfRule>
    <cfRule type="cellIs" dxfId="24249" priority="786" operator="lessThan">
      <formula>0.8</formula>
    </cfRule>
  </conditionalFormatting>
  <conditionalFormatting sqref="P148:P153">
    <cfRule type="cellIs" dxfId="24248" priority="784" operator="greaterThan">
      <formula>0</formula>
    </cfRule>
  </conditionalFormatting>
  <conditionalFormatting sqref="Q148:Q153">
    <cfRule type="cellIs" dxfId="24247" priority="789" operator="lessThan">
      <formula>0</formula>
    </cfRule>
  </conditionalFormatting>
  <conditionalFormatting sqref="R148:R153">
    <cfRule type="cellIs" dxfId="24246" priority="781" operator="lessThan">
      <formula>0.8</formula>
    </cfRule>
    <cfRule type="cellIs" dxfId="24245" priority="782" operator="greaterThan">
      <formula>1</formula>
    </cfRule>
  </conditionalFormatting>
  <conditionalFormatting sqref="R148:R153">
    <cfRule type="cellIs" dxfId="24244" priority="779" operator="greaterThan">
      <formula>1</formula>
    </cfRule>
    <cfRule type="cellIs" dxfId="24243" priority="780" operator="lessThan">
      <formula>0.8</formula>
    </cfRule>
  </conditionalFormatting>
  <conditionalFormatting sqref="P148:P153">
    <cfRule type="cellIs" dxfId="24242" priority="778" operator="greaterThan">
      <formula>0</formula>
    </cfRule>
  </conditionalFormatting>
  <conditionalFormatting sqref="Q148:Q153">
    <cfRule type="cellIs" dxfId="24241" priority="783" operator="lessThan">
      <formula>0</formula>
    </cfRule>
  </conditionalFormatting>
  <conditionalFormatting sqref="Q148:Q153">
    <cfRule type="cellIs" dxfId="24240" priority="777" operator="lessThan">
      <formula>0</formula>
    </cfRule>
  </conditionalFormatting>
  <conditionalFormatting sqref="R148:R153">
    <cfRule type="cellIs" dxfId="24239" priority="775" operator="lessThan">
      <formula>0.8</formula>
    </cfRule>
    <cfRule type="cellIs" dxfId="24238" priority="776" operator="greaterThan">
      <formula>1</formula>
    </cfRule>
  </conditionalFormatting>
  <conditionalFormatting sqref="R148:R153">
    <cfRule type="cellIs" dxfId="24237" priority="773" operator="greaterThan">
      <formula>1</formula>
    </cfRule>
    <cfRule type="cellIs" dxfId="24236" priority="774" operator="lessThan">
      <formula>0.8</formula>
    </cfRule>
  </conditionalFormatting>
  <conditionalFormatting sqref="P148:P153">
    <cfRule type="cellIs" dxfId="24235" priority="772" operator="greaterThan">
      <formula>0</formula>
    </cfRule>
  </conditionalFormatting>
  <conditionalFormatting sqref="Q148:Q153">
    <cfRule type="cellIs" dxfId="24234" priority="766" operator="lessThan">
      <formula>0</formula>
    </cfRule>
  </conditionalFormatting>
  <conditionalFormatting sqref="R148:R153">
    <cfRule type="cellIs" dxfId="24233" priority="770" operator="lessThan">
      <formula>0.8</formula>
    </cfRule>
    <cfRule type="cellIs" dxfId="24232" priority="771" operator="greaterThan">
      <formula>1</formula>
    </cfRule>
  </conditionalFormatting>
  <conditionalFormatting sqref="R148:R153">
    <cfRule type="cellIs" dxfId="24231" priority="768" operator="greaterThan">
      <formula>1</formula>
    </cfRule>
    <cfRule type="cellIs" dxfId="24230" priority="769" operator="lessThan">
      <formula>0.8</formula>
    </cfRule>
  </conditionalFormatting>
  <conditionalFormatting sqref="P148:P153">
    <cfRule type="cellIs" dxfId="24229" priority="767" operator="greaterThan">
      <formula>0</formula>
    </cfRule>
  </conditionalFormatting>
  <conditionalFormatting sqref="Q148:Q153">
    <cfRule type="cellIs" dxfId="24228" priority="765" operator="lessThan">
      <formula>0</formula>
    </cfRule>
  </conditionalFormatting>
  <conditionalFormatting sqref="R148:R153">
    <cfRule type="cellIs" dxfId="24227" priority="763" operator="lessThan">
      <formula>0.8</formula>
    </cfRule>
    <cfRule type="cellIs" dxfId="24226" priority="764" operator="greaterThan">
      <formula>1</formula>
    </cfRule>
  </conditionalFormatting>
  <conditionalFormatting sqref="R148:R153">
    <cfRule type="cellIs" dxfId="24225" priority="761" operator="greaterThan">
      <formula>1</formula>
    </cfRule>
    <cfRule type="cellIs" dxfId="24224" priority="762" operator="lessThan">
      <formula>0.8</formula>
    </cfRule>
  </conditionalFormatting>
  <conditionalFormatting sqref="P148:P153">
    <cfRule type="cellIs" dxfId="24223" priority="760" operator="greaterThan">
      <formula>0</formula>
    </cfRule>
  </conditionalFormatting>
  <conditionalFormatting sqref="Q148:Q153">
    <cfRule type="cellIs" dxfId="24222" priority="759" operator="lessThan">
      <formula>0</formula>
    </cfRule>
  </conditionalFormatting>
  <conditionalFormatting sqref="R148:R153">
    <cfRule type="cellIs" dxfId="24221" priority="757" operator="lessThan">
      <formula>0.8</formula>
    </cfRule>
    <cfRule type="cellIs" dxfId="24220" priority="758" operator="greaterThan">
      <formula>1</formula>
    </cfRule>
  </conditionalFormatting>
  <conditionalFormatting sqref="R148:R153">
    <cfRule type="cellIs" dxfId="24219" priority="755" operator="greaterThan">
      <formula>1</formula>
    </cfRule>
    <cfRule type="cellIs" dxfId="24218" priority="756" operator="lessThan">
      <formula>0.8</formula>
    </cfRule>
  </conditionalFormatting>
  <conditionalFormatting sqref="P148:P153">
    <cfRule type="cellIs" dxfId="24217" priority="754" operator="greaterThan">
      <formula>0</formula>
    </cfRule>
  </conditionalFormatting>
  <conditionalFormatting sqref="Q148:Q153">
    <cfRule type="cellIs" dxfId="24216" priority="753" operator="lessThan">
      <formula>0</formula>
    </cfRule>
  </conditionalFormatting>
  <conditionalFormatting sqref="R148:R153">
    <cfRule type="cellIs" dxfId="24215" priority="751" operator="lessThan">
      <formula>0.8</formula>
    </cfRule>
    <cfRule type="cellIs" dxfId="24214" priority="752" operator="greaterThan">
      <formula>1</formula>
    </cfRule>
  </conditionalFormatting>
  <conditionalFormatting sqref="R148:R153">
    <cfRule type="cellIs" dxfId="24213" priority="749" operator="greaterThan">
      <formula>1</formula>
    </cfRule>
    <cfRule type="cellIs" dxfId="24212" priority="750" operator="lessThan">
      <formula>0.8</formula>
    </cfRule>
  </conditionalFormatting>
  <conditionalFormatting sqref="P148:P153">
    <cfRule type="cellIs" dxfId="24211" priority="748" operator="greaterThan">
      <formula>0</formula>
    </cfRule>
  </conditionalFormatting>
  <conditionalFormatting sqref="Q148:Q153">
    <cfRule type="cellIs" dxfId="24210" priority="747" operator="lessThan">
      <formula>0</formula>
    </cfRule>
  </conditionalFormatting>
  <conditionalFormatting sqref="R148:R153">
    <cfRule type="cellIs" dxfId="24209" priority="745" operator="lessThan">
      <formula>0.8</formula>
    </cfRule>
    <cfRule type="cellIs" dxfId="24208" priority="746" operator="greaterThan">
      <formula>1</formula>
    </cfRule>
  </conditionalFormatting>
  <conditionalFormatting sqref="R148:R153">
    <cfRule type="cellIs" dxfId="24207" priority="743" operator="greaterThan">
      <formula>1</formula>
    </cfRule>
    <cfRule type="cellIs" dxfId="24206" priority="744" operator="lessThan">
      <formula>0.8</formula>
    </cfRule>
  </conditionalFormatting>
  <conditionalFormatting sqref="P148:P153">
    <cfRule type="cellIs" dxfId="24205" priority="742" operator="greaterThan">
      <formula>0</formula>
    </cfRule>
  </conditionalFormatting>
  <conditionalFormatting sqref="Q148:Q153">
    <cfRule type="cellIs" dxfId="24204" priority="741" operator="lessThan">
      <formula>0</formula>
    </cfRule>
  </conditionalFormatting>
  <conditionalFormatting sqref="R148:R153">
    <cfRule type="cellIs" dxfId="24203" priority="739" operator="lessThan">
      <formula>0.8</formula>
    </cfRule>
    <cfRule type="cellIs" dxfId="24202" priority="740" operator="greaterThan">
      <formula>1</formula>
    </cfRule>
  </conditionalFormatting>
  <conditionalFormatting sqref="R148:R153">
    <cfRule type="cellIs" dxfId="24201" priority="737" operator="greaterThan">
      <formula>1</formula>
    </cfRule>
    <cfRule type="cellIs" dxfId="24200" priority="738" operator="lessThan">
      <formula>0.8</formula>
    </cfRule>
  </conditionalFormatting>
  <conditionalFormatting sqref="P148:P153">
    <cfRule type="cellIs" dxfId="24199" priority="736" operator="greaterThan">
      <formula>0</formula>
    </cfRule>
  </conditionalFormatting>
  <conditionalFormatting sqref="P148:P153">
    <cfRule type="cellIs" dxfId="24198" priority="730" operator="greaterThan">
      <formula>0</formula>
    </cfRule>
  </conditionalFormatting>
  <conditionalFormatting sqref="Q148:Q153">
    <cfRule type="cellIs" dxfId="24197" priority="735" operator="lessThan">
      <formula>0</formula>
    </cfRule>
  </conditionalFormatting>
  <conditionalFormatting sqref="R148:R153">
    <cfRule type="cellIs" dxfId="24196" priority="733" operator="lessThan">
      <formula>0.8</formula>
    </cfRule>
    <cfRule type="cellIs" dxfId="24195" priority="734" operator="greaterThan">
      <formula>1</formula>
    </cfRule>
  </conditionalFormatting>
  <conditionalFormatting sqref="R148:R153">
    <cfRule type="cellIs" dxfId="24194" priority="731" operator="greaterThan">
      <formula>1</formula>
    </cfRule>
    <cfRule type="cellIs" dxfId="24193" priority="732" operator="lessThan">
      <formula>0.8</formula>
    </cfRule>
  </conditionalFormatting>
  <conditionalFormatting sqref="P148:P153">
    <cfRule type="cellIs" dxfId="24192" priority="724" operator="greaterThan">
      <formula>0</formula>
    </cfRule>
  </conditionalFormatting>
  <conditionalFormatting sqref="Q148:Q153">
    <cfRule type="cellIs" dxfId="24191" priority="729" operator="lessThan">
      <formula>0</formula>
    </cfRule>
  </conditionalFormatting>
  <conditionalFormatting sqref="R148:R153">
    <cfRule type="cellIs" dxfId="24190" priority="727" operator="lessThan">
      <formula>0.8</formula>
    </cfRule>
    <cfRule type="cellIs" dxfId="24189" priority="728" operator="greaterThan">
      <formula>1</formula>
    </cfRule>
  </conditionalFormatting>
  <conditionalFormatting sqref="R148:R153">
    <cfRule type="cellIs" dxfId="24188" priority="725" operator="greaterThan">
      <formula>1</formula>
    </cfRule>
    <cfRule type="cellIs" dxfId="24187" priority="726" operator="lessThan">
      <formula>0.8</formula>
    </cfRule>
  </conditionalFormatting>
  <conditionalFormatting sqref="R148:R153">
    <cfRule type="cellIs" dxfId="24186" priority="721" operator="lessThan">
      <formula>0.8</formula>
    </cfRule>
    <cfRule type="cellIs" dxfId="24185" priority="722" operator="greaterThan">
      <formula>1</formula>
    </cfRule>
  </conditionalFormatting>
  <conditionalFormatting sqref="R148:R153">
    <cfRule type="cellIs" dxfId="24184" priority="719" operator="greaterThan">
      <formula>1</formula>
    </cfRule>
    <cfRule type="cellIs" dxfId="24183" priority="720" operator="lessThan">
      <formula>0.8</formula>
    </cfRule>
  </conditionalFormatting>
  <conditionalFormatting sqref="P148:P153">
    <cfRule type="cellIs" dxfId="24182" priority="718" operator="greaterThan">
      <formula>0</formula>
    </cfRule>
  </conditionalFormatting>
  <conditionalFormatting sqref="Q148:Q153">
    <cfRule type="cellIs" dxfId="24181" priority="723" operator="lessThan">
      <formula>0</formula>
    </cfRule>
  </conditionalFormatting>
  <conditionalFormatting sqref="P44:P51">
    <cfRule type="cellIs" dxfId="24180" priority="712" operator="greaterThan">
      <formula>0</formula>
    </cfRule>
  </conditionalFormatting>
  <conditionalFormatting sqref="Q44:Q51">
    <cfRule type="cellIs" dxfId="24179" priority="717" operator="lessThan">
      <formula>0</formula>
    </cfRule>
  </conditionalFormatting>
  <conditionalFormatting sqref="R44:R51">
    <cfRule type="cellIs" dxfId="24178" priority="715" operator="lessThan">
      <formula>0.8</formula>
    </cfRule>
    <cfRule type="cellIs" dxfId="24177" priority="716" operator="greaterThan">
      <formula>1</formula>
    </cfRule>
  </conditionalFormatting>
  <conditionalFormatting sqref="R44:R51">
    <cfRule type="cellIs" dxfId="24176" priority="713" operator="greaterThan">
      <formula>1</formula>
    </cfRule>
    <cfRule type="cellIs" dxfId="24175" priority="714" operator="lessThan">
      <formula>0.8</formula>
    </cfRule>
  </conditionalFormatting>
  <conditionalFormatting sqref="Q84:Q91">
    <cfRule type="cellIs" dxfId="24174" priority="711" operator="lessThan">
      <formula>0</formula>
    </cfRule>
  </conditionalFormatting>
  <conditionalFormatting sqref="R84:R91">
    <cfRule type="cellIs" dxfId="24173" priority="709" operator="lessThan">
      <formula>0.8</formula>
    </cfRule>
    <cfRule type="cellIs" dxfId="24172" priority="710" operator="greaterThan">
      <formula>1</formula>
    </cfRule>
  </conditionalFormatting>
  <conditionalFormatting sqref="R84:R91">
    <cfRule type="cellIs" dxfId="24171" priority="707" operator="greaterThan">
      <formula>1</formula>
    </cfRule>
    <cfRule type="cellIs" dxfId="24170" priority="708" operator="lessThan">
      <formula>0.8</formula>
    </cfRule>
  </conditionalFormatting>
  <conditionalFormatting sqref="P84:P91">
    <cfRule type="cellIs" dxfId="24169" priority="706" operator="greaterThan">
      <formula>0</formula>
    </cfRule>
  </conditionalFormatting>
  <conditionalFormatting sqref="Q84:Q91">
    <cfRule type="cellIs" dxfId="24168" priority="705" operator="lessThan">
      <formula>0</formula>
    </cfRule>
  </conditionalFormatting>
  <conditionalFormatting sqref="R84:R91">
    <cfRule type="cellIs" dxfId="24167" priority="703" operator="lessThan">
      <formula>0.8</formula>
    </cfRule>
    <cfRule type="cellIs" dxfId="24166" priority="704" operator="greaterThan">
      <formula>1</formula>
    </cfRule>
  </conditionalFormatting>
  <conditionalFormatting sqref="R84:R91">
    <cfRule type="cellIs" dxfId="24165" priority="701" operator="greaterThan">
      <formula>1</formula>
    </cfRule>
    <cfRule type="cellIs" dxfId="24164" priority="702" operator="lessThan">
      <formula>0.8</formula>
    </cfRule>
  </conditionalFormatting>
  <conditionalFormatting sqref="P84:P91">
    <cfRule type="cellIs" dxfId="24163" priority="700" operator="greaterThan">
      <formula>0</formula>
    </cfRule>
  </conditionalFormatting>
  <conditionalFormatting sqref="Q84:Q91">
    <cfRule type="cellIs" dxfId="24162" priority="699" operator="lessThan">
      <formula>0</formula>
    </cfRule>
  </conditionalFormatting>
  <conditionalFormatting sqref="R84:R91">
    <cfRule type="cellIs" dxfId="24161" priority="697" operator="lessThan">
      <formula>0.8</formula>
    </cfRule>
    <cfRule type="cellIs" dxfId="24160" priority="698" operator="greaterThan">
      <formula>1</formula>
    </cfRule>
  </conditionalFormatting>
  <conditionalFormatting sqref="R84:R91">
    <cfRule type="cellIs" dxfId="24159" priority="695" operator="greaterThan">
      <formula>1</formula>
    </cfRule>
    <cfRule type="cellIs" dxfId="24158" priority="696" operator="lessThan">
      <formula>0.8</formula>
    </cfRule>
  </conditionalFormatting>
  <conditionalFormatting sqref="P84:P91">
    <cfRule type="cellIs" dxfId="24157" priority="694" operator="greaterThan">
      <formula>0</formula>
    </cfRule>
  </conditionalFormatting>
  <conditionalFormatting sqref="Q84:Q91">
    <cfRule type="cellIs" dxfId="24156" priority="693" operator="lessThan">
      <formula>0</formula>
    </cfRule>
  </conditionalFormatting>
  <conditionalFormatting sqref="R84:R91">
    <cfRule type="cellIs" dxfId="24155" priority="691" operator="lessThan">
      <formula>0.8</formula>
    </cfRule>
    <cfRule type="cellIs" dxfId="24154" priority="692" operator="greaterThan">
      <formula>1</formula>
    </cfRule>
  </conditionalFormatting>
  <conditionalFormatting sqref="R84:R91">
    <cfRule type="cellIs" dxfId="24153" priority="689" operator="greaterThan">
      <formula>1</formula>
    </cfRule>
    <cfRule type="cellIs" dxfId="24152" priority="690" operator="lessThan">
      <formula>0.8</formula>
    </cfRule>
  </conditionalFormatting>
  <conditionalFormatting sqref="P84:P91">
    <cfRule type="cellIs" dxfId="24151" priority="688" operator="greaterThan">
      <formula>0</formula>
    </cfRule>
  </conditionalFormatting>
  <conditionalFormatting sqref="P84:P91">
    <cfRule type="cellIs" dxfId="24150" priority="682" operator="greaterThan">
      <formula>0</formula>
    </cfRule>
  </conditionalFormatting>
  <conditionalFormatting sqref="Q84:Q91">
    <cfRule type="cellIs" dxfId="24149" priority="687" operator="lessThan">
      <formula>0</formula>
    </cfRule>
  </conditionalFormatting>
  <conditionalFormatting sqref="R84:R91">
    <cfRule type="cellIs" dxfId="24148" priority="685" operator="lessThan">
      <formula>0.8</formula>
    </cfRule>
    <cfRule type="cellIs" dxfId="24147" priority="686" operator="greaterThan">
      <formula>1</formula>
    </cfRule>
  </conditionalFormatting>
  <conditionalFormatting sqref="R84:R91">
    <cfRule type="cellIs" dxfId="24146" priority="683" operator="greaterThan">
      <formula>1</formula>
    </cfRule>
    <cfRule type="cellIs" dxfId="24145" priority="684" operator="lessThan">
      <formula>0.8</formula>
    </cfRule>
  </conditionalFormatting>
  <conditionalFormatting sqref="P84:P91">
    <cfRule type="cellIs" dxfId="24144" priority="676" operator="greaterThan">
      <formula>0</formula>
    </cfRule>
  </conditionalFormatting>
  <conditionalFormatting sqref="Q84:Q91">
    <cfRule type="cellIs" dxfId="24143" priority="681" operator="lessThan">
      <formula>0</formula>
    </cfRule>
  </conditionalFormatting>
  <conditionalFormatting sqref="R84:R91">
    <cfRule type="cellIs" dxfId="24142" priority="679" operator="lessThan">
      <formula>0.8</formula>
    </cfRule>
    <cfRule type="cellIs" dxfId="24141" priority="680" operator="greaterThan">
      <formula>1</formula>
    </cfRule>
  </conditionalFormatting>
  <conditionalFormatting sqref="R84:R91">
    <cfRule type="cellIs" dxfId="24140" priority="677" operator="greaterThan">
      <formula>1</formula>
    </cfRule>
    <cfRule type="cellIs" dxfId="24139" priority="678" operator="lessThan">
      <formula>0.8</formula>
    </cfRule>
  </conditionalFormatting>
  <conditionalFormatting sqref="R84:R91">
    <cfRule type="cellIs" dxfId="24138" priority="673" operator="lessThan">
      <formula>0.8</formula>
    </cfRule>
    <cfRule type="cellIs" dxfId="24137" priority="674" operator="greaterThan">
      <formula>1</formula>
    </cfRule>
  </conditionalFormatting>
  <conditionalFormatting sqref="R84:R91">
    <cfRule type="cellIs" dxfId="24136" priority="671" operator="greaterThan">
      <formula>1</formula>
    </cfRule>
    <cfRule type="cellIs" dxfId="24135" priority="672" operator="lessThan">
      <formula>0.8</formula>
    </cfRule>
  </conditionalFormatting>
  <conditionalFormatting sqref="P84:P91">
    <cfRule type="cellIs" dxfId="24134" priority="670" operator="greaterThan">
      <formula>0</formula>
    </cfRule>
  </conditionalFormatting>
  <conditionalFormatting sqref="Q84:Q91">
    <cfRule type="cellIs" dxfId="24133" priority="675" operator="lessThan">
      <formula>0</formula>
    </cfRule>
  </conditionalFormatting>
  <conditionalFormatting sqref="Q84:Q91">
    <cfRule type="cellIs" dxfId="24132" priority="669" operator="lessThan">
      <formula>0</formula>
    </cfRule>
  </conditionalFormatting>
  <conditionalFormatting sqref="R84:R91">
    <cfRule type="cellIs" dxfId="24131" priority="667" operator="lessThan">
      <formula>0.8</formula>
    </cfRule>
    <cfRule type="cellIs" dxfId="24130" priority="668" operator="greaterThan">
      <formula>1</formula>
    </cfRule>
  </conditionalFormatting>
  <conditionalFormatting sqref="R84:R91">
    <cfRule type="cellIs" dxfId="24129" priority="665" operator="greaterThan">
      <formula>1</formula>
    </cfRule>
    <cfRule type="cellIs" dxfId="24128" priority="666" operator="lessThan">
      <formula>0.8</formula>
    </cfRule>
  </conditionalFormatting>
  <conditionalFormatting sqref="P84:P91">
    <cfRule type="cellIs" dxfId="24127" priority="664" operator="greaterThan">
      <formula>0</formula>
    </cfRule>
  </conditionalFormatting>
  <conditionalFormatting sqref="P84:P91">
    <cfRule type="cellIs" dxfId="24126" priority="658" operator="greaterThan">
      <formula>0</formula>
    </cfRule>
  </conditionalFormatting>
  <conditionalFormatting sqref="Q84:Q91">
    <cfRule type="cellIs" dxfId="24125" priority="663" operator="lessThan">
      <formula>0</formula>
    </cfRule>
  </conditionalFormatting>
  <conditionalFormatting sqref="R84:R91">
    <cfRule type="cellIs" dxfId="24124" priority="661" operator="lessThan">
      <formula>0.8</formula>
    </cfRule>
    <cfRule type="cellIs" dxfId="24123" priority="662" operator="greaterThan">
      <formula>1</formula>
    </cfRule>
  </conditionalFormatting>
  <conditionalFormatting sqref="R84:R91">
    <cfRule type="cellIs" dxfId="24122" priority="659" operator="greaterThan">
      <formula>1</formula>
    </cfRule>
    <cfRule type="cellIs" dxfId="24121" priority="660" operator="lessThan">
      <formula>0.8</formula>
    </cfRule>
  </conditionalFormatting>
  <conditionalFormatting sqref="P84:P91">
    <cfRule type="cellIs" dxfId="24120" priority="652" operator="greaterThan">
      <formula>0</formula>
    </cfRule>
  </conditionalFormatting>
  <conditionalFormatting sqref="Q84:Q91">
    <cfRule type="cellIs" dxfId="24119" priority="657" operator="lessThan">
      <formula>0</formula>
    </cfRule>
  </conditionalFormatting>
  <conditionalFormatting sqref="R84:R91">
    <cfRule type="cellIs" dxfId="24118" priority="655" operator="lessThan">
      <formula>0.8</formula>
    </cfRule>
    <cfRule type="cellIs" dxfId="24117" priority="656" operator="greaterThan">
      <formula>1</formula>
    </cfRule>
  </conditionalFormatting>
  <conditionalFormatting sqref="R84:R91">
    <cfRule type="cellIs" dxfId="24116" priority="653" operator="greaterThan">
      <formula>1</formula>
    </cfRule>
    <cfRule type="cellIs" dxfId="24115" priority="654" operator="lessThan">
      <formula>0.8</formula>
    </cfRule>
  </conditionalFormatting>
  <conditionalFormatting sqref="R84:R91">
    <cfRule type="cellIs" dxfId="24114" priority="649" operator="lessThan">
      <formula>0.8</formula>
    </cfRule>
    <cfRule type="cellIs" dxfId="24113" priority="650" operator="greaterThan">
      <formula>1</formula>
    </cfRule>
  </conditionalFormatting>
  <conditionalFormatting sqref="R84:R91">
    <cfRule type="cellIs" dxfId="24112" priority="647" operator="greaterThan">
      <formula>1</formula>
    </cfRule>
    <cfRule type="cellIs" dxfId="24111" priority="648" operator="lessThan">
      <formula>0.8</formula>
    </cfRule>
  </conditionalFormatting>
  <conditionalFormatting sqref="P84:P91">
    <cfRule type="cellIs" dxfId="24110" priority="646" operator="greaterThan">
      <formula>0</formula>
    </cfRule>
  </conditionalFormatting>
  <conditionalFormatting sqref="Q84:Q91">
    <cfRule type="cellIs" dxfId="24109" priority="651" operator="lessThan">
      <formula>0</formula>
    </cfRule>
  </conditionalFormatting>
  <conditionalFormatting sqref="P84:P91">
    <cfRule type="cellIs" dxfId="24108" priority="640" operator="greaterThan">
      <formula>0</formula>
    </cfRule>
  </conditionalFormatting>
  <conditionalFormatting sqref="Q84:Q91">
    <cfRule type="cellIs" dxfId="24107" priority="645" operator="lessThan">
      <formula>0</formula>
    </cfRule>
  </conditionalFormatting>
  <conditionalFormatting sqref="R84:R91">
    <cfRule type="cellIs" dxfId="24106" priority="643" operator="lessThan">
      <formula>0.8</formula>
    </cfRule>
    <cfRule type="cellIs" dxfId="24105" priority="644" operator="greaterThan">
      <formula>1</formula>
    </cfRule>
  </conditionalFormatting>
  <conditionalFormatting sqref="R84:R91">
    <cfRule type="cellIs" dxfId="24104" priority="641" operator="greaterThan">
      <formula>1</formula>
    </cfRule>
    <cfRule type="cellIs" dxfId="24103" priority="642" operator="lessThan">
      <formula>0.8</formula>
    </cfRule>
  </conditionalFormatting>
  <conditionalFormatting sqref="R84:R91">
    <cfRule type="cellIs" dxfId="24102" priority="637" operator="lessThan">
      <formula>0.8</formula>
    </cfRule>
    <cfRule type="cellIs" dxfId="24101" priority="638" operator="greaterThan">
      <formula>1</formula>
    </cfRule>
  </conditionalFormatting>
  <conditionalFormatting sqref="R84:R91">
    <cfRule type="cellIs" dxfId="24100" priority="635" operator="greaterThan">
      <formula>1</formula>
    </cfRule>
    <cfRule type="cellIs" dxfId="24099" priority="636" operator="lessThan">
      <formula>0.8</formula>
    </cfRule>
  </conditionalFormatting>
  <conditionalFormatting sqref="P84:P91">
    <cfRule type="cellIs" dxfId="24098" priority="634" operator="greaterThan">
      <formula>0</formula>
    </cfRule>
  </conditionalFormatting>
  <conditionalFormatting sqref="Q84:Q91">
    <cfRule type="cellIs" dxfId="24097" priority="639" operator="lessThan">
      <formula>0</formula>
    </cfRule>
  </conditionalFormatting>
  <conditionalFormatting sqref="R84:R91">
    <cfRule type="cellIs" dxfId="24096" priority="631" operator="lessThan">
      <formula>0.8</formula>
    </cfRule>
    <cfRule type="cellIs" dxfId="24095" priority="632" operator="greaterThan">
      <formula>1</formula>
    </cfRule>
  </conditionalFormatting>
  <conditionalFormatting sqref="R84:R91">
    <cfRule type="cellIs" dxfId="24094" priority="629" operator="greaterThan">
      <formula>1</formula>
    </cfRule>
    <cfRule type="cellIs" dxfId="24093" priority="630" operator="lessThan">
      <formula>0.8</formula>
    </cfRule>
  </conditionalFormatting>
  <conditionalFormatting sqref="P84:P91">
    <cfRule type="cellIs" dxfId="24092" priority="628" operator="greaterThan">
      <formula>0</formula>
    </cfRule>
  </conditionalFormatting>
  <conditionalFormatting sqref="Q84:Q91">
    <cfRule type="cellIs" dxfId="24091" priority="633" operator="lessThan">
      <formula>0</formula>
    </cfRule>
  </conditionalFormatting>
  <conditionalFormatting sqref="Q84:Q91">
    <cfRule type="cellIs" dxfId="24090" priority="627" operator="lessThan">
      <formula>0</formula>
    </cfRule>
  </conditionalFormatting>
  <conditionalFormatting sqref="R84:R91">
    <cfRule type="cellIs" dxfId="24089" priority="625" operator="lessThan">
      <formula>0.8</formula>
    </cfRule>
    <cfRule type="cellIs" dxfId="24088" priority="626" operator="greaterThan">
      <formula>1</formula>
    </cfRule>
  </conditionalFormatting>
  <conditionalFormatting sqref="R84:R91">
    <cfRule type="cellIs" dxfId="24087" priority="623" operator="greaterThan">
      <formula>1</formula>
    </cfRule>
    <cfRule type="cellIs" dxfId="24086" priority="624" operator="lessThan">
      <formula>0.8</formula>
    </cfRule>
  </conditionalFormatting>
  <conditionalFormatting sqref="P84:P91">
    <cfRule type="cellIs" dxfId="24085" priority="622" operator="greaterThan">
      <formula>0</formula>
    </cfRule>
  </conditionalFormatting>
  <conditionalFormatting sqref="Q84:Q91">
    <cfRule type="cellIs" dxfId="24084" priority="616" operator="lessThan">
      <formula>0</formula>
    </cfRule>
  </conditionalFormatting>
  <conditionalFormatting sqref="R84:R91">
    <cfRule type="cellIs" dxfId="24083" priority="620" operator="lessThan">
      <formula>0.8</formula>
    </cfRule>
    <cfRule type="cellIs" dxfId="24082" priority="621" operator="greaterThan">
      <formula>1</formula>
    </cfRule>
  </conditionalFormatting>
  <conditionalFormatting sqref="R84:R91">
    <cfRule type="cellIs" dxfId="24081" priority="618" operator="greaterThan">
      <formula>1</formula>
    </cfRule>
    <cfRule type="cellIs" dxfId="24080" priority="619" operator="lessThan">
      <formula>0.8</formula>
    </cfRule>
  </conditionalFormatting>
  <conditionalFormatting sqref="P84:P91">
    <cfRule type="cellIs" dxfId="24079" priority="617" operator="greaterThan">
      <formula>0</formula>
    </cfRule>
  </conditionalFormatting>
  <conditionalFormatting sqref="Q84:Q91">
    <cfRule type="cellIs" dxfId="24078" priority="615" operator="lessThan">
      <formula>0</formula>
    </cfRule>
  </conditionalFormatting>
  <conditionalFormatting sqref="R84:R91">
    <cfRule type="cellIs" dxfId="24077" priority="613" operator="lessThan">
      <formula>0.8</formula>
    </cfRule>
    <cfRule type="cellIs" dxfId="24076" priority="614" operator="greaterThan">
      <formula>1</formula>
    </cfRule>
  </conditionalFormatting>
  <conditionalFormatting sqref="R84:R91">
    <cfRule type="cellIs" dxfId="24075" priority="611" operator="greaterThan">
      <formula>1</formula>
    </cfRule>
    <cfRule type="cellIs" dxfId="24074" priority="612" operator="lessThan">
      <formula>0.8</formula>
    </cfRule>
  </conditionalFormatting>
  <conditionalFormatting sqref="P84:P91">
    <cfRule type="cellIs" dxfId="24073" priority="610" operator="greaterThan">
      <formula>0</formula>
    </cfRule>
  </conditionalFormatting>
  <conditionalFormatting sqref="Q84:Q91">
    <cfRule type="cellIs" dxfId="24072" priority="609" operator="lessThan">
      <formula>0</formula>
    </cfRule>
  </conditionalFormatting>
  <conditionalFormatting sqref="R84:R91">
    <cfRule type="cellIs" dxfId="24071" priority="607" operator="lessThan">
      <formula>0.8</formula>
    </cfRule>
    <cfRule type="cellIs" dxfId="24070" priority="608" operator="greaterThan">
      <formula>1</formula>
    </cfRule>
  </conditionalFormatting>
  <conditionalFormatting sqref="R84:R91">
    <cfRule type="cellIs" dxfId="24069" priority="605" operator="greaterThan">
      <formula>1</formula>
    </cfRule>
    <cfRule type="cellIs" dxfId="24068" priority="606" operator="lessThan">
      <formula>0.8</formula>
    </cfRule>
  </conditionalFormatting>
  <conditionalFormatting sqref="P84:P91">
    <cfRule type="cellIs" dxfId="24067" priority="604" operator="greaterThan">
      <formula>0</formula>
    </cfRule>
  </conditionalFormatting>
  <conditionalFormatting sqref="Q84:Q91">
    <cfRule type="cellIs" dxfId="24066" priority="603" operator="lessThan">
      <formula>0</formula>
    </cfRule>
  </conditionalFormatting>
  <conditionalFormatting sqref="R84:R91">
    <cfRule type="cellIs" dxfId="24065" priority="601" operator="lessThan">
      <formula>0.8</formula>
    </cfRule>
    <cfRule type="cellIs" dxfId="24064" priority="602" operator="greaterThan">
      <formula>1</formula>
    </cfRule>
  </conditionalFormatting>
  <conditionalFormatting sqref="R84:R91">
    <cfRule type="cellIs" dxfId="24063" priority="599" operator="greaterThan">
      <formula>1</formula>
    </cfRule>
    <cfRule type="cellIs" dxfId="24062" priority="600" operator="lessThan">
      <formula>0.8</formula>
    </cfRule>
  </conditionalFormatting>
  <conditionalFormatting sqref="P84:P91">
    <cfRule type="cellIs" dxfId="24061" priority="598" operator="greaterThan">
      <formula>0</formula>
    </cfRule>
  </conditionalFormatting>
  <conditionalFormatting sqref="Q84:Q91">
    <cfRule type="cellIs" dxfId="24060" priority="597" operator="lessThan">
      <formula>0</formula>
    </cfRule>
  </conditionalFormatting>
  <conditionalFormatting sqref="R84:R91">
    <cfRule type="cellIs" dxfId="24059" priority="595" operator="lessThan">
      <formula>0.8</formula>
    </cfRule>
    <cfRule type="cellIs" dxfId="24058" priority="596" operator="greaterThan">
      <formula>1</formula>
    </cfRule>
  </conditionalFormatting>
  <conditionalFormatting sqref="R84:R91">
    <cfRule type="cellIs" dxfId="24057" priority="593" operator="greaterThan">
      <formula>1</formula>
    </cfRule>
    <cfRule type="cellIs" dxfId="24056" priority="594" operator="lessThan">
      <formula>0.8</formula>
    </cfRule>
  </conditionalFormatting>
  <conditionalFormatting sqref="P84:P91">
    <cfRule type="cellIs" dxfId="24055" priority="592" operator="greaterThan">
      <formula>0</formula>
    </cfRule>
  </conditionalFormatting>
  <conditionalFormatting sqref="Q84:Q91">
    <cfRule type="cellIs" dxfId="24054" priority="591" operator="lessThan">
      <formula>0</formula>
    </cfRule>
  </conditionalFormatting>
  <conditionalFormatting sqref="R84:R91">
    <cfRule type="cellIs" dxfId="24053" priority="589" operator="lessThan">
      <formula>0.8</formula>
    </cfRule>
    <cfRule type="cellIs" dxfId="24052" priority="590" operator="greaterThan">
      <formula>1</formula>
    </cfRule>
  </conditionalFormatting>
  <conditionalFormatting sqref="R84:R91">
    <cfRule type="cellIs" dxfId="24051" priority="587" operator="greaterThan">
      <formula>1</formula>
    </cfRule>
    <cfRule type="cellIs" dxfId="24050" priority="588" operator="lessThan">
      <formula>0.8</formula>
    </cfRule>
  </conditionalFormatting>
  <conditionalFormatting sqref="P84:P91">
    <cfRule type="cellIs" dxfId="24049" priority="586" operator="greaterThan">
      <formula>0</formula>
    </cfRule>
  </conditionalFormatting>
  <conditionalFormatting sqref="P84:P91">
    <cfRule type="cellIs" dxfId="24048" priority="580" operator="greaterThan">
      <formula>0</formula>
    </cfRule>
  </conditionalFormatting>
  <conditionalFormatting sqref="Q84:Q91">
    <cfRule type="cellIs" dxfId="24047" priority="585" operator="lessThan">
      <formula>0</formula>
    </cfRule>
  </conditionalFormatting>
  <conditionalFormatting sqref="R84:R91">
    <cfRule type="cellIs" dxfId="24046" priority="583" operator="lessThan">
      <formula>0.8</formula>
    </cfRule>
    <cfRule type="cellIs" dxfId="24045" priority="584" operator="greaterThan">
      <formula>1</formula>
    </cfRule>
  </conditionalFormatting>
  <conditionalFormatting sqref="R84:R91">
    <cfRule type="cellIs" dxfId="24044" priority="581" operator="greaterThan">
      <formula>1</formula>
    </cfRule>
    <cfRule type="cellIs" dxfId="24043" priority="582" operator="lessThan">
      <formula>0.8</formula>
    </cfRule>
  </conditionalFormatting>
  <conditionalFormatting sqref="P84:P91">
    <cfRule type="cellIs" dxfId="24042" priority="574" operator="greaterThan">
      <formula>0</formula>
    </cfRule>
  </conditionalFormatting>
  <conditionalFormatting sqref="Q84:Q91">
    <cfRule type="cellIs" dxfId="24041" priority="579" operator="lessThan">
      <formula>0</formula>
    </cfRule>
  </conditionalFormatting>
  <conditionalFormatting sqref="R84:R91">
    <cfRule type="cellIs" dxfId="24040" priority="577" operator="lessThan">
      <formula>0.8</formula>
    </cfRule>
    <cfRule type="cellIs" dxfId="24039" priority="578" operator="greaterThan">
      <formula>1</formula>
    </cfRule>
  </conditionalFormatting>
  <conditionalFormatting sqref="R84:R91">
    <cfRule type="cellIs" dxfId="24038" priority="575" operator="greaterThan">
      <formula>1</formula>
    </cfRule>
    <cfRule type="cellIs" dxfId="24037" priority="576" operator="lessThan">
      <formula>0.8</formula>
    </cfRule>
  </conditionalFormatting>
  <conditionalFormatting sqref="R84:R91">
    <cfRule type="cellIs" dxfId="24036" priority="571" operator="lessThan">
      <formula>0.8</formula>
    </cfRule>
    <cfRule type="cellIs" dxfId="24035" priority="572" operator="greaterThan">
      <formula>1</formula>
    </cfRule>
  </conditionalFormatting>
  <conditionalFormatting sqref="R84:R91">
    <cfRule type="cellIs" dxfId="24034" priority="569" operator="greaterThan">
      <formula>1</formula>
    </cfRule>
    <cfRule type="cellIs" dxfId="24033" priority="570" operator="lessThan">
      <formula>0.8</formula>
    </cfRule>
  </conditionalFormatting>
  <conditionalFormatting sqref="P84:P91">
    <cfRule type="cellIs" dxfId="24032" priority="568" operator="greaterThan">
      <formula>0</formula>
    </cfRule>
  </conditionalFormatting>
  <conditionalFormatting sqref="Q84:Q91">
    <cfRule type="cellIs" dxfId="24031" priority="573" operator="lessThan">
      <formula>0</formula>
    </cfRule>
  </conditionalFormatting>
  <conditionalFormatting sqref="Q84:Q91">
    <cfRule type="cellIs" dxfId="24030" priority="567" operator="lessThan">
      <formula>0</formula>
    </cfRule>
  </conditionalFormatting>
  <conditionalFormatting sqref="R84:R91">
    <cfRule type="cellIs" dxfId="24029" priority="565" operator="lessThan">
      <formula>0.8</formula>
    </cfRule>
    <cfRule type="cellIs" dxfId="24028" priority="566" operator="greaterThan">
      <formula>1</formula>
    </cfRule>
  </conditionalFormatting>
  <conditionalFormatting sqref="R84:R91">
    <cfRule type="cellIs" dxfId="24027" priority="563" operator="greaterThan">
      <formula>1</formula>
    </cfRule>
    <cfRule type="cellIs" dxfId="24026" priority="564" operator="lessThan">
      <formula>0.8</formula>
    </cfRule>
  </conditionalFormatting>
  <conditionalFormatting sqref="P84:P91">
    <cfRule type="cellIs" dxfId="24025" priority="562" operator="greaterThan">
      <formula>0</formula>
    </cfRule>
  </conditionalFormatting>
  <conditionalFormatting sqref="Q84:Q91">
    <cfRule type="cellIs" dxfId="24024" priority="561" operator="lessThan">
      <formula>0</formula>
    </cfRule>
  </conditionalFormatting>
  <conditionalFormatting sqref="R84:R91">
    <cfRule type="cellIs" dxfId="24023" priority="559" operator="lessThan">
      <formula>0.8</formula>
    </cfRule>
    <cfRule type="cellIs" dxfId="24022" priority="560" operator="greaterThan">
      <formula>1</formula>
    </cfRule>
  </conditionalFormatting>
  <conditionalFormatting sqref="R84:R91">
    <cfRule type="cellIs" dxfId="24021" priority="557" operator="greaterThan">
      <formula>1</formula>
    </cfRule>
    <cfRule type="cellIs" dxfId="24020" priority="558" operator="lessThan">
      <formula>0.8</formula>
    </cfRule>
  </conditionalFormatting>
  <conditionalFormatting sqref="P84:P91">
    <cfRule type="cellIs" dxfId="24019" priority="556" operator="greaterThan">
      <formula>0</formula>
    </cfRule>
  </conditionalFormatting>
  <conditionalFormatting sqref="Q84:Q91">
    <cfRule type="cellIs" dxfId="24018" priority="555" operator="lessThan">
      <formula>0</formula>
    </cfRule>
  </conditionalFormatting>
  <conditionalFormatting sqref="R84:R91">
    <cfRule type="cellIs" dxfId="24017" priority="553" operator="lessThan">
      <formula>0.8</formula>
    </cfRule>
    <cfRule type="cellIs" dxfId="24016" priority="554" operator="greaterThan">
      <formula>1</formula>
    </cfRule>
  </conditionalFormatting>
  <conditionalFormatting sqref="R84:R91">
    <cfRule type="cellIs" dxfId="24015" priority="551" operator="greaterThan">
      <formula>1</formula>
    </cfRule>
    <cfRule type="cellIs" dxfId="24014" priority="552" operator="lessThan">
      <formula>0.8</formula>
    </cfRule>
  </conditionalFormatting>
  <conditionalFormatting sqref="P84:P91">
    <cfRule type="cellIs" dxfId="24013" priority="550" operator="greaterThan">
      <formula>0</formula>
    </cfRule>
  </conditionalFormatting>
  <conditionalFormatting sqref="Q84:Q91">
    <cfRule type="cellIs" dxfId="24012" priority="549" operator="lessThan">
      <formula>0</formula>
    </cfRule>
  </conditionalFormatting>
  <conditionalFormatting sqref="R84:R91">
    <cfRule type="cellIs" dxfId="24011" priority="547" operator="lessThan">
      <formula>0.8</formula>
    </cfRule>
    <cfRule type="cellIs" dxfId="24010" priority="548" operator="greaterThan">
      <formula>1</formula>
    </cfRule>
  </conditionalFormatting>
  <conditionalFormatting sqref="R84:R91">
    <cfRule type="cellIs" dxfId="24009" priority="545" operator="greaterThan">
      <formula>1</formula>
    </cfRule>
    <cfRule type="cellIs" dxfId="24008" priority="546" operator="lessThan">
      <formula>0.8</formula>
    </cfRule>
  </conditionalFormatting>
  <conditionalFormatting sqref="P84:P91">
    <cfRule type="cellIs" dxfId="24007" priority="544" operator="greaterThan">
      <formula>0</formula>
    </cfRule>
  </conditionalFormatting>
  <conditionalFormatting sqref="P84:P91">
    <cfRule type="cellIs" dxfId="24006" priority="538" operator="greaterThan">
      <formula>0</formula>
    </cfRule>
  </conditionalFormatting>
  <conditionalFormatting sqref="Q84:Q91">
    <cfRule type="cellIs" dxfId="24005" priority="543" operator="lessThan">
      <formula>0</formula>
    </cfRule>
  </conditionalFormatting>
  <conditionalFormatting sqref="R84:R91">
    <cfRule type="cellIs" dxfId="24004" priority="541" operator="lessThan">
      <formula>0.8</formula>
    </cfRule>
    <cfRule type="cellIs" dxfId="24003" priority="542" operator="greaterThan">
      <formula>1</formula>
    </cfRule>
  </conditionalFormatting>
  <conditionalFormatting sqref="R84:R91">
    <cfRule type="cellIs" dxfId="24002" priority="539" operator="greaterThan">
      <formula>1</formula>
    </cfRule>
    <cfRule type="cellIs" dxfId="24001" priority="540" operator="lessThan">
      <formula>0.8</formula>
    </cfRule>
  </conditionalFormatting>
  <conditionalFormatting sqref="P84:P91">
    <cfRule type="cellIs" dxfId="24000" priority="532" operator="greaterThan">
      <formula>0</formula>
    </cfRule>
  </conditionalFormatting>
  <conditionalFormatting sqref="Q84:Q91">
    <cfRule type="cellIs" dxfId="23999" priority="537" operator="lessThan">
      <formula>0</formula>
    </cfRule>
  </conditionalFormatting>
  <conditionalFormatting sqref="R84:R91">
    <cfRule type="cellIs" dxfId="23998" priority="535" operator="lessThan">
      <formula>0.8</formula>
    </cfRule>
    <cfRule type="cellIs" dxfId="23997" priority="536" operator="greaterThan">
      <formula>1</formula>
    </cfRule>
  </conditionalFormatting>
  <conditionalFormatting sqref="R84:R91">
    <cfRule type="cellIs" dxfId="23996" priority="533" operator="greaterThan">
      <formula>1</formula>
    </cfRule>
    <cfRule type="cellIs" dxfId="23995" priority="534" operator="lessThan">
      <formula>0.8</formula>
    </cfRule>
  </conditionalFormatting>
  <conditionalFormatting sqref="R84:R91">
    <cfRule type="cellIs" dxfId="23994" priority="529" operator="lessThan">
      <formula>0.8</formula>
    </cfRule>
    <cfRule type="cellIs" dxfId="23993" priority="530" operator="greaterThan">
      <formula>1</formula>
    </cfRule>
  </conditionalFormatting>
  <conditionalFormatting sqref="R84:R91">
    <cfRule type="cellIs" dxfId="23992" priority="527" operator="greaterThan">
      <formula>1</formula>
    </cfRule>
    <cfRule type="cellIs" dxfId="23991" priority="528" operator="lessThan">
      <formula>0.8</formula>
    </cfRule>
  </conditionalFormatting>
  <conditionalFormatting sqref="P84:P91">
    <cfRule type="cellIs" dxfId="23990" priority="526" operator="greaterThan">
      <formula>0</formula>
    </cfRule>
  </conditionalFormatting>
  <conditionalFormatting sqref="Q84:Q91">
    <cfRule type="cellIs" dxfId="23989" priority="531" operator="lessThan">
      <formula>0</formula>
    </cfRule>
  </conditionalFormatting>
  <conditionalFormatting sqref="Q84:Q91">
    <cfRule type="cellIs" dxfId="23988" priority="525" operator="lessThan">
      <formula>0</formula>
    </cfRule>
  </conditionalFormatting>
  <conditionalFormatting sqref="R84:R91">
    <cfRule type="cellIs" dxfId="23987" priority="523" operator="lessThan">
      <formula>0.8</formula>
    </cfRule>
    <cfRule type="cellIs" dxfId="23986" priority="524" operator="greaterThan">
      <formula>1</formula>
    </cfRule>
  </conditionalFormatting>
  <conditionalFormatting sqref="R84:R91">
    <cfRule type="cellIs" dxfId="23985" priority="521" operator="greaterThan">
      <formula>1</formula>
    </cfRule>
    <cfRule type="cellIs" dxfId="23984" priority="522" operator="lessThan">
      <formula>0.8</formula>
    </cfRule>
  </conditionalFormatting>
  <conditionalFormatting sqref="P84:P91">
    <cfRule type="cellIs" dxfId="23983" priority="520" operator="greaterThan">
      <formula>0</formula>
    </cfRule>
  </conditionalFormatting>
  <conditionalFormatting sqref="P84:P91">
    <cfRule type="cellIs" dxfId="23982" priority="514" operator="greaterThan">
      <formula>0</formula>
    </cfRule>
  </conditionalFormatting>
  <conditionalFormatting sqref="Q84:Q91">
    <cfRule type="cellIs" dxfId="23981" priority="519" operator="lessThan">
      <formula>0</formula>
    </cfRule>
  </conditionalFormatting>
  <conditionalFormatting sqref="R84:R91">
    <cfRule type="cellIs" dxfId="23980" priority="517" operator="lessThan">
      <formula>0.8</formula>
    </cfRule>
    <cfRule type="cellIs" dxfId="23979" priority="518" operator="greaterThan">
      <formula>1</formula>
    </cfRule>
  </conditionalFormatting>
  <conditionalFormatting sqref="R84:R91">
    <cfRule type="cellIs" dxfId="23978" priority="515" operator="greaterThan">
      <formula>1</formula>
    </cfRule>
    <cfRule type="cellIs" dxfId="23977" priority="516" operator="lessThan">
      <formula>0.8</formula>
    </cfRule>
  </conditionalFormatting>
  <conditionalFormatting sqref="P84:P91">
    <cfRule type="cellIs" dxfId="23976" priority="508" operator="greaterThan">
      <formula>0</formula>
    </cfRule>
  </conditionalFormatting>
  <conditionalFormatting sqref="Q84:Q91">
    <cfRule type="cellIs" dxfId="23975" priority="513" operator="lessThan">
      <formula>0</formula>
    </cfRule>
  </conditionalFormatting>
  <conditionalFormatting sqref="R84:R91">
    <cfRule type="cellIs" dxfId="23974" priority="511" operator="lessThan">
      <formula>0.8</formula>
    </cfRule>
    <cfRule type="cellIs" dxfId="23973" priority="512" operator="greaterThan">
      <formula>1</formula>
    </cfRule>
  </conditionalFormatting>
  <conditionalFormatting sqref="R84:R91">
    <cfRule type="cellIs" dxfId="23972" priority="509" operator="greaterThan">
      <formula>1</formula>
    </cfRule>
    <cfRule type="cellIs" dxfId="23971" priority="510" operator="lessThan">
      <formula>0.8</formula>
    </cfRule>
  </conditionalFormatting>
  <conditionalFormatting sqref="R84:R91">
    <cfRule type="cellIs" dxfId="23970" priority="505" operator="lessThan">
      <formula>0.8</formula>
    </cfRule>
    <cfRule type="cellIs" dxfId="23969" priority="506" operator="greaterThan">
      <formula>1</formula>
    </cfRule>
  </conditionalFormatting>
  <conditionalFormatting sqref="R84:R91">
    <cfRule type="cellIs" dxfId="23968" priority="503" operator="greaterThan">
      <formula>1</formula>
    </cfRule>
    <cfRule type="cellIs" dxfId="23967" priority="504" operator="lessThan">
      <formula>0.8</formula>
    </cfRule>
  </conditionalFormatting>
  <conditionalFormatting sqref="P84:P91">
    <cfRule type="cellIs" dxfId="23966" priority="502" operator="greaterThan">
      <formula>0</formula>
    </cfRule>
  </conditionalFormatting>
  <conditionalFormatting sqref="Q84:Q91">
    <cfRule type="cellIs" dxfId="23965" priority="507" operator="lessThan">
      <formula>0</formula>
    </cfRule>
  </conditionalFormatting>
  <conditionalFormatting sqref="P84:P91">
    <cfRule type="cellIs" dxfId="23964" priority="496" operator="greaterThan">
      <formula>0</formula>
    </cfRule>
  </conditionalFormatting>
  <conditionalFormatting sqref="Q84:Q91">
    <cfRule type="cellIs" dxfId="23963" priority="501" operator="lessThan">
      <formula>0</formula>
    </cfRule>
  </conditionalFormatting>
  <conditionalFormatting sqref="R84:R91">
    <cfRule type="cellIs" dxfId="23962" priority="499" operator="lessThan">
      <formula>0.8</formula>
    </cfRule>
    <cfRule type="cellIs" dxfId="23961" priority="500" operator="greaterThan">
      <formula>1</formula>
    </cfRule>
  </conditionalFormatting>
  <conditionalFormatting sqref="R84:R91">
    <cfRule type="cellIs" dxfId="23960" priority="497" operator="greaterThan">
      <formula>1</formula>
    </cfRule>
    <cfRule type="cellIs" dxfId="23959" priority="498" operator="lessThan">
      <formula>0.8</formula>
    </cfRule>
  </conditionalFormatting>
  <conditionalFormatting sqref="R84:R91">
    <cfRule type="cellIs" dxfId="23958" priority="493" operator="lessThan">
      <formula>0.8</formula>
    </cfRule>
    <cfRule type="cellIs" dxfId="23957" priority="494" operator="greaterThan">
      <formula>1</formula>
    </cfRule>
  </conditionalFormatting>
  <conditionalFormatting sqref="R84:R91">
    <cfRule type="cellIs" dxfId="23956" priority="491" operator="greaterThan">
      <formula>1</formula>
    </cfRule>
    <cfRule type="cellIs" dxfId="23955" priority="492" operator="lessThan">
      <formula>0.8</formula>
    </cfRule>
  </conditionalFormatting>
  <conditionalFormatting sqref="P84:P91">
    <cfRule type="cellIs" dxfId="23954" priority="490" operator="greaterThan">
      <formula>0</formula>
    </cfRule>
  </conditionalFormatting>
  <conditionalFormatting sqref="Q84:Q91">
    <cfRule type="cellIs" dxfId="23953" priority="495" operator="lessThan">
      <formula>0</formula>
    </cfRule>
  </conditionalFormatting>
  <conditionalFormatting sqref="R84:R91">
    <cfRule type="cellIs" dxfId="23952" priority="487" operator="lessThan">
      <formula>0.8</formula>
    </cfRule>
    <cfRule type="cellIs" dxfId="23951" priority="488" operator="greaterThan">
      <formula>1</formula>
    </cfRule>
  </conditionalFormatting>
  <conditionalFormatting sqref="R84:R91">
    <cfRule type="cellIs" dxfId="23950" priority="485" operator="greaterThan">
      <formula>1</formula>
    </cfRule>
    <cfRule type="cellIs" dxfId="23949" priority="486" operator="lessThan">
      <formula>0.8</formula>
    </cfRule>
  </conditionalFormatting>
  <conditionalFormatting sqref="P84:P91">
    <cfRule type="cellIs" dxfId="23948" priority="484" operator="greaterThan">
      <formula>0</formula>
    </cfRule>
  </conditionalFormatting>
  <conditionalFormatting sqref="Q84:Q91">
    <cfRule type="cellIs" dxfId="23947" priority="489" operator="lessThan">
      <formula>0</formula>
    </cfRule>
  </conditionalFormatting>
  <conditionalFormatting sqref="Q84:Q91">
    <cfRule type="cellIs" dxfId="23946" priority="483" operator="lessThan">
      <formula>0</formula>
    </cfRule>
  </conditionalFormatting>
  <conditionalFormatting sqref="R84:R91">
    <cfRule type="cellIs" dxfId="23945" priority="481" operator="lessThan">
      <formula>0.8</formula>
    </cfRule>
    <cfRule type="cellIs" dxfId="23944" priority="482" operator="greaterThan">
      <formula>1</formula>
    </cfRule>
  </conditionalFormatting>
  <conditionalFormatting sqref="R84:R91">
    <cfRule type="cellIs" dxfId="23943" priority="479" operator="greaterThan">
      <formula>1</formula>
    </cfRule>
    <cfRule type="cellIs" dxfId="23942" priority="480" operator="lessThan">
      <formula>0.8</formula>
    </cfRule>
  </conditionalFormatting>
  <conditionalFormatting sqref="P84:P91">
    <cfRule type="cellIs" dxfId="23941" priority="478" operator="greaterThan">
      <formula>0</formula>
    </cfRule>
  </conditionalFormatting>
  <conditionalFormatting sqref="Q84:Q91">
    <cfRule type="cellIs" dxfId="23940" priority="472" operator="lessThan">
      <formula>0</formula>
    </cfRule>
  </conditionalFormatting>
  <conditionalFormatting sqref="R84:R91">
    <cfRule type="cellIs" dxfId="23939" priority="476" operator="lessThan">
      <formula>0.8</formula>
    </cfRule>
    <cfRule type="cellIs" dxfId="23938" priority="477" operator="greaterThan">
      <formula>1</formula>
    </cfRule>
  </conditionalFormatting>
  <conditionalFormatting sqref="R84:R91">
    <cfRule type="cellIs" dxfId="23937" priority="474" operator="greaterThan">
      <formula>1</formula>
    </cfRule>
    <cfRule type="cellIs" dxfId="23936" priority="475" operator="lessThan">
      <formula>0.8</formula>
    </cfRule>
  </conditionalFormatting>
  <conditionalFormatting sqref="P84:P91">
    <cfRule type="cellIs" dxfId="23935" priority="473" operator="greaterThan">
      <formula>0</formula>
    </cfRule>
  </conditionalFormatting>
  <conditionalFormatting sqref="Q84:Q91">
    <cfRule type="cellIs" dxfId="23934" priority="471" operator="lessThan">
      <formula>0</formula>
    </cfRule>
  </conditionalFormatting>
  <conditionalFormatting sqref="R84:R91">
    <cfRule type="cellIs" dxfId="23933" priority="469" operator="lessThan">
      <formula>0.8</formula>
    </cfRule>
    <cfRule type="cellIs" dxfId="23932" priority="470" operator="greaterThan">
      <formula>1</formula>
    </cfRule>
  </conditionalFormatting>
  <conditionalFormatting sqref="R84:R91">
    <cfRule type="cellIs" dxfId="23931" priority="467" operator="greaterThan">
      <formula>1</formula>
    </cfRule>
    <cfRule type="cellIs" dxfId="23930" priority="468" operator="lessThan">
      <formula>0.8</formula>
    </cfRule>
  </conditionalFormatting>
  <conditionalFormatting sqref="P84:P91">
    <cfRule type="cellIs" dxfId="23929" priority="466" operator="greaterThan">
      <formula>0</formula>
    </cfRule>
  </conditionalFormatting>
  <conditionalFormatting sqref="Q84:Q91">
    <cfRule type="cellIs" dxfId="23928" priority="465" operator="lessThan">
      <formula>0</formula>
    </cfRule>
  </conditionalFormatting>
  <conditionalFormatting sqref="R84:R91">
    <cfRule type="cellIs" dxfId="23927" priority="463" operator="lessThan">
      <formula>0.8</formula>
    </cfRule>
    <cfRule type="cellIs" dxfId="23926" priority="464" operator="greaterThan">
      <formula>1</formula>
    </cfRule>
  </conditionalFormatting>
  <conditionalFormatting sqref="R84:R91">
    <cfRule type="cellIs" dxfId="23925" priority="461" operator="greaterThan">
      <formula>1</formula>
    </cfRule>
    <cfRule type="cellIs" dxfId="23924" priority="462" operator="lessThan">
      <formula>0.8</formula>
    </cfRule>
  </conditionalFormatting>
  <conditionalFormatting sqref="P84:P91">
    <cfRule type="cellIs" dxfId="23923" priority="460" operator="greaterThan">
      <formula>0</formula>
    </cfRule>
  </conditionalFormatting>
  <conditionalFormatting sqref="Q84:Q91">
    <cfRule type="cellIs" dxfId="23922" priority="459" operator="lessThan">
      <formula>0</formula>
    </cfRule>
  </conditionalFormatting>
  <conditionalFormatting sqref="R84:R91">
    <cfRule type="cellIs" dxfId="23921" priority="457" operator="lessThan">
      <formula>0.8</formula>
    </cfRule>
    <cfRule type="cellIs" dxfId="23920" priority="458" operator="greaterThan">
      <formula>1</formula>
    </cfRule>
  </conditionalFormatting>
  <conditionalFormatting sqref="R84:R91">
    <cfRule type="cellIs" dxfId="23919" priority="455" operator="greaterThan">
      <formula>1</formula>
    </cfRule>
    <cfRule type="cellIs" dxfId="23918" priority="456" operator="lessThan">
      <formula>0.8</formula>
    </cfRule>
  </conditionalFormatting>
  <conditionalFormatting sqref="P84:P91">
    <cfRule type="cellIs" dxfId="23917" priority="454" operator="greaterThan">
      <formula>0</formula>
    </cfRule>
  </conditionalFormatting>
  <conditionalFormatting sqref="Q84:Q91">
    <cfRule type="cellIs" dxfId="23916" priority="453" operator="lessThan">
      <formula>0</formula>
    </cfRule>
  </conditionalFormatting>
  <conditionalFormatting sqref="R84:R91">
    <cfRule type="cellIs" dxfId="23915" priority="451" operator="lessThan">
      <formula>0.8</formula>
    </cfRule>
    <cfRule type="cellIs" dxfId="23914" priority="452" operator="greaterThan">
      <formula>1</formula>
    </cfRule>
  </conditionalFormatting>
  <conditionalFormatting sqref="R84:R91">
    <cfRule type="cellIs" dxfId="23913" priority="449" operator="greaterThan">
      <formula>1</formula>
    </cfRule>
    <cfRule type="cellIs" dxfId="23912" priority="450" operator="lessThan">
      <formula>0.8</formula>
    </cfRule>
  </conditionalFormatting>
  <conditionalFormatting sqref="P84:P91">
    <cfRule type="cellIs" dxfId="23911" priority="448" operator="greaterThan">
      <formula>0</formula>
    </cfRule>
  </conditionalFormatting>
  <conditionalFormatting sqref="Q84:Q91">
    <cfRule type="cellIs" dxfId="23910" priority="447" operator="lessThan">
      <formula>0</formula>
    </cfRule>
  </conditionalFormatting>
  <conditionalFormatting sqref="R84:R91">
    <cfRule type="cellIs" dxfId="23909" priority="445" operator="lessThan">
      <formula>0.8</formula>
    </cfRule>
    <cfRule type="cellIs" dxfId="23908" priority="446" operator="greaterThan">
      <formula>1</formula>
    </cfRule>
  </conditionalFormatting>
  <conditionalFormatting sqref="R84:R91">
    <cfRule type="cellIs" dxfId="23907" priority="443" operator="greaterThan">
      <formula>1</formula>
    </cfRule>
    <cfRule type="cellIs" dxfId="23906" priority="444" operator="lessThan">
      <formula>0.8</formula>
    </cfRule>
  </conditionalFormatting>
  <conditionalFormatting sqref="P84:P91">
    <cfRule type="cellIs" dxfId="23905" priority="442" operator="greaterThan">
      <formula>0</formula>
    </cfRule>
  </conditionalFormatting>
  <conditionalFormatting sqref="P84:P91">
    <cfRule type="cellIs" dxfId="23904" priority="436" operator="greaterThan">
      <formula>0</formula>
    </cfRule>
  </conditionalFormatting>
  <conditionalFormatting sqref="Q84:Q91">
    <cfRule type="cellIs" dxfId="23903" priority="441" operator="lessThan">
      <formula>0</formula>
    </cfRule>
  </conditionalFormatting>
  <conditionalFormatting sqref="R84:R91">
    <cfRule type="cellIs" dxfId="23902" priority="439" operator="lessThan">
      <formula>0.8</formula>
    </cfRule>
    <cfRule type="cellIs" dxfId="23901" priority="440" operator="greaterThan">
      <formula>1</formula>
    </cfRule>
  </conditionalFormatting>
  <conditionalFormatting sqref="R84:R91">
    <cfRule type="cellIs" dxfId="23900" priority="437" operator="greaterThan">
      <formula>1</formula>
    </cfRule>
    <cfRule type="cellIs" dxfId="23899" priority="438" operator="lessThan">
      <formula>0.8</formula>
    </cfRule>
  </conditionalFormatting>
  <conditionalFormatting sqref="P84:P91">
    <cfRule type="cellIs" dxfId="23898" priority="430" operator="greaterThan">
      <formula>0</formula>
    </cfRule>
  </conditionalFormatting>
  <conditionalFormatting sqref="Q84:Q91">
    <cfRule type="cellIs" dxfId="23897" priority="435" operator="lessThan">
      <formula>0</formula>
    </cfRule>
  </conditionalFormatting>
  <conditionalFormatting sqref="R84:R91">
    <cfRule type="cellIs" dxfId="23896" priority="433" operator="lessThan">
      <formula>0.8</formula>
    </cfRule>
    <cfRule type="cellIs" dxfId="23895" priority="434" operator="greaterThan">
      <formula>1</formula>
    </cfRule>
  </conditionalFormatting>
  <conditionalFormatting sqref="R84:R91">
    <cfRule type="cellIs" dxfId="23894" priority="431" operator="greaterThan">
      <formula>1</formula>
    </cfRule>
    <cfRule type="cellIs" dxfId="23893" priority="432" operator="lessThan">
      <formula>0.8</formula>
    </cfRule>
  </conditionalFormatting>
  <conditionalFormatting sqref="R84:R91">
    <cfRule type="cellIs" dxfId="23892" priority="427" operator="lessThan">
      <formula>0.8</formula>
    </cfRule>
    <cfRule type="cellIs" dxfId="23891" priority="428" operator="greaterThan">
      <formula>1</formula>
    </cfRule>
  </conditionalFormatting>
  <conditionalFormatting sqref="R84:R91">
    <cfRule type="cellIs" dxfId="23890" priority="425" operator="greaterThan">
      <formula>1</formula>
    </cfRule>
    <cfRule type="cellIs" dxfId="23889" priority="426" operator="lessThan">
      <formula>0.8</formula>
    </cfRule>
  </conditionalFormatting>
  <conditionalFormatting sqref="P84:P91">
    <cfRule type="cellIs" dxfId="23888" priority="424" operator="greaterThan">
      <formula>0</formula>
    </cfRule>
  </conditionalFormatting>
  <conditionalFormatting sqref="Q84:Q91">
    <cfRule type="cellIs" dxfId="23887" priority="429" operator="lessThan">
      <formula>0</formula>
    </cfRule>
  </conditionalFormatting>
  <conditionalFormatting sqref="Q84:Q91">
    <cfRule type="cellIs" dxfId="23886" priority="418" operator="lessThan">
      <formula>0</formula>
    </cfRule>
  </conditionalFormatting>
  <conditionalFormatting sqref="P84:P91">
    <cfRule type="cellIs" dxfId="23885" priority="419" operator="greaterThan">
      <formula>0</formula>
    </cfRule>
  </conditionalFormatting>
  <conditionalFormatting sqref="R84:R91">
    <cfRule type="cellIs" dxfId="23884" priority="422" operator="lessThan">
      <formula>0.8</formula>
    </cfRule>
    <cfRule type="cellIs" dxfId="23883" priority="423" operator="greaterThan">
      <formula>1</formula>
    </cfRule>
  </conditionalFormatting>
  <conditionalFormatting sqref="R84:R91">
    <cfRule type="cellIs" dxfId="23882" priority="420" operator="greaterThan">
      <formula>1</formula>
    </cfRule>
    <cfRule type="cellIs" dxfId="23881" priority="421" operator="lessThan">
      <formula>0.8</formula>
    </cfRule>
  </conditionalFormatting>
  <conditionalFormatting sqref="Q84:Q91">
    <cfRule type="cellIs" dxfId="23880" priority="412" operator="lessThan">
      <formula>0</formula>
    </cfRule>
  </conditionalFormatting>
  <conditionalFormatting sqref="R84:R91">
    <cfRule type="cellIs" dxfId="23879" priority="416" operator="lessThan">
      <formula>0.8</formula>
    </cfRule>
    <cfRule type="cellIs" dxfId="23878" priority="417" operator="greaterThan">
      <formula>1</formula>
    </cfRule>
  </conditionalFormatting>
  <conditionalFormatting sqref="R84:R91">
    <cfRule type="cellIs" dxfId="23877" priority="414" operator="greaterThan">
      <formula>1</formula>
    </cfRule>
    <cfRule type="cellIs" dxfId="23876" priority="415" operator="lessThan">
      <formula>0.8</formula>
    </cfRule>
  </conditionalFormatting>
  <conditionalFormatting sqref="P84:P91">
    <cfRule type="cellIs" dxfId="23875" priority="413" operator="greaterThan">
      <formula>0</formula>
    </cfRule>
  </conditionalFormatting>
  <conditionalFormatting sqref="Q84:Q91">
    <cfRule type="cellIs" dxfId="23874" priority="411" operator="lessThan">
      <formula>0</formula>
    </cfRule>
  </conditionalFormatting>
  <conditionalFormatting sqref="R84:R91">
    <cfRule type="cellIs" dxfId="23873" priority="409" operator="lessThan">
      <formula>0.8</formula>
    </cfRule>
    <cfRule type="cellIs" dxfId="23872" priority="410" operator="greaterThan">
      <formula>1</formula>
    </cfRule>
  </conditionalFormatting>
  <conditionalFormatting sqref="R84:R91">
    <cfRule type="cellIs" dxfId="23871" priority="407" operator="greaterThan">
      <formula>1</formula>
    </cfRule>
    <cfRule type="cellIs" dxfId="23870" priority="408" operator="lessThan">
      <formula>0.8</formula>
    </cfRule>
  </conditionalFormatting>
  <conditionalFormatting sqref="P84:P91">
    <cfRule type="cellIs" dxfId="23869" priority="406" operator="greaterThan">
      <formula>0</formula>
    </cfRule>
  </conditionalFormatting>
  <conditionalFormatting sqref="Q84:Q91">
    <cfRule type="cellIs" dxfId="23868" priority="405" operator="lessThan">
      <formula>0</formula>
    </cfRule>
  </conditionalFormatting>
  <conditionalFormatting sqref="R84:R91">
    <cfRule type="cellIs" dxfId="23867" priority="403" operator="lessThan">
      <formula>0.8</formula>
    </cfRule>
    <cfRule type="cellIs" dxfId="23866" priority="404" operator="greaterThan">
      <formula>1</formula>
    </cfRule>
  </conditionalFormatting>
  <conditionalFormatting sqref="R84:R91">
    <cfRule type="cellIs" dxfId="23865" priority="401" operator="greaterThan">
      <formula>1</formula>
    </cfRule>
    <cfRule type="cellIs" dxfId="23864" priority="402" operator="lessThan">
      <formula>0.8</formula>
    </cfRule>
  </conditionalFormatting>
  <conditionalFormatting sqref="P84:P91">
    <cfRule type="cellIs" dxfId="23863" priority="400" operator="greaterThan">
      <formula>0</formula>
    </cfRule>
  </conditionalFormatting>
  <conditionalFormatting sqref="Q84:Q91">
    <cfRule type="cellIs" dxfId="23862" priority="399" operator="lessThan">
      <formula>0</formula>
    </cfRule>
  </conditionalFormatting>
  <conditionalFormatting sqref="R84:R91">
    <cfRule type="cellIs" dxfId="23861" priority="397" operator="lessThan">
      <formula>0.8</formula>
    </cfRule>
    <cfRule type="cellIs" dxfId="23860" priority="398" operator="greaterThan">
      <formula>1</formula>
    </cfRule>
  </conditionalFormatting>
  <conditionalFormatting sqref="R84:R91">
    <cfRule type="cellIs" dxfId="23859" priority="395" operator="greaterThan">
      <formula>1</formula>
    </cfRule>
    <cfRule type="cellIs" dxfId="23858" priority="396" operator="lessThan">
      <formula>0.8</formula>
    </cfRule>
  </conditionalFormatting>
  <conditionalFormatting sqref="P84:P91">
    <cfRule type="cellIs" dxfId="23857" priority="394" operator="greaterThan">
      <formula>0</formula>
    </cfRule>
  </conditionalFormatting>
  <conditionalFormatting sqref="Q84:Q91">
    <cfRule type="cellIs" dxfId="23856" priority="393" operator="lessThan">
      <formula>0</formula>
    </cfRule>
  </conditionalFormatting>
  <conditionalFormatting sqref="R84:R91">
    <cfRule type="cellIs" dxfId="23855" priority="391" operator="lessThan">
      <formula>0.8</formula>
    </cfRule>
    <cfRule type="cellIs" dxfId="23854" priority="392" operator="greaterThan">
      <formula>1</formula>
    </cfRule>
  </conditionalFormatting>
  <conditionalFormatting sqref="R84:R91">
    <cfRule type="cellIs" dxfId="23853" priority="389" operator="greaterThan">
      <formula>1</formula>
    </cfRule>
    <cfRule type="cellIs" dxfId="23852" priority="390" operator="lessThan">
      <formula>0.8</formula>
    </cfRule>
  </conditionalFormatting>
  <conditionalFormatting sqref="P84:P91">
    <cfRule type="cellIs" dxfId="23851" priority="388" operator="greaterThan">
      <formula>0</formula>
    </cfRule>
  </conditionalFormatting>
  <conditionalFormatting sqref="Q84:Q91">
    <cfRule type="cellIs" dxfId="23850" priority="387" operator="lessThan">
      <formula>0</formula>
    </cfRule>
  </conditionalFormatting>
  <conditionalFormatting sqref="R84:R91">
    <cfRule type="cellIs" dxfId="23849" priority="385" operator="lessThan">
      <formula>0.8</formula>
    </cfRule>
    <cfRule type="cellIs" dxfId="23848" priority="386" operator="greaterThan">
      <formula>1</formula>
    </cfRule>
  </conditionalFormatting>
  <conditionalFormatting sqref="R84:R91">
    <cfRule type="cellIs" dxfId="23847" priority="383" operator="greaterThan">
      <formula>1</formula>
    </cfRule>
    <cfRule type="cellIs" dxfId="23846" priority="384" operator="lessThan">
      <formula>0.8</formula>
    </cfRule>
  </conditionalFormatting>
  <conditionalFormatting sqref="P84:P91">
    <cfRule type="cellIs" dxfId="23845" priority="382" operator="greaterThan">
      <formula>0</formula>
    </cfRule>
  </conditionalFormatting>
  <conditionalFormatting sqref="Q84:Q91">
    <cfRule type="cellIs" dxfId="23844" priority="381" operator="lessThan">
      <formula>0</formula>
    </cfRule>
  </conditionalFormatting>
  <conditionalFormatting sqref="R84:R91">
    <cfRule type="cellIs" dxfId="23843" priority="379" operator="lessThan">
      <formula>0.8</formula>
    </cfRule>
    <cfRule type="cellIs" dxfId="23842" priority="380" operator="greaterThan">
      <formula>1</formula>
    </cfRule>
  </conditionalFormatting>
  <conditionalFormatting sqref="R84:R91">
    <cfRule type="cellIs" dxfId="23841" priority="377" operator="greaterThan">
      <formula>1</formula>
    </cfRule>
    <cfRule type="cellIs" dxfId="23840" priority="378" operator="lessThan">
      <formula>0.8</formula>
    </cfRule>
  </conditionalFormatting>
  <conditionalFormatting sqref="P84:P91">
    <cfRule type="cellIs" dxfId="23839" priority="376" operator="greaterThan">
      <formula>0</formula>
    </cfRule>
  </conditionalFormatting>
  <conditionalFormatting sqref="Q84:Q91">
    <cfRule type="cellIs" dxfId="23838" priority="375" operator="lessThan">
      <formula>0</formula>
    </cfRule>
  </conditionalFormatting>
  <conditionalFormatting sqref="R84:R91">
    <cfRule type="cellIs" dxfId="23837" priority="373" operator="lessThan">
      <formula>0.8</formula>
    </cfRule>
    <cfRule type="cellIs" dxfId="23836" priority="374" operator="greaterThan">
      <formula>1</formula>
    </cfRule>
  </conditionalFormatting>
  <conditionalFormatting sqref="R84:R91">
    <cfRule type="cellIs" dxfId="23835" priority="371" operator="greaterThan">
      <formula>1</formula>
    </cfRule>
    <cfRule type="cellIs" dxfId="23834" priority="372" operator="lessThan">
      <formula>0.8</formula>
    </cfRule>
  </conditionalFormatting>
  <conditionalFormatting sqref="P84:P91">
    <cfRule type="cellIs" dxfId="23833" priority="370" operator="greaterThan">
      <formula>0</formula>
    </cfRule>
  </conditionalFormatting>
  <conditionalFormatting sqref="P84:P91">
    <cfRule type="cellIs" dxfId="23832" priority="364" operator="greaterThan">
      <formula>0</formula>
    </cfRule>
  </conditionalFormatting>
  <conditionalFormatting sqref="Q84:Q91">
    <cfRule type="cellIs" dxfId="23831" priority="369" operator="lessThan">
      <formula>0</formula>
    </cfRule>
  </conditionalFormatting>
  <conditionalFormatting sqref="R84:R91">
    <cfRule type="cellIs" dxfId="23830" priority="367" operator="lessThan">
      <formula>0.8</formula>
    </cfRule>
    <cfRule type="cellIs" dxfId="23829" priority="368" operator="greaterThan">
      <formula>1</formula>
    </cfRule>
  </conditionalFormatting>
  <conditionalFormatting sqref="R84:R91">
    <cfRule type="cellIs" dxfId="23828" priority="365" operator="greaterThan">
      <formula>1</formula>
    </cfRule>
    <cfRule type="cellIs" dxfId="23827" priority="366" operator="lessThan">
      <formula>0.8</formula>
    </cfRule>
  </conditionalFormatting>
  <conditionalFormatting sqref="P84:P91">
    <cfRule type="cellIs" dxfId="23826" priority="358" operator="greaterThan">
      <formula>0</formula>
    </cfRule>
  </conditionalFormatting>
  <conditionalFormatting sqref="Q84:Q91">
    <cfRule type="cellIs" dxfId="23825" priority="363" operator="lessThan">
      <formula>0</formula>
    </cfRule>
  </conditionalFormatting>
  <conditionalFormatting sqref="R84:R91">
    <cfRule type="cellIs" dxfId="23824" priority="361" operator="lessThan">
      <formula>0.8</formula>
    </cfRule>
    <cfRule type="cellIs" dxfId="23823" priority="362" operator="greaterThan">
      <formula>1</formula>
    </cfRule>
  </conditionalFormatting>
  <conditionalFormatting sqref="R84:R91">
    <cfRule type="cellIs" dxfId="23822" priority="359" operator="greaterThan">
      <formula>1</formula>
    </cfRule>
    <cfRule type="cellIs" dxfId="23821" priority="360" operator="lessThan">
      <formula>0.8</formula>
    </cfRule>
  </conditionalFormatting>
  <conditionalFormatting sqref="R84:R91">
    <cfRule type="cellIs" dxfId="23820" priority="355" operator="lessThan">
      <formula>0.8</formula>
    </cfRule>
    <cfRule type="cellIs" dxfId="23819" priority="356" operator="greaterThan">
      <formula>1</formula>
    </cfRule>
  </conditionalFormatting>
  <conditionalFormatting sqref="R84:R91">
    <cfRule type="cellIs" dxfId="23818" priority="353" operator="greaterThan">
      <formula>1</formula>
    </cfRule>
    <cfRule type="cellIs" dxfId="23817" priority="354" operator="lessThan">
      <formula>0.8</formula>
    </cfRule>
  </conditionalFormatting>
  <conditionalFormatting sqref="P84:P91">
    <cfRule type="cellIs" dxfId="23816" priority="352" operator="greaterThan">
      <formula>0</formula>
    </cfRule>
  </conditionalFormatting>
  <conditionalFormatting sqref="Q84:Q91">
    <cfRule type="cellIs" dxfId="23815" priority="357" operator="lessThan">
      <formula>0</formula>
    </cfRule>
  </conditionalFormatting>
  <conditionalFormatting sqref="Q84:Q91">
    <cfRule type="cellIs" dxfId="23814" priority="351" operator="lessThan">
      <formula>0</formula>
    </cfRule>
  </conditionalFormatting>
  <conditionalFormatting sqref="R84:R91">
    <cfRule type="cellIs" dxfId="23813" priority="349" operator="lessThan">
      <formula>0.8</formula>
    </cfRule>
    <cfRule type="cellIs" dxfId="23812" priority="350" operator="greaterThan">
      <formula>1</formula>
    </cfRule>
  </conditionalFormatting>
  <conditionalFormatting sqref="R84:R91">
    <cfRule type="cellIs" dxfId="23811" priority="347" operator="greaterThan">
      <formula>1</formula>
    </cfRule>
    <cfRule type="cellIs" dxfId="23810" priority="348" operator="lessThan">
      <formula>0.8</formula>
    </cfRule>
  </conditionalFormatting>
  <conditionalFormatting sqref="P84:P91">
    <cfRule type="cellIs" dxfId="23809" priority="346" operator="greaterThan">
      <formula>0</formula>
    </cfRule>
  </conditionalFormatting>
  <conditionalFormatting sqref="P84:P91">
    <cfRule type="cellIs" dxfId="23808" priority="340" operator="greaterThan">
      <formula>0</formula>
    </cfRule>
  </conditionalFormatting>
  <conditionalFormatting sqref="Q84:Q91">
    <cfRule type="cellIs" dxfId="23807" priority="345" operator="lessThan">
      <formula>0</formula>
    </cfRule>
  </conditionalFormatting>
  <conditionalFormatting sqref="R84:R91">
    <cfRule type="cellIs" dxfId="23806" priority="343" operator="lessThan">
      <formula>0.8</formula>
    </cfRule>
    <cfRule type="cellIs" dxfId="23805" priority="344" operator="greaterThan">
      <formula>1</formula>
    </cfRule>
  </conditionalFormatting>
  <conditionalFormatting sqref="R84:R91">
    <cfRule type="cellIs" dxfId="23804" priority="341" operator="greaterThan">
      <formula>1</formula>
    </cfRule>
    <cfRule type="cellIs" dxfId="23803" priority="342" operator="lessThan">
      <formula>0.8</formula>
    </cfRule>
  </conditionalFormatting>
  <conditionalFormatting sqref="P84:P91">
    <cfRule type="cellIs" dxfId="23802" priority="334" operator="greaterThan">
      <formula>0</formula>
    </cfRule>
  </conditionalFormatting>
  <conditionalFormatting sqref="Q84:Q91">
    <cfRule type="cellIs" dxfId="23801" priority="339" operator="lessThan">
      <formula>0</formula>
    </cfRule>
  </conditionalFormatting>
  <conditionalFormatting sqref="R84:R91">
    <cfRule type="cellIs" dxfId="23800" priority="337" operator="lessThan">
      <formula>0.8</formula>
    </cfRule>
    <cfRule type="cellIs" dxfId="23799" priority="338" operator="greaterThan">
      <formula>1</formula>
    </cfRule>
  </conditionalFormatting>
  <conditionalFormatting sqref="R84:R91">
    <cfRule type="cellIs" dxfId="23798" priority="335" operator="greaterThan">
      <formula>1</formula>
    </cfRule>
    <cfRule type="cellIs" dxfId="23797" priority="336" operator="lessThan">
      <formula>0.8</formula>
    </cfRule>
  </conditionalFormatting>
  <conditionalFormatting sqref="R84:R91">
    <cfRule type="cellIs" dxfId="23796" priority="331" operator="lessThan">
      <formula>0.8</formula>
    </cfRule>
    <cfRule type="cellIs" dxfId="23795" priority="332" operator="greaterThan">
      <formula>1</formula>
    </cfRule>
  </conditionalFormatting>
  <conditionalFormatting sqref="R84:R91">
    <cfRule type="cellIs" dxfId="23794" priority="329" operator="greaterThan">
      <formula>1</formula>
    </cfRule>
    <cfRule type="cellIs" dxfId="23793" priority="330" operator="lessThan">
      <formula>0.8</formula>
    </cfRule>
  </conditionalFormatting>
  <conditionalFormatting sqref="P84:P91">
    <cfRule type="cellIs" dxfId="23792" priority="328" operator="greaterThan">
      <formula>0</formula>
    </cfRule>
  </conditionalFormatting>
  <conditionalFormatting sqref="Q84:Q91">
    <cfRule type="cellIs" dxfId="23791" priority="333" operator="lessThan">
      <formula>0</formula>
    </cfRule>
  </conditionalFormatting>
  <conditionalFormatting sqref="P84:P91">
    <cfRule type="cellIs" dxfId="23790" priority="322" operator="greaterThan">
      <formula>0</formula>
    </cfRule>
  </conditionalFormatting>
  <conditionalFormatting sqref="Q84:Q91">
    <cfRule type="cellIs" dxfId="23789" priority="327" operator="lessThan">
      <formula>0</formula>
    </cfRule>
  </conditionalFormatting>
  <conditionalFormatting sqref="R84:R91">
    <cfRule type="cellIs" dxfId="23788" priority="325" operator="lessThan">
      <formula>0.8</formula>
    </cfRule>
    <cfRule type="cellIs" dxfId="23787" priority="326" operator="greaterThan">
      <formula>1</formula>
    </cfRule>
  </conditionalFormatting>
  <conditionalFormatting sqref="R84:R91">
    <cfRule type="cellIs" dxfId="23786" priority="323" operator="greaterThan">
      <formula>1</formula>
    </cfRule>
    <cfRule type="cellIs" dxfId="23785" priority="324" operator="lessThan">
      <formula>0.8</formula>
    </cfRule>
  </conditionalFormatting>
  <conditionalFormatting sqref="R84:R91">
    <cfRule type="cellIs" dxfId="23784" priority="319" operator="lessThan">
      <formula>0.8</formula>
    </cfRule>
    <cfRule type="cellIs" dxfId="23783" priority="320" operator="greaterThan">
      <formula>1</formula>
    </cfRule>
  </conditionalFormatting>
  <conditionalFormatting sqref="R84:R91">
    <cfRule type="cellIs" dxfId="23782" priority="317" operator="greaterThan">
      <formula>1</formula>
    </cfRule>
    <cfRule type="cellIs" dxfId="23781" priority="318" operator="lessThan">
      <formula>0.8</formula>
    </cfRule>
  </conditionalFormatting>
  <conditionalFormatting sqref="P84:P91">
    <cfRule type="cellIs" dxfId="23780" priority="316" operator="greaterThan">
      <formula>0</formula>
    </cfRule>
  </conditionalFormatting>
  <conditionalFormatting sqref="Q84:Q91">
    <cfRule type="cellIs" dxfId="23779" priority="321" operator="lessThan">
      <formula>0</formula>
    </cfRule>
  </conditionalFormatting>
  <conditionalFormatting sqref="R84:R91">
    <cfRule type="cellIs" dxfId="23778" priority="313" operator="lessThan">
      <formula>0.8</formula>
    </cfRule>
    <cfRule type="cellIs" dxfId="23777" priority="314" operator="greaterThan">
      <formula>1</formula>
    </cfRule>
  </conditionalFormatting>
  <conditionalFormatting sqref="R84:R91">
    <cfRule type="cellIs" dxfId="23776" priority="311" operator="greaterThan">
      <formula>1</formula>
    </cfRule>
    <cfRule type="cellIs" dxfId="23775" priority="312" operator="lessThan">
      <formula>0.8</formula>
    </cfRule>
  </conditionalFormatting>
  <conditionalFormatting sqref="P84:P91">
    <cfRule type="cellIs" dxfId="23774" priority="310" operator="greaterThan">
      <formula>0</formula>
    </cfRule>
  </conditionalFormatting>
  <conditionalFormatting sqref="Q84:Q91">
    <cfRule type="cellIs" dxfId="23773" priority="315" operator="lessThan">
      <formula>0</formula>
    </cfRule>
  </conditionalFormatting>
  <conditionalFormatting sqref="Q84:Q91">
    <cfRule type="cellIs" dxfId="23772" priority="309" operator="lessThan">
      <formula>0</formula>
    </cfRule>
  </conditionalFormatting>
  <conditionalFormatting sqref="R84:R91">
    <cfRule type="cellIs" dxfId="23771" priority="307" operator="lessThan">
      <formula>0.8</formula>
    </cfRule>
    <cfRule type="cellIs" dxfId="23770" priority="308" operator="greaterThan">
      <formula>1</formula>
    </cfRule>
  </conditionalFormatting>
  <conditionalFormatting sqref="R84:R91">
    <cfRule type="cellIs" dxfId="23769" priority="305" operator="greaterThan">
      <formula>1</formula>
    </cfRule>
    <cfRule type="cellIs" dxfId="23768" priority="306" operator="lessThan">
      <formula>0.8</formula>
    </cfRule>
  </conditionalFormatting>
  <conditionalFormatting sqref="P84:P91">
    <cfRule type="cellIs" dxfId="23767" priority="304" operator="greaterThan">
      <formula>0</formula>
    </cfRule>
  </conditionalFormatting>
  <conditionalFormatting sqref="Q84:Q91">
    <cfRule type="cellIs" dxfId="23766" priority="298" operator="lessThan">
      <formula>0</formula>
    </cfRule>
  </conditionalFormatting>
  <conditionalFormatting sqref="R84:R91">
    <cfRule type="cellIs" dxfId="23765" priority="302" operator="lessThan">
      <formula>0.8</formula>
    </cfRule>
    <cfRule type="cellIs" dxfId="23764" priority="303" operator="greaterThan">
      <formula>1</formula>
    </cfRule>
  </conditionalFormatting>
  <conditionalFormatting sqref="R84:R91">
    <cfRule type="cellIs" dxfId="23763" priority="300" operator="greaterThan">
      <formula>1</formula>
    </cfRule>
    <cfRule type="cellIs" dxfId="23762" priority="301" operator="lessThan">
      <formula>0.8</formula>
    </cfRule>
  </conditionalFormatting>
  <conditionalFormatting sqref="P84:P91">
    <cfRule type="cellIs" dxfId="23761" priority="299" operator="greaterThan">
      <formula>0</formula>
    </cfRule>
  </conditionalFormatting>
  <conditionalFormatting sqref="Q84:Q91">
    <cfRule type="cellIs" dxfId="23760" priority="297" operator="lessThan">
      <formula>0</formula>
    </cfRule>
  </conditionalFormatting>
  <conditionalFormatting sqref="R84:R91">
    <cfRule type="cellIs" dxfId="23759" priority="295" operator="lessThan">
      <formula>0.8</formula>
    </cfRule>
    <cfRule type="cellIs" dxfId="23758" priority="296" operator="greaterThan">
      <formula>1</formula>
    </cfRule>
  </conditionalFormatting>
  <conditionalFormatting sqref="R84:R91">
    <cfRule type="cellIs" dxfId="23757" priority="293" operator="greaterThan">
      <formula>1</formula>
    </cfRule>
    <cfRule type="cellIs" dxfId="23756" priority="294" operator="lessThan">
      <formula>0.8</formula>
    </cfRule>
  </conditionalFormatting>
  <conditionalFormatting sqref="P84:P91">
    <cfRule type="cellIs" dxfId="23755" priority="292" operator="greaterThan">
      <formula>0</formula>
    </cfRule>
  </conditionalFormatting>
  <conditionalFormatting sqref="Q84:Q91">
    <cfRule type="cellIs" dxfId="23754" priority="291" operator="lessThan">
      <formula>0</formula>
    </cfRule>
  </conditionalFormatting>
  <conditionalFormatting sqref="R84:R91">
    <cfRule type="cellIs" dxfId="23753" priority="289" operator="lessThan">
      <formula>0.8</formula>
    </cfRule>
    <cfRule type="cellIs" dxfId="23752" priority="290" operator="greaterThan">
      <formula>1</formula>
    </cfRule>
  </conditionalFormatting>
  <conditionalFormatting sqref="R84:R91">
    <cfRule type="cellIs" dxfId="23751" priority="287" operator="greaterThan">
      <formula>1</formula>
    </cfRule>
    <cfRule type="cellIs" dxfId="23750" priority="288" operator="lessThan">
      <formula>0.8</formula>
    </cfRule>
  </conditionalFormatting>
  <conditionalFormatting sqref="P84:P91">
    <cfRule type="cellIs" dxfId="23749" priority="286" operator="greaterThan">
      <formula>0</formula>
    </cfRule>
  </conditionalFormatting>
  <conditionalFormatting sqref="Q84:Q91">
    <cfRule type="cellIs" dxfId="23748" priority="285" operator="lessThan">
      <formula>0</formula>
    </cfRule>
  </conditionalFormatting>
  <conditionalFormatting sqref="R84:R91">
    <cfRule type="cellIs" dxfId="23747" priority="283" operator="lessThan">
      <formula>0.8</formula>
    </cfRule>
    <cfRule type="cellIs" dxfId="23746" priority="284" operator="greaterThan">
      <formula>1</formula>
    </cfRule>
  </conditionalFormatting>
  <conditionalFormatting sqref="R84:R91">
    <cfRule type="cellIs" dxfId="23745" priority="281" operator="greaterThan">
      <formula>1</formula>
    </cfRule>
    <cfRule type="cellIs" dxfId="23744" priority="282" operator="lessThan">
      <formula>0.8</formula>
    </cfRule>
  </conditionalFormatting>
  <conditionalFormatting sqref="P84:P91">
    <cfRule type="cellIs" dxfId="23743" priority="280" operator="greaterThan">
      <formula>0</formula>
    </cfRule>
  </conditionalFormatting>
  <conditionalFormatting sqref="Q84:Q91">
    <cfRule type="cellIs" dxfId="23742" priority="279" operator="lessThan">
      <formula>0</formula>
    </cfRule>
  </conditionalFormatting>
  <conditionalFormatting sqref="R84:R91">
    <cfRule type="cellIs" dxfId="23741" priority="277" operator="lessThan">
      <formula>0.8</formula>
    </cfRule>
    <cfRule type="cellIs" dxfId="23740" priority="278" operator="greaterThan">
      <formula>1</formula>
    </cfRule>
  </conditionalFormatting>
  <conditionalFormatting sqref="R84:R91">
    <cfRule type="cellIs" dxfId="23739" priority="275" operator="greaterThan">
      <formula>1</formula>
    </cfRule>
    <cfRule type="cellIs" dxfId="23738" priority="276" operator="lessThan">
      <formula>0.8</formula>
    </cfRule>
  </conditionalFormatting>
  <conditionalFormatting sqref="P84:P91">
    <cfRule type="cellIs" dxfId="23737" priority="274" operator="greaterThan">
      <formula>0</formula>
    </cfRule>
  </conditionalFormatting>
  <conditionalFormatting sqref="Q84:Q91">
    <cfRule type="cellIs" dxfId="23736" priority="273" operator="lessThan">
      <formula>0</formula>
    </cfRule>
  </conditionalFormatting>
  <conditionalFormatting sqref="R84:R91">
    <cfRule type="cellIs" dxfId="23735" priority="271" operator="lessThan">
      <formula>0.8</formula>
    </cfRule>
    <cfRule type="cellIs" dxfId="23734" priority="272" operator="greaterThan">
      <formula>1</formula>
    </cfRule>
  </conditionalFormatting>
  <conditionalFormatting sqref="R84:R91">
    <cfRule type="cellIs" dxfId="23733" priority="269" operator="greaterThan">
      <formula>1</formula>
    </cfRule>
    <cfRule type="cellIs" dxfId="23732" priority="270" operator="lessThan">
      <formula>0.8</formula>
    </cfRule>
  </conditionalFormatting>
  <conditionalFormatting sqref="P84:P91">
    <cfRule type="cellIs" dxfId="23731" priority="268" operator="greaterThan">
      <formula>0</formula>
    </cfRule>
  </conditionalFormatting>
  <conditionalFormatting sqref="P84:P91">
    <cfRule type="cellIs" dxfId="23730" priority="262" operator="greaterThan">
      <formula>0</formula>
    </cfRule>
  </conditionalFormatting>
  <conditionalFormatting sqref="Q84:Q91">
    <cfRule type="cellIs" dxfId="23729" priority="267" operator="lessThan">
      <formula>0</formula>
    </cfRule>
  </conditionalFormatting>
  <conditionalFormatting sqref="R84:R91">
    <cfRule type="cellIs" dxfId="23728" priority="265" operator="lessThan">
      <formula>0.8</formula>
    </cfRule>
    <cfRule type="cellIs" dxfId="23727" priority="266" operator="greaterThan">
      <formula>1</formula>
    </cfRule>
  </conditionalFormatting>
  <conditionalFormatting sqref="R84:R91">
    <cfRule type="cellIs" dxfId="23726" priority="263" operator="greaterThan">
      <formula>1</formula>
    </cfRule>
    <cfRule type="cellIs" dxfId="23725" priority="264" operator="lessThan">
      <formula>0.8</formula>
    </cfRule>
  </conditionalFormatting>
  <conditionalFormatting sqref="P84:P91">
    <cfRule type="cellIs" dxfId="23724" priority="256" operator="greaterThan">
      <formula>0</formula>
    </cfRule>
  </conditionalFormatting>
  <conditionalFormatting sqref="Q84:Q91">
    <cfRule type="cellIs" dxfId="23723" priority="261" operator="lessThan">
      <formula>0</formula>
    </cfRule>
  </conditionalFormatting>
  <conditionalFormatting sqref="R84:R91">
    <cfRule type="cellIs" dxfId="23722" priority="259" operator="lessThan">
      <formula>0.8</formula>
    </cfRule>
    <cfRule type="cellIs" dxfId="23721" priority="260" operator="greaterThan">
      <formula>1</formula>
    </cfRule>
  </conditionalFormatting>
  <conditionalFormatting sqref="R84:R91">
    <cfRule type="cellIs" dxfId="23720" priority="257" operator="greaterThan">
      <formula>1</formula>
    </cfRule>
    <cfRule type="cellIs" dxfId="23719" priority="258" operator="lessThan">
      <formula>0.8</formula>
    </cfRule>
  </conditionalFormatting>
  <conditionalFormatting sqref="R84:R91">
    <cfRule type="cellIs" dxfId="23718" priority="253" operator="lessThan">
      <formula>0.8</formula>
    </cfRule>
    <cfRule type="cellIs" dxfId="23717" priority="254" operator="greaterThan">
      <formula>1</formula>
    </cfRule>
  </conditionalFormatting>
  <conditionalFormatting sqref="R84:R91">
    <cfRule type="cellIs" dxfId="23716" priority="251" operator="greaterThan">
      <formula>1</formula>
    </cfRule>
    <cfRule type="cellIs" dxfId="23715" priority="252" operator="lessThan">
      <formula>0.8</formula>
    </cfRule>
  </conditionalFormatting>
  <conditionalFormatting sqref="P84:P91">
    <cfRule type="cellIs" dxfId="23714" priority="250" operator="greaterThan">
      <formula>0</formula>
    </cfRule>
  </conditionalFormatting>
  <conditionalFormatting sqref="Q84:Q91">
    <cfRule type="cellIs" dxfId="23713" priority="255" operator="lessThan">
      <formula>0</formula>
    </cfRule>
  </conditionalFormatting>
  <conditionalFormatting sqref="Q84:Q91">
    <cfRule type="cellIs" dxfId="23712" priority="249" operator="lessThan">
      <formula>0</formula>
    </cfRule>
  </conditionalFormatting>
  <conditionalFormatting sqref="R84:R91">
    <cfRule type="cellIs" dxfId="23711" priority="247" operator="lessThan">
      <formula>0.8</formula>
    </cfRule>
    <cfRule type="cellIs" dxfId="23710" priority="248" operator="greaterThan">
      <formula>1</formula>
    </cfRule>
  </conditionalFormatting>
  <conditionalFormatting sqref="R84:R91">
    <cfRule type="cellIs" dxfId="23709" priority="245" operator="greaterThan">
      <formula>1</formula>
    </cfRule>
    <cfRule type="cellIs" dxfId="23708" priority="246" operator="lessThan">
      <formula>0.8</formula>
    </cfRule>
  </conditionalFormatting>
  <conditionalFormatting sqref="P84:P91">
    <cfRule type="cellIs" dxfId="23707" priority="244" operator="greaterThan">
      <formula>0</formula>
    </cfRule>
  </conditionalFormatting>
  <conditionalFormatting sqref="Q84:Q91">
    <cfRule type="cellIs" dxfId="23706" priority="243" operator="lessThan">
      <formula>0</formula>
    </cfRule>
  </conditionalFormatting>
  <conditionalFormatting sqref="R84:R91">
    <cfRule type="cellIs" dxfId="23705" priority="241" operator="lessThan">
      <formula>0.8</formula>
    </cfRule>
    <cfRule type="cellIs" dxfId="23704" priority="242" operator="greaterThan">
      <formula>1</formula>
    </cfRule>
  </conditionalFormatting>
  <conditionalFormatting sqref="R84:R91">
    <cfRule type="cellIs" dxfId="23703" priority="239" operator="greaterThan">
      <formula>1</formula>
    </cfRule>
    <cfRule type="cellIs" dxfId="23702" priority="240" operator="lessThan">
      <formula>0.8</formula>
    </cfRule>
  </conditionalFormatting>
  <conditionalFormatting sqref="P84:P91">
    <cfRule type="cellIs" dxfId="23701" priority="238" operator="greaterThan">
      <formula>0</formula>
    </cfRule>
  </conditionalFormatting>
  <conditionalFormatting sqref="Q84:Q91">
    <cfRule type="cellIs" dxfId="23700" priority="237" operator="lessThan">
      <formula>0</formula>
    </cfRule>
  </conditionalFormatting>
  <conditionalFormatting sqref="R84:R91">
    <cfRule type="cellIs" dxfId="23699" priority="235" operator="lessThan">
      <formula>0.8</formula>
    </cfRule>
    <cfRule type="cellIs" dxfId="23698" priority="236" operator="greaterThan">
      <formula>1</formula>
    </cfRule>
  </conditionalFormatting>
  <conditionalFormatting sqref="R84:R91">
    <cfRule type="cellIs" dxfId="23697" priority="233" operator="greaterThan">
      <formula>1</formula>
    </cfRule>
    <cfRule type="cellIs" dxfId="23696" priority="234" operator="lessThan">
      <formula>0.8</formula>
    </cfRule>
  </conditionalFormatting>
  <conditionalFormatting sqref="P84:P91">
    <cfRule type="cellIs" dxfId="23695" priority="232" operator="greaterThan">
      <formula>0</formula>
    </cfRule>
  </conditionalFormatting>
  <conditionalFormatting sqref="Q84:Q91">
    <cfRule type="cellIs" dxfId="23694" priority="231" operator="lessThan">
      <formula>0</formula>
    </cfRule>
  </conditionalFormatting>
  <conditionalFormatting sqref="R84:R91">
    <cfRule type="cellIs" dxfId="23693" priority="229" operator="lessThan">
      <formula>0.8</formula>
    </cfRule>
    <cfRule type="cellIs" dxfId="23692" priority="230" operator="greaterThan">
      <formula>1</formula>
    </cfRule>
  </conditionalFormatting>
  <conditionalFormatting sqref="R84:R91">
    <cfRule type="cellIs" dxfId="23691" priority="227" operator="greaterThan">
      <formula>1</formula>
    </cfRule>
    <cfRule type="cellIs" dxfId="23690" priority="228" operator="lessThan">
      <formula>0.8</formula>
    </cfRule>
  </conditionalFormatting>
  <conditionalFormatting sqref="P84:P91">
    <cfRule type="cellIs" dxfId="23689" priority="226" operator="greaterThan">
      <formula>0</formula>
    </cfRule>
  </conditionalFormatting>
  <conditionalFormatting sqref="P84:P91">
    <cfRule type="cellIs" dxfId="23688" priority="220" operator="greaterThan">
      <formula>0</formula>
    </cfRule>
  </conditionalFormatting>
  <conditionalFormatting sqref="Q84:Q91">
    <cfRule type="cellIs" dxfId="23687" priority="225" operator="lessThan">
      <formula>0</formula>
    </cfRule>
  </conditionalFormatting>
  <conditionalFormatting sqref="R84:R91">
    <cfRule type="cellIs" dxfId="23686" priority="223" operator="lessThan">
      <formula>0.8</formula>
    </cfRule>
    <cfRule type="cellIs" dxfId="23685" priority="224" operator="greaterThan">
      <formula>1</formula>
    </cfRule>
  </conditionalFormatting>
  <conditionalFormatting sqref="R84:R91">
    <cfRule type="cellIs" dxfId="23684" priority="221" operator="greaterThan">
      <formula>1</formula>
    </cfRule>
    <cfRule type="cellIs" dxfId="23683" priority="222" operator="lessThan">
      <formula>0.8</formula>
    </cfRule>
  </conditionalFormatting>
  <conditionalFormatting sqref="P84:P91">
    <cfRule type="cellIs" dxfId="23682" priority="214" operator="greaterThan">
      <formula>0</formula>
    </cfRule>
  </conditionalFormatting>
  <conditionalFormatting sqref="Q84:Q91">
    <cfRule type="cellIs" dxfId="23681" priority="219" operator="lessThan">
      <formula>0</formula>
    </cfRule>
  </conditionalFormatting>
  <conditionalFormatting sqref="R84:R91">
    <cfRule type="cellIs" dxfId="23680" priority="217" operator="lessThan">
      <formula>0.8</formula>
    </cfRule>
    <cfRule type="cellIs" dxfId="23679" priority="218" operator="greaterThan">
      <formula>1</formula>
    </cfRule>
  </conditionalFormatting>
  <conditionalFormatting sqref="R84:R91">
    <cfRule type="cellIs" dxfId="23678" priority="215" operator="greaterThan">
      <formula>1</formula>
    </cfRule>
    <cfRule type="cellIs" dxfId="23677" priority="216" operator="lessThan">
      <formula>0.8</formula>
    </cfRule>
  </conditionalFormatting>
  <conditionalFormatting sqref="R84:R91">
    <cfRule type="cellIs" dxfId="23676" priority="211" operator="lessThan">
      <formula>0.8</formula>
    </cfRule>
    <cfRule type="cellIs" dxfId="23675" priority="212" operator="greaterThan">
      <formula>1</formula>
    </cfRule>
  </conditionalFormatting>
  <conditionalFormatting sqref="R84:R91">
    <cfRule type="cellIs" dxfId="23674" priority="209" operator="greaterThan">
      <formula>1</formula>
    </cfRule>
    <cfRule type="cellIs" dxfId="23673" priority="210" operator="lessThan">
      <formula>0.8</formula>
    </cfRule>
  </conditionalFormatting>
  <conditionalFormatting sqref="P84:P91">
    <cfRule type="cellIs" dxfId="23672" priority="208" operator="greaterThan">
      <formula>0</formula>
    </cfRule>
  </conditionalFormatting>
  <conditionalFormatting sqref="Q84:Q91">
    <cfRule type="cellIs" dxfId="23671" priority="213" operator="lessThan">
      <formula>0</formula>
    </cfRule>
  </conditionalFormatting>
  <conditionalFormatting sqref="Q84:Q91">
    <cfRule type="cellIs" dxfId="23670" priority="207" operator="lessThan">
      <formula>0</formula>
    </cfRule>
  </conditionalFormatting>
  <conditionalFormatting sqref="R84:R91">
    <cfRule type="cellIs" dxfId="23669" priority="205" operator="lessThan">
      <formula>0.8</formula>
    </cfRule>
    <cfRule type="cellIs" dxfId="23668" priority="206" operator="greaterThan">
      <formula>1</formula>
    </cfRule>
  </conditionalFormatting>
  <conditionalFormatting sqref="R84:R91">
    <cfRule type="cellIs" dxfId="23667" priority="203" operator="greaterThan">
      <formula>1</formula>
    </cfRule>
    <cfRule type="cellIs" dxfId="23666" priority="204" operator="lessThan">
      <formula>0.8</formula>
    </cfRule>
  </conditionalFormatting>
  <conditionalFormatting sqref="P84:P91">
    <cfRule type="cellIs" dxfId="23665" priority="202" operator="greaterThan">
      <formula>0</formula>
    </cfRule>
  </conditionalFormatting>
  <conditionalFormatting sqref="P84:P91">
    <cfRule type="cellIs" dxfId="23664" priority="196" operator="greaterThan">
      <formula>0</formula>
    </cfRule>
  </conditionalFormatting>
  <conditionalFormatting sqref="Q84:Q91">
    <cfRule type="cellIs" dxfId="23663" priority="201" operator="lessThan">
      <formula>0</formula>
    </cfRule>
  </conditionalFormatting>
  <conditionalFormatting sqref="R84:R91">
    <cfRule type="cellIs" dxfId="23662" priority="199" operator="lessThan">
      <formula>0.8</formula>
    </cfRule>
    <cfRule type="cellIs" dxfId="23661" priority="200" operator="greaterThan">
      <formula>1</formula>
    </cfRule>
  </conditionalFormatting>
  <conditionalFormatting sqref="R84:R91">
    <cfRule type="cellIs" dxfId="23660" priority="197" operator="greaterThan">
      <formula>1</formula>
    </cfRule>
    <cfRule type="cellIs" dxfId="23659" priority="198" operator="lessThan">
      <formula>0.8</formula>
    </cfRule>
  </conditionalFormatting>
  <conditionalFormatting sqref="P84:P91">
    <cfRule type="cellIs" dxfId="23658" priority="190" operator="greaterThan">
      <formula>0</formula>
    </cfRule>
  </conditionalFormatting>
  <conditionalFormatting sqref="Q84:Q91">
    <cfRule type="cellIs" dxfId="23657" priority="195" operator="lessThan">
      <formula>0</formula>
    </cfRule>
  </conditionalFormatting>
  <conditionalFormatting sqref="R84:R91">
    <cfRule type="cellIs" dxfId="23656" priority="193" operator="lessThan">
      <formula>0.8</formula>
    </cfRule>
    <cfRule type="cellIs" dxfId="23655" priority="194" operator="greaterThan">
      <formula>1</formula>
    </cfRule>
  </conditionalFormatting>
  <conditionalFormatting sqref="R84:R91">
    <cfRule type="cellIs" dxfId="23654" priority="191" operator="greaterThan">
      <formula>1</formula>
    </cfRule>
    <cfRule type="cellIs" dxfId="23653" priority="192" operator="lessThan">
      <formula>0.8</formula>
    </cfRule>
  </conditionalFormatting>
  <conditionalFormatting sqref="R84:R91">
    <cfRule type="cellIs" dxfId="23652" priority="187" operator="lessThan">
      <formula>0.8</formula>
    </cfRule>
    <cfRule type="cellIs" dxfId="23651" priority="188" operator="greaterThan">
      <formula>1</formula>
    </cfRule>
  </conditionalFormatting>
  <conditionalFormatting sqref="R84:R91">
    <cfRule type="cellIs" dxfId="23650" priority="185" operator="greaterThan">
      <formula>1</formula>
    </cfRule>
    <cfRule type="cellIs" dxfId="23649" priority="186" operator="lessThan">
      <formula>0.8</formula>
    </cfRule>
  </conditionalFormatting>
  <conditionalFormatting sqref="P84:P91">
    <cfRule type="cellIs" dxfId="23648" priority="184" operator="greaterThan">
      <formula>0</formula>
    </cfRule>
  </conditionalFormatting>
  <conditionalFormatting sqref="Q84:Q91">
    <cfRule type="cellIs" dxfId="23647" priority="189" operator="lessThan">
      <formula>0</formula>
    </cfRule>
  </conditionalFormatting>
  <conditionalFormatting sqref="P84:P91">
    <cfRule type="cellIs" dxfId="23646" priority="178" operator="greaterThan">
      <formula>0</formula>
    </cfRule>
  </conditionalFormatting>
  <conditionalFormatting sqref="Q84:Q91">
    <cfRule type="cellIs" dxfId="23645" priority="183" operator="lessThan">
      <formula>0</formula>
    </cfRule>
  </conditionalFormatting>
  <conditionalFormatting sqref="R84:R91">
    <cfRule type="cellIs" dxfId="23644" priority="181" operator="lessThan">
      <formula>0.8</formula>
    </cfRule>
    <cfRule type="cellIs" dxfId="23643" priority="182" operator="greaterThan">
      <formula>1</formula>
    </cfRule>
  </conditionalFormatting>
  <conditionalFormatting sqref="R84:R91">
    <cfRule type="cellIs" dxfId="23642" priority="179" operator="greaterThan">
      <formula>1</formula>
    </cfRule>
    <cfRule type="cellIs" dxfId="23641" priority="180" operator="lessThan">
      <formula>0.8</formula>
    </cfRule>
  </conditionalFormatting>
  <conditionalFormatting sqref="R84:R91">
    <cfRule type="cellIs" dxfId="23640" priority="175" operator="lessThan">
      <formula>0.8</formula>
    </cfRule>
    <cfRule type="cellIs" dxfId="23639" priority="176" operator="greaterThan">
      <formula>1</formula>
    </cfRule>
  </conditionalFormatting>
  <conditionalFormatting sqref="R84:R91">
    <cfRule type="cellIs" dxfId="23638" priority="173" operator="greaterThan">
      <formula>1</formula>
    </cfRule>
    <cfRule type="cellIs" dxfId="23637" priority="174" operator="lessThan">
      <formula>0.8</formula>
    </cfRule>
  </conditionalFormatting>
  <conditionalFormatting sqref="P84:P91">
    <cfRule type="cellIs" dxfId="23636" priority="172" operator="greaterThan">
      <formula>0</formula>
    </cfRule>
  </conditionalFormatting>
  <conditionalFormatting sqref="Q84:Q91">
    <cfRule type="cellIs" dxfId="23635" priority="177" operator="lessThan">
      <formula>0</formula>
    </cfRule>
  </conditionalFormatting>
  <conditionalFormatting sqref="R84:R91">
    <cfRule type="cellIs" dxfId="23634" priority="169" operator="lessThan">
      <formula>0.8</formula>
    </cfRule>
    <cfRule type="cellIs" dxfId="23633" priority="170" operator="greaterThan">
      <formula>1</formula>
    </cfRule>
  </conditionalFormatting>
  <conditionalFormatting sqref="R84:R91">
    <cfRule type="cellIs" dxfId="23632" priority="167" operator="greaterThan">
      <formula>1</formula>
    </cfRule>
    <cfRule type="cellIs" dxfId="23631" priority="168" operator="lessThan">
      <formula>0.8</formula>
    </cfRule>
  </conditionalFormatting>
  <conditionalFormatting sqref="P84:P91">
    <cfRule type="cellIs" dxfId="23630" priority="166" operator="greaterThan">
      <formula>0</formula>
    </cfRule>
  </conditionalFormatting>
  <conditionalFormatting sqref="Q84:Q91">
    <cfRule type="cellIs" dxfId="23629" priority="171" operator="lessThan">
      <formula>0</formula>
    </cfRule>
  </conditionalFormatting>
  <conditionalFormatting sqref="Q84:Q91">
    <cfRule type="cellIs" dxfId="23628" priority="165" operator="lessThan">
      <formula>0</formula>
    </cfRule>
  </conditionalFormatting>
  <conditionalFormatting sqref="R84:R91">
    <cfRule type="cellIs" dxfId="23627" priority="163" operator="lessThan">
      <formula>0.8</formula>
    </cfRule>
    <cfRule type="cellIs" dxfId="23626" priority="164" operator="greaterThan">
      <formula>1</formula>
    </cfRule>
  </conditionalFormatting>
  <conditionalFormatting sqref="R84:R91">
    <cfRule type="cellIs" dxfId="23625" priority="161" operator="greaterThan">
      <formula>1</formula>
    </cfRule>
    <cfRule type="cellIs" dxfId="23624" priority="162" operator="lessThan">
      <formula>0.8</formula>
    </cfRule>
  </conditionalFormatting>
  <conditionalFormatting sqref="P84:P91">
    <cfRule type="cellIs" dxfId="23623" priority="160" operator="greaterThan">
      <formula>0</formula>
    </cfRule>
  </conditionalFormatting>
  <conditionalFormatting sqref="Q84:Q91">
    <cfRule type="cellIs" dxfId="23622" priority="154" operator="lessThan">
      <formula>0</formula>
    </cfRule>
  </conditionalFormatting>
  <conditionalFormatting sqref="R84:R91">
    <cfRule type="cellIs" dxfId="23621" priority="158" operator="lessThan">
      <formula>0.8</formula>
    </cfRule>
    <cfRule type="cellIs" dxfId="23620" priority="159" operator="greaterThan">
      <formula>1</formula>
    </cfRule>
  </conditionalFormatting>
  <conditionalFormatting sqref="R84:R91">
    <cfRule type="cellIs" dxfId="23619" priority="156" operator="greaterThan">
      <formula>1</formula>
    </cfRule>
    <cfRule type="cellIs" dxfId="23618" priority="157" operator="lessThan">
      <formula>0.8</formula>
    </cfRule>
  </conditionalFormatting>
  <conditionalFormatting sqref="P84:P91">
    <cfRule type="cellIs" dxfId="23617" priority="155" operator="greaterThan">
      <formula>0</formula>
    </cfRule>
  </conditionalFormatting>
  <conditionalFormatting sqref="Q84:Q91">
    <cfRule type="cellIs" dxfId="23616" priority="153" operator="lessThan">
      <formula>0</formula>
    </cfRule>
  </conditionalFormatting>
  <conditionalFormatting sqref="R84:R91">
    <cfRule type="cellIs" dxfId="23615" priority="151" operator="lessThan">
      <formula>0.8</formula>
    </cfRule>
    <cfRule type="cellIs" dxfId="23614" priority="152" operator="greaterThan">
      <formula>1</formula>
    </cfRule>
  </conditionalFormatting>
  <conditionalFormatting sqref="R84:R91">
    <cfRule type="cellIs" dxfId="23613" priority="149" operator="greaterThan">
      <formula>1</formula>
    </cfRule>
    <cfRule type="cellIs" dxfId="23612" priority="150" operator="lessThan">
      <formula>0.8</formula>
    </cfRule>
  </conditionalFormatting>
  <conditionalFormatting sqref="P84:P91">
    <cfRule type="cellIs" dxfId="23611" priority="148" operator="greaterThan">
      <formula>0</formula>
    </cfRule>
  </conditionalFormatting>
  <conditionalFormatting sqref="Q84:Q91">
    <cfRule type="cellIs" dxfId="23610" priority="147" operator="lessThan">
      <formula>0</formula>
    </cfRule>
  </conditionalFormatting>
  <conditionalFormatting sqref="R84:R91">
    <cfRule type="cellIs" dxfId="23609" priority="145" operator="lessThan">
      <formula>0.8</formula>
    </cfRule>
    <cfRule type="cellIs" dxfId="23608" priority="146" operator="greaterThan">
      <formula>1</formula>
    </cfRule>
  </conditionalFormatting>
  <conditionalFormatting sqref="R84:R91">
    <cfRule type="cellIs" dxfId="23607" priority="143" operator="greaterThan">
      <formula>1</formula>
    </cfRule>
    <cfRule type="cellIs" dxfId="23606" priority="144" operator="lessThan">
      <formula>0.8</formula>
    </cfRule>
  </conditionalFormatting>
  <conditionalFormatting sqref="P84:P91">
    <cfRule type="cellIs" dxfId="23605" priority="142" operator="greaterThan">
      <formula>0</formula>
    </cfRule>
  </conditionalFormatting>
  <conditionalFormatting sqref="Q84:Q91">
    <cfRule type="cellIs" dxfId="23604" priority="141" operator="lessThan">
      <formula>0</formula>
    </cfRule>
  </conditionalFormatting>
  <conditionalFormatting sqref="R84:R91">
    <cfRule type="cellIs" dxfId="23603" priority="139" operator="lessThan">
      <formula>0.8</formula>
    </cfRule>
    <cfRule type="cellIs" dxfId="23602" priority="140" operator="greaterThan">
      <formula>1</formula>
    </cfRule>
  </conditionalFormatting>
  <conditionalFormatting sqref="R84:R91">
    <cfRule type="cellIs" dxfId="23601" priority="137" operator="greaterThan">
      <formula>1</formula>
    </cfRule>
    <cfRule type="cellIs" dxfId="23600" priority="138" operator="lessThan">
      <formula>0.8</formula>
    </cfRule>
  </conditionalFormatting>
  <conditionalFormatting sqref="P84:P91">
    <cfRule type="cellIs" dxfId="23599" priority="136" operator="greaterThan">
      <formula>0</formula>
    </cfRule>
  </conditionalFormatting>
  <conditionalFormatting sqref="Q84:Q91">
    <cfRule type="cellIs" dxfId="23598" priority="135" operator="lessThan">
      <formula>0</formula>
    </cfRule>
  </conditionalFormatting>
  <conditionalFormatting sqref="R84:R91">
    <cfRule type="cellIs" dxfId="23597" priority="133" operator="lessThan">
      <formula>0.8</formula>
    </cfRule>
    <cfRule type="cellIs" dxfId="23596" priority="134" operator="greaterThan">
      <formula>1</formula>
    </cfRule>
  </conditionalFormatting>
  <conditionalFormatting sqref="R84:R91">
    <cfRule type="cellIs" dxfId="23595" priority="131" operator="greaterThan">
      <formula>1</formula>
    </cfRule>
    <cfRule type="cellIs" dxfId="23594" priority="132" operator="lessThan">
      <formula>0.8</formula>
    </cfRule>
  </conditionalFormatting>
  <conditionalFormatting sqref="P84:P91">
    <cfRule type="cellIs" dxfId="23593" priority="130" operator="greaterThan">
      <formula>0</formula>
    </cfRule>
  </conditionalFormatting>
  <conditionalFormatting sqref="Q84:Q91">
    <cfRule type="cellIs" dxfId="23592" priority="129" operator="lessThan">
      <formula>0</formula>
    </cfRule>
  </conditionalFormatting>
  <conditionalFormatting sqref="R84:R91">
    <cfRule type="cellIs" dxfId="23591" priority="127" operator="lessThan">
      <formula>0.8</formula>
    </cfRule>
    <cfRule type="cellIs" dxfId="23590" priority="128" operator="greaterThan">
      <formula>1</formula>
    </cfRule>
  </conditionalFormatting>
  <conditionalFormatting sqref="R84:R91">
    <cfRule type="cellIs" dxfId="23589" priority="125" operator="greaterThan">
      <formula>1</formula>
    </cfRule>
    <cfRule type="cellIs" dxfId="23588" priority="126" operator="lessThan">
      <formula>0.8</formula>
    </cfRule>
  </conditionalFormatting>
  <conditionalFormatting sqref="P84:P91">
    <cfRule type="cellIs" dxfId="23587" priority="124" operator="greaterThan">
      <formula>0</formula>
    </cfRule>
  </conditionalFormatting>
  <conditionalFormatting sqref="P84:P91">
    <cfRule type="cellIs" dxfId="23586" priority="118" operator="greaterThan">
      <formula>0</formula>
    </cfRule>
  </conditionalFormatting>
  <conditionalFormatting sqref="Q84:Q91">
    <cfRule type="cellIs" dxfId="23585" priority="123" operator="lessThan">
      <formula>0</formula>
    </cfRule>
  </conditionalFormatting>
  <conditionalFormatting sqref="R84:R91">
    <cfRule type="cellIs" dxfId="23584" priority="121" operator="lessThan">
      <formula>0.8</formula>
    </cfRule>
    <cfRule type="cellIs" dxfId="23583" priority="122" operator="greaterThan">
      <formula>1</formula>
    </cfRule>
  </conditionalFormatting>
  <conditionalFormatting sqref="R84:R91">
    <cfRule type="cellIs" dxfId="23582" priority="119" operator="greaterThan">
      <formula>1</formula>
    </cfRule>
    <cfRule type="cellIs" dxfId="23581" priority="120" operator="lessThan">
      <formula>0.8</formula>
    </cfRule>
  </conditionalFormatting>
  <conditionalFormatting sqref="P84:P91">
    <cfRule type="cellIs" dxfId="23580" priority="112" operator="greaterThan">
      <formula>0</formula>
    </cfRule>
  </conditionalFormatting>
  <conditionalFormatting sqref="Q84:Q91">
    <cfRule type="cellIs" dxfId="23579" priority="117" operator="lessThan">
      <formula>0</formula>
    </cfRule>
  </conditionalFormatting>
  <conditionalFormatting sqref="R84:R91">
    <cfRule type="cellIs" dxfId="23578" priority="115" operator="lessThan">
      <formula>0.8</formula>
    </cfRule>
    <cfRule type="cellIs" dxfId="23577" priority="116" operator="greaterThan">
      <formula>1</formula>
    </cfRule>
  </conditionalFormatting>
  <conditionalFormatting sqref="R84:R91">
    <cfRule type="cellIs" dxfId="23576" priority="113" operator="greaterThan">
      <formula>1</formula>
    </cfRule>
    <cfRule type="cellIs" dxfId="23575" priority="114" operator="lessThan">
      <formula>0.8</formula>
    </cfRule>
  </conditionalFormatting>
  <conditionalFormatting sqref="R84:R91">
    <cfRule type="cellIs" dxfId="23574" priority="109" operator="lessThan">
      <formula>0.8</formula>
    </cfRule>
    <cfRule type="cellIs" dxfId="23573" priority="110" operator="greaterThan">
      <formula>1</formula>
    </cfRule>
  </conditionalFormatting>
  <conditionalFormatting sqref="R84:R91">
    <cfRule type="cellIs" dxfId="23572" priority="107" operator="greaterThan">
      <formula>1</formula>
    </cfRule>
    <cfRule type="cellIs" dxfId="23571" priority="108" operator="lessThan">
      <formula>0.8</formula>
    </cfRule>
  </conditionalFormatting>
  <conditionalFormatting sqref="P84:P91">
    <cfRule type="cellIs" dxfId="23570" priority="106" operator="greaterThan">
      <formula>0</formula>
    </cfRule>
  </conditionalFormatting>
  <conditionalFormatting sqref="Q84:Q91">
    <cfRule type="cellIs" dxfId="23569" priority="111" operator="lessThan">
      <formula>0</formula>
    </cfRule>
  </conditionalFormatting>
  <conditionalFormatting sqref="Q84:Q91">
    <cfRule type="cellIs" dxfId="23568" priority="100" operator="lessThan">
      <formula>0</formula>
    </cfRule>
  </conditionalFormatting>
  <conditionalFormatting sqref="P84:P91">
    <cfRule type="cellIs" dxfId="23567" priority="101" operator="greaterThan">
      <formula>0</formula>
    </cfRule>
  </conditionalFormatting>
  <conditionalFormatting sqref="R84:R91">
    <cfRule type="cellIs" dxfId="23566" priority="104" operator="lessThan">
      <formula>0.8</formula>
    </cfRule>
    <cfRule type="cellIs" dxfId="23565" priority="105" operator="greaterThan">
      <formula>1</formula>
    </cfRule>
  </conditionalFormatting>
  <conditionalFormatting sqref="R84:R91">
    <cfRule type="cellIs" dxfId="23564" priority="102" operator="greaterThan">
      <formula>1</formula>
    </cfRule>
    <cfRule type="cellIs" dxfId="23563" priority="103" operator="lessThan">
      <formula>0.8</formula>
    </cfRule>
  </conditionalFormatting>
  <conditionalFormatting sqref="Q84:Q91">
    <cfRule type="cellIs" dxfId="23562" priority="94" operator="lessThan">
      <formula>0</formula>
    </cfRule>
  </conditionalFormatting>
  <conditionalFormatting sqref="R84:R91">
    <cfRule type="cellIs" dxfId="23561" priority="98" operator="lessThan">
      <formula>0.8</formula>
    </cfRule>
    <cfRule type="cellIs" dxfId="23560" priority="99" operator="greaterThan">
      <formula>1</formula>
    </cfRule>
  </conditionalFormatting>
  <conditionalFormatting sqref="R84:R91">
    <cfRule type="cellIs" dxfId="23559" priority="96" operator="greaterThan">
      <formula>1</formula>
    </cfRule>
    <cfRule type="cellIs" dxfId="23558" priority="97" operator="lessThan">
      <formula>0.8</formula>
    </cfRule>
  </conditionalFormatting>
  <conditionalFormatting sqref="P84:P91">
    <cfRule type="cellIs" dxfId="23557" priority="95" operator="greaterThan">
      <formula>0</formula>
    </cfRule>
  </conditionalFormatting>
  <conditionalFormatting sqref="Q84:Q91">
    <cfRule type="cellIs" dxfId="23556" priority="93" operator="lessThan">
      <formula>0</formula>
    </cfRule>
  </conditionalFormatting>
  <conditionalFormatting sqref="R84:R91">
    <cfRule type="cellIs" dxfId="23555" priority="91" operator="lessThan">
      <formula>0.8</formula>
    </cfRule>
    <cfRule type="cellIs" dxfId="23554" priority="92" operator="greaterThan">
      <formula>1</formula>
    </cfRule>
  </conditionalFormatting>
  <conditionalFormatting sqref="R84:R91">
    <cfRule type="cellIs" dxfId="23553" priority="89" operator="greaterThan">
      <formula>1</formula>
    </cfRule>
    <cfRule type="cellIs" dxfId="23552" priority="90" operator="lessThan">
      <formula>0.8</formula>
    </cfRule>
  </conditionalFormatting>
  <conditionalFormatting sqref="P84:P91">
    <cfRule type="cellIs" dxfId="23551" priority="88" operator="greaterThan">
      <formula>0</formula>
    </cfRule>
  </conditionalFormatting>
  <conditionalFormatting sqref="Q84:Q91">
    <cfRule type="cellIs" dxfId="23550" priority="87" operator="lessThan">
      <formula>0</formula>
    </cfRule>
  </conditionalFormatting>
  <conditionalFormatting sqref="R84:R91">
    <cfRule type="cellIs" dxfId="23549" priority="85" operator="lessThan">
      <formula>0.8</formula>
    </cfRule>
    <cfRule type="cellIs" dxfId="23548" priority="86" operator="greaterThan">
      <formula>1</formula>
    </cfRule>
  </conditionalFormatting>
  <conditionalFormatting sqref="R84:R91">
    <cfRule type="cellIs" dxfId="23547" priority="83" operator="greaterThan">
      <formula>1</formula>
    </cfRule>
    <cfRule type="cellIs" dxfId="23546" priority="84" operator="lessThan">
      <formula>0.8</formula>
    </cfRule>
  </conditionalFormatting>
  <conditionalFormatting sqref="P84:P91">
    <cfRule type="cellIs" dxfId="23545" priority="82" operator="greaterThan">
      <formula>0</formula>
    </cfRule>
  </conditionalFormatting>
  <conditionalFormatting sqref="Q84:Q91">
    <cfRule type="cellIs" dxfId="23544" priority="81" operator="lessThan">
      <formula>0</formula>
    </cfRule>
  </conditionalFormatting>
  <conditionalFormatting sqref="R84:R91">
    <cfRule type="cellIs" dxfId="23543" priority="79" operator="lessThan">
      <formula>0.8</formula>
    </cfRule>
    <cfRule type="cellIs" dxfId="23542" priority="80" operator="greaterThan">
      <formula>1</formula>
    </cfRule>
  </conditionalFormatting>
  <conditionalFormatting sqref="R84:R91">
    <cfRule type="cellIs" dxfId="23541" priority="77" operator="greaterThan">
      <formula>1</formula>
    </cfRule>
    <cfRule type="cellIs" dxfId="23540" priority="78" operator="lessThan">
      <formula>0.8</formula>
    </cfRule>
  </conditionalFormatting>
  <conditionalFormatting sqref="P84:P91">
    <cfRule type="cellIs" dxfId="23539" priority="76" operator="greaterThan">
      <formula>0</formula>
    </cfRule>
  </conditionalFormatting>
  <conditionalFormatting sqref="Q162:Q166">
    <cfRule type="cellIs" dxfId="23538" priority="75" operator="lessThan">
      <formula>0</formula>
    </cfRule>
  </conditionalFormatting>
  <conditionalFormatting sqref="R162:R166">
    <cfRule type="cellIs" dxfId="23537" priority="73" operator="lessThan">
      <formula>0.8</formula>
    </cfRule>
    <cfRule type="cellIs" dxfId="23536" priority="74" operator="greaterThan">
      <formula>1</formula>
    </cfRule>
  </conditionalFormatting>
  <conditionalFormatting sqref="R162:R166">
    <cfRule type="cellIs" dxfId="23535" priority="71" operator="greaterThan">
      <formula>1</formula>
    </cfRule>
    <cfRule type="cellIs" dxfId="23534" priority="72" operator="lessThan">
      <formula>0.8</formula>
    </cfRule>
  </conditionalFormatting>
  <conditionalFormatting sqref="P162:P166">
    <cfRule type="cellIs" dxfId="23533" priority="70" operator="greaterThan">
      <formula>0</formula>
    </cfRule>
  </conditionalFormatting>
  <conditionalFormatting sqref="P167:P168">
    <cfRule type="cellIs" dxfId="23532" priority="64" operator="greaterThan">
      <formula>0</formula>
    </cfRule>
  </conditionalFormatting>
  <conditionalFormatting sqref="R167:R168">
    <cfRule type="cellIs" dxfId="23531" priority="67" operator="lessThan">
      <formula>0.8</formula>
    </cfRule>
    <cfRule type="cellIs" dxfId="23530" priority="68" operator="greaterThan">
      <formula>1</formula>
    </cfRule>
  </conditionalFormatting>
  <conditionalFormatting sqref="R167:R168">
    <cfRule type="cellIs" dxfId="23529" priority="65" operator="greaterThan">
      <formula>1</formula>
    </cfRule>
    <cfRule type="cellIs" dxfId="23528" priority="66" operator="lessThan">
      <formula>0.8</formula>
    </cfRule>
  </conditionalFormatting>
  <conditionalFormatting sqref="Q167:Q168">
    <cfRule type="cellIs" dxfId="23527" priority="69" operator="lessThan">
      <formula>0</formula>
    </cfRule>
  </conditionalFormatting>
  <conditionalFormatting sqref="Q161">
    <cfRule type="cellIs" dxfId="23526" priority="63" operator="lessThan">
      <formula>0</formula>
    </cfRule>
  </conditionalFormatting>
  <conditionalFormatting sqref="R161">
    <cfRule type="cellIs" dxfId="23525" priority="61" operator="lessThan">
      <formula>0.8</formula>
    </cfRule>
    <cfRule type="cellIs" dxfId="23524" priority="62" operator="greaterThan">
      <formula>1</formula>
    </cfRule>
  </conditionalFormatting>
  <conditionalFormatting sqref="R161">
    <cfRule type="cellIs" dxfId="23523" priority="59" operator="greaterThan">
      <formula>1</formula>
    </cfRule>
    <cfRule type="cellIs" dxfId="23522" priority="60" operator="lessThan">
      <formula>0.8</formula>
    </cfRule>
  </conditionalFormatting>
  <conditionalFormatting sqref="P161">
    <cfRule type="cellIs" dxfId="23521" priority="58" operator="greaterThan">
      <formula>0</formula>
    </cfRule>
  </conditionalFormatting>
  <conditionalFormatting sqref="Q162:Q166">
    <cfRule type="cellIs" dxfId="23520" priority="57" operator="lessThan">
      <formula>0</formula>
    </cfRule>
  </conditionalFormatting>
  <conditionalFormatting sqref="R162:R166">
    <cfRule type="cellIs" dxfId="23519" priority="55" operator="lessThan">
      <formula>0.8</formula>
    </cfRule>
    <cfRule type="cellIs" dxfId="23518" priority="56" operator="greaterThan">
      <formula>1</formula>
    </cfRule>
  </conditionalFormatting>
  <conditionalFormatting sqref="R162:R166">
    <cfRule type="cellIs" dxfId="23517" priority="53" operator="greaterThan">
      <formula>1</formula>
    </cfRule>
    <cfRule type="cellIs" dxfId="23516" priority="54" operator="lessThan">
      <formula>0.8</formula>
    </cfRule>
  </conditionalFormatting>
  <conditionalFormatting sqref="P162:P166">
    <cfRule type="cellIs" dxfId="23515" priority="52" operator="greaterThan">
      <formula>0</formula>
    </cfRule>
  </conditionalFormatting>
  <conditionalFormatting sqref="Q162:Q166">
    <cfRule type="cellIs" dxfId="23514" priority="51" operator="lessThan">
      <formula>0</formula>
    </cfRule>
  </conditionalFormatting>
  <conditionalFormatting sqref="R162:R166">
    <cfRule type="cellIs" dxfId="23513" priority="49" operator="lessThan">
      <formula>0.8</formula>
    </cfRule>
    <cfRule type="cellIs" dxfId="23512" priority="50" operator="greaterThan">
      <formula>1</formula>
    </cfRule>
  </conditionalFormatting>
  <conditionalFormatting sqref="R162:R166">
    <cfRule type="cellIs" dxfId="23511" priority="47" operator="greaterThan">
      <formula>1</formula>
    </cfRule>
    <cfRule type="cellIs" dxfId="23510" priority="48" operator="lessThan">
      <formula>0.8</formula>
    </cfRule>
  </conditionalFormatting>
  <conditionalFormatting sqref="P162:P166">
    <cfRule type="cellIs" dxfId="23509" priority="46" operator="greaterThan">
      <formula>0</formula>
    </cfRule>
  </conditionalFormatting>
  <conditionalFormatting sqref="Q167:Q168">
    <cfRule type="cellIs" dxfId="23508" priority="45" operator="lessThan">
      <formula>0</formula>
    </cfRule>
  </conditionalFormatting>
  <conditionalFormatting sqref="R167:R168">
    <cfRule type="cellIs" dxfId="23507" priority="43" operator="lessThan">
      <formula>0.8</formula>
    </cfRule>
    <cfRule type="cellIs" dxfId="23506" priority="44" operator="greaterThan">
      <formula>1</formula>
    </cfRule>
  </conditionalFormatting>
  <conditionalFormatting sqref="R167:R168">
    <cfRule type="cellIs" dxfId="23505" priority="41" operator="greaterThan">
      <formula>1</formula>
    </cfRule>
    <cfRule type="cellIs" dxfId="23504" priority="42" operator="lessThan">
      <formula>0.8</formula>
    </cfRule>
  </conditionalFormatting>
  <conditionalFormatting sqref="P167:P168">
    <cfRule type="cellIs" dxfId="23503" priority="40" operator="greaterThan">
      <formula>0</formula>
    </cfRule>
  </conditionalFormatting>
  <conditionalFormatting sqref="Q161">
    <cfRule type="cellIs" dxfId="23502" priority="39" operator="lessThan">
      <formula>0</formula>
    </cfRule>
  </conditionalFormatting>
  <conditionalFormatting sqref="R161">
    <cfRule type="cellIs" dxfId="23501" priority="37" operator="lessThan">
      <formula>0.8</formula>
    </cfRule>
    <cfRule type="cellIs" dxfId="23500" priority="38" operator="greaterThan">
      <formula>1</formula>
    </cfRule>
  </conditionalFormatting>
  <conditionalFormatting sqref="R161">
    <cfRule type="cellIs" dxfId="23499" priority="35" operator="greaterThan">
      <formula>1</formula>
    </cfRule>
    <cfRule type="cellIs" dxfId="23498" priority="36" operator="lessThan">
      <formula>0.8</formula>
    </cfRule>
  </conditionalFormatting>
  <conditionalFormatting sqref="P161">
    <cfRule type="cellIs" dxfId="23497" priority="34" operator="greaterThan">
      <formula>0</formula>
    </cfRule>
  </conditionalFormatting>
  <conditionalFormatting sqref="Q162:Q166">
    <cfRule type="cellIs" dxfId="23496" priority="33" operator="lessThan">
      <formula>0</formula>
    </cfRule>
  </conditionalFormatting>
  <conditionalFormatting sqref="R162:R166">
    <cfRule type="cellIs" dxfId="23495" priority="31" operator="lessThan">
      <formula>0.8</formula>
    </cfRule>
    <cfRule type="cellIs" dxfId="23494" priority="32" operator="greaterThan">
      <formula>1</formula>
    </cfRule>
  </conditionalFormatting>
  <conditionalFormatting sqref="R162:R166">
    <cfRule type="cellIs" dxfId="23493" priority="29" operator="greaterThan">
      <formula>1</formula>
    </cfRule>
    <cfRule type="cellIs" dxfId="23492" priority="30" operator="lessThan">
      <formula>0.8</formula>
    </cfRule>
  </conditionalFormatting>
  <conditionalFormatting sqref="P162:P166">
    <cfRule type="cellIs" dxfId="23491" priority="28" operator="greaterThan">
      <formula>0</formula>
    </cfRule>
  </conditionalFormatting>
  <conditionalFormatting sqref="Q161">
    <cfRule type="cellIs" dxfId="23490" priority="27" operator="lessThan">
      <formula>0</formula>
    </cfRule>
  </conditionalFormatting>
  <conditionalFormatting sqref="R161">
    <cfRule type="cellIs" dxfId="23489" priority="25" operator="lessThan">
      <formula>0.8</formula>
    </cfRule>
    <cfRule type="cellIs" dxfId="23488" priority="26" operator="greaterThan">
      <formula>1</formula>
    </cfRule>
  </conditionalFormatting>
  <conditionalFormatting sqref="R161">
    <cfRule type="cellIs" dxfId="23487" priority="23" operator="greaterThan">
      <formula>1</formula>
    </cfRule>
    <cfRule type="cellIs" dxfId="23486" priority="24" operator="lessThan">
      <formula>0.8</formula>
    </cfRule>
  </conditionalFormatting>
  <conditionalFormatting sqref="P161">
    <cfRule type="cellIs" dxfId="23485" priority="22" operator="greaterThan">
      <formula>0</formula>
    </cfRule>
  </conditionalFormatting>
  <conditionalFormatting sqref="Q162:Q166">
    <cfRule type="cellIs" dxfId="23484" priority="21" operator="lessThan">
      <formula>0</formula>
    </cfRule>
  </conditionalFormatting>
  <conditionalFormatting sqref="R162:R166">
    <cfRule type="cellIs" dxfId="23483" priority="19" operator="lessThan">
      <formula>0.8</formula>
    </cfRule>
    <cfRule type="cellIs" dxfId="23482" priority="20" operator="greaterThan">
      <formula>1</formula>
    </cfRule>
  </conditionalFormatting>
  <conditionalFormatting sqref="R162:R166">
    <cfRule type="cellIs" dxfId="23481" priority="17" operator="greaterThan">
      <formula>1</formula>
    </cfRule>
    <cfRule type="cellIs" dxfId="23480" priority="18" operator="lessThan">
      <formula>0.8</formula>
    </cfRule>
  </conditionalFormatting>
  <conditionalFormatting sqref="P162:P166">
    <cfRule type="cellIs" dxfId="23479" priority="16" operator="greaterThan">
      <formula>0</formula>
    </cfRule>
  </conditionalFormatting>
  <conditionalFormatting sqref="Q161">
    <cfRule type="cellIs" dxfId="23478" priority="15" operator="lessThan">
      <formula>0</formula>
    </cfRule>
  </conditionalFormatting>
  <conditionalFormatting sqref="R161">
    <cfRule type="cellIs" dxfId="23477" priority="13" operator="lessThan">
      <formula>0.8</formula>
    </cfRule>
    <cfRule type="cellIs" dxfId="23476" priority="14" operator="greaterThan">
      <formula>1</formula>
    </cfRule>
  </conditionalFormatting>
  <conditionalFormatting sqref="R161">
    <cfRule type="cellIs" dxfId="23475" priority="11" operator="greaterThan">
      <formula>1</formula>
    </cfRule>
    <cfRule type="cellIs" dxfId="23474" priority="12" operator="lessThan">
      <formula>0.8</formula>
    </cfRule>
  </conditionalFormatting>
  <conditionalFormatting sqref="P161">
    <cfRule type="cellIs" dxfId="23473" priority="10" operator="greaterThan">
      <formula>0</formula>
    </cfRule>
  </conditionalFormatting>
  <conditionalFormatting sqref="P167:P168">
    <cfRule type="cellIs" dxfId="23472" priority="4" operator="greaterThan">
      <formula>0</formula>
    </cfRule>
  </conditionalFormatting>
  <conditionalFormatting sqref="R167:R168">
    <cfRule type="cellIs" dxfId="23471" priority="7" operator="lessThan">
      <formula>0.8</formula>
    </cfRule>
    <cfRule type="cellIs" dxfId="23470" priority="8" operator="greaterThan">
      <formula>1</formula>
    </cfRule>
  </conditionalFormatting>
  <conditionalFormatting sqref="R167:R168">
    <cfRule type="cellIs" dxfId="23469" priority="5" operator="greaterThan">
      <formula>1</formula>
    </cfRule>
    <cfRule type="cellIs" dxfId="23468" priority="6" operator="lessThan">
      <formula>0.8</formula>
    </cfRule>
  </conditionalFormatting>
  <conditionalFormatting sqref="Q167:Q168">
    <cfRule type="cellIs" dxfId="23467" priority="9" operator="lessThan">
      <formula>0</formula>
    </cfRule>
  </conditionalFormatting>
  <conditionalFormatting sqref="AF30">
    <cfRule type="cellIs" dxfId="23466" priority="3" operator="lessThan">
      <formula>0</formula>
    </cfRule>
  </conditionalFormatting>
  <conditionalFormatting sqref="AG30">
    <cfRule type="cellIs" dxfId="23465" priority="1" operator="greaterThan">
      <formula>1</formula>
    </cfRule>
    <cfRule type="cellIs" dxfId="2346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3" zoomScale="40" zoomScaleNormal="40" workbookViewId="0">
      <selection activeCell="Q33" sqref="Q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436</v>
      </c>
      <c r="E3" s="483"/>
      <c r="F3" s="480" t="s">
        <v>2</v>
      </c>
      <c r="G3" s="481"/>
      <c r="H3" s="484">
        <v>238314.7</v>
      </c>
      <c r="I3" s="485"/>
      <c r="J3" s="480" t="s">
        <v>3</v>
      </c>
      <c r="K3" s="481"/>
      <c r="L3" s="486">
        <v>7622168.2192045115</v>
      </c>
      <c r="M3" s="487"/>
      <c r="N3" s="3"/>
    </row>
    <row r="4" spans="2:17" ht="24" customHeight="1">
      <c r="B4" s="480" t="s">
        <v>254</v>
      </c>
      <c r="C4" s="481"/>
      <c r="D4" s="498" t="s">
        <v>254</v>
      </c>
      <c r="E4" s="499"/>
      <c r="F4" s="475" t="s">
        <v>255</v>
      </c>
      <c r="G4" s="476"/>
      <c r="H4" s="475" t="s">
        <v>256</v>
      </c>
      <c r="I4" s="476"/>
      <c r="J4" s="475" t="s">
        <v>257</v>
      </c>
      <c r="K4" s="476"/>
      <c r="L4" s="475" t="s">
        <v>258</v>
      </c>
      <c r="M4" s="476"/>
      <c r="N4" s="490" t="s">
        <v>259</v>
      </c>
      <c r="O4" s="491"/>
      <c r="P4" s="491" t="s">
        <v>260</v>
      </c>
      <c r="Q4" s="491"/>
    </row>
    <row r="5" spans="2:17" ht="24" customHeight="1">
      <c r="B5" s="492" t="s">
        <v>75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382.27451306778744</v>
      </c>
      <c r="G6" s="692"/>
      <c r="H6" s="693">
        <f>AVERAGE(D13:P13,Q13)</f>
        <v>138.57423482080875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[1]晉欣4度C0310!$Z$2</f>
        <v>0</v>
      </c>
      <c r="O6" s="508">
        <f>[1]晉欣4度C0310!$AA$2</f>
        <v>0</v>
      </c>
      <c r="P6" s="522">
        <f>[1]晉欣4度C0310!$AD$2</f>
        <v>2</v>
      </c>
      <c r="Q6" s="508">
        <f>[1]晉欣4度C0310!$AE$2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354.12200618900403</v>
      </c>
      <c r="G7" s="512"/>
      <c r="H7" s="513">
        <f>AVERAGE(D14:P14,Q14)</f>
        <v>122.83597892903963</v>
      </c>
      <c r="I7" s="514"/>
      <c r="J7" s="513">
        <f>AVERAGE(D31:E31,G31:H31)</f>
        <v>748.77242260470666</v>
      </c>
      <c r="K7" s="514"/>
      <c r="L7" s="515">
        <f>AVERAGE(J31:M31)</f>
        <v>768.97268518317628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0.89825444188547032</v>
      </c>
      <c r="G8" s="489"/>
      <c r="H8" s="488">
        <f>AVERAGE(D15:O15,P15:Q15)</f>
        <v>0.88511454417922319</v>
      </c>
      <c r="I8" s="489"/>
      <c r="J8" s="488">
        <f>AVERAGE(D32:E32,G32:H32)</f>
        <v>0.99433549514423958</v>
      </c>
      <c r="K8" s="489"/>
      <c r="L8" s="488">
        <f>AVERAGE(J32:M32)</f>
        <v>0.8707398522237314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123.58674463937622</v>
      </c>
      <c r="E13" s="15">
        <v>111.45653594771242</v>
      </c>
      <c r="F13" s="15">
        <v>143.30170940170942</v>
      </c>
      <c r="G13" s="15">
        <v>368.5</v>
      </c>
      <c r="H13" s="15">
        <v>228.57142857142858</v>
      </c>
      <c r="I13" s="15">
        <v>90.54752567693744</v>
      </c>
      <c r="J13" s="15">
        <v>76.991638760767472</v>
      </c>
      <c r="K13" s="15">
        <v>110.78769841269842</v>
      </c>
      <c r="L13" s="15">
        <v>87.307200292397667</v>
      </c>
      <c r="M13" s="15">
        <v>81.342909971005952</v>
      </c>
      <c r="N13" s="15">
        <v>83.755860238832369</v>
      </c>
      <c r="O13" s="15">
        <v>83.070175438596493</v>
      </c>
      <c r="P13" s="15">
        <v>200.81986013986014</v>
      </c>
      <c r="Q13" s="16">
        <v>150</v>
      </c>
    </row>
    <row r="14" spans="2:17" ht="39.9" customHeight="1">
      <c r="B14" s="534"/>
      <c r="C14" s="14" t="s">
        <v>43</v>
      </c>
      <c r="D14" s="15">
        <v>110.84725718777226</v>
      </c>
      <c r="E14" s="15">
        <v>100.52927423857015</v>
      </c>
      <c r="F14" s="15">
        <v>126.00097166880091</v>
      </c>
      <c r="G14" s="15">
        <v>316.57759501460788</v>
      </c>
      <c r="H14" s="15">
        <v>209.01695852285971</v>
      </c>
      <c r="I14" s="15">
        <v>81.657093868388415</v>
      </c>
      <c r="J14" s="15">
        <v>62.675019014429665</v>
      </c>
      <c r="K14" s="15">
        <v>91.925286667598499</v>
      </c>
      <c r="L14" s="15">
        <v>75.732567752501424</v>
      </c>
      <c r="M14" s="15">
        <v>71.798251681992468</v>
      </c>
      <c r="N14" s="15">
        <v>76.7006425551928</v>
      </c>
      <c r="O14" s="15">
        <v>74.285332527659733</v>
      </c>
      <c r="P14" s="15">
        <v>185.04320216942887</v>
      </c>
      <c r="Q14" s="16">
        <v>136.91425213675208</v>
      </c>
    </row>
    <row r="15" spans="2:17" ht="39.9" customHeight="1">
      <c r="B15" s="535"/>
      <c r="C15" s="10" t="s">
        <v>44</v>
      </c>
      <c r="D15" s="17">
        <f t="shared" ref="D15:P15" si="0">D14/D13</f>
        <v>0.8969186583174632</v>
      </c>
      <c r="E15" s="17">
        <f t="shared" si="0"/>
        <v>0.90195943543168633</v>
      </c>
      <c r="F15" s="17">
        <f t="shared" si="0"/>
        <v>0.87927054181600628</v>
      </c>
      <c r="G15" s="17">
        <f t="shared" si="0"/>
        <v>0.85909795119296573</v>
      </c>
      <c r="H15" s="17">
        <f t="shared" si="0"/>
        <v>0.9144491935375112</v>
      </c>
      <c r="I15" s="17">
        <f t="shared" si="0"/>
        <v>0.90181474599019962</v>
      </c>
      <c r="J15" s="17">
        <f t="shared" si="0"/>
        <v>0.81404968153979462</v>
      </c>
      <c r="K15" s="17">
        <f t="shared" si="0"/>
        <v>0.82974272400862581</v>
      </c>
      <c r="L15" s="17">
        <f t="shared" si="0"/>
        <v>0.8674263691753713</v>
      </c>
      <c r="M15" s="17">
        <f t="shared" si="0"/>
        <v>0.88266146007788993</v>
      </c>
      <c r="N15" s="17">
        <f t="shared" si="0"/>
        <v>0.91576448903370578</v>
      </c>
      <c r="O15" s="17">
        <f t="shared" si="0"/>
        <v>0.8942479311671816</v>
      </c>
      <c r="P15" s="17">
        <f t="shared" si="0"/>
        <v>0.92143875630904393</v>
      </c>
      <c r="Q15" s="18">
        <f>Q14/Q13</f>
        <v>0.91276168091168053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0.66874999999999984</v>
      </c>
      <c r="E17" s="19">
        <v>0.52986111111111101</v>
      </c>
      <c r="F17" s="19">
        <v>0.55347222222222225</v>
      </c>
      <c r="G17" s="19">
        <v>0.67222222222222228</v>
      </c>
      <c r="H17" s="19">
        <v>0.67083333333333328</v>
      </c>
      <c r="I17" s="19">
        <v>0.70486111111111116</v>
      </c>
      <c r="J17" s="19">
        <v>0.79652777777777772</v>
      </c>
      <c r="K17" s="19">
        <v>0.79027777777777786</v>
      </c>
      <c r="L17" s="19">
        <v>0.86041666666666661</v>
      </c>
      <c r="M17" s="19">
        <v>0.93472222222222201</v>
      </c>
      <c r="N17" s="19">
        <v>0.97847222222222219</v>
      </c>
      <c r="O17" s="19">
        <v>0.83333333333333337</v>
      </c>
      <c r="P17" s="19">
        <v>0.64513888888888871</v>
      </c>
      <c r="Q17" s="20">
        <v>0.64236111111111105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>
        <v>1</v>
      </c>
      <c r="O20" s="21">
        <v>1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19.5</v>
      </c>
      <c r="E22" s="23">
        <v>17.2</v>
      </c>
      <c r="F22" s="23">
        <v>15.5</v>
      </c>
      <c r="G22" s="23">
        <v>6</v>
      </c>
      <c r="H22" s="23">
        <v>7</v>
      </c>
      <c r="I22" s="23">
        <v>16.399999999999999</v>
      </c>
      <c r="J22" s="23">
        <v>19.142857142857142</v>
      </c>
      <c r="K22" s="23">
        <v>15.75</v>
      </c>
      <c r="L22" s="23">
        <v>17.333333333333332</v>
      </c>
      <c r="M22" s="23">
        <v>19.125</v>
      </c>
      <c r="N22" s="23">
        <v>17.833333333333332</v>
      </c>
      <c r="O22" s="23">
        <v>18</v>
      </c>
      <c r="P22" s="23">
        <v>11.8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281.80475382003408</v>
      </c>
      <c r="E31" s="15">
        <v>811.21673381786229</v>
      </c>
      <c r="F31" s="15">
        <v>0</v>
      </c>
      <c r="G31" s="15">
        <v>892.58966750940237</v>
      </c>
      <c r="H31" s="41">
        <v>1009.4785352715279</v>
      </c>
      <c r="I31" s="42">
        <v>0</v>
      </c>
      <c r="J31" s="15">
        <v>646.50000000000227</v>
      </c>
      <c r="K31" s="15">
        <v>650.47407407407547</v>
      </c>
      <c r="L31" s="15">
        <v>889.21111111111043</v>
      </c>
      <c r="M31" s="16">
        <v>889.70555554751729</v>
      </c>
    </row>
    <row r="32" spans="2:17" ht="39.9" customHeight="1">
      <c r="B32" s="535"/>
      <c r="C32" s="43" t="s">
        <v>44</v>
      </c>
      <c r="D32" s="17">
        <f t="shared" ref="D32:M32" si="1">D31/D30</f>
        <v>0.8806398556876065</v>
      </c>
      <c r="E32" s="17">
        <f t="shared" si="1"/>
        <v>0.98329301068831798</v>
      </c>
      <c r="F32" s="17">
        <f t="shared" si="1"/>
        <v>0</v>
      </c>
      <c r="G32" s="17">
        <f t="shared" si="1"/>
        <v>0.99176629723266929</v>
      </c>
      <c r="H32" s="44">
        <f t="shared" si="1"/>
        <v>1.1216428169683643</v>
      </c>
      <c r="I32" s="45">
        <f t="shared" si="1"/>
        <v>0</v>
      </c>
      <c r="J32" s="17">
        <f t="shared" si="1"/>
        <v>0.78363636363636635</v>
      </c>
      <c r="K32" s="17">
        <f t="shared" si="1"/>
        <v>0.72274897119341719</v>
      </c>
      <c r="L32" s="17">
        <f t="shared" si="1"/>
        <v>0.98801234567901164</v>
      </c>
      <c r="M32" s="18">
        <f t="shared" si="1"/>
        <v>0.98856172838613032</v>
      </c>
    </row>
    <row r="33" spans="2:13" ht="25.8" customHeight="1">
      <c r="B33" s="536" t="s">
        <v>45</v>
      </c>
      <c r="C33" s="43" t="s">
        <v>46</v>
      </c>
      <c r="D33" s="19">
        <v>0.17361111111111113</v>
      </c>
      <c r="E33" s="19">
        <v>0.18055555555555555</v>
      </c>
      <c r="F33" s="19">
        <v>0</v>
      </c>
      <c r="G33" s="19">
        <v>3245.6603773584925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0.22222222222222221</v>
      </c>
      <c r="E34" s="19">
        <v>0.44236111111111115</v>
      </c>
      <c r="F34" s="19">
        <v>0</v>
      </c>
      <c r="G34" s="19">
        <v>1081.8867924528308</v>
      </c>
      <c r="H34" s="46">
        <v>0.43888888888888888</v>
      </c>
      <c r="I34" s="47">
        <v>0</v>
      </c>
      <c r="J34" s="19">
        <v>0.72916666666666663</v>
      </c>
      <c r="K34" s="19">
        <v>0.83680555555555547</v>
      </c>
      <c r="L34" s="19">
        <v>1.1111111111111112</v>
      </c>
      <c r="M34" s="20">
        <v>46092.027777777781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63" priority="6" operator="lessThan">
      <formula>0.8</formula>
    </cfRule>
  </conditionalFormatting>
  <conditionalFormatting sqref="M32">
    <cfRule type="cellIs" dxfId="23462" priority="5" operator="lessThan">
      <formula>0.8</formula>
    </cfRule>
  </conditionalFormatting>
  <conditionalFormatting sqref="K32">
    <cfRule type="cellIs" dxfId="23461" priority="4" operator="lessThan">
      <formula>0.8</formula>
    </cfRule>
  </conditionalFormatting>
  <conditionalFormatting sqref="E32">
    <cfRule type="cellIs" dxfId="23460" priority="3" operator="lessThan">
      <formula>0.8</formula>
    </cfRule>
  </conditionalFormatting>
  <conditionalFormatting sqref="D15:P15">
    <cfRule type="cellIs" dxfId="23459" priority="2" operator="lessThan">
      <formula>0.8</formula>
    </cfRule>
  </conditionalFormatting>
  <conditionalFormatting sqref="Q15">
    <cfRule type="cellIs" dxfId="2345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240</v>
      </c>
      <c r="B1" s="336"/>
      <c r="C1" s="337"/>
      <c r="D1" s="338" t="s">
        <v>175</v>
      </c>
      <c r="E1" s="339">
        <f>SUM(G5:G124)</f>
        <v>84601</v>
      </c>
      <c r="F1" s="340" t="s">
        <v>3</v>
      </c>
      <c r="G1" s="341">
        <f>SUM(H5:H124)</f>
        <v>1603130.2031130563</v>
      </c>
      <c r="H1" s="342" t="s">
        <v>357</v>
      </c>
      <c r="I1" s="343">
        <f>+J16+J64+J24+J38+J51+J81+J100+J91+J57+J124+J111</f>
        <v>38.616666666666667</v>
      </c>
      <c r="J1" s="601" t="s">
        <v>205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518</v>
      </c>
      <c r="B2" s="608"/>
      <c r="C2" s="345"/>
      <c r="D2" s="433" t="s">
        <v>278</v>
      </c>
      <c r="E2" s="347">
        <f>AVERAGE(L16,L24,L38,L51,L100,L111,L91)</f>
        <v>569.35348749330603</v>
      </c>
      <c r="F2" s="348" t="s">
        <v>80</v>
      </c>
      <c r="G2" s="349">
        <f>G1/E1</f>
        <v>18.94930560056094</v>
      </c>
      <c r="H2" s="350" t="s">
        <v>206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241</v>
      </c>
      <c r="C3" s="435"/>
      <c r="D3" s="612" t="s">
        <v>183</v>
      </c>
      <c r="E3" s="612"/>
      <c r="F3" s="613" t="s">
        <v>83</v>
      </c>
      <c r="G3" s="614" t="s">
        <v>207</v>
      </c>
      <c r="H3" s="615" t="s">
        <v>208</v>
      </c>
      <c r="I3" s="616" t="s">
        <v>281</v>
      </c>
      <c r="J3" s="582" t="s">
        <v>185</v>
      </c>
      <c r="K3" s="594" t="s">
        <v>506</v>
      </c>
      <c r="L3" s="596" t="s">
        <v>278</v>
      </c>
      <c r="M3" s="598" t="s">
        <v>88</v>
      </c>
      <c r="N3" s="598"/>
      <c r="O3" s="582" t="s">
        <v>209</v>
      </c>
      <c r="P3" s="599" t="s">
        <v>186</v>
      </c>
      <c r="Q3" s="582" t="s">
        <v>187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211</v>
      </c>
      <c r="B5" s="355" t="s">
        <v>246</v>
      </c>
      <c r="C5" s="355"/>
      <c r="D5" s="356" t="s">
        <v>399</v>
      </c>
      <c r="E5" s="356"/>
      <c r="F5" s="357">
        <v>29.965493443754308</v>
      </c>
      <c r="G5" s="435">
        <v>1924</v>
      </c>
      <c r="H5" s="358">
        <f>F5*G5</f>
        <v>57653.609385783289</v>
      </c>
      <c r="I5" s="437"/>
      <c r="J5" s="360">
        <v>13</v>
      </c>
      <c r="K5" s="361">
        <f t="shared" ref="K5:K12" si="0">G5/P5*60</f>
        <v>1282.6666666666665</v>
      </c>
      <c r="L5" s="362">
        <f t="shared" ref="L5:L12" si="1">K5/J5</f>
        <v>98.666666666666657</v>
      </c>
      <c r="M5" s="363">
        <v>0.17361111111111113</v>
      </c>
      <c r="N5" s="363">
        <v>0.23611111111111113</v>
      </c>
      <c r="O5" s="354">
        <v>10</v>
      </c>
      <c r="P5" s="432">
        <f t="shared" ref="P5:P14" si="2">(N5-M5)*24*60</f>
        <v>90</v>
      </c>
      <c r="Q5" s="365"/>
      <c r="R5" s="365"/>
    </row>
    <row r="6" spans="1:18">
      <c r="A6" s="583"/>
      <c r="B6" s="355">
        <v>0</v>
      </c>
      <c r="C6" s="355"/>
      <c r="D6" s="356" t="s">
        <v>213</v>
      </c>
      <c r="E6" s="356"/>
      <c r="F6" s="357" t="s">
        <v>248</v>
      </c>
      <c r="G6" s="435">
        <v>1255</v>
      </c>
      <c r="H6" s="358">
        <f t="shared" ref="H6:H113" si="3">F6*G6</f>
        <v>0</v>
      </c>
      <c r="I6" s="437"/>
      <c r="J6" s="360">
        <v>9</v>
      </c>
      <c r="K6" s="361">
        <f t="shared" si="0"/>
        <v>1506.0000000000018</v>
      </c>
      <c r="L6" s="362">
        <f t="shared" si="1"/>
        <v>167.33333333333354</v>
      </c>
      <c r="M6" s="363">
        <v>0.23958333333333334</v>
      </c>
      <c r="N6" s="363">
        <v>0.27430555555555552</v>
      </c>
      <c r="O6" s="354">
        <v>5</v>
      </c>
      <c r="P6" s="432">
        <f t="shared" si="2"/>
        <v>49.999999999999943</v>
      </c>
      <c r="Q6" s="354"/>
      <c r="R6" s="354"/>
    </row>
    <row r="7" spans="1:18">
      <c r="A7" s="583"/>
      <c r="B7" s="355">
        <v>0</v>
      </c>
      <c r="C7" s="355"/>
      <c r="D7" s="356" t="s">
        <v>519</v>
      </c>
      <c r="E7" s="356"/>
      <c r="F7" s="357" t="s">
        <v>248</v>
      </c>
      <c r="G7" s="435">
        <v>1333</v>
      </c>
      <c r="H7" s="358">
        <f t="shared" si="3"/>
        <v>0</v>
      </c>
      <c r="I7" s="437"/>
      <c r="J7" s="360">
        <v>9</v>
      </c>
      <c r="K7" s="361">
        <f t="shared" si="0"/>
        <v>1599.6000000000004</v>
      </c>
      <c r="L7" s="362">
        <f t="shared" si="1"/>
        <v>177.73333333333338</v>
      </c>
      <c r="M7" s="363">
        <v>0.27777777777777779</v>
      </c>
      <c r="N7" s="363">
        <v>0.3125</v>
      </c>
      <c r="O7" s="354">
        <v>5</v>
      </c>
      <c r="P7" s="432">
        <f t="shared" si="2"/>
        <v>49.999999999999986</v>
      </c>
      <c r="Q7" s="365"/>
      <c r="R7" s="365"/>
    </row>
    <row r="8" spans="1:18">
      <c r="A8" s="583"/>
      <c r="B8" s="355" t="s">
        <v>249</v>
      </c>
      <c r="C8" s="355"/>
      <c r="D8" s="356" t="s">
        <v>359</v>
      </c>
      <c r="E8" s="356"/>
      <c r="F8" s="357">
        <v>36.450000000000003</v>
      </c>
      <c r="G8" s="435">
        <v>1617</v>
      </c>
      <c r="H8" s="358">
        <f t="shared" si="3"/>
        <v>58939.65</v>
      </c>
      <c r="I8" s="437"/>
      <c r="J8" s="360">
        <v>11</v>
      </c>
      <c r="K8" s="361">
        <f t="shared" si="0"/>
        <v>1492.6153846153843</v>
      </c>
      <c r="L8" s="362">
        <f t="shared" si="1"/>
        <v>135.69230769230765</v>
      </c>
      <c r="M8" s="363">
        <v>0.31597222222222221</v>
      </c>
      <c r="N8" s="363">
        <v>0.3611111111111111</v>
      </c>
      <c r="O8" s="354">
        <v>5</v>
      </c>
      <c r="P8" s="432">
        <f t="shared" si="2"/>
        <v>65.000000000000014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465</v>
      </c>
      <c r="H9" s="358">
        <f t="shared" si="3"/>
        <v>12578.25</v>
      </c>
      <c r="I9" s="437"/>
      <c r="J9" s="360">
        <v>13</v>
      </c>
      <c r="K9" s="361">
        <f t="shared" si="0"/>
        <v>1394.9999999999939</v>
      </c>
      <c r="L9" s="362">
        <f t="shared" si="1"/>
        <v>107.30769230769184</v>
      </c>
      <c r="M9" s="363">
        <v>0.36458333333333331</v>
      </c>
      <c r="N9" s="363">
        <v>0.37847222222222227</v>
      </c>
      <c r="O9" s="354">
        <v>5</v>
      </c>
      <c r="P9" s="432">
        <f t="shared" si="2"/>
        <v>20.000000000000089</v>
      </c>
      <c r="Q9" s="365">
        <v>0.38541666666666669</v>
      </c>
      <c r="R9" s="365">
        <v>0.41666666666666669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2445</v>
      </c>
      <c r="H10" s="358">
        <f t="shared" si="3"/>
        <v>43692.15</v>
      </c>
      <c r="I10" s="437"/>
      <c r="J10" s="360">
        <v>13</v>
      </c>
      <c r="K10" s="361">
        <f t="shared" si="0"/>
        <v>1222.5000000000002</v>
      </c>
      <c r="L10" s="362">
        <f t="shared" si="1"/>
        <v>94.038461538461561</v>
      </c>
      <c r="M10" s="363">
        <v>0.4201388888888889</v>
      </c>
      <c r="N10" s="363">
        <v>0.50347222222222221</v>
      </c>
      <c r="O10" s="354">
        <v>5</v>
      </c>
      <c r="P10" s="432">
        <f t="shared" si="2"/>
        <v>119.99999999999997</v>
      </c>
      <c r="Q10" s="365"/>
      <c r="R10" s="365"/>
    </row>
    <row r="11" spans="1:18">
      <c r="A11" s="583"/>
      <c r="B11" s="355" t="s">
        <v>249</v>
      </c>
      <c r="C11" s="355"/>
      <c r="D11" s="356" t="s">
        <v>520</v>
      </c>
      <c r="E11" s="356"/>
      <c r="F11" s="357">
        <v>25.64</v>
      </c>
      <c r="G11" s="366">
        <v>678</v>
      </c>
      <c r="H11" s="358">
        <f t="shared" si="3"/>
        <v>17383.920000000002</v>
      </c>
      <c r="I11" s="437"/>
      <c r="J11" s="360">
        <v>10</v>
      </c>
      <c r="K11" s="361">
        <f t="shared" si="0"/>
        <v>1355.9999999999975</v>
      </c>
      <c r="L11" s="362">
        <f t="shared" si="1"/>
        <v>135.59999999999974</v>
      </c>
      <c r="M11" s="363">
        <v>0.50694444444444442</v>
      </c>
      <c r="N11" s="363">
        <v>0.52777777777777779</v>
      </c>
      <c r="O11" s="354">
        <v>5</v>
      </c>
      <c r="P11" s="432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409</v>
      </c>
      <c r="E12" s="356"/>
      <c r="F12" s="357">
        <v>29.52</v>
      </c>
      <c r="G12" s="366">
        <v>1255</v>
      </c>
      <c r="H12" s="358">
        <f t="shared" si="3"/>
        <v>37047.599999999999</v>
      </c>
      <c r="I12" s="437"/>
      <c r="J12" s="360">
        <v>12</v>
      </c>
      <c r="K12" s="361">
        <f t="shared" si="0"/>
        <v>1882.4999999999993</v>
      </c>
      <c r="L12" s="362">
        <f t="shared" si="1"/>
        <v>156.87499999999994</v>
      </c>
      <c r="M12" s="363">
        <v>0.53125</v>
      </c>
      <c r="N12" s="363">
        <v>0.55902777777777779</v>
      </c>
      <c r="O12" s="354">
        <v>5</v>
      </c>
      <c r="P12" s="432">
        <f t="shared" si="2"/>
        <v>40.000000000000014</v>
      </c>
      <c r="Q12" s="365"/>
      <c r="R12" s="365"/>
    </row>
    <row r="13" spans="1:18">
      <c r="A13" s="584"/>
      <c r="B13" s="355" t="s">
        <v>249</v>
      </c>
      <c r="C13" s="436"/>
      <c r="D13" s="356" t="s">
        <v>521</v>
      </c>
      <c r="E13" s="356"/>
      <c r="F13" s="357">
        <v>29.856999999999999</v>
      </c>
      <c r="G13" s="434">
        <v>1333</v>
      </c>
      <c r="H13" s="358">
        <f t="shared" si="3"/>
        <v>39799.381000000001</v>
      </c>
      <c r="I13" s="437"/>
      <c r="J13" s="360">
        <v>12</v>
      </c>
      <c r="K13" s="361">
        <f>G13/P13*60</f>
        <v>1777.3333333333335</v>
      </c>
      <c r="L13" s="362">
        <f>K13/J13</f>
        <v>148.11111111111111</v>
      </c>
      <c r="M13" s="363">
        <v>0.5625</v>
      </c>
      <c r="N13" s="363">
        <v>0.59375</v>
      </c>
      <c r="O13" s="354">
        <v>5</v>
      </c>
      <c r="P13" s="432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1601</v>
      </c>
      <c r="H14" s="358">
        <f t="shared" si="3"/>
        <v>45740.57</v>
      </c>
      <c r="I14" s="437"/>
      <c r="J14" s="360">
        <v>10</v>
      </c>
      <c r="K14" s="361">
        <f>G14/P14*60</f>
        <v>1477.8461538461554</v>
      </c>
      <c r="L14" s="362">
        <f>K14/J14</f>
        <v>147.78461538461553</v>
      </c>
      <c r="M14" s="363">
        <v>0.59722222222222221</v>
      </c>
      <c r="N14" s="363">
        <v>0.64236111111111105</v>
      </c>
      <c r="O14" s="354">
        <v>5</v>
      </c>
      <c r="P14" s="432">
        <f t="shared" si="2"/>
        <v>64.999999999999929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365</v>
      </c>
      <c r="D16" s="569" t="s">
        <v>191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1499.2061538461535</v>
      </c>
      <c r="L16" s="376">
        <f>AVERAGE(L5:L15)</f>
        <v>136.91425213675208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366</v>
      </c>
      <c r="B17" s="355" t="s">
        <v>249</v>
      </c>
      <c r="C17" s="436"/>
      <c r="D17" s="589" t="s">
        <v>414</v>
      </c>
      <c r="E17" s="590"/>
      <c r="F17" s="357">
        <v>14.03</v>
      </c>
      <c r="G17" s="435">
        <v>481</v>
      </c>
      <c r="H17" s="377">
        <f t="shared" ref="H17:H23" si="4">F17*G17</f>
        <v>6748.4299999999994</v>
      </c>
      <c r="I17" s="378"/>
      <c r="J17" s="360">
        <v>6</v>
      </c>
      <c r="K17" s="361">
        <f>G17/P17*60</f>
        <v>1518.9473684210548</v>
      </c>
      <c r="L17" s="362">
        <f>K17/J17</f>
        <v>253.15789473684245</v>
      </c>
      <c r="M17" s="363">
        <v>0.17361111111111113</v>
      </c>
      <c r="N17" s="363">
        <v>0.18680555555555556</v>
      </c>
      <c r="O17" s="354">
        <v>10</v>
      </c>
      <c r="P17" s="432">
        <f>(N17-M17)*24*60</f>
        <v>18.999999999999972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522</v>
      </c>
      <c r="E18" s="592"/>
      <c r="F18" s="357">
        <v>14.49</v>
      </c>
      <c r="G18" s="434">
        <v>802</v>
      </c>
      <c r="H18" s="358">
        <f t="shared" si="4"/>
        <v>11620.98</v>
      </c>
      <c r="I18" s="437"/>
      <c r="J18" s="360">
        <v>5</v>
      </c>
      <c r="K18" s="361">
        <f>G18/P18*60</f>
        <v>1552.2580645161283</v>
      </c>
      <c r="L18" s="362">
        <f>K18/J18</f>
        <v>310.45161290322568</v>
      </c>
      <c r="M18" s="363">
        <v>0.20069444444444443</v>
      </c>
      <c r="N18" s="363">
        <v>0.22222222222222221</v>
      </c>
      <c r="O18" s="354">
        <v>20</v>
      </c>
      <c r="P18" s="432">
        <f t="shared" ref="P18" si="5">(N18-M18)*24*60</f>
        <v>31.000000000000011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369</v>
      </c>
      <c r="D24" s="569" t="s">
        <v>191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1535.6027164685916</v>
      </c>
      <c r="L24" s="376">
        <f>AVERAGE(L17:L23)</f>
        <v>281.80475382003408</v>
      </c>
      <c r="M24" s="363"/>
      <c r="N24" s="363"/>
      <c r="O24" s="354"/>
      <c r="P24" s="354"/>
      <c r="Q24" s="354"/>
      <c r="R24" s="354"/>
    </row>
    <row r="25" spans="1:18">
      <c r="A25" s="573" t="s">
        <v>523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3070</v>
      </c>
      <c r="H25" s="358">
        <f t="shared" ref="H25:H37" si="6">F25*G25</f>
        <v>55812.6</v>
      </c>
      <c r="I25" s="437"/>
      <c r="J25" s="360">
        <v>4</v>
      </c>
      <c r="K25" s="361">
        <f t="shared" ref="K25:K29" si="7">G25/P25*60</f>
        <v>2833.8461538461534</v>
      </c>
      <c r="L25" s="362">
        <f t="shared" ref="L25:L29" si="8">K25/J25</f>
        <v>708.46153846153834</v>
      </c>
      <c r="M25" s="363">
        <v>0.18055555555555555</v>
      </c>
      <c r="N25" s="363">
        <v>0.22569444444444445</v>
      </c>
      <c r="O25" s="354">
        <v>20</v>
      </c>
      <c r="P25" s="432">
        <f t="shared" ref="P25:P29" si="9">(N25-M25)*24*60</f>
        <v>65.000000000000014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966</v>
      </c>
      <c r="H26" s="358">
        <f t="shared" si="6"/>
        <v>26342.82</v>
      </c>
      <c r="I26" s="437"/>
      <c r="J26" s="360">
        <v>4</v>
      </c>
      <c r="K26" s="361">
        <f t="shared" si="7"/>
        <v>2898.0000000000045</v>
      </c>
      <c r="L26" s="362">
        <f t="shared" si="8"/>
        <v>724.50000000000114</v>
      </c>
      <c r="M26" s="363">
        <v>0.23958333333333334</v>
      </c>
      <c r="N26" s="363">
        <v>0.25347222222222221</v>
      </c>
      <c r="O26" s="354">
        <v>20</v>
      </c>
      <c r="P26" s="432">
        <f t="shared" si="9"/>
        <v>19.999999999999968</v>
      </c>
      <c r="Q26" s="365"/>
      <c r="R26" s="365"/>
    </row>
    <row r="27" spans="1:18">
      <c r="A27" s="573"/>
      <c r="B27" s="355" t="s">
        <v>246</v>
      </c>
      <c r="C27" s="383"/>
      <c r="D27" s="386" t="s">
        <v>524</v>
      </c>
      <c r="E27" s="384"/>
      <c r="F27" s="357">
        <v>15.03</v>
      </c>
      <c r="G27" s="435">
        <v>3952</v>
      </c>
      <c r="H27" s="358">
        <f t="shared" si="6"/>
        <v>59398.559999999998</v>
      </c>
      <c r="I27" s="437"/>
      <c r="J27" s="360">
        <v>4</v>
      </c>
      <c r="K27" s="361">
        <f t="shared" si="7"/>
        <v>2856.8674698795171</v>
      </c>
      <c r="L27" s="362">
        <f t="shared" si="8"/>
        <v>714.21686746987928</v>
      </c>
      <c r="M27" s="363">
        <v>0.2673611111111111</v>
      </c>
      <c r="N27" s="363">
        <v>0.32500000000000001</v>
      </c>
      <c r="O27" s="354">
        <v>20</v>
      </c>
      <c r="P27" s="432">
        <f t="shared" si="9"/>
        <v>83.000000000000028</v>
      </c>
      <c r="Q27" s="365">
        <v>0.32500000000000001</v>
      </c>
      <c r="R27" s="365">
        <v>0.3666666666666667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914</v>
      </c>
      <c r="H28" s="358">
        <f t="shared" si="6"/>
        <v>19605.3</v>
      </c>
      <c r="I28" s="437"/>
      <c r="J28" s="360">
        <v>3</v>
      </c>
      <c r="K28" s="361">
        <f t="shared" si="7"/>
        <v>2886.3157894736823</v>
      </c>
      <c r="L28" s="362">
        <f t="shared" si="8"/>
        <v>962.10526315789411</v>
      </c>
      <c r="M28" s="363">
        <v>0.38055555555555554</v>
      </c>
      <c r="N28" s="363">
        <v>0.39374999999999999</v>
      </c>
      <c r="O28" s="354">
        <v>20</v>
      </c>
      <c r="P28" s="432">
        <f t="shared" si="9"/>
        <v>19.000000000000014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2367</v>
      </c>
      <c r="H29" s="358">
        <f t="shared" si="6"/>
        <v>43860.51</v>
      </c>
      <c r="I29" s="437"/>
      <c r="J29" s="360">
        <v>3</v>
      </c>
      <c r="K29" s="361">
        <f t="shared" si="7"/>
        <v>2840.3999999999965</v>
      </c>
      <c r="L29" s="362">
        <f t="shared" si="8"/>
        <v>946.79999999999882</v>
      </c>
      <c r="M29" s="363">
        <v>0.40763888888888888</v>
      </c>
      <c r="N29" s="363">
        <v>0.44236111111111115</v>
      </c>
      <c r="O29" s="354">
        <v>20</v>
      </c>
      <c r="P29" s="432">
        <f t="shared" si="9"/>
        <v>50.000000000000064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2863.0858826398708</v>
      </c>
      <c r="L38" s="376">
        <f>AVERAGE(L25:L37)</f>
        <v>811.21673381786229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525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497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526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739</v>
      </c>
      <c r="H52" s="358">
        <f>F52*G52</f>
        <v>18497.170000000002</v>
      </c>
      <c r="I52" s="437"/>
      <c r="J52" s="360">
        <v>4</v>
      </c>
      <c r="K52" s="361">
        <f>G52/P52*60</f>
        <v>3410.7692307692218</v>
      </c>
      <c r="L52" s="362">
        <f>K52/J52</f>
        <v>852.69230769230546</v>
      </c>
      <c r="M52" s="363">
        <v>0.30555555555555552</v>
      </c>
      <c r="N52" s="363">
        <v>0.31458333333333333</v>
      </c>
      <c r="O52" s="361">
        <v>10</v>
      </c>
      <c r="P52" s="432">
        <f>(N52-M52)*24*60</f>
        <v>13.000000000000034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977</v>
      </c>
      <c r="H53" s="358">
        <f t="shared" ref="H53:H62" si="11">F53*G53</f>
        <v>24249.14</v>
      </c>
      <c r="I53" s="437"/>
      <c r="J53" s="360">
        <v>4</v>
      </c>
      <c r="K53" s="361">
        <f t="shared" ref="K53:K55" si="12">G53/P53*60</f>
        <v>3256.6666666666642</v>
      </c>
      <c r="L53" s="362">
        <f t="shared" ref="L53:L55" si="13">K53/J53</f>
        <v>814.16666666666606</v>
      </c>
      <c r="M53" s="363">
        <v>0.32847222222222222</v>
      </c>
      <c r="N53" s="363">
        <v>0.34097222222222223</v>
      </c>
      <c r="O53" s="361">
        <v>20</v>
      </c>
      <c r="P53" s="432">
        <f t="shared" ref="P53:P55" si="14">(N53-M53)*24*60</f>
        <v>18.000000000000014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1698</v>
      </c>
      <c r="H54" s="358">
        <f t="shared" si="11"/>
        <v>50940</v>
      </c>
      <c r="I54" s="437"/>
      <c r="J54" s="360">
        <v>4</v>
      </c>
      <c r="K54" s="361">
        <f t="shared" si="12"/>
        <v>3286.4516129032286</v>
      </c>
      <c r="L54" s="362">
        <f t="shared" si="13"/>
        <v>821.61290322580714</v>
      </c>
      <c r="M54" s="363">
        <v>0.35486111111111113</v>
      </c>
      <c r="N54" s="363">
        <v>0.37638888888888888</v>
      </c>
      <c r="O54" s="361">
        <v>20</v>
      </c>
      <c r="P54" s="432">
        <f t="shared" si="14"/>
        <v>30.999999999999972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2867</v>
      </c>
      <c r="H55" s="358">
        <f t="shared" si="11"/>
        <v>40224.009999999995</v>
      </c>
      <c r="I55" s="437"/>
      <c r="J55" s="360">
        <v>3</v>
      </c>
      <c r="K55" s="361">
        <f t="shared" si="12"/>
        <v>3245.6603773584925</v>
      </c>
      <c r="L55" s="362">
        <f t="shared" si="13"/>
        <v>1081.8867924528308</v>
      </c>
      <c r="M55" s="363">
        <v>0.39027777777777778</v>
      </c>
      <c r="N55" s="363">
        <v>0.42708333333333331</v>
      </c>
      <c r="O55" s="361">
        <v>20</v>
      </c>
      <c r="P55" s="432">
        <f t="shared" si="14"/>
        <v>52.999999999999972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527</v>
      </c>
      <c r="D64" s="569" t="s">
        <v>497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3299.8869719244017</v>
      </c>
      <c r="L64" s="376">
        <f>AVERAGE(L52:L63)</f>
        <v>892.58966750940237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528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823</v>
      </c>
      <c r="H65" s="358">
        <f>F65*G65</f>
        <v>14962.14</v>
      </c>
      <c r="I65" s="437"/>
      <c r="J65" s="360">
        <v>3</v>
      </c>
      <c r="K65" s="361">
        <f t="shared" ref="K65:K70" si="15">G65/P65*60</f>
        <v>3292.0000000000032</v>
      </c>
      <c r="L65" s="362">
        <f t="shared" ref="L65:L70" si="16">K65/J65</f>
        <v>1097.3333333333344</v>
      </c>
      <c r="M65" s="363">
        <v>0.17361111111111113</v>
      </c>
      <c r="N65" s="363">
        <v>0.18402777777777779</v>
      </c>
      <c r="O65" s="361">
        <v>20</v>
      </c>
      <c r="P65" s="432">
        <f>(N65-M65)*24*60</f>
        <v>14.999999999999986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529</v>
      </c>
      <c r="E66" s="402"/>
      <c r="F66" s="357">
        <v>16.66</v>
      </c>
      <c r="G66" s="366">
        <v>2876</v>
      </c>
      <c r="H66" s="358">
        <f t="shared" ref="H66:H74" si="17">F66*G66</f>
        <v>47914.16</v>
      </c>
      <c r="I66" s="437"/>
      <c r="J66" s="360">
        <v>4</v>
      </c>
      <c r="K66" s="361">
        <f t="shared" si="15"/>
        <v>3255.8490566037754</v>
      </c>
      <c r="L66" s="362">
        <f t="shared" si="16"/>
        <v>813.96226415094384</v>
      </c>
      <c r="M66" s="363">
        <v>0.19791666666666666</v>
      </c>
      <c r="N66" s="363">
        <v>0.23472222222222219</v>
      </c>
      <c r="O66" s="361">
        <v>20</v>
      </c>
      <c r="P66" s="432">
        <f t="shared" ref="P66:P70" si="18">(N66-M66)*24*60</f>
        <v>52.999999999999972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530</v>
      </c>
      <c r="E67" s="387"/>
      <c r="F67" s="357">
        <v>17.890909090909091</v>
      </c>
      <c r="G67" s="366">
        <v>1746</v>
      </c>
      <c r="H67" s="358">
        <f t="shared" si="17"/>
        <v>31237.527272727271</v>
      </c>
      <c r="I67" s="437"/>
      <c r="J67" s="360">
        <v>3</v>
      </c>
      <c r="K67" s="361">
        <f t="shared" si="15"/>
        <v>3273.7500000000036</v>
      </c>
      <c r="L67" s="362">
        <f t="shared" si="16"/>
        <v>1091.2500000000011</v>
      </c>
      <c r="M67" s="363">
        <v>0.24861111111111112</v>
      </c>
      <c r="N67" s="363">
        <v>0.27083333333333331</v>
      </c>
      <c r="O67" s="361">
        <v>20</v>
      </c>
      <c r="P67" s="432">
        <f t="shared" si="18"/>
        <v>31.999999999999964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1542</v>
      </c>
      <c r="H68" s="358">
        <f t="shared" si="17"/>
        <v>28033.56</v>
      </c>
      <c r="I68" s="437"/>
      <c r="J68" s="360">
        <v>3</v>
      </c>
      <c r="K68" s="361">
        <f t="shared" si="15"/>
        <v>3304.2857142857165</v>
      </c>
      <c r="L68" s="362">
        <f t="shared" si="16"/>
        <v>1101.4285714285722</v>
      </c>
      <c r="M68" s="363">
        <v>0.28472222222222221</v>
      </c>
      <c r="N68" s="363">
        <v>0.30416666666666664</v>
      </c>
      <c r="O68" s="361">
        <v>20</v>
      </c>
      <c r="P68" s="432">
        <f t="shared" si="18"/>
        <v>27.999999999999979</v>
      </c>
      <c r="Q68" s="365">
        <v>0.30416666666666664</v>
      </c>
      <c r="R68" s="365">
        <v>0.34583333333333338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4511</v>
      </c>
      <c r="H69" s="358">
        <f t="shared" si="17"/>
        <v>64442.85714285713</v>
      </c>
      <c r="I69" s="437"/>
      <c r="J69" s="360">
        <v>3</v>
      </c>
      <c r="K69" s="361">
        <f t="shared" si="15"/>
        <v>3260.9638554216858</v>
      </c>
      <c r="L69" s="362">
        <f t="shared" si="16"/>
        <v>1086.9879518072287</v>
      </c>
      <c r="M69" s="363">
        <v>0.35972222222222222</v>
      </c>
      <c r="N69" s="363">
        <v>0.41736111111111113</v>
      </c>
      <c r="O69" s="361">
        <v>20</v>
      </c>
      <c r="P69" s="432">
        <f t="shared" si="18"/>
        <v>83.000000000000028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531</v>
      </c>
      <c r="E70" s="387"/>
      <c r="F70" s="357">
        <v>22.281818181818181</v>
      </c>
      <c r="G70" s="366">
        <v>635</v>
      </c>
      <c r="H70" s="358">
        <f t="shared" si="17"/>
        <v>14148.954545454546</v>
      </c>
      <c r="I70" s="437"/>
      <c r="J70" s="360">
        <v>4</v>
      </c>
      <c r="K70" s="361">
        <f t="shared" si="15"/>
        <v>3463.6363636363508</v>
      </c>
      <c r="L70" s="362">
        <f t="shared" si="16"/>
        <v>865.90909090908769</v>
      </c>
      <c r="M70" s="363">
        <v>0.43124999999999997</v>
      </c>
      <c r="N70" s="363">
        <v>0.43888888888888888</v>
      </c>
      <c r="O70" s="361">
        <v>20</v>
      </c>
      <c r="P70" s="432">
        <f t="shared" si="18"/>
        <v>11.000000000000041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532</v>
      </c>
      <c r="D75" s="569" t="s">
        <v>533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3308.4141649912558</v>
      </c>
      <c r="L75" s="376">
        <f>AVERAGE(L65:L74)</f>
        <v>1009.4785352715279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533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534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431</v>
      </c>
      <c r="H82" s="414">
        <f t="shared" ref="H82:H90" si="19">F82*G82</f>
        <v>7835.58</v>
      </c>
      <c r="I82" s="437"/>
      <c r="J82" s="360">
        <v>4</v>
      </c>
      <c r="K82" s="361">
        <f t="shared" ref="K82" si="20">G82/P82*60</f>
        <v>2586.0000000000091</v>
      </c>
      <c r="L82" s="362">
        <f t="shared" ref="L82" si="21">K82/J82</f>
        <v>646.50000000000227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535</v>
      </c>
      <c r="D91" s="557" t="s">
        <v>497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2586.0000000000091</v>
      </c>
      <c r="L91" s="376">
        <f>AVERAGE(L82:L90)</f>
        <v>646.50000000000227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536</v>
      </c>
      <c r="B92" s="355" t="s">
        <v>246</v>
      </c>
      <c r="C92" s="370"/>
      <c r="D92" s="419" t="s">
        <v>537</v>
      </c>
      <c r="E92" s="413"/>
      <c r="F92" s="357">
        <v>24.54</v>
      </c>
      <c r="G92" s="435">
        <v>1769</v>
      </c>
      <c r="H92" s="358">
        <f t="shared" ref="H92:H97" si="22">F92*G92</f>
        <v>43411.26</v>
      </c>
      <c r="I92" s="437"/>
      <c r="J92" s="360">
        <v>3</v>
      </c>
      <c r="K92" s="361">
        <f>G92/P92*60</f>
        <v>2358.6666666666665</v>
      </c>
      <c r="L92" s="362">
        <f t="shared" ref="L92:L94" si="23">K92/J92</f>
        <v>786.22222222222217</v>
      </c>
      <c r="M92" s="363">
        <v>0.72222222222222221</v>
      </c>
      <c r="N92" s="363">
        <v>0.75347222222222221</v>
      </c>
      <c r="O92" s="354">
        <v>20</v>
      </c>
      <c r="P92" s="432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1032</v>
      </c>
      <c r="H93" s="358">
        <f t="shared" si="22"/>
        <v>23199.360000000001</v>
      </c>
      <c r="I93" s="437"/>
      <c r="J93" s="360">
        <v>4</v>
      </c>
      <c r="K93" s="361">
        <f t="shared" ref="K93:K94" si="24">G93/P93*60</f>
        <v>2476.8000000000084</v>
      </c>
      <c r="L93" s="362">
        <f t="shared" si="23"/>
        <v>619.20000000000209</v>
      </c>
      <c r="M93" s="363">
        <v>0.76736111111111116</v>
      </c>
      <c r="N93" s="363">
        <v>0.78472222222222221</v>
      </c>
      <c r="O93" s="354">
        <v>20</v>
      </c>
      <c r="P93" s="432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538</v>
      </c>
      <c r="E94" s="407"/>
      <c r="F94" s="357">
        <v>22.21</v>
      </c>
      <c r="G94" s="366">
        <v>2002</v>
      </c>
      <c r="H94" s="358">
        <f t="shared" si="22"/>
        <v>44464.42</v>
      </c>
      <c r="I94" s="437"/>
      <c r="J94" s="360">
        <v>4</v>
      </c>
      <c r="K94" s="361">
        <f t="shared" si="24"/>
        <v>2184.0000000000082</v>
      </c>
      <c r="L94" s="362">
        <f t="shared" si="23"/>
        <v>546.00000000000205</v>
      </c>
      <c r="M94" s="363">
        <v>0.79861111111111116</v>
      </c>
      <c r="N94" s="363">
        <v>0.83680555555555547</v>
      </c>
      <c r="O94" s="354">
        <v>20</v>
      </c>
      <c r="P94" s="432">
        <f>(N94-M94)*24*60</f>
        <v>54.999999999999801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539</v>
      </c>
      <c r="D100" s="561" t="s">
        <v>533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2339.8222222222275</v>
      </c>
      <c r="L100" s="376">
        <f>AVERAGE(L92:L99)</f>
        <v>650.47407407407547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540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1160</v>
      </c>
      <c r="H101" s="358">
        <f t="shared" ref="H101:H110" si="25">F101*G101</f>
        <v>29034.800000000003</v>
      </c>
      <c r="I101" s="437"/>
      <c r="J101" s="360">
        <v>4</v>
      </c>
      <c r="K101" s="361">
        <f>G101/P101*60</f>
        <v>2783.9999999999923</v>
      </c>
      <c r="L101" s="362">
        <f t="shared" ref="L101:L105" si="26">K101/J101</f>
        <v>695.99999999999807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7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1827</v>
      </c>
      <c r="H102" s="358">
        <f t="shared" si="25"/>
        <v>45346.14</v>
      </c>
      <c r="I102" s="437"/>
      <c r="J102" s="360">
        <v>4</v>
      </c>
      <c r="K102" s="361">
        <f t="shared" ref="K102:K105" si="28">G102/P102*60</f>
        <v>3131.9999999999968</v>
      </c>
      <c r="L102" s="362">
        <f t="shared" si="26"/>
        <v>782.9999999999992</v>
      </c>
      <c r="M102" s="363">
        <v>0.75347222222222221</v>
      </c>
      <c r="N102" s="363">
        <v>0.77777777777777779</v>
      </c>
      <c r="O102" s="354">
        <v>20</v>
      </c>
      <c r="P102" s="361">
        <f t="shared" si="27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3039</v>
      </c>
      <c r="H103" s="358">
        <f t="shared" si="25"/>
        <v>86824.23</v>
      </c>
      <c r="I103" s="437"/>
      <c r="J103" s="360">
        <v>3</v>
      </c>
      <c r="K103" s="361">
        <f t="shared" si="28"/>
        <v>3038.999999999995</v>
      </c>
      <c r="L103" s="362">
        <f t="shared" si="26"/>
        <v>1012.9999999999983</v>
      </c>
      <c r="M103" s="363">
        <v>0.79166666666666663</v>
      </c>
      <c r="N103" s="363">
        <v>0.83333333333333337</v>
      </c>
      <c r="O103" s="354">
        <v>20</v>
      </c>
      <c r="P103" s="361">
        <f t="shared" si="27"/>
        <v>60.000000000000107</v>
      </c>
      <c r="Q103" s="365"/>
      <c r="R103" s="365"/>
    </row>
    <row r="104" spans="1:18">
      <c r="A104" s="563"/>
      <c r="B104" s="355" t="s">
        <v>246</v>
      </c>
      <c r="C104" s="12"/>
      <c r="D104" s="384" t="s">
        <v>541</v>
      </c>
      <c r="E104" s="407"/>
      <c r="F104" s="357">
        <v>14.03</v>
      </c>
      <c r="G104" s="435">
        <v>6019</v>
      </c>
      <c r="H104" s="358">
        <f t="shared" si="25"/>
        <v>84446.569999999992</v>
      </c>
      <c r="I104" s="437"/>
      <c r="J104" s="360">
        <v>3</v>
      </c>
      <c r="K104" s="361">
        <f t="shared" si="28"/>
        <v>3009.5000000000027</v>
      </c>
      <c r="L104" s="362">
        <f t="shared" si="26"/>
        <v>1003.1666666666675</v>
      </c>
      <c r="M104" s="363">
        <v>0.84722222222222221</v>
      </c>
      <c r="N104" s="363">
        <v>0.93055555555555547</v>
      </c>
      <c r="O104" s="354">
        <v>20</v>
      </c>
      <c r="P104" s="361">
        <f>(N104-M104)*24*60</f>
        <v>119.99999999999989</v>
      </c>
      <c r="Q104" s="365">
        <v>0.93055555555555547</v>
      </c>
      <c r="R104" s="365">
        <v>0.97222222222222221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8558</v>
      </c>
      <c r="H105" s="358">
        <f t="shared" si="25"/>
        <v>122257.14285714284</v>
      </c>
      <c r="I105" s="437"/>
      <c r="J105" s="360">
        <v>3</v>
      </c>
      <c r="K105" s="361">
        <f t="shared" si="28"/>
        <v>2852.6666666666665</v>
      </c>
      <c r="L105" s="362">
        <f t="shared" si="26"/>
        <v>950.8888888888888</v>
      </c>
      <c r="M105" s="363">
        <v>0.98611111111111116</v>
      </c>
      <c r="N105" s="363">
        <v>1.1111111111111112</v>
      </c>
      <c r="O105" s="354">
        <v>20</v>
      </c>
      <c r="P105" s="361">
        <f>(N105-M105)*24*60</f>
        <v>180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542</v>
      </c>
      <c r="D111" s="564" t="s">
        <v>533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2963.4333333333302</v>
      </c>
      <c r="L111" s="376">
        <f>AVERAGE(L101:L110)</f>
        <v>889.21111111111043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543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1190</v>
      </c>
      <c r="H112" s="414">
        <f t="shared" si="3"/>
        <v>19873</v>
      </c>
      <c r="I112" s="437"/>
      <c r="J112" s="360">
        <v>3</v>
      </c>
      <c r="K112" s="361">
        <f t="shared" ref="K112:K117" si="29">G112/P112*60</f>
        <v>2855.9999999999918</v>
      </c>
      <c r="L112" s="362">
        <f t="shared" ref="L112:L117" si="30">K112/J112</f>
        <v>951.99999999999727</v>
      </c>
      <c r="M112" s="363">
        <v>0.72222222222222221</v>
      </c>
      <c r="N112" s="363">
        <v>0.73958333333333337</v>
      </c>
      <c r="O112" s="354">
        <v>20</v>
      </c>
      <c r="P112" s="432">
        <f t="shared" ref="P112:P117" si="31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972</v>
      </c>
      <c r="H113" s="414">
        <f t="shared" si="3"/>
        <v>17670.96</v>
      </c>
      <c r="I113" s="437"/>
      <c r="J113" s="360">
        <v>4</v>
      </c>
      <c r="K113" s="361">
        <f t="shared" si="29"/>
        <v>2915.9999999999868</v>
      </c>
      <c r="L113" s="362">
        <f t="shared" si="30"/>
        <v>728.9999999999967</v>
      </c>
      <c r="M113" s="363">
        <v>0.75347222222222221</v>
      </c>
      <c r="N113" s="363">
        <v>0.76736111111111116</v>
      </c>
      <c r="O113" s="354">
        <v>20</v>
      </c>
      <c r="P113" s="432">
        <f t="shared" si="31"/>
        <v>20.000000000000089</v>
      </c>
      <c r="Q113" s="365"/>
      <c r="R113" s="365"/>
    </row>
    <row r="114" spans="1:18">
      <c r="A114" s="553"/>
      <c r="B114" s="355" t="s">
        <v>246</v>
      </c>
      <c r="C114" s="383"/>
      <c r="D114" s="428" t="s">
        <v>544</v>
      </c>
      <c r="E114" s="384"/>
      <c r="F114" s="357">
        <v>18.18</v>
      </c>
      <c r="G114" s="435">
        <v>1113</v>
      </c>
      <c r="H114" s="414">
        <f>F114*G114</f>
        <v>20234.34</v>
      </c>
      <c r="I114" s="437"/>
      <c r="J114" s="360">
        <v>3</v>
      </c>
      <c r="K114" s="361">
        <f t="shared" si="29"/>
        <v>3339.0000000000118</v>
      </c>
      <c r="L114" s="362">
        <f t="shared" si="30"/>
        <v>1113.0000000000039</v>
      </c>
      <c r="M114" s="363">
        <v>0.78125</v>
      </c>
      <c r="N114" s="363">
        <v>0.79513888888888884</v>
      </c>
      <c r="O114" s="354">
        <v>20</v>
      </c>
      <c r="P114" s="432">
        <f t="shared" si="31"/>
        <v>19.999999999999929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5666</v>
      </c>
      <c r="H115" s="414">
        <f t="shared" ref="H115:H123" si="32">F115*G115</f>
        <v>94395.56</v>
      </c>
      <c r="I115" s="437"/>
      <c r="J115" s="360">
        <v>4</v>
      </c>
      <c r="K115" s="361">
        <f t="shared" si="29"/>
        <v>2832.9999999999986</v>
      </c>
      <c r="L115" s="362">
        <f t="shared" si="30"/>
        <v>708.24999999999966</v>
      </c>
      <c r="M115" s="363">
        <v>0.80902777777777779</v>
      </c>
      <c r="N115" s="363">
        <v>0.89236111111111116</v>
      </c>
      <c r="O115" s="354">
        <v>20</v>
      </c>
      <c r="P115" s="432">
        <f t="shared" si="31"/>
        <v>120.00000000000006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1067</v>
      </c>
      <c r="H116" s="414">
        <f t="shared" si="32"/>
        <v>23774.7</v>
      </c>
      <c r="I116" s="437"/>
      <c r="J116" s="360">
        <v>4</v>
      </c>
      <c r="K116" s="361">
        <f t="shared" si="29"/>
        <v>3201.0000000000114</v>
      </c>
      <c r="L116" s="362">
        <f t="shared" si="30"/>
        <v>800.25000000000284</v>
      </c>
      <c r="M116" s="363">
        <v>0.90625</v>
      </c>
      <c r="N116" s="416">
        <v>0.92013888888888884</v>
      </c>
      <c r="O116" s="354">
        <v>20</v>
      </c>
      <c r="P116" s="432">
        <f t="shared" si="31"/>
        <v>19.999999999999929</v>
      </c>
      <c r="Q116" s="365">
        <v>0.92013888888888884</v>
      </c>
      <c r="R116" s="365">
        <v>0.96180555555555547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3884</v>
      </c>
      <c r="H117" s="414">
        <f t="shared" si="32"/>
        <v>69488.290909090909</v>
      </c>
      <c r="I117" s="437"/>
      <c r="J117" s="360">
        <v>3</v>
      </c>
      <c r="K117" s="361">
        <f t="shared" si="29"/>
        <v>3107.1999998553101</v>
      </c>
      <c r="L117" s="362">
        <f t="shared" si="30"/>
        <v>1035.7333332851033</v>
      </c>
      <c r="M117" s="363">
        <v>46091.975694444445</v>
      </c>
      <c r="N117" s="363">
        <v>46092.027777777781</v>
      </c>
      <c r="O117" s="361">
        <v>20</v>
      </c>
      <c r="P117" s="432">
        <f t="shared" si="31"/>
        <v>75.00000000349246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532</v>
      </c>
      <c r="D124" s="554" t="s">
        <v>533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3042.0333333092181</v>
      </c>
      <c r="L124" s="376">
        <f>AVERAGE(L112:L123)</f>
        <v>889.70555554751729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77" activePane="bottomLeft" state="frozen"/>
      <selection activeCell="AE152" sqref="AE152"/>
      <selection pane="bottomLeft" activeCell="O104" sqref="O104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443</v>
      </c>
      <c r="B1" s="62"/>
      <c r="C1" s="62"/>
      <c r="D1" s="456" t="s">
        <v>444</v>
      </c>
      <c r="E1" s="63">
        <f>SUM(G5:G173)</f>
        <v>153713.70000000001</v>
      </c>
      <c r="F1" s="439" t="s">
        <v>3</v>
      </c>
      <c r="G1" s="64">
        <f>SUM(H5:H173)</f>
        <v>6019038.0160914548</v>
      </c>
      <c r="H1" s="457" t="s">
        <v>77</v>
      </c>
      <c r="I1" s="65">
        <f>M17+M30+M43+M56+M69+M82+M95+M108+M121+M134+M147+M160+M173</f>
        <v>200.58452380952383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445</v>
      </c>
      <c r="Q1" s="685"/>
      <c r="R1" s="685"/>
      <c r="S1" s="685"/>
      <c r="T1" s="685" t="s">
        <v>446</v>
      </c>
      <c r="U1" s="685"/>
      <c r="V1" s="685"/>
      <c r="W1" s="685"/>
      <c r="X1" s="685"/>
      <c r="Y1" s="685"/>
      <c r="Z1" s="66" t="s">
        <v>447</v>
      </c>
      <c r="AA1" s="66" t="s">
        <v>448</v>
      </c>
      <c r="AB1" s="686" t="s">
        <v>449</v>
      </c>
      <c r="AC1" s="687"/>
      <c r="AD1" s="66" t="s">
        <v>447</v>
      </c>
      <c r="AE1" s="66" t="s">
        <v>450</v>
      </c>
      <c r="AF1" s="685" t="s">
        <v>451</v>
      </c>
      <c r="AG1" s="690"/>
      <c r="AH1" s="690"/>
    </row>
    <row r="2" spans="1:34" ht="26.25" customHeight="1">
      <c r="A2" s="684" t="s">
        <v>452</v>
      </c>
      <c r="B2" s="684"/>
      <c r="C2" s="456"/>
      <c r="D2" s="456" t="s">
        <v>453</v>
      </c>
      <c r="E2" s="70">
        <f>AVERAGE(O17,O30,O43,O56,O69,O82,O95,O108,O121,O134,O147,O160,O173)</f>
        <v>121.75303483613867</v>
      </c>
      <c r="F2" s="71" t="s">
        <v>80</v>
      </c>
      <c r="G2" s="72">
        <f>G1/E1</f>
        <v>39.157459719539993</v>
      </c>
      <c r="H2" s="457" t="s">
        <v>81</v>
      </c>
      <c r="I2" s="457">
        <f>COUNT(I5:I173)</f>
        <v>4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1</v>
      </c>
      <c r="AF2" s="690"/>
      <c r="AG2" s="690"/>
      <c r="AH2" s="690"/>
    </row>
    <row r="3" spans="1:34" ht="30.6" customHeight="1">
      <c r="A3" s="618" t="s">
        <v>454</v>
      </c>
      <c r="B3" s="618" t="s">
        <v>82</v>
      </c>
      <c r="C3" s="682"/>
      <c r="D3" s="618" t="s">
        <v>455</v>
      </c>
      <c r="E3" s="618"/>
      <c r="F3" s="682" t="s">
        <v>83</v>
      </c>
      <c r="G3" s="676" t="s">
        <v>84</v>
      </c>
      <c r="H3" s="682" t="s">
        <v>85</v>
      </c>
      <c r="I3" s="678" t="s">
        <v>456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457</v>
      </c>
      <c r="O3" s="652" t="s">
        <v>453</v>
      </c>
      <c r="P3" s="681" t="s">
        <v>458</v>
      </c>
      <c r="Q3" s="652" t="s">
        <v>453</v>
      </c>
      <c r="R3" s="672" t="s">
        <v>459</v>
      </c>
      <c r="S3" s="649" t="s">
        <v>460</v>
      </c>
      <c r="T3" s="676" t="s">
        <v>88</v>
      </c>
      <c r="U3" s="676"/>
      <c r="V3" s="677" t="s">
        <v>89</v>
      </c>
      <c r="W3" s="678" t="s">
        <v>461</v>
      </c>
      <c r="X3" s="676" t="s">
        <v>462</v>
      </c>
      <c r="Y3" s="676"/>
      <c r="Z3" s="679" t="s">
        <v>463</v>
      </c>
      <c r="AA3" s="680"/>
      <c r="AB3" s="667" t="s">
        <v>464</v>
      </c>
      <c r="AC3" s="668"/>
      <c r="AD3" s="669" t="s">
        <v>465</v>
      </c>
      <c r="AE3" s="670"/>
      <c r="AF3" s="671" t="s">
        <v>457</v>
      </c>
      <c r="AG3" s="672" t="s">
        <v>459</v>
      </c>
      <c r="AH3" s="649" t="s">
        <v>460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466</v>
      </c>
      <c r="Y4" s="439" t="s">
        <v>76</v>
      </c>
      <c r="Z4" s="451" t="s">
        <v>467</v>
      </c>
      <c r="AA4" s="451" t="s">
        <v>468</v>
      </c>
      <c r="AB4" s="668"/>
      <c r="AC4" s="668"/>
      <c r="AD4" s="451" t="s">
        <v>469</v>
      </c>
      <c r="AE4" s="77" t="s">
        <v>470</v>
      </c>
      <c r="AF4" s="671"/>
      <c r="AG4" s="672"/>
      <c r="AH4" s="649"/>
    </row>
    <row r="5" spans="1:34" ht="18.75" customHeight="1">
      <c r="A5" s="673" t="s">
        <v>471</v>
      </c>
      <c r="B5" s="78" t="s">
        <v>242</v>
      </c>
      <c r="C5" s="79"/>
      <c r="D5" s="80" t="s">
        <v>95</v>
      </c>
      <c r="E5" s="81"/>
      <c r="F5" s="458">
        <v>37.94</v>
      </c>
      <c r="G5" s="82">
        <v>2949.7000000000003</v>
      </c>
      <c r="H5" s="83">
        <f t="shared" ref="H5:H16" si="0">F5*G5</f>
        <v>111911.618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0" si="1">G5/W5*60</f>
        <v>2212.2750000000015</v>
      </c>
      <c r="O5" s="86">
        <f t="shared" ref="O5:O10" si="2">N5/M5</f>
        <v>110.61375000000007</v>
      </c>
      <c r="P5" s="88">
        <f t="shared" ref="P5:P10" si="3">M5-J5</f>
        <v>0</v>
      </c>
      <c r="Q5" s="89">
        <f t="shared" ref="Q5:Q10" si="4">O5-L5</f>
        <v>-9.3862499999999329</v>
      </c>
      <c r="R5" s="442">
        <f t="shared" ref="R5:R10" si="5">O5/L5</f>
        <v>0.92178125000000055</v>
      </c>
      <c r="S5" s="637">
        <f>R17</f>
        <v>0.8969186583174632</v>
      </c>
      <c r="T5" s="91">
        <v>0.29166666666666669</v>
      </c>
      <c r="U5" s="91">
        <v>0.34722222222222221</v>
      </c>
      <c r="V5" s="439">
        <v>5</v>
      </c>
      <c r="W5" s="452">
        <f>(U5-T5)*24*60</f>
        <v>79.999999999999957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-187.72499999999854</v>
      </c>
      <c r="AG5" s="442">
        <f t="shared" ref="AG5:AG70" si="7">N5/K5</f>
        <v>0.92178125000000055</v>
      </c>
      <c r="AH5" s="637">
        <f>AG17</f>
        <v>0.92425606002734773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1689.3500000000001</v>
      </c>
      <c r="H6" s="83">
        <f t="shared" si="0"/>
        <v>52819.439781746041</v>
      </c>
      <c r="I6" s="452"/>
      <c r="J6" s="85">
        <v>18</v>
      </c>
      <c r="K6" s="82">
        <v>2600</v>
      </c>
      <c r="L6" s="86">
        <v>144.44444444444446</v>
      </c>
      <c r="M6" s="453">
        <v>19</v>
      </c>
      <c r="N6" s="82">
        <f t="shared" si="1"/>
        <v>2472.2195121951213</v>
      </c>
      <c r="O6" s="86">
        <f t="shared" si="2"/>
        <v>130.11681643132218</v>
      </c>
      <c r="P6" s="88">
        <f t="shared" si="3"/>
        <v>1</v>
      </c>
      <c r="Q6" s="89">
        <f t="shared" si="4"/>
        <v>-14.327628013122279</v>
      </c>
      <c r="R6" s="442">
        <f t="shared" si="5"/>
        <v>0.90080872913992271</v>
      </c>
      <c r="S6" s="637"/>
      <c r="T6" s="91">
        <v>0.35277777777777775</v>
      </c>
      <c r="U6" s="91">
        <v>0.38124999999999998</v>
      </c>
      <c r="V6" s="439">
        <v>8</v>
      </c>
      <c r="W6" s="452">
        <f t="shared" ref="W6:W17" si="8">(U6-T6)*24*60</f>
        <v>41.000000000000014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-127.7804878048787</v>
      </c>
      <c r="AG6" s="442">
        <f t="shared" si="7"/>
        <v>0.9508536585365851</v>
      </c>
      <c r="AH6" s="637"/>
    </row>
    <row r="7" spans="1:34" ht="19.2" customHeight="1">
      <c r="A7" s="674"/>
      <c r="B7" s="78" t="s">
        <v>242</v>
      </c>
      <c r="C7" s="79"/>
      <c r="D7" s="80" t="s">
        <v>98</v>
      </c>
      <c r="E7" s="81"/>
      <c r="F7" s="458">
        <v>38</v>
      </c>
      <c r="G7" s="82">
        <v>5995</v>
      </c>
      <c r="H7" s="83">
        <f t="shared" si="0"/>
        <v>227810</v>
      </c>
      <c r="I7" s="452"/>
      <c r="J7" s="85">
        <v>19</v>
      </c>
      <c r="K7" s="82">
        <v>2600</v>
      </c>
      <c r="L7" s="86">
        <v>136.84210526315789</v>
      </c>
      <c r="M7" s="453">
        <v>20</v>
      </c>
      <c r="N7" s="82">
        <f t="shared" si="1"/>
        <v>2515.3846153846162</v>
      </c>
      <c r="O7" s="86">
        <f t="shared" si="2"/>
        <v>125.7692307692308</v>
      </c>
      <c r="P7" s="88">
        <f t="shared" si="3"/>
        <v>1</v>
      </c>
      <c r="Q7" s="89">
        <f t="shared" si="4"/>
        <v>-11.072874493927088</v>
      </c>
      <c r="R7" s="442">
        <f t="shared" si="5"/>
        <v>0.91908284023668663</v>
      </c>
      <c r="S7" s="637"/>
      <c r="T7" s="91">
        <v>0.39652777777777776</v>
      </c>
      <c r="U7" s="91">
        <v>0.49583333333333329</v>
      </c>
      <c r="V7" s="439">
        <v>22</v>
      </c>
      <c r="W7" s="452">
        <f t="shared" si="8"/>
        <v>142.99999999999997</v>
      </c>
      <c r="X7" s="94">
        <v>0.38472222222222219</v>
      </c>
      <c r="Y7" s="94">
        <v>0.39374999999999999</v>
      </c>
      <c r="Z7" s="95"/>
      <c r="AA7" s="95"/>
      <c r="AB7" s="618"/>
      <c r="AC7" s="618"/>
      <c r="AD7" s="440"/>
      <c r="AE7" s="440"/>
      <c r="AF7" s="88">
        <f t="shared" si="6"/>
        <v>-84.615384615383846</v>
      </c>
      <c r="AG7" s="442">
        <f t="shared" si="7"/>
        <v>0.96745562130177543</v>
      </c>
      <c r="AH7" s="637"/>
    </row>
    <row r="8" spans="1:34" ht="19.2" customHeight="1">
      <c r="A8" s="674"/>
      <c r="B8" s="78" t="s">
        <v>242</v>
      </c>
      <c r="C8" s="79"/>
      <c r="D8" s="80" t="s">
        <v>96</v>
      </c>
      <c r="E8" s="81"/>
      <c r="F8" s="458">
        <v>31.266131815044861</v>
      </c>
      <c r="G8" s="82">
        <v>909.65</v>
      </c>
      <c r="H8" s="83">
        <f t="shared" si="0"/>
        <v>28441.236805555556</v>
      </c>
      <c r="I8" s="452"/>
      <c r="J8" s="85">
        <v>18</v>
      </c>
      <c r="K8" s="82">
        <v>2600</v>
      </c>
      <c r="L8" s="86">
        <v>144.44444444444446</v>
      </c>
      <c r="M8" s="453">
        <v>19</v>
      </c>
      <c r="N8" s="82">
        <f t="shared" si="1"/>
        <v>2480.8636363636451</v>
      </c>
      <c r="O8" s="86">
        <f t="shared" si="2"/>
        <v>130.57177033492869</v>
      </c>
      <c r="P8" s="88">
        <f t="shared" si="3"/>
        <v>1</v>
      </c>
      <c r="Q8" s="89">
        <f t="shared" si="4"/>
        <v>-13.872674109515771</v>
      </c>
      <c r="R8" s="442">
        <f t="shared" si="5"/>
        <v>0.90395841001104471</v>
      </c>
      <c r="S8" s="637"/>
      <c r="T8" s="91">
        <v>0.53611111111111109</v>
      </c>
      <c r="U8" s="91">
        <v>0.55138888888888882</v>
      </c>
      <c r="V8" s="439">
        <v>5</v>
      </c>
      <c r="W8" s="452">
        <f t="shared" si="8"/>
        <v>21.999999999999922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-119.13636363635487</v>
      </c>
      <c r="AG8" s="442">
        <f t="shared" si="7"/>
        <v>0.95417832167832506</v>
      </c>
      <c r="AH8" s="637"/>
    </row>
    <row r="9" spans="1:34" ht="19.2" customHeight="1">
      <c r="A9" s="674"/>
      <c r="B9" s="78" t="s">
        <v>242</v>
      </c>
      <c r="C9" s="96"/>
      <c r="D9" s="80" t="s">
        <v>95</v>
      </c>
      <c r="E9" s="97"/>
      <c r="F9" s="458">
        <v>37.94</v>
      </c>
      <c r="G9" s="98">
        <v>1588.3</v>
      </c>
      <c r="H9" s="83">
        <f t="shared" si="0"/>
        <v>60260.101999999992</v>
      </c>
      <c r="I9" s="440"/>
      <c r="J9" s="85">
        <v>20</v>
      </c>
      <c r="K9" s="82">
        <v>2400</v>
      </c>
      <c r="L9" s="86">
        <v>120</v>
      </c>
      <c r="M9" s="453">
        <v>20</v>
      </c>
      <c r="N9" s="82">
        <f t="shared" si="1"/>
        <v>2071.695652173913</v>
      </c>
      <c r="O9" s="86">
        <f t="shared" si="2"/>
        <v>103.58478260869565</v>
      </c>
      <c r="P9" s="88">
        <f t="shared" si="3"/>
        <v>0</v>
      </c>
      <c r="Q9" s="89">
        <f t="shared" si="4"/>
        <v>-16.415217391304353</v>
      </c>
      <c r="R9" s="442">
        <f t="shared" si="5"/>
        <v>0.86320652173913037</v>
      </c>
      <c r="S9" s="637"/>
      <c r="T9" s="91">
        <v>0.55624999999999991</v>
      </c>
      <c r="U9" s="91">
        <v>0.58819444444444435</v>
      </c>
      <c r="V9" s="439">
        <v>7</v>
      </c>
      <c r="W9" s="452">
        <f t="shared" si="8"/>
        <v>46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-328.304347826087</v>
      </c>
      <c r="AG9" s="442">
        <f t="shared" si="7"/>
        <v>0.86320652173913037</v>
      </c>
      <c r="AH9" s="637"/>
    </row>
    <row r="10" spans="1:34" ht="19.2" customHeight="1">
      <c r="A10" s="675"/>
      <c r="B10" s="78" t="s">
        <v>243</v>
      </c>
      <c r="C10" s="79"/>
      <c r="D10" s="80" t="s">
        <v>122</v>
      </c>
      <c r="E10" s="81"/>
      <c r="F10" s="458">
        <v>53.36</v>
      </c>
      <c r="G10" s="82">
        <v>2203.4100000000003</v>
      </c>
      <c r="H10" s="83">
        <f t="shared" si="0"/>
        <v>117573.95760000001</v>
      </c>
      <c r="I10" s="452">
        <v>2</v>
      </c>
      <c r="J10" s="85">
        <v>19</v>
      </c>
      <c r="K10" s="82">
        <v>1440</v>
      </c>
      <c r="L10" s="86">
        <v>75.78947368421052</v>
      </c>
      <c r="M10" s="453">
        <v>19</v>
      </c>
      <c r="N10" s="82">
        <f t="shared" si="1"/>
        <v>1224.1166666666675</v>
      </c>
      <c r="O10" s="86">
        <f t="shared" si="2"/>
        <v>64.427192982456177</v>
      </c>
      <c r="P10" s="88">
        <f t="shared" si="3"/>
        <v>0</v>
      </c>
      <c r="Q10" s="89">
        <f t="shared" si="4"/>
        <v>-11.362280701754344</v>
      </c>
      <c r="R10" s="442">
        <f t="shared" si="5"/>
        <v>0.85008101851851903</v>
      </c>
      <c r="S10" s="640"/>
      <c r="T10" s="91">
        <v>0.59374999999999989</v>
      </c>
      <c r="U10" s="91">
        <v>0.66874999999999984</v>
      </c>
      <c r="V10" s="439">
        <v>8</v>
      </c>
      <c r="W10" s="452">
        <f t="shared" si="8"/>
        <v>107.99999999999994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-215.88333333333253</v>
      </c>
      <c r="AG10" s="442">
        <f t="shared" si="7"/>
        <v>0.85008101851851903</v>
      </c>
      <c r="AH10" s="640"/>
    </row>
    <row r="11" spans="1:34" ht="19.2" customHeight="1">
      <c r="A11" s="675"/>
      <c r="B11" s="78">
        <v>0</v>
      </c>
      <c r="C11" s="79"/>
      <c r="D11" s="80"/>
      <c r="E11" s="81"/>
      <c r="F11" s="458" t="s">
        <v>248</v>
      </c>
      <c r="G11" s="82"/>
      <c r="H11" s="83">
        <f t="shared" si="0"/>
        <v>0</v>
      </c>
      <c r="I11" s="452"/>
      <c r="J11" s="85"/>
      <c r="K11" s="82"/>
      <c r="L11" s="86"/>
      <c r="M11" s="453"/>
      <c r="N11" s="82"/>
      <c r="O11" s="86"/>
      <c r="P11" s="88"/>
      <c r="Q11" s="89"/>
      <c r="R11" s="442"/>
      <c r="S11" s="640"/>
      <c r="T11" s="91"/>
      <c r="U11" s="91"/>
      <c r="V11" s="439"/>
      <c r="W11" s="452"/>
      <c r="X11" s="94"/>
      <c r="Y11" s="94"/>
      <c r="Z11" s="95"/>
      <c r="AA11" s="95"/>
      <c r="AB11" s="618"/>
      <c r="AC11" s="618"/>
      <c r="AD11" s="440"/>
      <c r="AE11" s="440"/>
      <c r="AF11" s="88">
        <f t="shared" si="6"/>
        <v>0</v>
      </c>
      <c r="AG11" s="442" t="e">
        <f t="shared" si="7"/>
        <v>#DIV/0!</v>
      </c>
      <c r="AH11" s="640"/>
    </row>
    <row r="12" spans="1:34" ht="19.2" customHeight="1">
      <c r="A12" s="675"/>
      <c r="B12" s="78">
        <v>0</v>
      </c>
      <c r="C12" s="79"/>
      <c r="D12" s="80"/>
      <c r="E12" s="81"/>
      <c r="F12" s="458" t="s">
        <v>248</v>
      </c>
      <c r="G12" s="82"/>
      <c r="H12" s="83">
        <f t="shared" si="0"/>
        <v>0</v>
      </c>
      <c r="I12" s="452"/>
      <c r="J12" s="85"/>
      <c r="K12" s="82"/>
      <c r="L12" s="86"/>
      <c r="M12" s="453"/>
      <c r="N12" s="82"/>
      <c r="O12" s="86"/>
      <c r="P12" s="88"/>
      <c r="Q12" s="89"/>
      <c r="R12" s="442"/>
      <c r="S12" s="640"/>
      <c r="T12" s="91"/>
      <c r="U12" s="91"/>
      <c r="V12" s="439"/>
      <c r="W12" s="452"/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0</v>
      </c>
      <c r="AG12" s="442" t="e">
        <f t="shared" si="7"/>
        <v>#DIV/0!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472</v>
      </c>
      <c r="D17" s="624" t="s">
        <v>473</v>
      </c>
      <c r="E17" s="624"/>
      <c r="F17" s="459"/>
      <c r="G17" s="113"/>
      <c r="H17" s="114"/>
      <c r="I17" s="115"/>
      <c r="J17" s="113">
        <v>19</v>
      </c>
      <c r="K17" s="113">
        <v>2340</v>
      </c>
      <c r="L17" s="116">
        <v>123.58674463937622</v>
      </c>
      <c r="M17" s="113">
        <f t="shared" ref="J17:O17" si="9">AVERAGE(M5:M16)</f>
        <v>19.5</v>
      </c>
      <c r="N17" s="113">
        <f t="shared" si="9"/>
        <v>2162.7591804639937</v>
      </c>
      <c r="O17" s="116">
        <f t="shared" si="9"/>
        <v>110.84725718777226</v>
      </c>
      <c r="P17" s="107">
        <f t="shared" ref="P17:P22" si="10">M17-J17</f>
        <v>0.5</v>
      </c>
      <c r="Q17" s="117">
        <f t="shared" ref="Q17:Q22" si="11">O17-L17</f>
        <v>-12.739487451603964</v>
      </c>
      <c r="R17" s="118">
        <f>O17/L17</f>
        <v>0.8969186583174632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-177.24081953600626</v>
      </c>
      <c r="AG17" s="445">
        <f t="shared" si="7"/>
        <v>0.92425606002734773</v>
      </c>
      <c r="AH17" s="640"/>
    </row>
    <row r="18" spans="1:34" ht="19.2" customHeight="1">
      <c r="A18" s="621" t="s">
        <v>474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2033.6000000000001</v>
      </c>
      <c r="H18" s="127">
        <f t="shared" ref="H18:H29" si="12">F18*G18</f>
        <v>74958.495999999999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2140.6315789473683</v>
      </c>
      <c r="O18" s="129">
        <f t="shared" ref="O18:O22" si="14">N18/M18</f>
        <v>118.92397660818713</v>
      </c>
      <c r="P18" s="95">
        <f t="shared" si="10"/>
        <v>1</v>
      </c>
      <c r="Q18" s="131">
        <f t="shared" si="11"/>
        <v>-13.428964568283448</v>
      </c>
      <c r="R18" s="441">
        <f t="shared" ref="R18:R22" si="15">O18/L18</f>
        <v>0.89853671215074726</v>
      </c>
      <c r="S18" s="622">
        <f>R30</f>
        <v>0.90195943543168633</v>
      </c>
      <c r="T18" s="133">
        <v>0.16666666666666666</v>
      </c>
      <c r="U18" s="133">
        <v>0.20624999999999999</v>
      </c>
      <c r="V18" s="440">
        <v>5</v>
      </c>
      <c r="W18" s="134">
        <f>(U18-T18)*24*60</f>
        <v>57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-109.36842105263167</v>
      </c>
      <c r="AG18" s="136">
        <f t="shared" si="7"/>
        <v>0.95139181286549701</v>
      </c>
      <c r="AH18" s="663">
        <f>AG30</f>
        <v>0.92994776183997596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2401.6</v>
      </c>
      <c r="H19" s="127">
        <f t="shared" si="12"/>
        <v>92197.423999999999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1398.9902912621365</v>
      </c>
      <c r="O19" s="139">
        <f t="shared" si="14"/>
        <v>82.293546544831557</v>
      </c>
      <c r="P19" s="95">
        <f t="shared" si="10"/>
        <v>1</v>
      </c>
      <c r="Q19" s="131">
        <f t="shared" si="11"/>
        <v>-19.956453455168443</v>
      </c>
      <c r="R19" s="441">
        <f t="shared" si="15"/>
        <v>0.80482686107414725</v>
      </c>
      <c r="S19" s="622"/>
      <c r="T19" s="133">
        <v>0.22152777777777777</v>
      </c>
      <c r="U19" s="133">
        <v>0.29305555555555551</v>
      </c>
      <c r="V19" s="440">
        <v>22</v>
      </c>
      <c r="W19" s="134">
        <f>(U19-T19)*24*60</f>
        <v>102.99999999999996</v>
      </c>
      <c r="X19" s="140">
        <v>0.20972222222222223</v>
      </c>
      <c r="Y19" s="140">
        <v>0.21875</v>
      </c>
      <c r="Z19" s="95"/>
      <c r="AA19" s="95"/>
      <c r="AB19" s="618"/>
      <c r="AC19" s="618"/>
      <c r="AD19" s="440"/>
      <c r="AE19" s="440"/>
      <c r="AF19" s="88">
        <f t="shared" si="6"/>
        <v>-237.00970873786355</v>
      </c>
      <c r="AG19" s="442">
        <f t="shared" si="7"/>
        <v>0.85512853989128146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1580</v>
      </c>
      <c r="H20" s="127">
        <f t="shared" si="12"/>
        <v>68161.2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1373.9130434782608</v>
      </c>
      <c r="O20" s="139">
        <f t="shared" si="14"/>
        <v>85.869565217391298</v>
      </c>
      <c r="P20" s="95">
        <f t="shared" si="10"/>
        <v>0</v>
      </c>
      <c r="Q20" s="131">
        <f t="shared" si="11"/>
        <v>-4.1304347826087024</v>
      </c>
      <c r="R20" s="441">
        <f t="shared" si="15"/>
        <v>0.95410628019323662</v>
      </c>
      <c r="S20" s="622"/>
      <c r="T20" s="133">
        <v>0.29791666666666661</v>
      </c>
      <c r="U20" s="133">
        <v>0.34583333333333327</v>
      </c>
      <c r="V20" s="440">
        <v>7</v>
      </c>
      <c r="W20" s="134">
        <f t="shared" ref="W20:W29" si="16">(U20-T20)*24*60</f>
        <v>69</v>
      </c>
      <c r="X20" s="140"/>
      <c r="Y20" s="140"/>
      <c r="Z20" s="95"/>
      <c r="AA20" s="95"/>
      <c r="AB20" s="618"/>
      <c r="AC20" s="618"/>
      <c r="AD20" s="440"/>
      <c r="AE20" s="440"/>
      <c r="AF20" s="135">
        <f t="shared" si="6"/>
        <v>-66.086956521739239</v>
      </c>
      <c r="AG20" s="136">
        <f t="shared" si="7"/>
        <v>0.95410628019323662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2056</v>
      </c>
      <c r="H21" s="127">
        <f t="shared" si="12"/>
        <v>78333.600000000006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1298.526315789474</v>
      </c>
      <c r="O21" s="139">
        <f t="shared" si="14"/>
        <v>81.157894736842124</v>
      </c>
      <c r="P21" s="95">
        <f t="shared" si="10"/>
        <v>-1</v>
      </c>
      <c r="Q21" s="131">
        <f t="shared" si="11"/>
        <v>-7.077399380804934</v>
      </c>
      <c r="R21" s="441">
        <f t="shared" si="15"/>
        <v>0.91978947368421071</v>
      </c>
      <c r="S21" s="622"/>
      <c r="T21" s="133">
        <v>0.36041666666666661</v>
      </c>
      <c r="U21" s="133">
        <v>0.42638888888888882</v>
      </c>
      <c r="V21" s="440">
        <v>21</v>
      </c>
      <c r="W21" s="134">
        <f t="shared" si="16"/>
        <v>94.999999999999986</v>
      </c>
      <c r="X21" s="140">
        <v>0.34930555555555554</v>
      </c>
      <c r="Y21" s="140">
        <v>0.3576388888888889</v>
      </c>
      <c r="Z21" s="95"/>
      <c r="AA21" s="95"/>
      <c r="AB21" s="618"/>
      <c r="AC21" s="618"/>
      <c r="AD21" s="440"/>
      <c r="AE21" s="440"/>
      <c r="AF21" s="88">
        <f t="shared" si="6"/>
        <v>-201.47368421052602</v>
      </c>
      <c r="AG21" s="442">
        <f t="shared" si="7"/>
        <v>0.86568421052631594</v>
      </c>
      <c r="AH21" s="665"/>
    </row>
    <row r="22" spans="1:34" ht="19.2" customHeight="1">
      <c r="A22" s="621"/>
      <c r="B22" s="448" t="s">
        <v>242</v>
      </c>
      <c r="C22" s="141"/>
      <c r="D22" s="80" t="s">
        <v>97</v>
      </c>
      <c r="E22" s="81"/>
      <c r="F22" s="458">
        <v>38.630952380952372</v>
      </c>
      <c r="G22" s="82">
        <v>3873</v>
      </c>
      <c r="H22" s="127">
        <f t="shared" si="12"/>
        <v>149617.67857142855</v>
      </c>
      <c r="I22" s="439"/>
      <c r="J22" s="137">
        <v>18</v>
      </c>
      <c r="K22" s="82">
        <v>2600</v>
      </c>
      <c r="L22" s="86">
        <v>144.44444444444446</v>
      </c>
      <c r="M22" s="130">
        <v>19</v>
      </c>
      <c r="N22" s="138">
        <f t="shared" si="13"/>
        <v>2553.6263736263736</v>
      </c>
      <c r="O22" s="139">
        <f t="shared" si="14"/>
        <v>134.4013880855986</v>
      </c>
      <c r="P22" s="95">
        <f t="shared" si="10"/>
        <v>1</v>
      </c>
      <c r="Q22" s="131">
        <f t="shared" si="11"/>
        <v>-10.04305635884586</v>
      </c>
      <c r="R22" s="441">
        <f t="shared" si="15"/>
        <v>0.93047114828491329</v>
      </c>
      <c r="S22" s="622"/>
      <c r="T22" s="133">
        <v>0.46666666666666656</v>
      </c>
      <c r="U22" s="133">
        <v>0.52986111111111101</v>
      </c>
      <c r="V22" s="440">
        <v>5</v>
      </c>
      <c r="W22" s="134">
        <f t="shared" si="16"/>
        <v>91</v>
      </c>
      <c r="X22" s="140"/>
      <c r="Y22" s="140"/>
      <c r="Z22" s="95"/>
      <c r="AA22" s="95"/>
      <c r="AB22" s="618"/>
      <c r="AC22" s="618"/>
      <c r="AD22" s="440"/>
      <c r="AE22" s="440"/>
      <c r="AF22" s="135">
        <f t="shared" si="6"/>
        <v>-46.373626373626394</v>
      </c>
      <c r="AG22" s="136">
        <f t="shared" si="7"/>
        <v>0.98216398985629749</v>
      </c>
      <c r="AH22" s="665"/>
    </row>
    <row r="23" spans="1:34" ht="19.2" customHeight="1">
      <c r="A23" s="621"/>
      <c r="B23" s="448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439"/>
      <c r="J23" s="137"/>
      <c r="K23" s="82"/>
      <c r="L23" s="86"/>
      <c r="M23" s="130"/>
      <c r="N23" s="138"/>
      <c r="O23" s="139"/>
      <c r="P23" s="95"/>
      <c r="Q23" s="131"/>
      <c r="R23" s="441"/>
      <c r="S23" s="622"/>
      <c r="T23" s="133"/>
      <c r="U23" s="133"/>
      <c r="V23" s="440"/>
      <c r="W23" s="134"/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0</v>
      </c>
      <c r="AG23" s="442" t="e">
        <f t="shared" si="7"/>
        <v>#DIV/0!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475</v>
      </c>
      <c r="D30" s="662" t="s">
        <v>473</v>
      </c>
      <c r="E30" s="662"/>
      <c r="F30" s="462"/>
      <c r="G30" s="145"/>
      <c r="H30" s="146"/>
      <c r="I30" s="147"/>
      <c r="J30" s="145">
        <v>16.8</v>
      </c>
      <c r="K30" s="145">
        <v>1885.2</v>
      </c>
      <c r="L30" s="148">
        <v>111.45653594771242</v>
      </c>
      <c r="M30" s="145">
        <f t="shared" ref="J30:O30" si="17">AVERAGE(M18:M29)</f>
        <v>17.2</v>
      </c>
      <c r="N30" s="145">
        <f t="shared" si="17"/>
        <v>1753.1375206207226</v>
      </c>
      <c r="O30" s="148">
        <f t="shared" si="17"/>
        <v>100.52927423857015</v>
      </c>
      <c r="P30" s="95">
        <f t="shared" ref="P30:P36" si="18">M30-J30</f>
        <v>0.39999999999999858</v>
      </c>
      <c r="Q30" s="131">
        <f t="shared" ref="Q30:Q36" si="19">O30-L30</f>
        <v>-10.927261709142272</v>
      </c>
      <c r="R30" s="149">
        <f t="shared" ref="R30:R36" si="20">O30/L30</f>
        <v>0.90195943543168633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-132.06247937927742</v>
      </c>
      <c r="AG30" s="153">
        <f t="shared" ref="AG30" si="21">N30/K30</f>
        <v>0.92994776183997596</v>
      </c>
      <c r="AH30" s="666"/>
    </row>
    <row r="31" spans="1:34" ht="19.2" customHeight="1">
      <c r="A31" s="659" t="s">
        <v>476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2166</v>
      </c>
      <c r="H31" s="157">
        <f t="shared" ref="H31:H40" si="22">F31*G31</f>
        <v>74142.179999999993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6" si="23">G31/W31*60</f>
        <v>2062.8571428571436</v>
      </c>
      <c r="O31" s="160">
        <f t="shared" ref="O31:O36" si="24">N31/M31</f>
        <v>158.68131868131874</v>
      </c>
      <c r="P31" s="161">
        <f t="shared" si="18"/>
        <v>0</v>
      </c>
      <c r="Q31" s="162">
        <f t="shared" si="19"/>
        <v>-14.395604395604323</v>
      </c>
      <c r="R31" s="444">
        <f t="shared" si="20"/>
        <v>0.91682539682539721</v>
      </c>
      <c r="S31" s="661">
        <f>R43</f>
        <v>0.87927054181600628</v>
      </c>
      <c r="T31" s="163">
        <v>0.16666666666666666</v>
      </c>
      <c r="U31" s="163">
        <v>0.21041666666666664</v>
      </c>
      <c r="V31" s="93">
        <v>5</v>
      </c>
      <c r="W31" s="164">
        <f t="shared" ref="W31:W42" si="25">(U31-T31)*24*60</f>
        <v>62.999999999999979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-187.14285714285643</v>
      </c>
      <c r="AG31" s="165">
        <f t="shared" si="7"/>
        <v>0.9168253968253971</v>
      </c>
      <c r="AH31" s="639">
        <f>AG43</f>
        <v>0.8861337414254622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2300</v>
      </c>
      <c r="H32" s="127">
        <f t="shared" si="22"/>
        <v>81259</v>
      </c>
      <c r="I32" s="452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1971.4285714285709</v>
      </c>
      <c r="O32" s="86">
        <f t="shared" si="24"/>
        <v>164.28571428571425</v>
      </c>
      <c r="P32" s="88">
        <f t="shared" si="18"/>
        <v>0</v>
      </c>
      <c r="Q32" s="89">
        <f t="shared" si="19"/>
        <v>-12.214285714285751</v>
      </c>
      <c r="R32" s="442">
        <f t="shared" si="20"/>
        <v>0.93079724807770114</v>
      </c>
      <c r="S32" s="622"/>
      <c r="T32" s="133">
        <v>0.2159722222222222</v>
      </c>
      <c r="U32" s="133">
        <v>0.26458333333333334</v>
      </c>
      <c r="V32" s="440">
        <v>8</v>
      </c>
      <c r="W32" s="134">
        <f t="shared" si="25"/>
        <v>70.000000000000028</v>
      </c>
      <c r="X32" s="169"/>
      <c r="Y32" s="169"/>
      <c r="Z32" s="170"/>
      <c r="AA32" s="170"/>
      <c r="AB32" s="618"/>
      <c r="AC32" s="618"/>
      <c r="AD32" s="440"/>
      <c r="AE32" s="440"/>
      <c r="AF32" s="88">
        <f t="shared" si="6"/>
        <v>-146.57142857142912</v>
      </c>
      <c r="AG32" s="442">
        <f t="shared" si="7"/>
        <v>0.93079724807770103</v>
      </c>
      <c r="AH32" s="637"/>
    </row>
    <row r="33" spans="1:34" ht="19.2" customHeight="1">
      <c r="A33" s="660"/>
      <c r="B33" s="167" t="s">
        <v>246</v>
      </c>
      <c r="C33" s="440"/>
      <c r="D33" s="125" t="s">
        <v>108</v>
      </c>
      <c r="E33" s="126"/>
      <c r="F33" s="458">
        <v>36.409999999999997</v>
      </c>
      <c r="G33" s="98">
        <v>3057.25</v>
      </c>
      <c r="H33" s="127">
        <f t="shared" si="22"/>
        <v>111314.47249999999</v>
      </c>
      <c r="I33" s="440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2237.0121951219503</v>
      </c>
      <c r="O33" s="86">
        <f t="shared" si="24"/>
        <v>223.70121951219502</v>
      </c>
      <c r="P33" s="88">
        <f t="shared" si="18"/>
        <v>0</v>
      </c>
      <c r="Q33" s="89">
        <f t="shared" si="19"/>
        <v>-53.198780487804953</v>
      </c>
      <c r="R33" s="442">
        <f t="shared" si="20"/>
        <v>0.80787728245646462</v>
      </c>
      <c r="S33" s="622"/>
      <c r="T33" s="133">
        <v>0.27986111111111112</v>
      </c>
      <c r="U33" s="133">
        <v>0.33680555555555558</v>
      </c>
      <c r="V33" s="440">
        <v>22</v>
      </c>
      <c r="W33" s="134">
        <f t="shared" si="25"/>
        <v>82.000000000000028</v>
      </c>
      <c r="X33" s="169">
        <v>0.26805555555555555</v>
      </c>
      <c r="Y33" s="169">
        <v>0.27708333333333335</v>
      </c>
      <c r="Z33" s="170"/>
      <c r="AA33" s="170"/>
      <c r="AB33" s="618"/>
      <c r="AC33" s="618"/>
      <c r="AD33" s="440"/>
      <c r="AE33" s="440"/>
      <c r="AF33" s="88">
        <f t="shared" si="6"/>
        <v>-531.9878048780497</v>
      </c>
      <c r="AG33" s="171">
        <f t="shared" si="7"/>
        <v>0.80787728245646451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1315</v>
      </c>
      <c r="H34" s="127">
        <f t="shared" si="22"/>
        <v>70050.05</v>
      </c>
      <c r="I34" s="440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1314.9999999999995</v>
      </c>
      <c r="O34" s="86">
        <f t="shared" si="24"/>
        <v>73.055555555555529</v>
      </c>
      <c r="P34" s="88">
        <f t="shared" si="18"/>
        <v>0</v>
      </c>
      <c r="Q34" s="89">
        <f t="shared" si="19"/>
        <v>-10.2777777777778</v>
      </c>
      <c r="R34" s="442">
        <f t="shared" si="20"/>
        <v>0.87666666666666637</v>
      </c>
      <c r="S34" s="622"/>
      <c r="T34" s="133">
        <v>0.34236111111111112</v>
      </c>
      <c r="U34" s="133">
        <v>0.3840277777777778</v>
      </c>
      <c r="V34" s="440">
        <v>8</v>
      </c>
      <c r="W34" s="134">
        <f t="shared" si="25"/>
        <v>60.000000000000028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-185.00000000000045</v>
      </c>
      <c r="AG34" s="171">
        <f t="shared" si="7"/>
        <v>0.87666666666666637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2906.64</v>
      </c>
      <c r="H35" s="127">
        <f t="shared" si="22"/>
        <v>84621.445871559612</v>
      </c>
      <c r="I35" s="439"/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1341.5261538461536</v>
      </c>
      <c r="O35" s="86">
        <f t="shared" si="24"/>
        <v>67.07630769230768</v>
      </c>
      <c r="P35" s="88">
        <f t="shared" si="18"/>
        <v>0</v>
      </c>
      <c r="Q35" s="89">
        <f t="shared" si="19"/>
        <v>-7.9236923076923205</v>
      </c>
      <c r="R35" s="442">
        <f t="shared" si="20"/>
        <v>0.89435076923076906</v>
      </c>
      <c r="S35" s="622"/>
      <c r="T35" s="133">
        <v>0.3888888888888889</v>
      </c>
      <c r="U35" s="133">
        <v>0.47916666666666669</v>
      </c>
      <c r="V35" s="440">
        <v>7</v>
      </c>
      <c r="W35" s="134">
        <f t="shared" si="25"/>
        <v>130.00000000000003</v>
      </c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-158.47384615384635</v>
      </c>
      <c r="AG35" s="165">
        <f t="shared" si="7"/>
        <v>0.89435076923076906</v>
      </c>
      <c r="AH35" s="640"/>
    </row>
    <row r="36" spans="1:34" ht="19.2" customHeight="1">
      <c r="A36" s="660"/>
      <c r="B36" s="167" t="s">
        <v>245</v>
      </c>
      <c r="C36" s="175"/>
      <c r="D36" s="80" t="s">
        <v>111</v>
      </c>
      <c r="E36" s="126"/>
      <c r="F36" s="458">
        <v>29.113149847094796</v>
      </c>
      <c r="G36" s="98">
        <v>1130.3600000000001</v>
      </c>
      <c r="H36" s="127">
        <f t="shared" si="22"/>
        <v>32908.340061162075</v>
      </c>
      <c r="I36" s="440"/>
      <c r="J36" s="85">
        <v>20</v>
      </c>
      <c r="K36" s="82">
        <v>1500</v>
      </c>
      <c r="L36" s="86">
        <v>75</v>
      </c>
      <c r="M36" s="85">
        <v>20</v>
      </c>
      <c r="N36" s="82">
        <f t="shared" si="23"/>
        <v>1384.1142857142863</v>
      </c>
      <c r="O36" s="86">
        <f t="shared" si="24"/>
        <v>69.205714285714322</v>
      </c>
      <c r="P36" s="88">
        <f t="shared" si="18"/>
        <v>0</v>
      </c>
      <c r="Q36" s="89">
        <f t="shared" si="19"/>
        <v>-5.7942857142856781</v>
      </c>
      <c r="R36" s="442">
        <f t="shared" si="20"/>
        <v>0.92274285714285764</v>
      </c>
      <c r="S36" s="622"/>
      <c r="T36" s="133">
        <v>0.51944444444444449</v>
      </c>
      <c r="U36" s="133">
        <v>0.55347222222222225</v>
      </c>
      <c r="V36" s="440">
        <v>5</v>
      </c>
      <c r="W36" s="134">
        <f t="shared" si="25"/>
        <v>48.999999999999986</v>
      </c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-115.88571428571368</v>
      </c>
      <c r="AG36" s="442">
        <f t="shared" si="7"/>
        <v>0.92274285714285753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477</v>
      </c>
      <c r="D43" s="619" t="s">
        <v>473</v>
      </c>
      <c r="E43" s="619"/>
      <c r="F43" s="462"/>
      <c r="G43" s="145"/>
      <c r="H43" s="146"/>
      <c r="I43" s="147"/>
      <c r="J43" s="145">
        <v>15.5</v>
      </c>
      <c r="K43" s="145">
        <v>1939.5</v>
      </c>
      <c r="L43" s="148">
        <v>143.30170940170942</v>
      </c>
      <c r="M43" s="145">
        <f t="shared" ref="J43:O43" si="26">AVERAGE(M31:M42)</f>
        <v>15.5</v>
      </c>
      <c r="N43" s="145">
        <f t="shared" si="26"/>
        <v>1718.6563914946839</v>
      </c>
      <c r="O43" s="148">
        <f t="shared" si="26"/>
        <v>126.00097166880091</v>
      </c>
      <c r="P43" s="95">
        <f>M43-J43</f>
        <v>0</v>
      </c>
      <c r="Q43" s="131">
        <f>N43-K43</f>
        <v>-220.84360850531607</v>
      </c>
      <c r="R43" s="149">
        <f t="shared" ref="R43:R51" si="27">O43/L43</f>
        <v>0.87927054181600628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-220.84360850531607</v>
      </c>
      <c r="AG43" s="445">
        <f t="shared" si="7"/>
        <v>0.8861337414254622</v>
      </c>
      <c r="AH43" s="640"/>
    </row>
    <row r="44" spans="1:34" s="195" customFormat="1" ht="19.2" customHeight="1">
      <c r="A44" s="655" t="s">
        <v>478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621</v>
      </c>
      <c r="H44" s="83">
        <f>F44*G44</f>
        <v>13829.67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2069.9999999999982</v>
      </c>
      <c r="O44" s="187">
        <f>N44/M44</f>
        <v>413.99999999999966</v>
      </c>
      <c r="P44" s="92">
        <f t="shared" ref="P44:P51" si="29">M44-J44</f>
        <v>1</v>
      </c>
      <c r="Q44" s="188">
        <f t="shared" ref="Q44:Q51" si="30">O44-L44</f>
        <v>-86.000000000000341</v>
      </c>
      <c r="R44" s="189">
        <f t="shared" si="27"/>
        <v>0.82799999999999929</v>
      </c>
      <c r="S44" s="637">
        <f>R56</f>
        <v>0.85909795119296573</v>
      </c>
      <c r="T44" s="190">
        <v>0.16666666666666666</v>
      </c>
      <c r="U44" s="190">
        <v>0.17916666666666667</v>
      </c>
      <c r="V44" s="191">
        <v>5</v>
      </c>
      <c r="W44" s="192">
        <f t="shared" ref="W44:W56" si="31">(U44-T44)*24*60</f>
        <v>18.000000000000014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69.999999999998181</v>
      </c>
      <c r="AG44" s="449">
        <f t="shared" si="7"/>
        <v>1.034999999999999</v>
      </c>
      <c r="AH44" s="658">
        <f>AG56</f>
        <v>1.0139916100865254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2484</v>
      </c>
      <c r="H45" s="83">
        <f>F45*G45</f>
        <v>61429.32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2129.1428571428578</v>
      </c>
      <c r="O45" s="187">
        <f>N45/M45</f>
        <v>425.82857142857154</v>
      </c>
      <c r="P45" s="92">
        <f t="shared" si="29"/>
        <v>1</v>
      </c>
      <c r="Q45" s="188">
        <f t="shared" si="30"/>
        <v>-74.171428571428464</v>
      </c>
      <c r="R45" s="189">
        <f t="shared" si="27"/>
        <v>0.85165714285714311</v>
      </c>
      <c r="S45" s="637"/>
      <c r="T45" s="190">
        <v>0.18263888888888888</v>
      </c>
      <c r="U45" s="190">
        <v>0.23124999999999998</v>
      </c>
      <c r="V45" s="191">
        <v>5</v>
      </c>
      <c r="W45" s="192">
        <f t="shared" si="31"/>
        <v>69.999999999999986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129.14285714285779</v>
      </c>
      <c r="AG45" s="449">
        <f t="shared" si="7"/>
        <v>1.0645714285714289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2307</v>
      </c>
      <c r="H46" s="83">
        <f t="shared" ref="H46:H51" si="32">F46*G46</f>
        <v>57052.11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2162.8125000000009</v>
      </c>
      <c r="O46" s="187">
        <f>N46/M46</f>
        <v>432.56250000000017</v>
      </c>
      <c r="P46" s="92">
        <f t="shared" si="29"/>
        <v>1</v>
      </c>
      <c r="Q46" s="188">
        <f t="shared" si="30"/>
        <v>-67.437499999999829</v>
      </c>
      <c r="R46" s="189">
        <f t="shared" si="27"/>
        <v>0.86512500000000037</v>
      </c>
      <c r="S46" s="637"/>
      <c r="T46" s="190">
        <v>0.23472222222222219</v>
      </c>
      <c r="U46" s="190">
        <v>0.27916666666666662</v>
      </c>
      <c r="V46" s="191">
        <v>5</v>
      </c>
      <c r="W46" s="192">
        <f t="shared" si="31"/>
        <v>63.999999999999972</v>
      </c>
      <c r="X46" s="169"/>
      <c r="Y46" s="169"/>
      <c r="Z46" s="170"/>
      <c r="AA46" s="170"/>
      <c r="AB46" s="618"/>
      <c r="AC46" s="618"/>
      <c r="AD46" s="440"/>
      <c r="AE46" s="440"/>
      <c r="AF46" s="193">
        <f t="shared" si="28"/>
        <v>162.81250000000091</v>
      </c>
      <c r="AG46" s="449">
        <f t="shared" si="7"/>
        <v>1.0814062500000003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2634</v>
      </c>
      <c r="H47" s="83">
        <f t="shared" si="32"/>
        <v>82786.62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1477.0093457943922</v>
      </c>
      <c r="O47" s="187">
        <f>N47/M47</f>
        <v>211.0013351134846</v>
      </c>
      <c r="P47" s="92">
        <f t="shared" si="29"/>
        <v>0</v>
      </c>
      <c r="Q47" s="188">
        <f t="shared" si="30"/>
        <v>-3.2843791722296771</v>
      </c>
      <c r="R47" s="189">
        <f t="shared" si="27"/>
        <v>0.9846728971962615</v>
      </c>
      <c r="S47" s="637"/>
      <c r="T47" s="190">
        <v>0.29652777777777772</v>
      </c>
      <c r="U47" s="190">
        <v>0.37083333333333329</v>
      </c>
      <c r="V47" s="186">
        <v>25</v>
      </c>
      <c r="W47" s="192">
        <f t="shared" si="31"/>
        <v>107.00000000000001</v>
      </c>
      <c r="X47" s="169">
        <v>0.28263888888888888</v>
      </c>
      <c r="Y47" s="169">
        <v>0.29375000000000001</v>
      </c>
      <c r="Z47" s="170"/>
      <c r="AA47" s="170"/>
      <c r="AB47" s="618"/>
      <c r="AC47" s="618"/>
      <c r="AD47" s="440"/>
      <c r="AE47" s="440"/>
      <c r="AF47" s="193">
        <f t="shared" si="28"/>
        <v>-22.990654205607825</v>
      </c>
      <c r="AG47" s="449">
        <f t="shared" si="7"/>
        <v>0.9846728971962615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2380</v>
      </c>
      <c r="H48" s="83">
        <f t="shared" si="32"/>
        <v>27608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1" si="33">G48/W48*60</f>
        <v>1472.1649484536088</v>
      </c>
      <c r="O48" s="187">
        <f t="shared" ref="O48:O51" si="34">N48/M48</f>
        <v>210.30927835051554</v>
      </c>
      <c r="P48" s="92">
        <f t="shared" si="29"/>
        <v>0</v>
      </c>
      <c r="Q48" s="188">
        <f t="shared" si="30"/>
        <v>-23.405007363770181</v>
      </c>
      <c r="R48" s="189">
        <f t="shared" si="27"/>
        <v>0.89985632546064098</v>
      </c>
      <c r="S48" s="637"/>
      <c r="T48" s="201">
        <v>0.3881944444444444</v>
      </c>
      <c r="U48" s="201">
        <v>0.45555555555555549</v>
      </c>
      <c r="V48" s="183">
        <v>25</v>
      </c>
      <c r="W48" s="192">
        <f t="shared" si="31"/>
        <v>96.999999999999972</v>
      </c>
      <c r="X48" s="169">
        <v>0.3743055555555555</v>
      </c>
      <c r="Y48" s="169">
        <v>0.38541666666666669</v>
      </c>
      <c r="Z48" s="170"/>
      <c r="AA48" s="170"/>
      <c r="AB48" s="618"/>
      <c r="AC48" s="618"/>
      <c r="AD48" s="440"/>
      <c r="AE48" s="440"/>
      <c r="AF48" s="193">
        <f t="shared" si="28"/>
        <v>-163.83505154639124</v>
      </c>
      <c r="AG48" s="449">
        <f t="shared" si="7"/>
        <v>0.89985632546064109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2768.8</v>
      </c>
      <c r="H49" s="83">
        <f t="shared" si="32"/>
        <v>27937.192000000003</v>
      </c>
      <c r="I49" s="196"/>
      <c r="J49" s="185">
        <v>6</v>
      </c>
      <c r="K49" s="186">
        <v>1500</v>
      </c>
      <c r="L49" s="187">
        <v>250</v>
      </c>
      <c r="M49" s="199">
        <v>7</v>
      </c>
      <c r="N49" s="186">
        <f t="shared" si="33"/>
        <v>1444.5913043478251</v>
      </c>
      <c r="O49" s="187">
        <f t="shared" si="34"/>
        <v>206.37018633540359</v>
      </c>
      <c r="P49" s="92">
        <f t="shared" si="29"/>
        <v>1</v>
      </c>
      <c r="Q49" s="188">
        <f t="shared" si="30"/>
        <v>-43.629813664596412</v>
      </c>
      <c r="R49" s="189">
        <f t="shared" si="27"/>
        <v>0.82548074534161431</v>
      </c>
      <c r="S49" s="637"/>
      <c r="T49" s="201">
        <v>0.46249999999999991</v>
      </c>
      <c r="U49" s="201">
        <v>0.54236111111111107</v>
      </c>
      <c r="V49" s="183">
        <v>10</v>
      </c>
      <c r="W49" s="192">
        <f t="shared" si="31"/>
        <v>115.00000000000007</v>
      </c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-55.408695652174856</v>
      </c>
      <c r="AG49" s="449">
        <f t="shared" si="7"/>
        <v>0.96306086956521675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2907.24</v>
      </c>
      <c r="H50" s="83">
        <f t="shared" si="32"/>
        <v>29334.051599999999</v>
      </c>
      <c r="I50" s="196"/>
      <c r="J50" s="185">
        <v>6</v>
      </c>
      <c r="K50" s="186">
        <v>1500</v>
      </c>
      <c r="L50" s="187">
        <v>250</v>
      </c>
      <c r="M50" s="199">
        <v>7</v>
      </c>
      <c r="N50" s="186">
        <f t="shared" si="33"/>
        <v>1453.6199999999992</v>
      </c>
      <c r="O50" s="187">
        <f t="shared" si="34"/>
        <v>207.65999999999988</v>
      </c>
      <c r="P50" s="92">
        <f t="shared" si="29"/>
        <v>1</v>
      </c>
      <c r="Q50" s="188">
        <f t="shared" si="30"/>
        <v>-42.340000000000117</v>
      </c>
      <c r="R50" s="189">
        <f t="shared" si="27"/>
        <v>0.83063999999999949</v>
      </c>
      <c r="S50" s="637"/>
      <c r="T50" s="201">
        <v>0.56319444444444444</v>
      </c>
      <c r="U50" s="201">
        <v>0.64652777777777781</v>
      </c>
      <c r="V50" s="183">
        <v>30</v>
      </c>
      <c r="W50" s="192">
        <f t="shared" si="31"/>
        <v>120.00000000000006</v>
      </c>
      <c r="X50" s="202">
        <v>0.54583333333333328</v>
      </c>
      <c r="Y50" s="202">
        <v>0.56041666666666667</v>
      </c>
      <c r="Z50" s="203"/>
      <c r="AA50" s="203"/>
      <c r="AB50" s="618"/>
      <c r="AC50" s="618"/>
      <c r="AD50" s="440"/>
      <c r="AE50" s="440"/>
      <c r="AF50" s="193">
        <f t="shared" si="28"/>
        <v>-46.380000000000791</v>
      </c>
      <c r="AG50" s="449">
        <f t="shared" si="7"/>
        <v>0.9690799999999995</v>
      </c>
      <c r="AH50" s="658"/>
    </row>
    <row r="51" spans="1:34" s="195" customFormat="1" ht="19.2" customHeight="1">
      <c r="A51" s="656"/>
      <c r="B51" s="141" t="s">
        <v>246</v>
      </c>
      <c r="C51" s="182"/>
      <c r="D51" s="200" t="s">
        <v>308</v>
      </c>
      <c r="E51" s="198"/>
      <c r="F51" s="465">
        <v>21.92</v>
      </c>
      <c r="G51" s="183">
        <v>956</v>
      </c>
      <c r="H51" s="83">
        <f t="shared" si="32"/>
        <v>20955.52</v>
      </c>
      <c r="I51" s="196"/>
      <c r="J51" s="185">
        <v>4</v>
      </c>
      <c r="K51" s="186">
        <v>2000</v>
      </c>
      <c r="L51" s="187">
        <v>500</v>
      </c>
      <c r="M51" s="199">
        <v>5</v>
      </c>
      <c r="N51" s="186">
        <f t="shared" si="33"/>
        <v>2124.4444444444398</v>
      </c>
      <c r="O51" s="187">
        <f t="shared" si="34"/>
        <v>424.88888888888795</v>
      </c>
      <c r="P51" s="92">
        <f t="shared" si="29"/>
        <v>1</v>
      </c>
      <c r="Q51" s="188">
        <f t="shared" si="30"/>
        <v>-75.111111111112052</v>
      </c>
      <c r="R51" s="189">
        <f t="shared" si="27"/>
        <v>0.84977777777777586</v>
      </c>
      <c r="S51" s="637"/>
      <c r="T51" s="201">
        <v>0.65347222222222223</v>
      </c>
      <c r="U51" s="201">
        <v>0.67222222222222228</v>
      </c>
      <c r="V51" s="183">
        <v>10</v>
      </c>
      <c r="W51" s="192">
        <f t="shared" si="31"/>
        <v>27.000000000000064</v>
      </c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124.4444444444398</v>
      </c>
      <c r="AG51" s="449">
        <f t="shared" si="7"/>
        <v>1.06222222222222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479</v>
      </c>
      <c r="D56" s="619" t="s">
        <v>473</v>
      </c>
      <c r="E56" s="619"/>
      <c r="F56" s="462"/>
      <c r="G56" s="145"/>
      <c r="H56" s="146"/>
      <c r="I56" s="147"/>
      <c r="J56" s="145">
        <v>5.25</v>
      </c>
      <c r="K56" s="145">
        <v>1767</v>
      </c>
      <c r="L56" s="148">
        <v>368.5</v>
      </c>
      <c r="M56" s="145">
        <f t="shared" ref="J56:O56" si="35">AVERAGE(M44:M55)</f>
        <v>6</v>
      </c>
      <c r="N56" s="145">
        <f t="shared" si="35"/>
        <v>1791.7231750228902</v>
      </c>
      <c r="O56" s="148">
        <f t="shared" si="35"/>
        <v>316.57759501460788</v>
      </c>
      <c r="P56" s="208">
        <f>M56-J56</f>
        <v>0.75</v>
      </c>
      <c r="Q56" s="162">
        <f>N56-K56</f>
        <v>24.723175022890246</v>
      </c>
      <c r="R56" s="209">
        <f t="shared" ref="R56:R61" si="36">O56/L56</f>
        <v>0.85909795119296573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24.723175022890246</v>
      </c>
      <c r="AG56" s="441">
        <f>N56/K56</f>
        <v>1.0139916100865254</v>
      </c>
      <c r="AH56" s="658"/>
    </row>
    <row r="57" spans="1:34" ht="19.2" customHeight="1">
      <c r="A57" s="651" t="s">
        <v>480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1863</v>
      </c>
      <c r="H57" s="127">
        <f t="shared" ref="H57:H66" si="37">F57*G57</f>
        <v>52648.380000000005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1451.6883116883116</v>
      </c>
      <c r="O57" s="129">
        <f t="shared" ref="O57:O61" si="39">N57/M57</f>
        <v>207.38404452690165</v>
      </c>
      <c r="P57" s="216">
        <f t="shared" ref="P57:P61" si="40">M57-J57</f>
        <v>0</v>
      </c>
      <c r="Q57" s="89">
        <f t="shared" ref="Q57:Q61" si="41">O57-L57</f>
        <v>-6.9016697588126306</v>
      </c>
      <c r="R57" s="442">
        <f t="shared" si="36"/>
        <v>0.96779220779220776</v>
      </c>
      <c r="S57" s="637">
        <f>R69</f>
        <v>0.9144491935375112</v>
      </c>
      <c r="T57" s="190">
        <v>0.16666666666666666</v>
      </c>
      <c r="U57" s="190">
        <v>0.22013888888888888</v>
      </c>
      <c r="V57" s="439">
        <v>5</v>
      </c>
      <c r="W57" s="452">
        <f>(U57-T57)*24*60</f>
        <v>77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-48.311688311688386</v>
      </c>
      <c r="AG57" s="444">
        <f t="shared" si="7"/>
        <v>0.96779220779220776</v>
      </c>
      <c r="AH57" s="639">
        <f>AG69</f>
        <v>0.97541247310667878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2606</v>
      </c>
      <c r="H58" s="83">
        <f t="shared" si="37"/>
        <v>72655.28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1461.3084112149534</v>
      </c>
      <c r="O58" s="86">
        <f t="shared" si="39"/>
        <v>208.75834445927904</v>
      </c>
      <c r="P58" s="216">
        <f t="shared" si="40"/>
        <v>0</v>
      </c>
      <c r="Q58" s="89">
        <f t="shared" si="41"/>
        <v>-5.5273698264352333</v>
      </c>
      <c r="R58" s="442">
        <f t="shared" si="36"/>
        <v>0.97420560747663554</v>
      </c>
      <c r="S58" s="637"/>
      <c r="T58" s="217">
        <v>0.22708333333333333</v>
      </c>
      <c r="U58" s="217">
        <v>0.30138888888888887</v>
      </c>
      <c r="V58" s="439">
        <v>10</v>
      </c>
      <c r="W58" s="452">
        <f>(U58-T58)*24*60</f>
        <v>106.99999999999999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-38.691588785046633</v>
      </c>
      <c r="AG58" s="442">
        <f t="shared" si="7"/>
        <v>0.97420560747663554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2916</v>
      </c>
      <c r="H59" s="83">
        <f t="shared" si="37"/>
        <v>81648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1458.0000000000002</v>
      </c>
      <c r="O59" s="86">
        <f t="shared" si="39"/>
        <v>208.28571428571431</v>
      </c>
      <c r="P59" s="216">
        <f t="shared" si="40"/>
        <v>0</v>
      </c>
      <c r="Q59" s="89">
        <f t="shared" si="41"/>
        <v>-5.9999999999999716</v>
      </c>
      <c r="R59" s="442">
        <f t="shared" si="36"/>
        <v>0.97200000000000009</v>
      </c>
      <c r="S59" s="637"/>
      <c r="T59" s="217">
        <v>0.31874999999999998</v>
      </c>
      <c r="U59" s="217">
        <v>0.40208333333333329</v>
      </c>
      <c r="V59" s="191">
        <v>25</v>
      </c>
      <c r="W59" s="452">
        <f>(U59-T59)*24*60</f>
        <v>119.99999999999997</v>
      </c>
      <c r="X59" s="94">
        <v>0.30486111111111108</v>
      </c>
      <c r="Y59" s="94">
        <v>0.31597222222222221</v>
      </c>
      <c r="Z59" s="95"/>
      <c r="AA59" s="95"/>
      <c r="AB59" s="618"/>
      <c r="AC59" s="618"/>
      <c r="AD59" s="440"/>
      <c r="AE59" s="440"/>
      <c r="AF59" s="88">
        <f t="shared" si="6"/>
        <v>-41.999999999999773</v>
      </c>
      <c r="AG59" s="442">
        <f t="shared" si="7"/>
        <v>0.9720000000000002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2630.36</v>
      </c>
      <c r="H60" s="83">
        <f t="shared" si="37"/>
        <v>26540.332399999999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1461.3111111111109</v>
      </c>
      <c r="O60" s="86">
        <f t="shared" si="39"/>
        <v>208.75873015873012</v>
      </c>
      <c r="P60" s="216">
        <f t="shared" si="40"/>
        <v>1</v>
      </c>
      <c r="Q60" s="89">
        <f t="shared" si="41"/>
        <v>-41.241269841269883</v>
      </c>
      <c r="R60" s="442">
        <f t="shared" si="36"/>
        <v>0.83503492063492046</v>
      </c>
      <c r="S60" s="637"/>
      <c r="T60" s="217">
        <v>0.4194444444444444</v>
      </c>
      <c r="U60" s="217">
        <v>0.49444444444444441</v>
      </c>
      <c r="V60" s="191">
        <v>25</v>
      </c>
      <c r="W60" s="452">
        <f>(U60-T60)*24*60</f>
        <v>108.00000000000001</v>
      </c>
      <c r="X60" s="94">
        <v>0.4055555555555555</v>
      </c>
      <c r="Y60" s="94">
        <v>0.41666666666666669</v>
      </c>
      <c r="Z60" s="95"/>
      <c r="AA60" s="95"/>
      <c r="AB60" s="618"/>
      <c r="AC60" s="618"/>
      <c r="AD60" s="440"/>
      <c r="AE60" s="440"/>
      <c r="AF60" s="88">
        <f t="shared" si="6"/>
        <v>-38.688888888889096</v>
      </c>
      <c r="AG60" s="444">
        <f t="shared" si="7"/>
        <v>0.9742074074074073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5537.6</v>
      </c>
      <c r="H61" s="83">
        <f t="shared" si="37"/>
        <v>55874.384000000005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1483.2857142857142</v>
      </c>
      <c r="O61" s="86">
        <f t="shared" si="39"/>
        <v>211.89795918367346</v>
      </c>
      <c r="P61" s="216">
        <f t="shared" si="40"/>
        <v>1</v>
      </c>
      <c r="Q61" s="89">
        <f t="shared" si="41"/>
        <v>-38.102040816326536</v>
      </c>
      <c r="R61" s="442">
        <f t="shared" si="36"/>
        <v>0.84759183673469385</v>
      </c>
      <c r="S61" s="637"/>
      <c r="T61" s="217">
        <v>0.51527777777777772</v>
      </c>
      <c r="U61" s="217">
        <v>0.67083333333333328</v>
      </c>
      <c r="V61" s="191">
        <v>30</v>
      </c>
      <c r="W61" s="452">
        <f>(U61-T61)*24*60</f>
        <v>224</v>
      </c>
      <c r="X61" s="94">
        <v>0.49791666666666662</v>
      </c>
      <c r="Y61" s="94">
        <v>0.51250000000000007</v>
      </c>
      <c r="Z61" s="95"/>
      <c r="AA61" s="95"/>
      <c r="AB61" s="618"/>
      <c r="AC61" s="618"/>
      <c r="AD61" s="440"/>
      <c r="AE61" s="440"/>
      <c r="AF61" s="88">
        <f t="shared" si="6"/>
        <v>-16.714285714285779</v>
      </c>
      <c r="AG61" s="442">
        <f t="shared" si="7"/>
        <v>0.98885714285714277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481</v>
      </c>
      <c r="D69" s="619" t="s">
        <v>473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1463.1187096600181</v>
      </c>
      <c r="O69" s="116">
        <f t="shared" si="43"/>
        <v>209.01695852285971</v>
      </c>
      <c r="P69" s="88">
        <f>M69-J69</f>
        <v>0.40000000000000036</v>
      </c>
      <c r="Q69" s="89">
        <f>N69-K69</f>
        <v>-36.881290339981888</v>
      </c>
      <c r="R69" s="225">
        <f t="shared" ref="R69:R70" si="44">O69/L69</f>
        <v>0.9144491935375112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-36.881290339981888</v>
      </c>
      <c r="AG69" s="442">
        <f t="shared" si="7"/>
        <v>0.97541247310667878</v>
      </c>
      <c r="AH69" s="637"/>
    </row>
    <row r="70" spans="1:34" ht="19.2" customHeight="1">
      <c r="A70" s="649" t="s">
        <v>482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496</v>
      </c>
      <c r="H70" s="83">
        <f>F70*G70</f>
        <v>30816.48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4" si="45">G70/W70*60</f>
        <v>1240.0000000000002</v>
      </c>
      <c r="O70" s="86">
        <f t="shared" ref="O70:O74" si="46">N70/M70</f>
        <v>95.384615384615401</v>
      </c>
      <c r="P70" s="88">
        <f t="shared" ref="P70:P74" si="47">M70-J70</f>
        <v>-1</v>
      </c>
      <c r="Q70" s="89">
        <f t="shared" ref="Q70" si="48">O70-L70</f>
        <v>-11.758241758241738</v>
      </c>
      <c r="R70" s="442">
        <f t="shared" si="44"/>
        <v>0.89025641025641045</v>
      </c>
      <c r="S70" s="637">
        <f>R82</f>
        <v>0.90181474599019962</v>
      </c>
      <c r="T70" s="91">
        <v>0.29166666666666669</v>
      </c>
      <c r="U70" s="91">
        <v>0.30833333333333335</v>
      </c>
      <c r="V70" s="439">
        <v>5</v>
      </c>
      <c r="W70" s="452">
        <f>(U70-T70)*24*60</f>
        <v>23.999999999999993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-259.99999999999977</v>
      </c>
      <c r="AG70" s="442">
        <f t="shared" si="7"/>
        <v>0.82666666666666677</v>
      </c>
      <c r="AH70" s="637">
        <f>AG82</f>
        <v>0.88882904957325137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2389.1999999999998</v>
      </c>
      <c r="H71" s="83">
        <f>F71*G71</f>
        <v>113845.37999999999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1339.7383177570091</v>
      </c>
      <c r="O71" s="86">
        <f t="shared" si="46"/>
        <v>74.429906542056059</v>
      </c>
      <c r="P71" s="88">
        <f t="shared" si="47"/>
        <v>0</v>
      </c>
      <c r="Q71" s="89">
        <f>O71-L71</f>
        <v>-5.5700934579439405</v>
      </c>
      <c r="R71" s="442">
        <f>O71/L71</f>
        <v>0.93037383177570077</v>
      </c>
      <c r="S71" s="637"/>
      <c r="T71" s="91">
        <v>0.31319444444444444</v>
      </c>
      <c r="U71" s="91">
        <v>0.38750000000000001</v>
      </c>
      <c r="V71" s="439">
        <v>7</v>
      </c>
      <c r="W71" s="452">
        <f t="shared" ref="W71:W81" si="49">(U71-T71)*24*60</f>
        <v>107.00000000000001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-100.2616822429909</v>
      </c>
      <c r="AG71" s="442">
        <f>N71/K71</f>
        <v>0.93037383177570077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2820</v>
      </c>
      <c r="H72" s="83">
        <f t="shared" ref="H72:H80" si="50">F72*G72</f>
        <v>160317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1386.8852459016389</v>
      </c>
      <c r="O72" s="86">
        <f t="shared" si="46"/>
        <v>77.049180327868825</v>
      </c>
      <c r="P72" s="88">
        <f t="shared" si="47"/>
        <v>0</v>
      </c>
      <c r="Q72" s="89">
        <f>O72-L72</f>
        <v>-13.839708561020061</v>
      </c>
      <c r="R72" s="442">
        <f>O72/L72</f>
        <v>0.84772936791053721</v>
      </c>
      <c r="S72" s="637"/>
      <c r="T72" s="91">
        <v>0.40347222222222223</v>
      </c>
      <c r="U72" s="91">
        <v>0.48819444444444449</v>
      </c>
      <c r="V72" s="439">
        <v>23</v>
      </c>
      <c r="W72" s="452">
        <f t="shared" si="49"/>
        <v>122.00000000000004</v>
      </c>
      <c r="X72" s="94">
        <v>0.39097222222222222</v>
      </c>
      <c r="Y72" s="94">
        <v>0.40069444444444446</v>
      </c>
      <c r="Z72" s="95"/>
      <c r="AA72" s="95"/>
      <c r="AB72" s="618"/>
      <c r="AC72" s="618"/>
      <c r="AD72" s="440"/>
      <c r="AE72" s="440"/>
      <c r="AF72" s="88">
        <f>N72-K72</f>
        <v>-249.11475409836112</v>
      </c>
      <c r="AG72" s="442">
        <f>N72/K72</f>
        <v>0.84772936791053721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2544</v>
      </c>
      <c r="H73" s="83">
        <f t="shared" si="50"/>
        <v>136765.44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1338.9473684210536</v>
      </c>
      <c r="O73" s="86">
        <f t="shared" si="46"/>
        <v>83.684210526315852</v>
      </c>
      <c r="P73" s="88">
        <f t="shared" si="47"/>
        <v>0</v>
      </c>
      <c r="Q73" s="89">
        <f>O73-L73</f>
        <v>-6.3157894736841484</v>
      </c>
      <c r="R73" s="442">
        <f>O73/L73</f>
        <v>0.92982456140350944</v>
      </c>
      <c r="S73" s="637"/>
      <c r="T73" s="91">
        <v>0.52847222222222223</v>
      </c>
      <c r="U73" s="91">
        <v>0.60763888888888884</v>
      </c>
      <c r="V73" s="439">
        <v>5</v>
      </c>
      <c r="W73" s="452">
        <f t="shared" si="49"/>
        <v>113.99999999999991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-101.05263157894638</v>
      </c>
      <c r="AG73" s="442">
        <f>N73/K73</f>
        <v>0.92982456140350944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2577</v>
      </c>
      <c r="H74" s="83">
        <f t="shared" si="50"/>
        <v>122433.26999999999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1321.538461538461</v>
      </c>
      <c r="O74" s="86">
        <f t="shared" si="46"/>
        <v>77.737556561085938</v>
      </c>
      <c r="P74" s="88">
        <f t="shared" si="47"/>
        <v>0</v>
      </c>
      <c r="Q74" s="89">
        <f>O74-L74</f>
        <v>-6.9683257918552357</v>
      </c>
      <c r="R74" s="442">
        <f>O74/L74</f>
        <v>0.91773504273504236</v>
      </c>
      <c r="S74" s="637"/>
      <c r="T74" s="91">
        <v>0.62361111111111112</v>
      </c>
      <c r="U74" s="91">
        <v>0.70486111111111116</v>
      </c>
      <c r="V74" s="439">
        <v>23</v>
      </c>
      <c r="W74" s="452">
        <f t="shared" si="49"/>
        <v>117.00000000000006</v>
      </c>
      <c r="X74" s="233">
        <v>0.61111111111111105</v>
      </c>
      <c r="Y74" s="233">
        <v>0.62083333333333335</v>
      </c>
      <c r="Z74" s="170"/>
      <c r="AA74" s="170"/>
      <c r="AB74" s="618"/>
      <c r="AC74" s="618"/>
      <c r="AD74" s="440"/>
      <c r="AE74" s="440"/>
      <c r="AF74" s="88">
        <f t="shared" ref="AF74:AF80" si="51">N74-K74</f>
        <v>-118.46153846153902</v>
      </c>
      <c r="AG74" s="442">
        <f t="shared" ref="AG74:AG80" si="52">N74/K74</f>
        <v>0.91773504273504236</v>
      </c>
      <c r="AH74" s="637"/>
    </row>
    <row r="75" spans="1:34" ht="19.2" customHeight="1">
      <c r="A75" s="649"/>
      <c r="B75" s="439">
        <v>0</v>
      </c>
      <c r="C75" s="109"/>
      <c r="D75" s="226"/>
      <c r="E75" s="81"/>
      <c r="F75" s="458" t="s">
        <v>248</v>
      </c>
      <c r="G75" s="98"/>
      <c r="H75" s="83">
        <f t="shared" si="50"/>
        <v>0</v>
      </c>
      <c r="I75" s="439"/>
      <c r="J75" s="231"/>
      <c r="K75" s="232"/>
      <c r="L75" s="129"/>
      <c r="M75" s="453"/>
      <c r="N75" s="82"/>
      <c r="O75" s="86"/>
      <c r="P75" s="88"/>
      <c r="Q75" s="89"/>
      <c r="R75" s="442"/>
      <c r="S75" s="637"/>
      <c r="T75" s="91"/>
      <c r="U75" s="91"/>
      <c r="V75" s="439"/>
      <c r="W75" s="452"/>
      <c r="X75" s="233"/>
      <c r="Y75" s="233"/>
      <c r="Z75" s="170"/>
      <c r="AA75" s="170"/>
      <c r="AB75" s="618"/>
      <c r="AC75" s="618"/>
      <c r="AD75" s="440"/>
      <c r="AE75" s="440"/>
      <c r="AF75" s="88">
        <f t="shared" si="51"/>
        <v>0</v>
      </c>
      <c r="AG75" s="442" t="e">
        <f t="shared" si="52"/>
        <v>#DIV/0!</v>
      </c>
      <c r="AH75" s="637"/>
    </row>
    <row r="76" spans="1:34" ht="19.2" customHeight="1">
      <c r="A76" s="649"/>
      <c r="B76" s="439">
        <v>0</v>
      </c>
      <c r="C76" s="228"/>
      <c r="D76" s="229"/>
      <c r="E76" s="230"/>
      <c r="F76" s="458" t="s">
        <v>248</v>
      </c>
      <c r="G76" s="227"/>
      <c r="H76" s="83">
        <f t="shared" si="50"/>
        <v>0</v>
      </c>
      <c r="I76" s="439"/>
      <c r="J76" s="85"/>
      <c r="K76" s="227"/>
      <c r="L76" s="86"/>
      <c r="M76" s="450"/>
      <c r="N76" s="82"/>
      <c r="O76" s="86"/>
      <c r="P76" s="88"/>
      <c r="Q76" s="89"/>
      <c r="R76" s="442"/>
      <c r="S76" s="637"/>
      <c r="T76" s="91"/>
      <c r="U76" s="91"/>
      <c r="V76" s="439"/>
      <c r="W76" s="452"/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0</v>
      </c>
      <c r="AG76" s="442" t="e">
        <f t="shared" si="52"/>
        <v>#DIV/0!</v>
      </c>
      <c r="AH76" s="637"/>
    </row>
    <row r="77" spans="1:34" ht="19.2" customHeight="1">
      <c r="A77" s="649"/>
      <c r="B77" s="439">
        <v>0</v>
      </c>
      <c r="C77" s="447"/>
      <c r="D77" s="229"/>
      <c r="E77" s="81"/>
      <c r="F77" s="458" t="s">
        <v>248</v>
      </c>
      <c r="G77" s="227"/>
      <c r="H77" s="83">
        <f t="shared" si="50"/>
        <v>0</v>
      </c>
      <c r="I77" s="440"/>
      <c r="J77" s="231"/>
      <c r="K77" s="232"/>
      <c r="L77" s="129"/>
      <c r="M77" s="450"/>
      <c r="N77" s="82"/>
      <c r="O77" s="86"/>
      <c r="P77" s="88"/>
      <c r="Q77" s="89"/>
      <c r="R77" s="442"/>
      <c r="S77" s="637"/>
      <c r="T77" s="91"/>
      <c r="U77" s="91"/>
      <c r="V77" s="439"/>
      <c r="W77" s="452"/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0</v>
      </c>
      <c r="AG77" s="442" t="e">
        <f t="shared" si="52"/>
        <v>#DIV/0!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483</v>
      </c>
      <c r="D82" s="619" t="s">
        <v>473</v>
      </c>
      <c r="E82" s="619"/>
      <c r="F82" s="468"/>
      <c r="G82" s="145"/>
      <c r="H82" s="146"/>
      <c r="I82" s="147"/>
      <c r="J82" s="145">
        <v>16.600000000000001</v>
      </c>
      <c r="K82" s="145">
        <v>1491.2</v>
      </c>
      <c r="L82" s="148">
        <v>90.54752567693744</v>
      </c>
      <c r="M82" s="145">
        <f t="shared" ref="J82:O82" si="53">AVERAGE(M70:M81)</f>
        <v>16.399999999999999</v>
      </c>
      <c r="N82" s="145">
        <f t="shared" si="53"/>
        <v>1325.4218787236325</v>
      </c>
      <c r="O82" s="237">
        <f t="shared" si="53"/>
        <v>81.657093868388415</v>
      </c>
      <c r="P82" s="161">
        <f>M82-J82</f>
        <v>-0.20000000000000284</v>
      </c>
      <c r="Q82" s="162">
        <f>N82-K82</f>
        <v>-165.77812127636753</v>
      </c>
      <c r="R82" s="225">
        <f>O82/L82</f>
        <v>0.90181474599019962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-165.77812127636753</v>
      </c>
      <c r="AG82" s="442">
        <f>N82/K82</f>
        <v>0.88882904957325137</v>
      </c>
      <c r="AH82" s="637"/>
    </row>
    <row r="83" spans="1:34" ht="19.2" customHeight="1">
      <c r="A83" s="647" t="s">
        <v>484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2537.2600000000002</v>
      </c>
      <c r="H83" s="127">
        <f t="shared" ref="H83:H94" si="54">F83*G83</f>
        <v>135388.1936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89" si="55">G83/W83*60</f>
        <v>1217.8848000000005</v>
      </c>
      <c r="O83" s="236">
        <f t="shared" ref="O83:O89" si="56">N83/M83</f>
        <v>64.099200000000025</v>
      </c>
      <c r="P83" s="95">
        <f t="shared" ref="P83:P89" si="57">M83-J83</f>
        <v>0</v>
      </c>
      <c r="Q83" s="131">
        <f t="shared" ref="Q83:Q89" si="58">O83-L83</f>
        <v>-11.690273684210496</v>
      </c>
      <c r="R83" s="239">
        <f t="shared" ref="R83:R89" si="59">O83/L83</f>
        <v>0.84575333333333369</v>
      </c>
      <c r="S83" s="637">
        <f>R95</f>
        <v>0.81404968153979462</v>
      </c>
      <c r="T83" s="91">
        <v>0.33333333333333331</v>
      </c>
      <c r="U83" s="91">
        <v>0.42013888888888884</v>
      </c>
      <c r="V83" s="439">
        <v>5</v>
      </c>
      <c r="W83" s="452">
        <f t="shared" ref="W83:W93" si="60">(U83-T83)*24*60</f>
        <v>124.99999999999996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1">N83-K83</f>
        <v>-222.1151999999995</v>
      </c>
      <c r="AG83" s="442">
        <f t="shared" ref="AG83:AG173" si="62">N83/K83</f>
        <v>0.84575333333333369</v>
      </c>
      <c r="AH83" s="637">
        <f>AG95</f>
        <v>0.81877128704813074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1936.33</v>
      </c>
      <c r="H84" s="127">
        <f t="shared" si="54"/>
        <v>103322.56879999999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5"/>
        <v>1210.2062499999993</v>
      </c>
      <c r="O84" s="236">
        <f t="shared" si="56"/>
        <v>63.695065789473645</v>
      </c>
      <c r="P84" s="95">
        <f t="shared" si="57"/>
        <v>0</v>
      </c>
      <c r="Q84" s="131">
        <f t="shared" si="58"/>
        <v>-12.094407894736875</v>
      </c>
      <c r="R84" s="239">
        <f t="shared" si="59"/>
        <v>0.84042100694444399</v>
      </c>
      <c r="S84" s="637"/>
      <c r="T84" s="91">
        <v>0.43611111111111106</v>
      </c>
      <c r="U84" s="91">
        <v>0.50277777777777777</v>
      </c>
      <c r="V84" s="439">
        <v>23</v>
      </c>
      <c r="W84" s="452">
        <f t="shared" si="60"/>
        <v>96.000000000000057</v>
      </c>
      <c r="X84" s="94">
        <v>0.4236111111111111</v>
      </c>
      <c r="Y84" s="94">
        <v>0.43333333333333335</v>
      </c>
      <c r="Z84" s="95"/>
      <c r="AA84" s="95"/>
      <c r="AB84" s="618"/>
      <c r="AC84" s="618"/>
      <c r="AD84" s="440"/>
      <c r="AE84" s="440"/>
      <c r="AF84" s="88">
        <f t="shared" si="61"/>
        <v>-229.79375000000073</v>
      </c>
      <c r="AG84" s="442">
        <f t="shared" si="62"/>
        <v>0.84042100694444399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1111</v>
      </c>
      <c r="H85" s="127">
        <f t="shared" si="54"/>
        <v>57494.25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5"/>
        <v>1257.7358490566046</v>
      </c>
      <c r="O85" s="236">
        <f t="shared" si="56"/>
        <v>59.89218328840974</v>
      </c>
      <c r="P85" s="95">
        <f t="shared" si="57"/>
        <v>0</v>
      </c>
      <c r="Q85" s="131">
        <f t="shared" si="58"/>
        <v>-11.536388140161691</v>
      </c>
      <c r="R85" s="239">
        <f t="shared" si="59"/>
        <v>0.83849056603773631</v>
      </c>
      <c r="S85" s="637"/>
      <c r="T85" s="91">
        <v>0.54305555555555551</v>
      </c>
      <c r="U85" s="91">
        <v>0.57986111111111105</v>
      </c>
      <c r="V85" s="439">
        <v>5</v>
      </c>
      <c r="W85" s="452">
        <f t="shared" si="60"/>
        <v>52.999999999999972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1"/>
        <v>-242.26415094339541</v>
      </c>
      <c r="AG85" s="442">
        <f t="shared" si="62"/>
        <v>0.83849056603773642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621</v>
      </c>
      <c r="H86" s="127">
        <f t="shared" si="54"/>
        <v>36850.14</v>
      </c>
      <c r="I86" s="439"/>
      <c r="J86" s="130">
        <v>17</v>
      </c>
      <c r="K86" s="98">
        <v>1440</v>
      </c>
      <c r="L86" s="129">
        <v>84.705882352941174</v>
      </c>
      <c r="M86" s="450">
        <v>17</v>
      </c>
      <c r="N86" s="98">
        <f t="shared" si="55"/>
        <v>1201.9354838709658</v>
      </c>
      <c r="O86" s="236">
        <f t="shared" si="56"/>
        <v>70.702087286527401</v>
      </c>
      <c r="P86" s="95">
        <f t="shared" si="57"/>
        <v>0</v>
      </c>
      <c r="Q86" s="131">
        <f t="shared" si="58"/>
        <v>-14.003795066413772</v>
      </c>
      <c r="R86" s="239">
        <f t="shared" si="59"/>
        <v>0.83467741935483741</v>
      </c>
      <c r="S86" s="637"/>
      <c r="T86" s="91">
        <v>0.58472222222222214</v>
      </c>
      <c r="U86" s="91">
        <v>0.60624999999999996</v>
      </c>
      <c r="V86" s="439">
        <v>7</v>
      </c>
      <c r="W86" s="452">
        <f t="shared" si="60"/>
        <v>31.00000000000005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1"/>
        <v>-238.06451612903425</v>
      </c>
      <c r="AG86" s="442">
        <f t="shared" si="62"/>
        <v>0.8346774193548373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1042</v>
      </c>
      <c r="H87" s="127">
        <f t="shared" si="54"/>
        <v>58800.06</v>
      </c>
      <c r="I87" s="439"/>
      <c r="J87" s="130">
        <v>18</v>
      </c>
      <c r="K87" s="98">
        <v>1500</v>
      </c>
      <c r="L87" s="129">
        <v>83.333333333333329</v>
      </c>
      <c r="M87" s="450">
        <v>18</v>
      </c>
      <c r="N87" s="98">
        <f t="shared" si="55"/>
        <v>1250.4000000000003</v>
      </c>
      <c r="O87" s="236">
        <f t="shared" si="56"/>
        <v>69.466666666666683</v>
      </c>
      <c r="P87" s="95">
        <f t="shared" si="57"/>
        <v>0</v>
      </c>
      <c r="Q87" s="131">
        <f t="shared" si="58"/>
        <v>-13.866666666666646</v>
      </c>
      <c r="R87" s="239">
        <f t="shared" si="59"/>
        <v>0.83360000000000023</v>
      </c>
      <c r="S87" s="637"/>
      <c r="T87" s="91">
        <v>0.62083333333333324</v>
      </c>
      <c r="U87" s="91">
        <v>0.65555555555555545</v>
      </c>
      <c r="V87" s="439">
        <v>21</v>
      </c>
      <c r="W87" s="452">
        <f t="shared" si="60"/>
        <v>49.999999999999986</v>
      </c>
      <c r="X87" s="94">
        <v>0.60972222222222217</v>
      </c>
      <c r="Y87" s="94">
        <v>0.61805555555555558</v>
      </c>
      <c r="Z87" s="95"/>
      <c r="AA87" s="95"/>
      <c r="AB87" s="618"/>
      <c r="AC87" s="618"/>
      <c r="AD87" s="440"/>
      <c r="AE87" s="440"/>
      <c r="AF87" s="88">
        <f t="shared" si="61"/>
        <v>-249.59999999999968</v>
      </c>
      <c r="AG87" s="442">
        <f t="shared" si="62"/>
        <v>0.83360000000000023</v>
      </c>
      <c r="AH87" s="637"/>
    </row>
    <row r="88" spans="1:34" ht="19.2" customHeight="1">
      <c r="A88" s="648"/>
      <c r="B88" s="154" t="s">
        <v>247</v>
      </c>
      <c r="C88" s="447"/>
      <c r="D88" s="240" t="s">
        <v>125</v>
      </c>
      <c r="E88" s="81"/>
      <c r="F88" s="465">
        <v>58.17</v>
      </c>
      <c r="G88" s="98">
        <v>1002</v>
      </c>
      <c r="H88" s="127">
        <f t="shared" si="54"/>
        <v>58286.340000000004</v>
      </c>
      <c r="I88" s="439"/>
      <c r="J88" s="130">
        <v>19</v>
      </c>
      <c r="K88" s="98">
        <v>1385</v>
      </c>
      <c r="L88" s="129">
        <v>72.89473684210526</v>
      </c>
      <c r="M88" s="450">
        <v>20</v>
      </c>
      <c r="N88" s="98">
        <f t="shared" si="55"/>
        <v>1093.0909090909097</v>
      </c>
      <c r="O88" s="236">
        <f t="shared" si="56"/>
        <v>54.654545454545485</v>
      </c>
      <c r="P88" s="95">
        <f t="shared" si="57"/>
        <v>1</v>
      </c>
      <c r="Q88" s="131">
        <f t="shared" si="58"/>
        <v>-18.240191387559776</v>
      </c>
      <c r="R88" s="239">
        <f t="shared" si="59"/>
        <v>0.74977354775188754</v>
      </c>
      <c r="S88" s="637"/>
      <c r="T88" s="91">
        <v>0.70833333333333337</v>
      </c>
      <c r="U88" s="91">
        <v>0.74652777777777779</v>
      </c>
      <c r="V88" s="439">
        <v>5</v>
      </c>
      <c r="W88" s="452">
        <f t="shared" si="60"/>
        <v>54.999999999999964</v>
      </c>
      <c r="X88" s="94"/>
      <c r="Y88" s="94"/>
      <c r="Z88" s="95"/>
      <c r="AA88" s="95"/>
      <c r="AB88" s="618"/>
      <c r="AC88" s="618"/>
      <c r="AD88" s="440"/>
      <c r="AE88" s="440"/>
      <c r="AF88" s="88">
        <f t="shared" si="61"/>
        <v>-291.90909090909031</v>
      </c>
      <c r="AG88" s="442">
        <f t="shared" si="62"/>
        <v>0.78923531342303954</v>
      </c>
      <c r="AH88" s="637"/>
    </row>
    <row r="89" spans="1:34" ht="19.2" customHeight="1">
      <c r="A89" s="648"/>
      <c r="B89" s="154" t="s">
        <v>247</v>
      </c>
      <c r="C89" s="447"/>
      <c r="D89" s="80" t="s">
        <v>126</v>
      </c>
      <c r="E89" s="81"/>
      <c r="F89" s="465">
        <v>53.68</v>
      </c>
      <c r="G89" s="159">
        <v>1218</v>
      </c>
      <c r="H89" s="127">
        <f t="shared" si="54"/>
        <v>65382.239999999998</v>
      </c>
      <c r="I89" s="439"/>
      <c r="J89" s="130">
        <v>20</v>
      </c>
      <c r="K89" s="98">
        <v>1500</v>
      </c>
      <c r="L89" s="129">
        <v>75</v>
      </c>
      <c r="M89" s="450">
        <v>20</v>
      </c>
      <c r="N89" s="98">
        <f t="shared" si="55"/>
        <v>1124.3076923076937</v>
      </c>
      <c r="O89" s="236">
        <f t="shared" si="56"/>
        <v>56.215384615384686</v>
      </c>
      <c r="P89" s="95">
        <f t="shared" si="57"/>
        <v>0</v>
      </c>
      <c r="Q89" s="131">
        <f t="shared" si="58"/>
        <v>-18.784615384615314</v>
      </c>
      <c r="R89" s="239">
        <f t="shared" si="59"/>
        <v>0.74953846153846249</v>
      </c>
      <c r="S89" s="637"/>
      <c r="T89" s="91">
        <v>0.75138888888888888</v>
      </c>
      <c r="U89" s="91">
        <v>0.79652777777777772</v>
      </c>
      <c r="V89" s="439">
        <v>7</v>
      </c>
      <c r="W89" s="452">
        <f t="shared" si="60"/>
        <v>64.999999999999929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1"/>
        <v>-375.69230769230626</v>
      </c>
      <c r="AG89" s="442">
        <f t="shared" si="62"/>
        <v>0.74953846153846249</v>
      </c>
      <c r="AH89" s="637"/>
    </row>
    <row r="90" spans="1:34" ht="19.2" customHeight="1">
      <c r="A90" s="648"/>
      <c r="B90" s="154">
        <v>0</v>
      </c>
      <c r="C90" s="447"/>
      <c r="D90" s="80"/>
      <c r="E90" s="81"/>
      <c r="F90" s="465" t="s">
        <v>248</v>
      </c>
      <c r="G90" s="173"/>
      <c r="H90" s="127">
        <f t="shared" si="54"/>
        <v>0</v>
      </c>
      <c r="I90" s="241"/>
      <c r="J90" s="130"/>
      <c r="K90" s="98"/>
      <c r="L90" s="129"/>
      <c r="M90" s="450"/>
      <c r="N90" s="98"/>
      <c r="O90" s="236"/>
      <c r="P90" s="95"/>
      <c r="Q90" s="131"/>
      <c r="R90" s="239"/>
      <c r="S90" s="637"/>
      <c r="T90" s="91"/>
      <c r="U90" s="91"/>
      <c r="V90" s="439"/>
      <c r="W90" s="452"/>
      <c r="X90" s="242"/>
      <c r="Y90" s="242"/>
      <c r="Z90" s="95"/>
      <c r="AA90" s="95"/>
      <c r="AB90" s="618"/>
      <c r="AC90" s="618"/>
      <c r="AD90" s="440"/>
      <c r="AE90" s="440"/>
      <c r="AF90" s="88">
        <f t="shared" si="61"/>
        <v>0</v>
      </c>
      <c r="AG90" s="442" t="e">
        <f t="shared" si="62"/>
        <v>#DIV/0!</v>
      </c>
      <c r="AH90" s="637"/>
    </row>
    <row r="91" spans="1:34" ht="19.2" customHeight="1">
      <c r="A91" s="648"/>
      <c r="B91" s="154">
        <v>0</v>
      </c>
      <c r="C91" s="447"/>
      <c r="D91" s="80"/>
      <c r="E91" s="81"/>
      <c r="F91" s="465" t="s">
        <v>248</v>
      </c>
      <c r="G91" s="82"/>
      <c r="H91" s="127">
        <f t="shared" si="54"/>
        <v>0</v>
      </c>
      <c r="I91" s="243"/>
      <c r="J91" s="130"/>
      <c r="K91" s="98"/>
      <c r="L91" s="129"/>
      <c r="M91" s="450"/>
      <c r="N91" s="98"/>
      <c r="O91" s="236"/>
      <c r="P91" s="95"/>
      <c r="Q91" s="131"/>
      <c r="R91" s="239"/>
      <c r="S91" s="640"/>
      <c r="T91" s="91"/>
      <c r="U91" s="91"/>
      <c r="V91" s="439"/>
      <c r="W91" s="452"/>
      <c r="X91" s="160"/>
      <c r="Y91" s="160"/>
      <c r="Z91" s="95"/>
      <c r="AA91" s="95"/>
      <c r="AB91" s="618"/>
      <c r="AC91" s="618"/>
      <c r="AD91" s="440"/>
      <c r="AE91" s="440"/>
      <c r="AF91" s="88">
        <f t="shared" si="61"/>
        <v>0</v>
      </c>
      <c r="AG91" s="442" t="e">
        <f t="shared" si="62"/>
        <v>#DIV/0!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4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1"/>
        <v>0</v>
      </c>
      <c r="AG92" s="442" t="e">
        <f t="shared" si="62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4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0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1"/>
        <v>0</v>
      </c>
      <c r="AG93" s="442" t="e">
        <f t="shared" si="62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4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1"/>
        <v>0</v>
      </c>
      <c r="AG94" s="442" t="e">
        <f t="shared" si="62"/>
        <v>#DIV/0!</v>
      </c>
      <c r="AH94" s="640"/>
    </row>
    <row r="95" spans="1:34" ht="19.2" customHeight="1">
      <c r="A95" s="648"/>
      <c r="B95" s="255">
        <v>0</v>
      </c>
      <c r="C95" s="144" t="s">
        <v>485</v>
      </c>
      <c r="D95" s="619" t="s">
        <v>473</v>
      </c>
      <c r="E95" s="619"/>
      <c r="F95" s="459"/>
      <c r="G95" s="113"/>
      <c r="H95" s="256"/>
      <c r="I95" s="147"/>
      <c r="J95" s="257">
        <v>19</v>
      </c>
      <c r="K95" s="257">
        <v>1457.8571428571429</v>
      </c>
      <c r="L95" s="258">
        <v>76.991638760767472</v>
      </c>
      <c r="M95" s="257">
        <f t="shared" ref="J95:O95" si="63">AVERAGE(M83:M94)</f>
        <v>19.142857142857142</v>
      </c>
      <c r="N95" s="257">
        <f t="shared" si="63"/>
        <v>1193.6515691894535</v>
      </c>
      <c r="O95" s="258">
        <f t="shared" si="63"/>
        <v>62.675019014429665</v>
      </c>
      <c r="P95" s="259">
        <f>M95-J95</f>
        <v>0.14285714285714235</v>
      </c>
      <c r="Q95" s="260">
        <f t="shared" ref="Q95:Q103" si="64">O95-L95</f>
        <v>-14.316619746337807</v>
      </c>
      <c r="R95" s="261">
        <f>O95/L95</f>
        <v>0.81404968153979462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1"/>
        <v>-264.20557366768935</v>
      </c>
      <c r="AG95" s="445">
        <f t="shared" si="62"/>
        <v>0.81877128704813074</v>
      </c>
      <c r="AH95" s="640"/>
    </row>
    <row r="96" spans="1:34" ht="19.2" customHeight="1">
      <c r="A96" s="645" t="s">
        <v>486</v>
      </c>
      <c r="B96" s="439" t="s">
        <v>245</v>
      </c>
      <c r="C96" s="141"/>
      <c r="D96" s="80" t="s">
        <v>487</v>
      </c>
      <c r="E96" s="81"/>
      <c r="F96" s="458">
        <v>36.92</v>
      </c>
      <c r="G96" s="82">
        <v>5516</v>
      </c>
      <c r="H96" s="83">
        <f t="shared" ref="H96:H106" si="65">F96*G96</f>
        <v>203650.72</v>
      </c>
      <c r="I96" s="439"/>
      <c r="J96" s="85">
        <v>6</v>
      </c>
      <c r="K96" s="82">
        <v>1636</v>
      </c>
      <c r="L96" s="86">
        <v>272.66666666666669</v>
      </c>
      <c r="M96" s="453">
        <v>8</v>
      </c>
      <c r="N96" s="82">
        <f t="shared" ref="N96:N103" si="66">G96/W96*60</f>
        <v>1591.1538461538464</v>
      </c>
      <c r="O96" s="86">
        <f t="shared" ref="O96:O103" si="67">N96/M96</f>
        <v>198.8942307692308</v>
      </c>
      <c r="P96" s="88">
        <f t="shared" ref="P96:P103" si="68">M96-J96</f>
        <v>2</v>
      </c>
      <c r="Q96" s="89">
        <f t="shared" si="64"/>
        <v>-73.772435897435884</v>
      </c>
      <c r="R96" s="442">
        <f t="shared" ref="R96:R103" si="69">O96/L96</f>
        <v>0.72944094414143323</v>
      </c>
      <c r="S96" s="637">
        <f>R108</f>
        <v>0.82974272400862581</v>
      </c>
      <c r="T96" s="133">
        <v>0.33333333333333331</v>
      </c>
      <c r="U96" s="133">
        <v>0.47777777777777775</v>
      </c>
      <c r="V96" s="440">
        <v>5</v>
      </c>
      <c r="W96" s="134">
        <f t="shared" ref="W96:W122" si="70">(U96-T96)*24*60</f>
        <v>207.99999999999997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1"/>
        <v>-44.846153846153584</v>
      </c>
      <c r="AG96" s="441">
        <f t="shared" si="62"/>
        <v>0.97258792552191098</v>
      </c>
      <c r="AH96" s="622">
        <f>AG108</f>
        <v>0.89676880912524948</v>
      </c>
    </row>
    <row r="97" spans="1:34" s="270" customFormat="1" ht="19.2" customHeight="1">
      <c r="A97" s="645"/>
      <c r="B97" s="439" t="s">
        <v>243</v>
      </c>
      <c r="C97" s="262"/>
      <c r="D97" s="263" t="s">
        <v>100</v>
      </c>
      <c r="E97" s="97"/>
      <c r="F97" s="469">
        <v>71.55</v>
      </c>
      <c r="G97" s="264">
        <v>1011</v>
      </c>
      <c r="H97" s="265">
        <f t="shared" si="65"/>
        <v>72337.05</v>
      </c>
      <c r="I97" s="191"/>
      <c r="J97" s="85">
        <v>18</v>
      </c>
      <c r="K97" s="82">
        <v>1385</v>
      </c>
      <c r="L97" s="86">
        <v>76.944444444444443</v>
      </c>
      <c r="M97" s="130">
        <v>18</v>
      </c>
      <c r="N97" s="82">
        <f t="shared" si="66"/>
        <v>1263.7500000000005</v>
      </c>
      <c r="O97" s="86">
        <f t="shared" si="67"/>
        <v>70.208333333333357</v>
      </c>
      <c r="P97" s="88">
        <f t="shared" si="68"/>
        <v>0</v>
      </c>
      <c r="Q97" s="89">
        <f t="shared" si="64"/>
        <v>-6.7361111111110858</v>
      </c>
      <c r="R97" s="442">
        <f t="shared" si="69"/>
        <v>0.9124548736462097</v>
      </c>
      <c r="S97" s="637"/>
      <c r="T97" s="266">
        <v>0.51874999999999993</v>
      </c>
      <c r="U97" s="266">
        <v>0.55208333333333326</v>
      </c>
      <c r="V97" s="267">
        <v>8</v>
      </c>
      <c r="W97" s="134">
        <f t="shared" si="70"/>
        <v>47.999999999999986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1"/>
        <v>-121.24999999999955</v>
      </c>
      <c r="AG97" s="269">
        <f t="shared" si="62"/>
        <v>0.9124548736462097</v>
      </c>
      <c r="AH97" s="622"/>
    </row>
    <row r="98" spans="1:34" s="274" customFormat="1" ht="19.2" customHeight="1">
      <c r="A98" s="645"/>
      <c r="B98" s="439" t="s">
        <v>243</v>
      </c>
      <c r="C98" s="96"/>
      <c r="D98" s="80" t="s">
        <v>102</v>
      </c>
      <c r="E98" s="126"/>
      <c r="F98" s="469">
        <v>59.54</v>
      </c>
      <c r="G98" s="98">
        <v>1616</v>
      </c>
      <c r="H98" s="265">
        <f t="shared" si="65"/>
        <v>96216.639999999999</v>
      </c>
      <c r="I98" s="440"/>
      <c r="J98" s="85">
        <v>18</v>
      </c>
      <c r="K98" s="82">
        <v>1385</v>
      </c>
      <c r="L98" s="86">
        <v>76.944444444444443</v>
      </c>
      <c r="M98" s="130">
        <v>18</v>
      </c>
      <c r="N98" s="82">
        <f t="shared" si="66"/>
        <v>1275.7894736842095</v>
      </c>
      <c r="O98" s="86">
        <f t="shared" si="67"/>
        <v>70.87719298245608</v>
      </c>
      <c r="P98" s="88">
        <f t="shared" si="68"/>
        <v>0</v>
      </c>
      <c r="Q98" s="89">
        <f t="shared" si="64"/>
        <v>-6.0672514619883628</v>
      </c>
      <c r="R98" s="442">
        <f t="shared" si="69"/>
        <v>0.92114763442903214</v>
      </c>
      <c r="S98" s="637"/>
      <c r="T98" s="133">
        <v>0.55555555555555547</v>
      </c>
      <c r="U98" s="133">
        <v>0.60833333333333328</v>
      </c>
      <c r="V98" s="440">
        <v>5</v>
      </c>
      <c r="W98" s="134">
        <f t="shared" si="70"/>
        <v>76.000000000000057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1"/>
        <v>-109.2105263157905</v>
      </c>
      <c r="AG98" s="441">
        <f t="shared" si="62"/>
        <v>0.92114763442903214</v>
      </c>
      <c r="AH98" s="622"/>
    </row>
    <row r="99" spans="1:34" ht="19.2" customHeight="1">
      <c r="A99" s="645"/>
      <c r="B99" s="439" t="s">
        <v>243</v>
      </c>
      <c r="C99" s="124"/>
      <c r="D99" s="125" t="s">
        <v>121</v>
      </c>
      <c r="E99" s="126"/>
      <c r="F99" s="469">
        <v>47.65</v>
      </c>
      <c r="G99" s="98">
        <v>325.8</v>
      </c>
      <c r="H99" s="265">
        <f t="shared" si="65"/>
        <v>15524.37</v>
      </c>
      <c r="I99" s="440"/>
      <c r="J99" s="85">
        <v>18</v>
      </c>
      <c r="K99" s="82">
        <v>1440</v>
      </c>
      <c r="L99" s="86">
        <v>80</v>
      </c>
      <c r="M99" s="453">
        <v>18</v>
      </c>
      <c r="N99" s="82">
        <f t="shared" si="66"/>
        <v>1303.2000000000046</v>
      </c>
      <c r="O99" s="86">
        <f t="shared" si="67"/>
        <v>72.400000000000261</v>
      </c>
      <c r="P99" s="88">
        <f t="shared" si="68"/>
        <v>0</v>
      </c>
      <c r="Q99" s="89">
        <f t="shared" si="64"/>
        <v>-7.5999999999997385</v>
      </c>
      <c r="R99" s="442">
        <f t="shared" si="69"/>
        <v>0.90500000000000325</v>
      </c>
      <c r="S99" s="637"/>
      <c r="T99" s="133">
        <v>0.62430555555555545</v>
      </c>
      <c r="U99" s="133">
        <v>0.63472222222222208</v>
      </c>
      <c r="V99" s="440">
        <v>23</v>
      </c>
      <c r="W99" s="134">
        <f t="shared" si="70"/>
        <v>14.999999999999947</v>
      </c>
      <c r="X99" s="233">
        <v>0.6118055555555556</v>
      </c>
      <c r="Y99" s="233">
        <v>0.62152777777777779</v>
      </c>
      <c r="Z99" s="170"/>
      <c r="AA99" s="170"/>
      <c r="AB99" s="618"/>
      <c r="AC99" s="618"/>
      <c r="AD99" s="440"/>
      <c r="AE99" s="440"/>
      <c r="AF99" s="268">
        <f t="shared" si="61"/>
        <v>-136.79999999999541</v>
      </c>
      <c r="AG99" s="269">
        <f t="shared" si="62"/>
        <v>0.90500000000000314</v>
      </c>
      <c r="AH99" s="622"/>
    </row>
    <row r="100" spans="1:34" s="274" customFormat="1" ht="19.2" customHeight="1">
      <c r="A100" s="645"/>
      <c r="B100" s="439" t="s">
        <v>247</v>
      </c>
      <c r="C100" s="96"/>
      <c r="D100" s="80" t="s">
        <v>314</v>
      </c>
      <c r="E100" s="126"/>
      <c r="F100" s="469">
        <v>56.85</v>
      </c>
      <c r="G100" s="98">
        <v>705</v>
      </c>
      <c r="H100" s="265">
        <f t="shared" si="65"/>
        <v>40079.25</v>
      </c>
      <c r="I100" s="440"/>
      <c r="J100" s="85">
        <v>18</v>
      </c>
      <c r="K100" s="82">
        <v>1636</v>
      </c>
      <c r="L100" s="86">
        <v>90.888888888888886</v>
      </c>
      <c r="M100" s="130">
        <v>18</v>
      </c>
      <c r="N100" s="82">
        <f t="shared" si="66"/>
        <v>1321.8749999999982</v>
      </c>
      <c r="O100" s="86">
        <f t="shared" si="67"/>
        <v>73.437499999999901</v>
      </c>
      <c r="P100" s="88">
        <f t="shared" si="68"/>
        <v>0</v>
      </c>
      <c r="Q100" s="89">
        <f t="shared" si="64"/>
        <v>-17.451388888888985</v>
      </c>
      <c r="R100" s="442">
        <f t="shared" si="69"/>
        <v>0.80799205378972994</v>
      </c>
      <c r="S100" s="637"/>
      <c r="T100" s="266">
        <v>0.63958333333333317</v>
      </c>
      <c r="U100" s="266">
        <v>0.66180555555555542</v>
      </c>
      <c r="V100" s="267">
        <v>7</v>
      </c>
      <c r="W100" s="134">
        <f t="shared" si="70"/>
        <v>32.000000000000043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1"/>
        <v>-314.12500000000182</v>
      </c>
      <c r="AG100" s="441">
        <f t="shared" si="62"/>
        <v>0.80799205378972994</v>
      </c>
      <c r="AH100" s="622"/>
    </row>
    <row r="101" spans="1:34" s="274" customFormat="1" ht="19.2" customHeight="1">
      <c r="A101" s="645"/>
      <c r="B101" s="439" t="s">
        <v>247</v>
      </c>
      <c r="C101" s="96"/>
      <c r="D101" s="125" t="s">
        <v>135</v>
      </c>
      <c r="E101" s="126"/>
      <c r="F101" s="469">
        <v>54.29</v>
      </c>
      <c r="G101" s="98">
        <v>917</v>
      </c>
      <c r="H101" s="265">
        <f t="shared" si="65"/>
        <v>49783.93</v>
      </c>
      <c r="I101" s="440"/>
      <c r="J101" s="85">
        <v>15</v>
      </c>
      <c r="K101" s="82">
        <v>1440</v>
      </c>
      <c r="L101" s="86">
        <v>96</v>
      </c>
      <c r="M101" s="130">
        <v>15</v>
      </c>
      <c r="N101" s="82">
        <f t="shared" si="66"/>
        <v>1341.9512195121945</v>
      </c>
      <c r="O101" s="86">
        <f t="shared" si="67"/>
        <v>89.463414634146304</v>
      </c>
      <c r="P101" s="88">
        <f t="shared" si="68"/>
        <v>0</v>
      </c>
      <c r="Q101" s="89">
        <f t="shared" si="64"/>
        <v>-6.5365853658536963</v>
      </c>
      <c r="R101" s="442">
        <f t="shared" si="69"/>
        <v>0.9319105691056907</v>
      </c>
      <c r="S101" s="637"/>
      <c r="T101" s="266">
        <v>0.70833333333333337</v>
      </c>
      <c r="U101" s="133">
        <v>0.7368055555555556</v>
      </c>
      <c r="V101" s="267">
        <v>5</v>
      </c>
      <c r="W101" s="134">
        <f t="shared" si="70"/>
        <v>41.000000000000014</v>
      </c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1"/>
        <v>-98.048780487805516</v>
      </c>
      <c r="AG101" s="269">
        <f t="shared" si="62"/>
        <v>0.93191056910569059</v>
      </c>
      <c r="AH101" s="622"/>
    </row>
    <row r="102" spans="1:34" s="274" customFormat="1" ht="19.2" customHeight="1">
      <c r="A102" s="645"/>
      <c r="B102" s="439" t="s">
        <v>247</v>
      </c>
      <c r="C102" s="228"/>
      <c r="D102" s="229" t="s">
        <v>136</v>
      </c>
      <c r="E102" s="230"/>
      <c r="F102" s="469">
        <v>55.32</v>
      </c>
      <c r="G102" s="98">
        <v>513</v>
      </c>
      <c r="H102" s="265">
        <f t="shared" si="65"/>
        <v>28379.16</v>
      </c>
      <c r="I102" s="439"/>
      <c r="J102" s="85">
        <v>14</v>
      </c>
      <c r="K102" s="82">
        <v>1440</v>
      </c>
      <c r="L102" s="86">
        <v>102.85714285714286</v>
      </c>
      <c r="M102" s="130">
        <v>15</v>
      </c>
      <c r="N102" s="82">
        <f t="shared" si="66"/>
        <v>1139.9999999999973</v>
      </c>
      <c r="O102" s="86">
        <f t="shared" si="67"/>
        <v>75.999999999999815</v>
      </c>
      <c r="P102" s="88">
        <f t="shared" si="68"/>
        <v>1</v>
      </c>
      <c r="Q102" s="89">
        <f t="shared" si="64"/>
        <v>-26.857142857143046</v>
      </c>
      <c r="R102" s="442">
        <f t="shared" si="69"/>
        <v>0.73888888888888704</v>
      </c>
      <c r="S102" s="637"/>
      <c r="T102" s="266">
        <v>0.74097222222222225</v>
      </c>
      <c r="U102" s="266">
        <v>0.7597222222222223</v>
      </c>
      <c r="V102" s="267">
        <v>6</v>
      </c>
      <c r="W102" s="134">
        <f t="shared" si="70"/>
        <v>27.000000000000064</v>
      </c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1"/>
        <v>-300.00000000000273</v>
      </c>
      <c r="AG102" s="441">
        <f t="shared" si="62"/>
        <v>0.79166666666666474</v>
      </c>
      <c r="AH102" s="622"/>
    </row>
    <row r="103" spans="1:34" s="274" customFormat="1" ht="19.2" customHeight="1">
      <c r="A103" s="645"/>
      <c r="B103" s="439" t="s">
        <v>247</v>
      </c>
      <c r="C103" s="277"/>
      <c r="D103" s="125" t="s">
        <v>137</v>
      </c>
      <c r="E103" s="126"/>
      <c r="F103" s="469">
        <v>55.56</v>
      </c>
      <c r="G103" s="98">
        <v>830</v>
      </c>
      <c r="H103" s="265">
        <f t="shared" si="65"/>
        <v>46114.8</v>
      </c>
      <c r="I103" s="278"/>
      <c r="J103" s="85">
        <v>16</v>
      </c>
      <c r="K103" s="82">
        <v>1440</v>
      </c>
      <c r="L103" s="86">
        <v>90</v>
      </c>
      <c r="M103" s="130">
        <v>16</v>
      </c>
      <c r="N103" s="82">
        <f t="shared" si="66"/>
        <v>1345.9459459459449</v>
      </c>
      <c r="O103" s="86">
        <f t="shared" si="67"/>
        <v>84.121621621621557</v>
      </c>
      <c r="P103" s="88">
        <f t="shared" si="68"/>
        <v>0</v>
      </c>
      <c r="Q103" s="89">
        <f t="shared" si="64"/>
        <v>-5.8783783783784429</v>
      </c>
      <c r="R103" s="442">
        <f t="shared" si="69"/>
        <v>0.93468468468468402</v>
      </c>
      <c r="S103" s="637"/>
      <c r="T103" s="266">
        <v>0.76458333333333339</v>
      </c>
      <c r="U103" s="266">
        <v>0.79027777777777786</v>
      </c>
      <c r="V103" s="267">
        <v>7</v>
      </c>
      <c r="W103" s="134">
        <f t="shared" si="70"/>
        <v>37.000000000000028</v>
      </c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1"/>
        <v>-94.054054054055086</v>
      </c>
      <c r="AG103" s="269">
        <f t="shared" si="62"/>
        <v>0.93468468468468402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5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>
        <f t="shared" si="70"/>
        <v>0</v>
      </c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1"/>
        <v>0</v>
      </c>
      <c r="AG104" s="441" t="e">
        <f t="shared" si="62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5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0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1"/>
        <v>0</v>
      </c>
      <c r="AG105" s="269" t="e">
        <f t="shared" si="62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5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0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0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488</v>
      </c>
      <c r="D108" s="619" t="s">
        <v>473</v>
      </c>
      <c r="E108" s="619"/>
      <c r="F108" s="470"/>
      <c r="G108" s="145"/>
      <c r="H108" s="146"/>
      <c r="I108" s="147"/>
      <c r="J108" s="145">
        <v>15.375</v>
      </c>
      <c r="K108" s="145">
        <v>1475.25</v>
      </c>
      <c r="L108" s="148">
        <v>110.78769841269842</v>
      </c>
      <c r="M108" s="145">
        <f t="shared" ref="J108:O108" si="71">AVERAGE(M96:M107)</f>
        <v>15.75</v>
      </c>
      <c r="N108" s="145">
        <f t="shared" si="71"/>
        <v>1322.9581856620243</v>
      </c>
      <c r="O108" s="148">
        <f t="shared" si="71"/>
        <v>91.925286667598499</v>
      </c>
      <c r="P108" s="95">
        <f t="shared" ref="P108:P114" si="72">M108-J108</f>
        <v>0.375</v>
      </c>
      <c r="Q108" s="131">
        <f t="shared" ref="Q108:Q114" si="73">O108-L108</f>
        <v>-18.862411745099919</v>
      </c>
      <c r="R108" s="149">
        <f t="shared" ref="R108:R114" si="74">O108/L108</f>
        <v>0.82974272400862581</v>
      </c>
      <c r="S108" s="640"/>
      <c r="T108" s="133"/>
      <c r="U108" s="133"/>
      <c r="V108" s="98"/>
      <c r="W108" s="134">
        <f t="shared" si="70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1"/>
        <v>-152.29181433797567</v>
      </c>
      <c r="AG108" s="441">
        <f t="shared" si="62"/>
        <v>0.89676880912524948</v>
      </c>
      <c r="AH108" s="622"/>
    </row>
    <row r="109" spans="1:34" ht="19.2" customHeight="1">
      <c r="A109" s="641" t="s">
        <v>489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702</v>
      </c>
      <c r="H109" s="83">
        <f t="shared" ref="H109:H118" si="75">F109*G109</f>
        <v>54292.68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6">G109/W109*60</f>
        <v>1316.2499999999982</v>
      </c>
      <c r="O109" s="86">
        <f t="shared" ref="O109:O114" si="77">N109/M109</f>
        <v>73.124999999999901</v>
      </c>
      <c r="P109" s="88">
        <f t="shared" si="72"/>
        <v>0</v>
      </c>
      <c r="Q109" s="89">
        <f t="shared" si="73"/>
        <v>-6.8750000000000995</v>
      </c>
      <c r="R109" s="442">
        <f t="shared" si="74"/>
        <v>0.91406249999999878</v>
      </c>
      <c r="S109" s="644">
        <f>R121</f>
        <v>0.8674263691753713</v>
      </c>
      <c r="T109" s="283">
        <v>0.5</v>
      </c>
      <c r="U109" s="283">
        <v>0.52222222222222225</v>
      </c>
      <c r="V109" s="284">
        <v>5</v>
      </c>
      <c r="W109" s="452">
        <f t="shared" si="70"/>
        <v>32.000000000000043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1"/>
        <v>-123.75000000000182</v>
      </c>
      <c r="AG109" s="171">
        <f t="shared" si="62"/>
        <v>0.91406249999999878</v>
      </c>
      <c r="AH109" s="622">
        <f>AG121</f>
        <v>0.87515789157668544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1072</v>
      </c>
      <c r="H110" s="83">
        <f t="shared" si="75"/>
        <v>57544.959999999999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6"/>
        <v>1398.2608695652175</v>
      </c>
      <c r="O110" s="86">
        <f t="shared" si="77"/>
        <v>87.391304347826093</v>
      </c>
      <c r="P110" s="88">
        <f t="shared" si="72"/>
        <v>0</v>
      </c>
      <c r="Q110" s="89">
        <f t="shared" si="73"/>
        <v>-6.3586956521739069</v>
      </c>
      <c r="R110" s="442">
        <f t="shared" si="74"/>
        <v>0.9321739130434783</v>
      </c>
      <c r="S110" s="633"/>
      <c r="T110" s="283">
        <v>0.52777777777777779</v>
      </c>
      <c r="U110" s="283">
        <v>0.55972222222222223</v>
      </c>
      <c r="V110" s="284">
        <v>8</v>
      </c>
      <c r="W110" s="452">
        <f t="shared" si="70"/>
        <v>46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1"/>
        <v>-101.73913043478251</v>
      </c>
      <c r="AG110" s="171">
        <f t="shared" si="62"/>
        <v>0.9321739130434783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1840</v>
      </c>
      <c r="H111" s="83">
        <f t="shared" si="75"/>
        <v>106232.4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6"/>
        <v>1379.9999999999995</v>
      </c>
      <c r="O111" s="86">
        <f t="shared" si="77"/>
        <v>86.249999999999972</v>
      </c>
      <c r="P111" s="88">
        <f t="shared" si="72"/>
        <v>0</v>
      </c>
      <c r="Q111" s="89">
        <f t="shared" si="73"/>
        <v>-11.562500000000028</v>
      </c>
      <c r="R111" s="442">
        <f t="shared" si="74"/>
        <v>0.88178913738019138</v>
      </c>
      <c r="S111" s="633"/>
      <c r="T111" s="283">
        <v>0.57499999999999996</v>
      </c>
      <c r="U111" s="283">
        <v>0.63055555555555554</v>
      </c>
      <c r="V111" s="284">
        <v>22</v>
      </c>
      <c r="W111" s="452">
        <f t="shared" si="70"/>
        <v>80.000000000000028</v>
      </c>
      <c r="X111" s="94">
        <v>0.56319444444444444</v>
      </c>
      <c r="Y111" s="94">
        <v>0.57222222222222219</v>
      </c>
      <c r="Z111" s="95"/>
      <c r="AA111" s="95"/>
      <c r="AB111" s="618"/>
      <c r="AC111" s="618"/>
      <c r="AD111" s="440"/>
      <c r="AE111" s="440"/>
      <c r="AF111" s="88">
        <f t="shared" si="61"/>
        <v>-185.00000000000045</v>
      </c>
      <c r="AG111" s="171">
        <f t="shared" si="62"/>
        <v>0.88178913738019138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2229.9300000000003</v>
      </c>
      <c r="H112" s="83">
        <f t="shared" si="75"/>
        <v>100302.25140000001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6"/>
        <v>1238.8500000000008</v>
      </c>
      <c r="O112" s="86">
        <f t="shared" si="77"/>
        <v>65.202631578947418</v>
      </c>
      <c r="P112" s="88">
        <f t="shared" si="72"/>
        <v>0</v>
      </c>
      <c r="Q112" s="89">
        <f t="shared" si="73"/>
        <v>-13.744736842105212</v>
      </c>
      <c r="R112" s="442">
        <f t="shared" si="74"/>
        <v>0.82590000000000063</v>
      </c>
      <c r="S112" s="633"/>
      <c r="T112" s="283">
        <v>0.70833333333333337</v>
      </c>
      <c r="U112" s="283">
        <v>0.78333333333333333</v>
      </c>
      <c r="V112" s="284">
        <v>5</v>
      </c>
      <c r="W112" s="452">
        <f t="shared" si="70"/>
        <v>107.99999999999994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1"/>
        <v>-261.14999999999918</v>
      </c>
      <c r="AG112" s="171">
        <f t="shared" si="62"/>
        <v>0.82590000000000052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935</v>
      </c>
      <c r="H113" s="83">
        <f t="shared" si="75"/>
        <v>53977.549999999996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6"/>
        <v>1168.7500000000002</v>
      </c>
      <c r="O113" s="86">
        <f t="shared" si="77"/>
        <v>68.750000000000014</v>
      </c>
      <c r="P113" s="88">
        <f t="shared" si="72"/>
        <v>1</v>
      </c>
      <c r="Q113" s="89">
        <f t="shared" si="73"/>
        <v>-21.249999999999986</v>
      </c>
      <c r="R113" s="442">
        <f t="shared" si="74"/>
        <v>0.76388888888888906</v>
      </c>
      <c r="S113" s="633"/>
      <c r="T113" s="283">
        <v>0.79791666666666661</v>
      </c>
      <c r="U113" s="283">
        <v>0.83124999999999993</v>
      </c>
      <c r="V113" s="284">
        <v>21</v>
      </c>
      <c r="W113" s="452">
        <f t="shared" si="70"/>
        <v>47.999999999999986</v>
      </c>
      <c r="X113" s="271">
        <v>0.78680555555555554</v>
      </c>
      <c r="Y113" s="271">
        <v>0.79513888888888884</v>
      </c>
      <c r="Z113" s="272"/>
      <c r="AA113" s="272"/>
      <c r="AB113" s="618"/>
      <c r="AC113" s="618"/>
      <c r="AD113" s="277"/>
      <c r="AE113" s="277"/>
      <c r="AF113" s="152">
        <f t="shared" si="61"/>
        <v>-271.24999999999977</v>
      </c>
      <c r="AG113" s="171">
        <f t="shared" si="62"/>
        <v>0.81163194444444464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751.5</v>
      </c>
      <c r="H114" s="83">
        <f t="shared" si="75"/>
        <v>38078.505000000005</v>
      </c>
      <c r="I114" s="440">
        <v>1</v>
      </c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6"/>
        <v>1326.1764705882338</v>
      </c>
      <c r="O114" s="86">
        <f t="shared" si="77"/>
        <v>73.676470588235205</v>
      </c>
      <c r="P114" s="88">
        <f t="shared" si="72"/>
        <v>0</v>
      </c>
      <c r="Q114" s="89">
        <f t="shared" si="73"/>
        <v>-9.6568627450981239</v>
      </c>
      <c r="R114" s="442">
        <f t="shared" si="74"/>
        <v>0.88411764705882245</v>
      </c>
      <c r="S114" s="633"/>
      <c r="T114" s="283">
        <v>0.83680555555555547</v>
      </c>
      <c r="U114" s="283">
        <v>0.86041666666666661</v>
      </c>
      <c r="V114" s="284">
        <v>8</v>
      </c>
      <c r="W114" s="452">
        <f t="shared" si="70"/>
        <v>34.000000000000043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1"/>
        <v>-173.82352941176623</v>
      </c>
      <c r="AG114" s="171">
        <f t="shared" si="62"/>
        <v>0.88411764705882256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5"/>
        <v>0</v>
      </c>
      <c r="I115" s="440"/>
      <c r="J115" s="85"/>
      <c r="K115" s="82"/>
      <c r="L115" s="86"/>
      <c r="M115" s="453"/>
      <c r="N115" s="82"/>
      <c r="O115" s="86"/>
      <c r="P115" s="88"/>
      <c r="Q115" s="89"/>
      <c r="R115" s="442"/>
      <c r="S115" s="633"/>
      <c r="T115" s="283"/>
      <c r="U115" s="283"/>
      <c r="V115" s="284"/>
      <c r="W115" s="452">
        <f t="shared" si="70"/>
        <v>0</v>
      </c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1"/>
        <v>0</v>
      </c>
      <c r="AG115" s="171" t="e">
        <f t="shared" si="62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5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>
        <f t="shared" si="70"/>
        <v>0</v>
      </c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1"/>
        <v>0</v>
      </c>
      <c r="AG116" s="171" t="e">
        <f t="shared" si="62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0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1"/>
        <v>0</v>
      </c>
      <c r="AG117" s="171" t="e">
        <f t="shared" si="62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5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0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0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0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490</v>
      </c>
      <c r="D121" s="289" t="s">
        <v>473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78">AVERAGE(M109:M120)</f>
        <v>17.333333333333332</v>
      </c>
      <c r="N121" s="257">
        <f t="shared" si="78"/>
        <v>1304.7145566922418</v>
      </c>
      <c r="O121" s="258">
        <f t="shared" si="78"/>
        <v>75.732567752501424</v>
      </c>
      <c r="P121" s="88">
        <f t="shared" ref="P121:P129" si="79">M121-J121</f>
        <v>0.1666666666666643</v>
      </c>
      <c r="Q121" s="89">
        <f t="shared" ref="Q121:Q129" si="80">O121-L121</f>
        <v>-11.574632539896243</v>
      </c>
      <c r="R121" s="225">
        <f t="shared" ref="R121:R129" si="81">O121/L121</f>
        <v>0.8674263691753713</v>
      </c>
      <c r="S121" s="639"/>
      <c r="T121" s="91"/>
      <c r="U121" s="91"/>
      <c r="V121" s="82"/>
      <c r="W121" s="452">
        <f t="shared" si="70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-186.11877664109147</v>
      </c>
      <c r="AG121" s="171">
        <f>N121/K121</f>
        <v>0.87515789157668544</v>
      </c>
      <c r="AH121" s="622"/>
    </row>
    <row r="122" spans="1:34" ht="19.2" customHeight="1">
      <c r="A122" s="636" t="s">
        <v>491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1654</v>
      </c>
      <c r="H122" s="83">
        <f t="shared" ref="H122:H132" si="82">F122*G122</f>
        <v>97040.180000000008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3">G122/W122*60</f>
        <v>1341.0810810810799</v>
      </c>
      <c r="O122" s="294">
        <f t="shared" ref="O122:O129" si="84">N122/M122</f>
        <v>70.58321479374105</v>
      </c>
      <c r="P122" s="152">
        <f t="shared" si="79"/>
        <v>0</v>
      </c>
      <c r="Q122" s="235">
        <f t="shared" si="80"/>
        <v>-5.2062588904694707</v>
      </c>
      <c r="R122" s="153">
        <f t="shared" si="81"/>
        <v>0.93130630630630562</v>
      </c>
      <c r="S122" s="637">
        <f>R134</f>
        <v>0.88266146007788993</v>
      </c>
      <c r="T122" s="91">
        <v>0.5</v>
      </c>
      <c r="U122" s="91">
        <v>0.55138888888888893</v>
      </c>
      <c r="V122" s="284">
        <v>5</v>
      </c>
      <c r="W122" s="452">
        <f t="shared" si="70"/>
        <v>74.000000000000057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1"/>
        <v>-98.918918918920099</v>
      </c>
      <c r="AG122" s="442">
        <f t="shared" si="62"/>
        <v>0.93130630630630551</v>
      </c>
      <c r="AH122" s="639">
        <f>AG134</f>
        <v>0.89985285104147705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2021</v>
      </c>
      <c r="H123" s="83">
        <f t="shared" si="82"/>
        <v>120289.92000000001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3"/>
        <v>1276.4210526315792</v>
      </c>
      <c r="O123" s="129">
        <f t="shared" si="84"/>
        <v>60.781954887218056</v>
      </c>
      <c r="P123" s="95">
        <f t="shared" si="79"/>
        <v>0</v>
      </c>
      <c r="Q123" s="131">
        <f t="shared" si="80"/>
        <v>-5.1704260651628928</v>
      </c>
      <c r="R123" s="441">
        <f t="shared" si="81"/>
        <v>0.92160364810944351</v>
      </c>
      <c r="S123" s="637"/>
      <c r="T123" s="91">
        <v>0.5673611111111112</v>
      </c>
      <c r="U123" s="91">
        <v>0.63333333333333341</v>
      </c>
      <c r="V123" s="284">
        <v>23</v>
      </c>
      <c r="W123" s="452">
        <f>(U123-T123)*24*60</f>
        <v>94.999999999999986</v>
      </c>
      <c r="X123" s="94">
        <v>0.55486111111111114</v>
      </c>
      <c r="Y123" s="94">
        <v>0.56458333333333333</v>
      </c>
      <c r="Z123" s="95"/>
      <c r="AA123" s="95"/>
      <c r="AB123" s="618"/>
      <c r="AC123" s="618"/>
      <c r="AD123" s="440"/>
      <c r="AE123" s="440"/>
      <c r="AF123" s="88">
        <f t="shared" si="61"/>
        <v>-108.57894736842081</v>
      </c>
      <c r="AG123" s="442">
        <f t="shared" si="62"/>
        <v>0.92160364810944351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1387</v>
      </c>
      <c r="H124" s="83">
        <f t="shared" si="82"/>
        <v>78767.73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3"/>
        <v>1513.0909090909099</v>
      </c>
      <c r="O124" s="294">
        <f t="shared" si="84"/>
        <v>84.060606060606105</v>
      </c>
      <c r="P124" s="152">
        <f t="shared" si="79"/>
        <v>0</v>
      </c>
      <c r="Q124" s="235">
        <f t="shared" si="80"/>
        <v>-6.8282828282827808</v>
      </c>
      <c r="R124" s="153">
        <f t="shared" si="81"/>
        <v>0.92487219382084962</v>
      </c>
      <c r="S124" s="638"/>
      <c r="T124" s="91">
        <v>0.70833333333333337</v>
      </c>
      <c r="U124" s="91">
        <v>0.74652777777777779</v>
      </c>
      <c r="V124" s="284">
        <v>5</v>
      </c>
      <c r="W124" s="297">
        <f>(U124-T124)*24*60</f>
        <v>54.999999999999964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1"/>
        <v>-122.90909090909008</v>
      </c>
      <c r="AG124" s="153">
        <f t="shared" si="62"/>
        <v>0.92487219382084962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1044</v>
      </c>
      <c r="H125" s="83">
        <f t="shared" si="82"/>
        <v>59372.28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3"/>
        <v>1491.4285714285709</v>
      </c>
      <c r="O125" s="129">
        <f t="shared" si="84"/>
        <v>82.857142857142833</v>
      </c>
      <c r="P125" s="95">
        <f t="shared" si="79"/>
        <v>0</v>
      </c>
      <c r="Q125" s="131">
        <f t="shared" si="80"/>
        <v>-8.0317460317460529</v>
      </c>
      <c r="R125" s="441">
        <f t="shared" si="81"/>
        <v>0.9116311561299334</v>
      </c>
      <c r="S125" s="638"/>
      <c r="T125" s="91">
        <v>0.75138888888888888</v>
      </c>
      <c r="U125" s="91">
        <v>0.78055555555555556</v>
      </c>
      <c r="V125" s="284">
        <v>7</v>
      </c>
      <c r="W125" s="297">
        <f t="shared" ref="W125:W133" si="85">(U125-T125)*24*60</f>
        <v>42.000000000000014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1"/>
        <v>-144.57142857142912</v>
      </c>
      <c r="AG125" s="442">
        <f t="shared" si="62"/>
        <v>0.91163115612993328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1213</v>
      </c>
      <c r="H126" s="83">
        <f t="shared" si="82"/>
        <v>65611.17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3"/>
        <v>1399.6153846153854</v>
      </c>
      <c r="O126" s="129">
        <f t="shared" si="84"/>
        <v>69.980769230769269</v>
      </c>
      <c r="P126" s="95">
        <f t="shared" si="79"/>
        <v>3</v>
      </c>
      <c r="Q126" s="131">
        <f t="shared" si="80"/>
        <v>-22.078054298642499</v>
      </c>
      <c r="R126" s="441">
        <f t="shared" si="81"/>
        <v>0.76017449004669491</v>
      </c>
      <c r="S126" s="638"/>
      <c r="T126" s="91">
        <v>0.78611111111111109</v>
      </c>
      <c r="U126" s="91">
        <v>0.82222222222222219</v>
      </c>
      <c r="V126" s="284">
        <v>8</v>
      </c>
      <c r="W126" s="297">
        <f t="shared" si="85"/>
        <v>51.999999999999972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1"/>
        <v>-165.38461538461456</v>
      </c>
      <c r="AG126" s="153">
        <f t="shared" si="62"/>
        <v>0.8943229294667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1363</v>
      </c>
      <c r="H127" s="83">
        <f t="shared" si="82"/>
        <v>64878.8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3"/>
        <v>1340.6557377049194</v>
      </c>
      <c r="O127" s="294">
        <f t="shared" si="84"/>
        <v>70.560828300258919</v>
      </c>
      <c r="P127" s="152">
        <f t="shared" si="79"/>
        <v>0</v>
      </c>
      <c r="Q127" s="235">
        <f t="shared" si="80"/>
        <v>-5.2286453839516014</v>
      </c>
      <c r="R127" s="153">
        <f t="shared" si="81"/>
        <v>0.93101092896174975</v>
      </c>
      <c r="S127" s="638"/>
      <c r="T127" s="91">
        <v>0.83749999999999991</v>
      </c>
      <c r="U127" s="91">
        <v>0.87986111111111098</v>
      </c>
      <c r="V127" s="439">
        <v>22</v>
      </c>
      <c r="W127" s="297">
        <f t="shared" si="85"/>
        <v>60.999999999999943</v>
      </c>
      <c r="X127" s="106">
        <v>0.8256944444444444</v>
      </c>
      <c r="Y127" s="106">
        <v>0.83472222222222225</v>
      </c>
      <c r="Z127" s="95"/>
      <c r="AA127" s="95"/>
      <c r="AB127" s="618"/>
      <c r="AC127" s="618"/>
      <c r="AD127" s="440"/>
      <c r="AE127" s="440"/>
      <c r="AF127" s="152">
        <f t="shared" si="61"/>
        <v>-99.344262295080625</v>
      </c>
      <c r="AG127" s="153">
        <f t="shared" si="62"/>
        <v>0.93101092896174953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893</v>
      </c>
      <c r="H128" s="83">
        <f t="shared" si="82"/>
        <v>51168.899999999994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3"/>
        <v>1275.7142857142853</v>
      </c>
      <c r="O128" s="129">
        <f t="shared" si="84"/>
        <v>75.042016806722671</v>
      </c>
      <c r="P128" s="95">
        <f t="shared" si="79"/>
        <v>0</v>
      </c>
      <c r="Q128" s="131">
        <f t="shared" si="80"/>
        <v>-6.4285714285714448</v>
      </c>
      <c r="R128" s="441">
        <f t="shared" si="81"/>
        <v>0.92109334708612667</v>
      </c>
      <c r="S128" s="638"/>
      <c r="T128" s="91">
        <v>0.88541666666666652</v>
      </c>
      <c r="U128" s="91">
        <v>0.91458333333333319</v>
      </c>
      <c r="V128" s="439">
        <v>8</v>
      </c>
      <c r="W128" s="297">
        <f t="shared" si="85"/>
        <v>42.000000000000014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1"/>
        <v>-109.28571428571468</v>
      </c>
      <c r="AG128" s="153">
        <f t="shared" si="62"/>
        <v>0.92109334708612656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466</v>
      </c>
      <c r="H129" s="83">
        <f t="shared" si="82"/>
        <v>23612.22</v>
      </c>
      <c r="I129" s="440">
        <v>2</v>
      </c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3"/>
        <v>1270.9090909090955</v>
      </c>
      <c r="O129" s="129">
        <f t="shared" si="84"/>
        <v>60.519480519480737</v>
      </c>
      <c r="P129" s="95">
        <f t="shared" si="79"/>
        <v>0</v>
      </c>
      <c r="Q129" s="131">
        <f t="shared" si="80"/>
        <v>-17.385281385281161</v>
      </c>
      <c r="R129" s="441">
        <f t="shared" si="81"/>
        <v>0.77683929762169657</v>
      </c>
      <c r="S129" s="638"/>
      <c r="T129" s="91">
        <v>0.91944444444444429</v>
      </c>
      <c r="U129" s="91">
        <v>0.93472222222222201</v>
      </c>
      <c r="V129" s="439">
        <v>7</v>
      </c>
      <c r="W129" s="297">
        <f t="shared" si="85"/>
        <v>21.999999999999922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2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2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2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5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5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492</v>
      </c>
      <c r="D134" s="619" t="s">
        <v>473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6">AVERAGE(M122:M133)</f>
        <v>19.125</v>
      </c>
      <c r="N134" s="300">
        <f t="shared" si="86"/>
        <v>1363.6145141469783</v>
      </c>
      <c r="O134" s="301">
        <f t="shared" si="86"/>
        <v>71.798251681992468</v>
      </c>
      <c r="P134" s="92">
        <f t="shared" ref="P134:P140" si="87">M134-J134</f>
        <v>0.375</v>
      </c>
      <c r="Q134" s="188">
        <f t="shared" ref="Q134:Q140" si="88">O134-L134</f>
        <v>-9.5446582890134835</v>
      </c>
      <c r="R134" s="302">
        <f t="shared" ref="R134:R140" si="89">O134/L134</f>
        <v>0.88266146007788993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1"/>
        <v>-151.76048585302169</v>
      </c>
      <c r="AG134" s="442">
        <f t="shared" si="62"/>
        <v>0.89985285104147705</v>
      </c>
      <c r="AH134" s="640"/>
    </row>
    <row r="135" spans="1:34" ht="19.2" customHeight="1">
      <c r="A135" s="629" t="s">
        <v>493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846</v>
      </c>
      <c r="H135" s="303">
        <f t="shared" ref="H135:H146" si="90">F135*G135</f>
        <v>42866.82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1">G135/W135*60</f>
        <v>1371.891891891891</v>
      </c>
      <c r="O135" s="160">
        <f t="shared" ref="O135:O140" si="92">N135/M135</f>
        <v>80.699523052464173</v>
      </c>
      <c r="P135" s="95">
        <f t="shared" si="87"/>
        <v>0</v>
      </c>
      <c r="Q135" s="131">
        <f t="shared" si="88"/>
        <v>-7.5357710651828853</v>
      </c>
      <c r="R135" s="441">
        <f t="shared" si="89"/>
        <v>0.91459459459459391</v>
      </c>
      <c r="S135" s="633">
        <f>R147</f>
        <v>0.91576448903370578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3">(U135-T135)*24*60</f>
        <v>37.000000000000028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1"/>
        <v>-128.10810810810904</v>
      </c>
      <c r="AG135" s="165">
        <f t="shared" si="62"/>
        <v>0.91459459459459402</v>
      </c>
      <c r="AH135" s="622">
        <f>AG147</f>
        <v>0.92851891506812168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1653</v>
      </c>
      <c r="H136" s="127">
        <f t="shared" si="90"/>
        <v>84269.939999999988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1"/>
        <v>1340.2702702702693</v>
      </c>
      <c r="O136" s="129">
        <f t="shared" si="92"/>
        <v>67.013513513513459</v>
      </c>
      <c r="P136" s="95">
        <f t="shared" si="87"/>
        <v>0</v>
      </c>
      <c r="Q136" s="131">
        <f t="shared" si="88"/>
        <v>-4.986486486486541</v>
      </c>
      <c r="R136" s="441">
        <f t="shared" si="89"/>
        <v>0.93074324324324254</v>
      </c>
      <c r="S136" s="633"/>
      <c r="T136" s="304">
        <v>0.73958333333333337</v>
      </c>
      <c r="U136" s="91">
        <v>0.7909722222222223</v>
      </c>
      <c r="V136" s="191">
        <v>8</v>
      </c>
      <c r="W136" s="452">
        <f t="shared" si="93"/>
        <v>74.000000000000057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1"/>
        <v>-99.729729729730707</v>
      </c>
      <c r="AG136" s="171">
        <f t="shared" si="62"/>
        <v>0.93074324324324254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882</v>
      </c>
      <c r="H137" s="127">
        <f t="shared" si="90"/>
        <v>47707.380000000005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1"/>
        <v>1392.6315789473672</v>
      </c>
      <c r="O137" s="129">
        <f t="shared" si="92"/>
        <v>73.296398891966689</v>
      </c>
      <c r="P137" s="95">
        <f t="shared" si="87"/>
        <v>0</v>
      </c>
      <c r="Q137" s="131">
        <f t="shared" si="88"/>
        <v>-5.6509695290859412</v>
      </c>
      <c r="R137" s="441">
        <f t="shared" si="89"/>
        <v>0.92842105263157804</v>
      </c>
      <c r="S137" s="633"/>
      <c r="T137" s="91">
        <v>0.79583333333333339</v>
      </c>
      <c r="U137" s="91">
        <v>0.8222222222222223</v>
      </c>
      <c r="V137" s="307">
        <v>7</v>
      </c>
      <c r="W137" s="452">
        <f t="shared" si="93"/>
        <v>38.000000000000028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1"/>
        <v>-107.36842105263281</v>
      </c>
      <c r="AG137" s="171">
        <f t="shared" si="62"/>
        <v>0.92842105263157815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1888</v>
      </c>
      <c r="H138" s="127">
        <f t="shared" si="90"/>
        <v>96136.960000000006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1"/>
        <v>1348.571428571428</v>
      </c>
      <c r="O138" s="129">
        <f t="shared" si="92"/>
        <v>70.977443609022529</v>
      </c>
      <c r="P138" s="95">
        <f t="shared" si="87"/>
        <v>0</v>
      </c>
      <c r="Q138" s="131">
        <f t="shared" si="88"/>
        <v>-4.812030075187991</v>
      </c>
      <c r="R138" s="443">
        <f t="shared" si="89"/>
        <v>0.93650793650793618</v>
      </c>
      <c r="S138" s="633"/>
      <c r="T138" s="91">
        <v>0.83750000000000002</v>
      </c>
      <c r="U138" s="91">
        <v>0.89583333333333337</v>
      </c>
      <c r="V138" s="307">
        <v>22</v>
      </c>
      <c r="W138" s="452">
        <f t="shared" si="93"/>
        <v>84.000000000000028</v>
      </c>
      <c r="X138" s="94">
        <v>0.8256944444444444</v>
      </c>
      <c r="Y138" s="94">
        <v>0.83472222222222225</v>
      </c>
      <c r="Z138" s="95"/>
      <c r="AA138" s="95"/>
      <c r="AB138" s="618"/>
      <c r="AC138" s="618"/>
      <c r="AD138" s="440"/>
      <c r="AE138" s="440"/>
      <c r="AF138" s="88">
        <f t="shared" si="61"/>
        <v>-91.428571428572013</v>
      </c>
      <c r="AG138" s="171">
        <f t="shared" si="62"/>
        <v>0.93650793650793607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1069</v>
      </c>
      <c r="H139" s="127">
        <f t="shared" si="90"/>
        <v>54166.23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1"/>
        <v>1336.2500000000005</v>
      </c>
      <c r="O139" s="129">
        <f t="shared" si="92"/>
        <v>78.602941176470608</v>
      </c>
      <c r="P139" s="95">
        <f t="shared" si="87"/>
        <v>0</v>
      </c>
      <c r="Q139" s="131">
        <f t="shared" si="88"/>
        <v>-6.1029411764705657</v>
      </c>
      <c r="R139" s="441">
        <f t="shared" si="89"/>
        <v>0.92795138888888917</v>
      </c>
      <c r="S139" s="633"/>
      <c r="T139" s="91">
        <v>0.90069444444444446</v>
      </c>
      <c r="U139" s="91">
        <v>0.93402777777777779</v>
      </c>
      <c r="V139" s="308">
        <v>7</v>
      </c>
      <c r="W139" s="452">
        <f t="shared" si="93"/>
        <v>47.999999999999986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1"/>
        <v>-103.74999999999955</v>
      </c>
      <c r="AG139" s="171">
        <f t="shared" si="62"/>
        <v>0.92795138888888917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1277</v>
      </c>
      <c r="H140" s="127">
        <f t="shared" si="90"/>
        <v>64475.73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1"/>
        <v>1344.2105263157903</v>
      </c>
      <c r="O140" s="129">
        <f t="shared" si="92"/>
        <v>89.614035087719358</v>
      </c>
      <c r="P140" s="95">
        <f t="shared" si="87"/>
        <v>1</v>
      </c>
      <c r="Q140" s="131">
        <f t="shared" si="88"/>
        <v>-13.243107769423503</v>
      </c>
      <c r="R140" s="441">
        <f t="shared" si="89"/>
        <v>0.87124756335282705</v>
      </c>
      <c r="S140" s="634"/>
      <c r="T140" s="105">
        <v>0.93888888888888888</v>
      </c>
      <c r="U140" s="310">
        <v>0.97847222222222219</v>
      </c>
      <c r="V140" s="311">
        <v>7</v>
      </c>
      <c r="W140" s="452">
        <f t="shared" si="93"/>
        <v>56.999999999999957</v>
      </c>
      <c r="X140" s="94"/>
      <c r="Y140" s="94"/>
      <c r="Z140" s="95"/>
      <c r="AA140" s="95"/>
      <c r="AB140" s="618"/>
      <c r="AC140" s="618"/>
      <c r="AD140" s="440">
        <v>1</v>
      </c>
      <c r="AE140" s="440"/>
      <c r="AF140" s="88">
        <f t="shared" si="61"/>
        <v>-95.789473684209725</v>
      </c>
      <c r="AG140" s="171">
        <f t="shared" si="62"/>
        <v>0.93347953216374324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0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1"/>
        <v>0</v>
      </c>
      <c r="AG141" s="171" t="e">
        <f t="shared" si="62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0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1"/>
        <v>0</v>
      </c>
      <c r="AG142" s="171" t="e">
        <f t="shared" si="62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0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1"/>
        <v>0</v>
      </c>
      <c r="AG143" s="171" t="e">
        <f t="shared" si="62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0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1"/>
        <v>0</v>
      </c>
      <c r="AG144" s="171" t="e">
        <f t="shared" si="62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0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3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1"/>
        <v>0</v>
      </c>
      <c r="AG145" s="171" t="e">
        <f t="shared" si="62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0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3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494</v>
      </c>
      <c r="D147" s="619" t="s">
        <v>473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4">AVERAGE(M135:M146)</f>
        <v>17.833333333333332</v>
      </c>
      <c r="N147" s="300">
        <f t="shared" si="94"/>
        <v>1355.6376159994577</v>
      </c>
      <c r="O147" s="301">
        <f t="shared" si="94"/>
        <v>76.7006425551928</v>
      </c>
      <c r="P147" s="92">
        <f t="shared" ref="P147:P151" si="95">M147-J147</f>
        <v>0.1666666666666643</v>
      </c>
      <c r="Q147" s="188">
        <f t="shared" ref="Q147:Q151" si="96">O147-L147</f>
        <v>-7.0552176836395688</v>
      </c>
      <c r="R147" s="316">
        <f t="shared" ref="R147:R151" si="97">O147/L147</f>
        <v>0.91576448903370578</v>
      </c>
      <c r="S147" s="635"/>
      <c r="T147" s="105"/>
      <c r="U147" s="105"/>
      <c r="V147" s="96"/>
      <c r="W147" s="452">
        <f t="shared" si="93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1</v>
      </c>
      <c r="AE147" s="151">
        <f>SUM(AE135:AE146)</f>
        <v>0</v>
      </c>
      <c r="AF147" s="259">
        <f t="shared" si="61"/>
        <v>-104.36238400054231</v>
      </c>
      <c r="AG147" s="317">
        <f t="shared" si="62"/>
        <v>0.92851891506812168</v>
      </c>
      <c r="AH147" s="622"/>
    </row>
    <row r="148" spans="1:34" ht="19.2" customHeight="1">
      <c r="A148" s="625" t="s">
        <v>495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557</v>
      </c>
      <c r="H148" s="127">
        <f t="shared" ref="H148:H172" si="98">F148*G148</f>
        <v>28223.190000000002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1336.7999999999963</v>
      </c>
      <c r="O148" s="86">
        <f>N148/M148</f>
        <v>78.635294117646836</v>
      </c>
      <c r="P148" s="88">
        <f t="shared" si="95"/>
        <v>1</v>
      </c>
      <c r="Q148" s="89">
        <f t="shared" si="96"/>
        <v>-11.364705882353164</v>
      </c>
      <c r="R148" s="442">
        <f t="shared" si="97"/>
        <v>0.87372549019607593</v>
      </c>
      <c r="S148" s="626">
        <f>R160</f>
        <v>0.8942479311671816</v>
      </c>
      <c r="T148" s="304">
        <v>0.70833333333333337</v>
      </c>
      <c r="U148" s="91">
        <v>0.72569444444444453</v>
      </c>
      <c r="V148" s="439">
        <v>5</v>
      </c>
      <c r="W148" s="452">
        <f>(U148-T148)*24*60</f>
        <v>25.000000000000071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1"/>
        <v>-103.20000000000368</v>
      </c>
      <c r="AG148" s="171">
        <f t="shared" si="62"/>
        <v>0.92833333333333079</v>
      </c>
      <c r="AH148" s="622">
        <f>AG160</f>
        <v>0.90845680938404783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1449</v>
      </c>
      <c r="H149" s="127">
        <f t="shared" si="98"/>
        <v>83027.7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1337.538461538463</v>
      </c>
      <c r="O149" s="86">
        <f>N149/M149</f>
        <v>74.307692307692392</v>
      </c>
      <c r="P149" s="88">
        <f t="shared" si="95"/>
        <v>0</v>
      </c>
      <c r="Q149" s="89">
        <f t="shared" si="96"/>
        <v>-9.0256410256409367</v>
      </c>
      <c r="R149" s="442">
        <f t="shared" si="97"/>
        <v>0.89169230769230878</v>
      </c>
      <c r="S149" s="627"/>
      <c r="T149" s="304">
        <v>0.73125000000000007</v>
      </c>
      <c r="U149" s="91">
        <v>0.77638888888888891</v>
      </c>
      <c r="V149" s="439">
        <v>8</v>
      </c>
      <c r="W149" s="452">
        <f t="shared" ref="W149:W159" si="99">(U149-T149)*24*60</f>
        <v>64.999999999999929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1"/>
        <v>-162.46153846153697</v>
      </c>
      <c r="AG149" s="171">
        <f t="shared" si="62"/>
        <v>0.89169230769230867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456</v>
      </c>
      <c r="H150" s="127">
        <f t="shared" si="98"/>
        <v>22932.239999999998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1302.8571428571377</v>
      </c>
      <c r="O150" s="86">
        <f>N150/M150</f>
        <v>72.380952380952095</v>
      </c>
      <c r="P150" s="88">
        <f t="shared" si="95"/>
        <v>0</v>
      </c>
      <c r="Q150" s="89">
        <f t="shared" si="96"/>
        <v>-7.6190476190479046</v>
      </c>
      <c r="R150" s="442">
        <f t="shared" si="97"/>
        <v>0.90476190476190121</v>
      </c>
      <c r="S150" s="627"/>
      <c r="T150" s="304">
        <v>0.79236111111111107</v>
      </c>
      <c r="U150" s="91">
        <v>0.80694444444444446</v>
      </c>
      <c r="V150" s="439">
        <v>23</v>
      </c>
      <c r="W150" s="452">
        <f t="shared" si="99"/>
        <v>21.000000000000085</v>
      </c>
      <c r="X150" s="271">
        <v>0.78263888888888899</v>
      </c>
      <c r="Y150" s="271">
        <v>0.79236111111111107</v>
      </c>
      <c r="Z150" s="272"/>
      <c r="AA150" s="272"/>
      <c r="AB150" s="618"/>
      <c r="AC150" s="618"/>
      <c r="AD150" s="440"/>
      <c r="AE150" s="440"/>
      <c r="AF150" s="88">
        <f t="shared" si="61"/>
        <v>-137.14285714286234</v>
      </c>
      <c r="AG150" s="171">
        <f t="shared" si="62"/>
        <v>0.9047619047619011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322</v>
      </c>
      <c r="E151" s="101"/>
      <c r="F151" s="465">
        <v>44.98</v>
      </c>
      <c r="G151" s="98">
        <v>523.07000000000005</v>
      </c>
      <c r="H151" s="127">
        <f t="shared" si="98"/>
        <v>23527.688600000001</v>
      </c>
      <c r="I151" s="318">
        <v>2</v>
      </c>
      <c r="J151" s="130">
        <v>19</v>
      </c>
      <c r="K151" s="98">
        <v>1500</v>
      </c>
      <c r="L151" s="129">
        <v>78.94736842105263</v>
      </c>
      <c r="M151" s="285">
        <v>19</v>
      </c>
      <c r="N151" s="82">
        <f>G151/W151*60</f>
        <v>1364.5304347826041</v>
      </c>
      <c r="O151" s="86">
        <f>N151/M151</f>
        <v>71.817391304347581</v>
      </c>
      <c r="P151" s="88">
        <f t="shared" si="95"/>
        <v>0</v>
      </c>
      <c r="Q151" s="89">
        <f t="shared" si="96"/>
        <v>-7.1299771167050494</v>
      </c>
      <c r="R151" s="442">
        <f t="shared" si="97"/>
        <v>0.90968695652173603</v>
      </c>
      <c r="S151" s="627"/>
      <c r="T151" s="304">
        <v>0.81736111111111109</v>
      </c>
      <c r="U151" s="91">
        <v>0.83333333333333337</v>
      </c>
      <c r="V151" s="439">
        <v>7</v>
      </c>
      <c r="W151" s="452">
        <f t="shared" si="99"/>
        <v>23.000000000000078</v>
      </c>
      <c r="X151" s="271"/>
      <c r="Y151" s="271"/>
      <c r="Z151" s="272"/>
      <c r="AA151" s="272"/>
      <c r="AB151" s="618"/>
      <c r="AC151" s="618"/>
      <c r="AD151" s="277">
        <v>1</v>
      </c>
      <c r="AE151" s="277">
        <v>1</v>
      </c>
      <c r="AF151" s="88">
        <f t="shared" si="61"/>
        <v>-135.46956521739594</v>
      </c>
      <c r="AG151" s="171">
        <f t="shared" si="62"/>
        <v>0.90968695652173603</v>
      </c>
      <c r="AH151" s="628"/>
    </row>
    <row r="152" spans="1:34" s="274" customFormat="1" ht="19.2" customHeight="1">
      <c r="A152" s="625"/>
      <c r="B152" s="440">
        <v>0</v>
      </c>
      <c r="C152" s="277"/>
      <c r="D152" s="309"/>
      <c r="E152" s="101"/>
      <c r="F152" s="465" t="s">
        <v>248</v>
      </c>
      <c r="G152" s="98"/>
      <c r="H152" s="127">
        <f t="shared" si="98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442"/>
      <c r="S152" s="627"/>
      <c r="T152" s="319"/>
      <c r="U152" s="105"/>
      <c r="V152" s="454"/>
      <c r="W152" s="452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1"/>
        <v>0</v>
      </c>
      <c r="AG152" s="171" t="e">
        <f t="shared" si="62"/>
        <v>#DIV/0!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98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/>
      <c r="W153" s="452">
        <f t="shared" si="99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1"/>
        <v>0</v>
      </c>
      <c r="AG153" s="171" t="e">
        <f t="shared" si="62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98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99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1"/>
        <v>0</v>
      </c>
      <c r="AG154" s="171" t="e">
        <f t="shared" si="62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98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99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98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99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98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99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98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99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98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99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496</v>
      </c>
      <c r="D160" s="623" t="s">
        <v>497</v>
      </c>
      <c r="E160" s="624"/>
      <c r="F160" s="459"/>
      <c r="G160" s="257"/>
      <c r="H160" s="256"/>
      <c r="I160" s="115"/>
      <c r="J160" s="327">
        <v>17.75</v>
      </c>
      <c r="K160" s="327">
        <v>1470</v>
      </c>
      <c r="L160" s="328">
        <v>83.070175438596493</v>
      </c>
      <c r="M160" s="327">
        <f t="shared" ref="J160:O160" si="100">AVERAGE(M148:M159)</f>
        <v>18</v>
      </c>
      <c r="N160" s="327">
        <f t="shared" si="100"/>
        <v>1335.4315097945503</v>
      </c>
      <c r="O160" s="328">
        <f t="shared" si="100"/>
        <v>74.285332527659733</v>
      </c>
      <c r="P160" s="107">
        <f t="shared" ref="P160:P165" si="101">M160-J160</f>
        <v>0.25</v>
      </c>
      <c r="Q160" s="117">
        <f t="shared" ref="Q160:Q165" si="102">O160-L160</f>
        <v>-8.7848429109367601</v>
      </c>
      <c r="R160" s="329">
        <f>O160/L160</f>
        <v>0.8942479311671816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1</v>
      </c>
      <c r="AE160" s="122">
        <f>SUM(AE148:AE159)</f>
        <v>1</v>
      </c>
      <c r="AF160" s="107">
        <f t="shared" si="61"/>
        <v>-134.56849020544973</v>
      </c>
      <c r="AG160" s="176">
        <f t="shared" si="62"/>
        <v>0.90845680938404783</v>
      </c>
      <c r="AH160" s="628"/>
    </row>
    <row r="161" spans="1:36" ht="19.2" customHeight="1">
      <c r="A161" s="621" t="s">
        <v>498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3122</v>
      </c>
      <c r="H161" s="127">
        <f t="shared" ref="H161:H170" si="103">F161*G161</f>
        <v>106866.05999999998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5" si="104">G161/W161*60</f>
        <v>2128.6363636363635</v>
      </c>
      <c r="O161" s="129">
        <f t="shared" ref="O161:O165" si="105">N161/M161</f>
        <v>163.74125874125872</v>
      </c>
      <c r="P161" s="95">
        <f t="shared" si="101"/>
        <v>0</v>
      </c>
      <c r="Q161" s="131">
        <f t="shared" si="102"/>
        <v>-9.3356643356643474</v>
      </c>
      <c r="R161" s="441">
        <f t="shared" ref="R161:R165" si="106">O161/L161</f>
        <v>0.94606060606060594</v>
      </c>
      <c r="S161" s="622">
        <f>R173</f>
        <v>0.92143875630904393</v>
      </c>
      <c r="T161" s="133">
        <v>0.16666666666666666</v>
      </c>
      <c r="U161" s="133">
        <v>0.22777777777777777</v>
      </c>
      <c r="V161" s="440">
        <v>5</v>
      </c>
      <c r="W161" s="134">
        <f t="shared" ref="W161:W165" si="107">(U161-T161)*24*60</f>
        <v>88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1"/>
        <v>-121.36363636363649</v>
      </c>
      <c r="AG161" s="441">
        <f t="shared" si="62"/>
        <v>0.94606060606060605</v>
      </c>
      <c r="AH161" s="622">
        <f>AG173</f>
        <v>0.92541148570839094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3997</v>
      </c>
      <c r="H162" s="127">
        <f t="shared" si="103"/>
        <v>136817.31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4"/>
        <v>2122.3008849557523</v>
      </c>
      <c r="O162" s="129">
        <f t="shared" si="105"/>
        <v>163.25391422736556</v>
      </c>
      <c r="P162" s="95">
        <f t="shared" si="101"/>
        <v>0</v>
      </c>
      <c r="Q162" s="131">
        <f t="shared" si="102"/>
        <v>-9.8230088495575103</v>
      </c>
      <c r="R162" s="441">
        <f t="shared" si="106"/>
        <v>0.94324483775811219</v>
      </c>
      <c r="S162" s="622"/>
      <c r="T162" s="133">
        <v>0.2326388888888889</v>
      </c>
      <c r="U162" s="133">
        <v>0.31111111111111112</v>
      </c>
      <c r="V162" s="440">
        <v>7</v>
      </c>
      <c r="W162" s="134">
        <f t="shared" si="107"/>
        <v>113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1"/>
        <v>-127.69911504424772</v>
      </c>
      <c r="AG162" s="441">
        <f t="shared" si="62"/>
        <v>0.94324483775811208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2507</v>
      </c>
      <c r="H163" s="127">
        <f t="shared" si="103"/>
        <v>85814.609999999986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4"/>
        <v>2032.7027027027036</v>
      </c>
      <c r="O163" s="129">
        <f t="shared" si="105"/>
        <v>169.39189189189196</v>
      </c>
      <c r="P163" s="95">
        <f t="shared" si="101"/>
        <v>0</v>
      </c>
      <c r="Q163" s="131">
        <f t="shared" si="102"/>
        <v>-7.1081081081080413</v>
      </c>
      <c r="R163" s="441">
        <f t="shared" si="106"/>
        <v>0.95972743281525186</v>
      </c>
      <c r="S163" s="622"/>
      <c r="T163" s="133">
        <v>0.35138888888888886</v>
      </c>
      <c r="U163" s="133">
        <v>0.40277777777777773</v>
      </c>
      <c r="V163" s="440">
        <v>5</v>
      </c>
      <c r="W163" s="134">
        <f t="shared" si="107"/>
        <v>73.999999999999972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1"/>
        <v>-85.297297297296382</v>
      </c>
      <c r="AG163" s="441">
        <f t="shared" si="62"/>
        <v>0.95972743281525197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5745</v>
      </c>
      <c r="H164" s="127">
        <f t="shared" si="103"/>
        <v>205843.34999999998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4"/>
        <v>2167.9245283018877</v>
      </c>
      <c r="O164" s="129">
        <f t="shared" si="105"/>
        <v>197.08404802744434</v>
      </c>
      <c r="P164" s="95">
        <f t="shared" si="101"/>
        <v>0</v>
      </c>
      <c r="Q164" s="131">
        <f t="shared" si="102"/>
        <v>-7.4614065180101932</v>
      </c>
      <c r="R164" s="441">
        <f t="shared" si="106"/>
        <v>0.9635220125786168</v>
      </c>
      <c r="S164" s="622"/>
      <c r="T164" s="133">
        <v>0.41736111111111107</v>
      </c>
      <c r="U164" s="133">
        <v>0.52777777777777768</v>
      </c>
      <c r="V164" s="440">
        <v>21</v>
      </c>
      <c r="W164" s="134">
        <f t="shared" si="107"/>
        <v>158.99999999999991</v>
      </c>
      <c r="X164" s="140">
        <v>0.40625</v>
      </c>
      <c r="Y164" s="140">
        <v>0.4145833333333333</v>
      </c>
      <c r="Z164" s="95"/>
      <c r="AA164" s="95"/>
      <c r="AB164" s="618"/>
      <c r="AC164" s="618"/>
      <c r="AD164" s="440"/>
      <c r="AE164" s="440"/>
      <c r="AF164" s="95">
        <f t="shared" si="61"/>
        <v>-82.075471698112324</v>
      </c>
      <c r="AG164" s="441">
        <f t="shared" si="62"/>
        <v>0.96352201257861669</v>
      </c>
      <c r="AH164" s="622"/>
    </row>
    <row r="165" spans="1:36" ht="19.2" customHeight="1">
      <c r="A165" s="621"/>
      <c r="B165" s="167" t="s">
        <v>246</v>
      </c>
      <c r="C165" s="124"/>
      <c r="D165" s="125" t="s">
        <v>108</v>
      </c>
      <c r="E165" s="126"/>
      <c r="F165" s="461">
        <v>36.409999999999997</v>
      </c>
      <c r="G165" s="98">
        <v>5677.75</v>
      </c>
      <c r="H165" s="127">
        <f t="shared" si="103"/>
        <v>206726.87749999997</v>
      </c>
      <c r="I165" s="440"/>
      <c r="J165" s="130">
        <v>10</v>
      </c>
      <c r="K165" s="98">
        <v>2769</v>
      </c>
      <c r="L165" s="129">
        <v>276.89999999999998</v>
      </c>
      <c r="M165" s="130">
        <v>10</v>
      </c>
      <c r="N165" s="98">
        <f t="shared" si="104"/>
        <v>2317.4489795918375</v>
      </c>
      <c r="O165" s="129">
        <f t="shared" si="105"/>
        <v>231.74489795918376</v>
      </c>
      <c r="P165" s="95">
        <f t="shared" si="101"/>
        <v>0</v>
      </c>
      <c r="Q165" s="131">
        <f t="shared" si="102"/>
        <v>-45.155102040816217</v>
      </c>
      <c r="R165" s="441">
        <f t="shared" si="106"/>
        <v>0.83692631982370447</v>
      </c>
      <c r="S165" s="622"/>
      <c r="T165" s="133">
        <v>0.5430555555555554</v>
      </c>
      <c r="U165" s="133">
        <v>0.64513888888888871</v>
      </c>
      <c r="V165" s="440">
        <v>22</v>
      </c>
      <c r="W165" s="134">
        <f t="shared" si="107"/>
        <v>146.99999999999994</v>
      </c>
      <c r="X165" s="140">
        <v>0.53125</v>
      </c>
      <c r="Y165" s="140">
        <v>0.54027777777777775</v>
      </c>
      <c r="Z165" s="95"/>
      <c r="AA165" s="95"/>
      <c r="AB165" s="618"/>
      <c r="AC165" s="618"/>
      <c r="AD165" s="440"/>
      <c r="AE165" s="440"/>
      <c r="AF165" s="95">
        <f t="shared" si="61"/>
        <v>-451.55102040816246</v>
      </c>
      <c r="AG165" s="441">
        <f t="shared" si="62"/>
        <v>0.83692631982370447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3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1"/>
        <v>0</v>
      </c>
      <c r="AG166" s="441" t="e">
        <f t="shared" si="62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3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1"/>
        <v>0</v>
      </c>
      <c r="AG167" s="441" t="e">
        <f t="shared" si="62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3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1"/>
        <v>0</v>
      </c>
      <c r="AG168" s="441" t="e">
        <f t="shared" si="62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3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1"/>
        <v>0</v>
      </c>
      <c r="AG169" s="441" t="e">
        <f t="shared" si="62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3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1"/>
        <v>0</v>
      </c>
      <c r="AG170" s="441" t="e">
        <f t="shared" si="62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98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98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499</v>
      </c>
      <c r="D173" s="619" t="s">
        <v>497</v>
      </c>
      <c r="E173" s="619"/>
      <c r="F173" s="462"/>
      <c r="G173" s="145"/>
      <c r="H173" s="146"/>
      <c r="I173" s="147"/>
      <c r="J173" s="145">
        <v>11.8</v>
      </c>
      <c r="K173" s="145">
        <v>2327.4</v>
      </c>
      <c r="L173" s="148">
        <v>200.81986013986014</v>
      </c>
      <c r="M173" s="145">
        <f t="shared" ref="J173:O173" si="108">AVERAGE(M161:M172)</f>
        <v>11.8</v>
      </c>
      <c r="N173" s="145">
        <f t="shared" si="108"/>
        <v>2153.8026918377091</v>
      </c>
      <c r="O173" s="148">
        <f t="shared" si="108"/>
        <v>185.04320216942887</v>
      </c>
      <c r="P173" s="95">
        <f>M173-J173</f>
        <v>0</v>
      </c>
      <c r="Q173" s="131">
        <f>O173-L173</f>
        <v>-15.776657970431273</v>
      </c>
      <c r="R173" s="149">
        <f>O173/L173</f>
        <v>0.92143875630904393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1"/>
        <v>-173.59730816229103</v>
      </c>
      <c r="AG173" s="441">
        <f t="shared" si="62"/>
        <v>0.92541148570839094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500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501</v>
      </c>
    </row>
    <row r="186" spans="23:36">
      <c r="W186" s="68"/>
      <c r="AJ186" s="334" t="s">
        <v>503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23421" priority="3346" operator="lessThan">
      <formula>0</formula>
    </cfRule>
  </conditionalFormatting>
  <conditionalFormatting sqref="AH57 AH70 S43 S123 S95 AH95 S5:S9 AH5:AH9 S134 AH17:AH18 S17:S18 S32 S82 AH82 S57:S70">
    <cfRule type="cellIs" dxfId="23420" priority="3345" operator="lessThan">
      <formula>0.8</formula>
    </cfRule>
  </conditionalFormatting>
  <conditionalFormatting sqref="R147 R173 R30 R121 R95 R43 R134 R82 R154:R159 R17:R18 R57:R70">
    <cfRule type="cellIs" dxfId="23419" priority="3343" operator="lessThan">
      <formula>0.8</formula>
    </cfRule>
    <cfRule type="cellIs" dxfId="2341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23417" priority="3341" operator="greaterThan">
      <formula>1</formula>
    </cfRule>
    <cfRule type="cellIs" dxfId="23416" priority="3342" operator="lessThan">
      <formula>0.8</formula>
    </cfRule>
  </conditionalFormatting>
  <conditionalFormatting sqref="P147 P30 P121 P95 P43 P134 P82 P154:P159 P17:P18 P57:P70">
    <cfRule type="cellIs" dxfId="23415" priority="3340" operator="greaterThan">
      <formula>0</formula>
    </cfRule>
  </conditionalFormatting>
  <conditionalFormatting sqref="S161">
    <cfRule type="cellIs" dxfId="23414" priority="3339" operator="lessThan">
      <formula>0.8</formula>
    </cfRule>
  </conditionalFormatting>
  <conditionalFormatting sqref="Q161:Q166">
    <cfRule type="cellIs" dxfId="23413" priority="3338" operator="lessThan">
      <formula>0</formula>
    </cfRule>
  </conditionalFormatting>
  <conditionalFormatting sqref="R161:R166">
    <cfRule type="cellIs" dxfId="23412" priority="3336" operator="lessThan">
      <formula>0.8</formula>
    </cfRule>
    <cfRule type="cellIs" dxfId="23411" priority="3337" operator="greaterThan">
      <formula>1</formula>
    </cfRule>
  </conditionalFormatting>
  <conditionalFormatting sqref="R161:R166">
    <cfRule type="cellIs" dxfId="23410" priority="3334" operator="greaterThan">
      <formula>1</formula>
    </cfRule>
    <cfRule type="cellIs" dxfId="23409" priority="3335" operator="lessThan">
      <formula>0.8</formula>
    </cfRule>
  </conditionalFormatting>
  <conditionalFormatting sqref="P161:P166">
    <cfRule type="cellIs" dxfId="23408" priority="3333" operator="greaterThan">
      <formula>0</formula>
    </cfRule>
  </conditionalFormatting>
  <conditionalFormatting sqref="Q169:Q172 AF161:AF172">
    <cfRule type="cellIs" dxfId="23407" priority="3332" operator="lessThan">
      <formula>0</formula>
    </cfRule>
  </conditionalFormatting>
  <conditionalFormatting sqref="R169:R172">
    <cfRule type="cellIs" dxfId="23406" priority="3330" operator="lessThan">
      <formula>0.8</formula>
    </cfRule>
    <cfRule type="cellIs" dxfId="23405" priority="3331" operator="greaterThan">
      <formula>1</formula>
    </cfRule>
  </conditionalFormatting>
  <conditionalFormatting sqref="R169:R172 AG161:AG172">
    <cfRule type="cellIs" dxfId="23404" priority="3328" operator="greaterThan">
      <formula>1</formula>
    </cfRule>
    <cfRule type="cellIs" dxfId="23403" priority="3329" operator="lessThan">
      <formula>0.8</formula>
    </cfRule>
  </conditionalFormatting>
  <conditionalFormatting sqref="P169:P172">
    <cfRule type="cellIs" dxfId="23402" priority="3327" operator="greaterThan">
      <formula>0</formula>
    </cfRule>
  </conditionalFormatting>
  <conditionalFormatting sqref="AF145">
    <cfRule type="cellIs" dxfId="23401" priority="3326" operator="lessThan">
      <formula>0</formula>
    </cfRule>
  </conditionalFormatting>
  <conditionalFormatting sqref="AG145">
    <cfRule type="cellIs" dxfId="23400" priority="3324" operator="greaterThan">
      <formula>1</formula>
    </cfRule>
    <cfRule type="cellIs" dxfId="23399" priority="3325" operator="lessThan">
      <formula>0.8</formula>
    </cfRule>
  </conditionalFormatting>
  <conditionalFormatting sqref="AF44:AF54">
    <cfRule type="cellIs" dxfId="23398" priority="3323" operator="lessThan">
      <formula>0</formula>
    </cfRule>
  </conditionalFormatting>
  <conditionalFormatting sqref="AG44:AG54">
    <cfRule type="cellIs" dxfId="23397" priority="3321" operator="greaterThan">
      <formula>1</formula>
    </cfRule>
    <cfRule type="cellIs" dxfId="23396" priority="3322" operator="lessThan">
      <formula>0.8</formula>
    </cfRule>
  </conditionalFormatting>
  <conditionalFormatting sqref="AF83:AF94">
    <cfRule type="cellIs" dxfId="23395" priority="3320" operator="lessThan">
      <formula>0</formula>
    </cfRule>
  </conditionalFormatting>
  <conditionalFormatting sqref="AH83">
    <cfRule type="cellIs" dxfId="23394" priority="3319" operator="lessThan">
      <formula>0.8</formula>
    </cfRule>
  </conditionalFormatting>
  <conditionalFormatting sqref="AG83:AG94">
    <cfRule type="cellIs" dxfId="23393" priority="3317" operator="greaterThan">
      <formula>1</formula>
    </cfRule>
    <cfRule type="cellIs" dxfId="23392" priority="3318" operator="lessThan">
      <formula>0.8</formula>
    </cfRule>
  </conditionalFormatting>
  <conditionalFormatting sqref="S83">
    <cfRule type="cellIs" dxfId="23391" priority="3316" operator="lessThan">
      <formula>0.8</formula>
    </cfRule>
  </conditionalFormatting>
  <conditionalFormatting sqref="AH84">
    <cfRule type="cellIs" dxfId="23390" priority="3315" operator="lessThan">
      <formula>0.8</formula>
    </cfRule>
  </conditionalFormatting>
  <conditionalFormatting sqref="S84">
    <cfRule type="cellIs" dxfId="23389" priority="3314" operator="lessThan">
      <formula>0.8</formula>
    </cfRule>
  </conditionalFormatting>
  <conditionalFormatting sqref="S90">
    <cfRule type="cellIs" dxfId="23388" priority="3313" operator="lessThan">
      <formula>0.8</formula>
    </cfRule>
  </conditionalFormatting>
  <conditionalFormatting sqref="AH90">
    <cfRule type="cellIs" dxfId="23387" priority="3312" operator="lessThan">
      <formula>0.8</formula>
    </cfRule>
  </conditionalFormatting>
  <conditionalFormatting sqref="AF122">
    <cfRule type="cellIs" dxfId="23386" priority="3311" operator="lessThan">
      <formula>0</formula>
    </cfRule>
  </conditionalFormatting>
  <conditionalFormatting sqref="S122">
    <cfRule type="cellIs" dxfId="23385" priority="3310" operator="lessThan">
      <formula>0.8</formula>
    </cfRule>
  </conditionalFormatting>
  <conditionalFormatting sqref="AG122">
    <cfRule type="cellIs" dxfId="23384" priority="3308" operator="greaterThan">
      <formula>1</formula>
    </cfRule>
    <cfRule type="cellIs" dxfId="23383" priority="3309" operator="lessThan">
      <formula>0.8</formula>
    </cfRule>
  </conditionalFormatting>
  <conditionalFormatting sqref="P162:P168">
    <cfRule type="cellIs" dxfId="23382" priority="3302" operator="greaterThan">
      <formula>0</formula>
    </cfRule>
  </conditionalFormatting>
  <conditionalFormatting sqref="R162:R168">
    <cfRule type="cellIs" dxfId="23381" priority="3305" operator="lessThan">
      <formula>0.8</formula>
    </cfRule>
    <cfRule type="cellIs" dxfId="23380" priority="3306" operator="greaterThan">
      <formula>1</formula>
    </cfRule>
  </conditionalFormatting>
  <conditionalFormatting sqref="R162:R168">
    <cfRule type="cellIs" dxfId="23379" priority="3303" operator="greaterThan">
      <formula>1</formula>
    </cfRule>
    <cfRule type="cellIs" dxfId="23378" priority="3304" operator="lessThan">
      <formula>0.8</formula>
    </cfRule>
  </conditionalFormatting>
  <conditionalFormatting sqref="Q162:Q168">
    <cfRule type="cellIs" dxfId="23377" priority="3307" operator="lessThan">
      <formula>0</formula>
    </cfRule>
  </conditionalFormatting>
  <conditionalFormatting sqref="P132:P133">
    <cfRule type="cellIs" dxfId="23376" priority="3295" operator="greaterThan">
      <formula>0</formula>
    </cfRule>
  </conditionalFormatting>
  <conditionalFormatting sqref="AF124 Q132:Q133 AF126:AF133">
    <cfRule type="cellIs" dxfId="23375" priority="3301" operator="lessThan">
      <formula>0</formula>
    </cfRule>
  </conditionalFormatting>
  <conditionalFormatting sqref="S124:S133">
    <cfRule type="cellIs" dxfId="23374" priority="3300" operator="lessThan">
      <formula>0.8</formula>
    </cfRule>
  </conditionalFormatting>
  <conditionalFormatting sqref="R132:R133">
    <cfRule type="cellIs" dxfId="23373" priority="3298" operator="lessThan">
      <formula>0.8</formula>
    </cfRule>
    <cfRule type="cellIs" dxfId="23372" priority="3299" operator="greaterThan">
      <formula>1</formula>
    </cfRule>
  </conditionalFormatting>
  <conditionalFormatting sqref="AG124 R132:R133 AG126:AG133">
    <cfRule type="cellIs" dxfId="23371" priority="3296" operator="greaterThan">
      <formula>1</formula>
    </cfRule>
    <cfRule type="cellIs" dxfId="23370" priority="3297" operator="lessThan">
      <formula>0.8</formula>
    </cfRule>
  </conditionalFormatting>
  <conditionalFormatting sqref="AF112 AF115">
    <cfRule type="cellIs" dxfId="23369" priority="3294" operator="lessThan">
      <formula>0</formula>
    </cfRule>
  </conditionalFormatting>
  <conditionalFormatting sqref="AG112 AG115">
    <cfRule type="cellIs" dxfId="23368" priority="3292" operator="greaterThan">
      <formula>1</formula>
    </cfRule>
    <cfRule type="cellIs" dxfId="23367" priority="3293" operator="lessThan">
      <formula>0.8</formula>
    </cfRule>
  </conditionalFormatting>
  <conditionalFormatting sqref="AF111 AF114 AF117">
    <cfRule type="cellIs" dxfId="23366" priority="3291" operator="lessThan">
      <formula>0</formula>
    </cfRule>
  </conditionalFormatting>
  <conditionalFormatting sqref="AH109">
    <cfRule type="cellIs" dxfId="23365" priority="3290" operator="lessThan">
      <formula>0.8</formula>
    </cfRule>
  </conditionalFormatting>
  <conditionalFormatting sqref="AG111 AG114 AG117">
    <cfRule type="cellIs" dxfId="23364" priority="3288" operator="greaterThan">
      <formula>1</formula>
    </cfRule>
    <cfRule type="cellIs" dxfId="23363" priority="3289" operator="lessThan">
      <formula>0.8</formula>
    </cfRule>
  </conditionalFormatting>
  <conditionalFormatting sqref="R160 AG160">
    <cfRule type="cellIs" dxfId="23362" priority="3283" operator="greaterThan">
      <formula>1</formula>
    </cfRule>
    <cfRule type="cellIs" dxfId="23361" priority="3284" operator="lessThan">
      <formula>0.8</formula>
    </cfRule>
  </conditionalFormatting>
  <conditionalFormatting sqref="R160">
    <cfRule type="cellIs" dxfId="23360" priority="3285" operator="lessThan">
      <formula>0.8</formula>
    </cfRule>
    <cfRule type="cellIs" dxfId="23359" priority="3286" operator="greaterThan">
      <formula>1</formula>
    </cfRule>
  </conditionalFormatting>
  <conditionalFormatting sqref="P160">
    <cfRule type="cellIs" dxfId="23358" priority="3282" operator="greaterThan">
      <formula>0</formula>
    </cfRule>
  </conditionalFormatting>
  <conditionalFormatting sqref="AH148">
    <cfRule type="cellIs" dxfId="23357" priority="3281" operator="lessThan">
      <formula>0.8</formula>
    </cfRule>
  </conditionalFormatting>
  <conditionalFormatting sqref="Q160 AF160">
    <cfRule type="cellIs" dxfId="23356" priority="3287" operator="lessThan">
      <formula>0</formula>
    </cfRule>
  </conditionalFormatting>
  <conditionalFormatting sqref="AF148:AF154">
    <cfRule type="cellIs" dxfId="23355" priority="3280" operator="lessThan">
      <formula>0</formula>
    </cfRule>
  </conditionalFormatting>
  <conditionalFormatting sqref="S148">
    <cfRule type="cellIs" dxfId="23354" priority="3279" operator="lessThan">
      <formula>0.8</formula>
    </cfRule>
  </conditionalFormatting>
  <conditionalFormatting sqref="AG148:AG154">
    <cfRule type="cellIs" dxfId="23353" priority="3277" operator="greaterThan">
      <formula>1</formula>
    </cfRule>
    <cfRule type="cellIs" dxfId="23352" priority="3278" operator="lessThan">
      <formula>0.8</formula>
    </cfRule>
  </conditionalFormatting>
  <conditionalFormatting sqref="S86">
    <cfRule type="cellIs" dxfId="23351" priority="3276" operator="lessThan">
      <formula>0.8</formula>
    </cfRule>
  </conditionalFormatting>
  <conditionalFormatting sqref="S88 AH88">
    <cfRule type="cellIs" dxfId="23350" priority="3271" operator="lessThan">
      <formula>0.8</formula>
    </cfRule>
  </conditionalFormatting>
  <conditionalFormatting sqref="AH86">
    <cfRule type="cellIs" dxfId="23349" priority="3275" operator="lessThan">
      <formula>0.8</formula>
    </cfRule>
  </conditionalFormatting>
  <conditionalFormatting sqref="S87">
    <cfRule type="cellIs" dxfId="23348" priority="3274" operator="lessThan">
      <formula>0.8</formula>
    </cfRule>
  </conditionalFormatting>
  <conditionalFormatting sqref="AH87">
    <cfRule type="cellIs" dxfId="23347" priority="3273" operator="lessThan">
      <formula>0.8</formula>
    </cfRule>
  </conditionalFormatting>
  <conditionalFormatting sqref="S89 AH89">
    <cfRule type="cellIs" dxfId="23346" priority="3272" operator="lessThan">
      <formula>0.8</formula>
    </cfRule>
  </conditionalFormatting>
  <conditionalFormatting sqref="AF31 AF35 AF39">
    <cfRule type="cellIs" dxfId="23345" priority="3270" operator="lessThan">
      <formula>0</formula>
    </cfRule>
  </conditionalFormatting>
  <conditionalFormatting sqref="AH31 S31">
    <cfRule type="cellIs" dxfId="23344" priority="3269" operator="lessThan">
      <formula>0.8</formula>
    </cfRule>
  </conditionalFormatting>
  <conditionalFormatting sqref="AG31 AG35 AG39">
    <cfRule type="cellIs" dxfId="23343" priority="3267" operator="greaterThan">
      <formula>1</formula>
    </cfRule>
    <cfRule type="cellIs" dxfId="23342" priority="3268" operator="lessThan">
      <formula>0.8</formula>
    </cfRule>
  </conditionalFormatting>
  <conditionalFormatting sqref="AF135">
    <cfRule type="cellIs" dxfId="23341" priority="3266" operator="lessThan">
      <formula>0</formula>
    </cfRule>
  </conditionalFormatting>
  <conditionalFormatting sqref="AH135 S135">
    <cfRule type="cellIs" dxfId="23340" priority="3265" operator="lessThan">
      <formula>0.8</formula>
    </cfRule>
  </conditionalFormatting>
  <conditionalFormatting sqref="AG135">
    <cfRule type="cellIs" dxfId="23339" priority="3263" operator="greaterThan">
      <formula>1</formula>
    </cfRule>
    <cfRule type="cellIs" dxfId="23338" priority="3264" operator="lessThan">
      <formula>0.8</formula>
    </cfRule>
  </conditionalFormatting>
  <conditionalFormatting sqref="AF110 AF113 AF116">
    <cfRule type="cellIs" dxfId="23337" priority="3262" operator="lessThan">
      <formula>0</formula>
    </cfRule>
  </conditionalFormatting>
  <conditionalFormatting sqref="AG110 AG113 AG116">
    <cfRule type="cellIs" dxfId="23336" priority="3260" operator="greaterThan">
      <formula>1</formula>
    </cfRule>
    <cfRule type="cellIs" dxfId="23335" priority="3261" operator="lessThan">
      <formula>0.8</formula>
    </cfRule>
  </conditionalFormatting>
  <conditionalFormatting sqref="AF108 Q108">
    <cfRule type="cellIs" dxfId="23334" priority="3259" operator="lessThan">
      <formula>0</formula>
    </cfRule>
  </conditionalFormatting>
  <conditionalFormatting sqref="R108">
    <cfRule type="cellIs" dxfId="23333" priority="3257" operator="lessThan">
      <formula>0.8</formula>
    </cfRule>
    <cfRule type="cellIs" dxfId="23332" priority="3258" operator="greaterThan">
      <formula>1</formula>
    </cfRule>
  </conditionalFormatting>
  <conditionalFormatting sqref="AG108 R108">
    <cfRule type="cellIs" dxfId="23331" priority="3255" operator="greaterThan">
      <formula>1</formula>
    </cfRule>
    <cfRule type="cellIs" dxfId="23330" priority="3256" operator="lessThan">
      <formula>0.8</formula>
    </cfRule>
  </conditionalFormatting>
  <conditionalFormatting sqref="P108">
    <cfRule type="cellIs" dxfId="23329" priority="3254" operator="greaterThan">
      <formula>0</formula>
    </cfRule>
  </conditionalFormatting>
  <conditionalFormatting sqref="AH97">
    <cfRule type="cellIs" dxfId="23328" priority="3249" operator="lessThan">
      <formula>0.8</formula>
    </cfRule>
  </conditionalFormatting>
  <conditionalFormatting sqref="AG96 AG98 AG100 AG102 AG104">
    <cfRule type="cellIs" dxfId="23327" priority="3251" operator="greaterThan">
      <formula>1</formula>
    </cfRule>
    <cfRule type="cellIs" dxfId="23326" priority="3252" operator="lessThan">
      <formula>0.8</formula>
    </cfRule>
  </conditionalFormatting>
  <conditionalFormatting sqref="AF96 AF98 AF100 AF102 AF104">
    <cfRule type="cellIs" dxfId="23325" priority="3253" operator="lessThan">
      <formula>0</formula>
    </cfRule>
  </conditionalFormatting>
  <conditionalFormatting sqref="AG97 AG99 AG101 AG103 AG105">
    <cfRule type="cellIs" dxfId="23324" priority="3247" operator="greaterThan">
      <formula>1</formula>
    </cfRule>
    <cfRule type="cellIs" dxfId="23323" priority="3248" operator="lessThan">
      <formula>0.8</formula>
    </cfRule>
  </conditionalFormatting>
  <conditionalFormatting sqref="AF97 AF99 AF101 AF103 AF105">
    <cfRule type="cellIs" dxfId="23322" priority="3250" operator="lessThan">
      <formula>0</formula>
    </cfRule>
  </conditionalFormatting>
  <conditionalFormatting sqref="AF71 AF73 AF75 AF79 AF77">
    <cfRule type="cellIs" dxfId="23321" priority="3244" operator="lessThan">
      <formula>0</formula>
    </cfRule>
  </conditionalFormatting>
  <conditionalFormatting sqref="S71 AH71">
    <cfRule type="cellIs" dxfId="23320" priority="3243" operator="lessThan">
      <formula>0.8</formula>
    </cfRule>
  </conditionalFormatting>
  <conditionalFormatting sqref="AG71 AG73 AG75 AG79 AG77">
    <cfRule type="cellIs" dxfId="23319" priority="3241" operator="greaterThan">
      <formula>1</formula>
    </cfRule>
    <cfRule type="cellIs" dxfId="23318" priority="3242" operator="lessThan">
      <formula>0.8</formula>
    </cfRule>
  </conditionalFormatting>
  <conditionalFormatting sqref="AF72 AF76 AF80">
    <cfRule type="cellIs" dxfId="23317" priority="3240" operator="lessThan">
      <formula>0</formula>
    </cfRule>
  </conditionalFormatting>
  <conditionalFormatting sqref="S72 AH72">
    <cfRule type="cellIs" dxfId="23316" priority="3239" operator="lessThan">
      <formula>0.8</formula>
    </cfRule>
  </conditionalFormatting>
  <conditionalFormatting sqref="S11">
    <cfRule type="cellIs" dxfId="23315" priority="3246" operator="lessThan">
      <formula>0.8</formula>
    </cfRule>
  </conditionalFormatting>
  <conditionalFormatting sqref="S10">
    <cfRule type="cellIs" dxfId="23314" priority="3245" operator="lessThan">
      <formula>0.8</formula>
    </cfRule>
  </conditionalFormatting>
  <conditionalFormatting sqref="AG72 AG76 AG80">
    <cfRule type="cellIs" dxfId="23313" priority="3237" operator="greaterThan">
      <formula>1</formula>
    </cfRule>
    <cfRule type="cellIs" dxfId="23312" priority="3238" operator="lessThan">
      <formula>0.8</formula>
    </cfRule>
  </conditionalFormatting>
  <conditionalFormatting sqref="AF14:AF16 Q15:Q16">
    <cfRule type="cellIs" dxfId="23311" priority="3236" operator="lessThan">
      <formula>0</formula>
    </cfRule>
  </conditionalFormatting>
  <conditionalFormatting sqref="R15:R16">
    <cfRule type="cellIs" dxfId="23310" priority="3234" operator="lessThan">
      <formula>0.8</formula>
    </cfRule>
    <cfRule type="cellIs" dxfId="23309" priority="3235" operator="greaterThan">
      <formula>1</formula>
    </cfRule>
  </conditionalFormatting>
  <conditionalFormatting sqref="AG14:AG16 R15:R16">
    <cfRule type="cellIs" dxfId="23308" priority="3232" operator="greaterThan">
      <formula>1</formula>
    </cfRule>
    <cfRule type="cellIs" dxfId="23307" priority="3233" operator="lessThan">
      <formula>0.8</formula>
    </cfRule>
  </conditionalFormatting>
  <conditionalFormatting sqref="P15:P16">
    <cfRule type="cellIs" dxfId="23306" priority="3231" operator="greaterThan">
      <formula>0</formula>
    </cfRule>
  </conditionalFormatting>
  <conditionalFormatting sqref="AH98">
    <cfRule type="cellIs" dxfId="23305" priority="3230" operator="lessThan">
      <formula>0.8</formula>
    </cfRule>
  </conditionalFormatting>
  <conditionalFormatting sqref="AF33 AF37">
    <cfRule type="cellIs" dxfId="23304" priority="3229" operator="lessThan">
      <formula>0</formula>
    </cfRule>
  </conditionalFormatting>
  <conditionalFormatting sqref="AG33 AG37">
    <cfRule type="cellIs" dxfId="23303" priority="3227" operator="greaterThan">
      <formula>1</formula>
    </cfRule>
    <cfRule type="cellIs" dxfId="23302" priority="3228" operator="lessThan">
      <formula>0.8</formula>
    </cfRule>
  </conditionalFormatting>
  <conditionalFormatting sqref="P41:P42">
    <cfRule type="cellIs" dxfId="23301" priority="3221" operator="greaterThan">
      <formula>0</formula>
    </cfRule>
  </conditionalFormatting>
  <conditionalFormatting sqref="Q41:Q42 AF34 AF41:AF42 AF38">
    <cfRule type="cellIs" dxfId="23300" priority="3226" operator="lessThan">
      <formula>0</formula>
    </cfRule>
  </conditionalFormatting>
  <conditionalFormatting sqref="R41:R42">
    <cfRule type="cellIs" dxfId="23299" priority="3224" operator="lessThan">
      <formula>0.8</formula>
    </cfRule>
    <cfRule type="cellIs" dxfId="23298" priority="3225" operator="greaterThan">
      <formula>1</formula>
    </cfRule>
  </conditionalFormatting>
  <conditionalFormatting sqref="R41:R42 AG34 AG41:AG42 AG38">
    <cfRule type="cellIs" dxfId="23297" priority="3222" operator="greaterThan">
      <formula>1</formula>
    </cfRule>
    <cfRule type="cellIs" dxfId="23296" priority="3223" operator="lessThan">
      <formula>0.8</formula>
    </cfRule>
  </conditionalFormatting>
  <conditionalFormatting sqref="AF137:AF144">
    <cfRule type="cellIs" dxfId="23295" priority="3220" operator="lessThan">
      <formula>0</formula>
    </cfRule>
  </conditionalFormatting>
  <conditionalFormatting sqref="AH137 S137">
    <cfRule type="cellIs" dxfId="23294" priority="3219" operator="lessThan">
      <formula>0.8</formula>
    </cfRule>
  </conditionalFormatting>
  <conditionalFormatting sqref="AG137:AG144">
    <cfRule type="cellIs" dxfId="23293" priority="3217" operator="greaterThan">
      <formula>1</formula>
    </cfRule>
    <cfRule type="cellIs" dxfId="23292" priority="3218" operator="lessThan">
      <formula>0.8</formula>
    </cfRule>
  </conditionalFormatting>
  <conditionalFormatting sqref="AF55">
    <cfRule type="cellIs" dxfId="23291" priority="3216" operator="lessThan">
      <formula>0</formula>
    </cfRule>
  </conditionalFormatting>
  <conditionalFormatting sqref="AG55">
    <cfRule type="cellIs" dxfId="23290" priority="3214" operator="greaterThan">
      <formula>1</formula>
    </cfRule>
    <cfRule type="cellIs" dxfId="23289" priority="3215" operator="lessThan">
      <formula>0.8</formula>
    </cfRule>
  </conditionalFormatting>
  <conditionalFormatting sqref="AF56 Q56">
    <cfRule type="cellIs" dxfId="23288" priority="3213" operator="lessThan">
      <formula>0</formula>
    </cfRule>
  </conditionalFormatting>
  <conditionalFormatting sqref="R56">
    <cfRule type="cellIs" dxfId="23287" priority="3211" operator="lessThan">
      <formula>0.8</formula>
    </cfRule>
    <cfRule type="cellIs" dxfId="23286" priority="3212" operator="greaterThan">
      <formula>1</formula>
    </cfRule>
  </conditionalFormatting>
  <conditionalFormatting sqref="AG56 R56">
    <cfRule type="cellIs" dxfId="23285" priority="3209" operator="greaterThan">
      <formula>1</formula>
    </cfRule>
    <cfRule type="cellIs" dxfId="23284" priority="3210" operator="lessThan">
      <formula>0.8</formula>
    </cfRule>
  </conditionalFormatting>
  <conditionalFormatting sqref="P56">
    <cfRule type="cellIs" dxfId="23283" priority="3208" operator="greaterThan">
      <formula>0</formula>
    </cfRule>
  </conditionalFormatting>
  <conditionalFormatting sqref="P52:P55">
    <cfRule type="cellIs" dxfId="23282" priority="3202" operator="greaterThan">
      <formula>0</formula>
    </cfRule>
  </conditionalFormatting>
  <conditionalFormatting sqref="Q52:Q55">
    <cfRule type="cellIs" dxfId="23281" priority="3207" operator="lessThan">
      <formula>0</formula>
    </cfRule>
  </conditionalFormatting>
  <conditionalFormatting sqref="R52:R55">
    <cfRule type="cellIs" dxfId="23280" priority="3205" operator="lessThan">
      <formula>0.8</formula>
    </cfRule>
    <cfRule type="cellIs" dxfId="23279" priority="3206" operator="greaterThan">
      <formula>1</formula>
    </cfRule>
  </conditionalFormatting>
  <conditionalFormatting sqref="R52:R55">
    <cfRule type="cellIs" dxfId="23278" priority="3203" operator="greaterThan">
      <formula>1</formula>
    </cfRule>
    <cfRule type="cellIs" dxfId="23277" priority="3204" operator="lessThan">
      <formula>0.8</formula>
    </cfRule>
  </conditionalFormatting>
  <conditionalFormatting sqref="P80:P81">
    <cfRule type="cellIs" dxfId="23276" priority="3196" operator="greaterThan">
      <formula>0</formula>
    </cfRule>
  </conditionalFormatting>
  <conditionalFormatting sqref="AF81 Q80:Q81">
    <cfRule type="cellIs" dxfId="23275" priority="3201" operator="lessThan">
      <formula>0</formula>
    </cfRule>
  </conditionalFormatting>
  <conditionalFormatting sqref="R80:R81">
    <cfRule type="cellIs" dxfId="23274" priority="3199" operator="lessThan">
      <formula>0.8</formula>
    </cfRule>
    <cfRule type="cellIs" dxfId="23273" priority="3200" operator="greaterThan">
      <formula>1</formula>
    </cfRule>
  </conditionalFormatting>
  <conditionalFormatting sqref="AG81 R80:R81">
    <cfRule type="cellIs" dxfId="23272" priority="3197" operator="greaterThan">
      <formula>1</formula>
    </cfRule>
    <cfRule type="cellIs" dxfId="23271" priority="3198" operator="lessThan">
      <formula>0.8</formula>
    </cfRule>
  </conditionalFormatting>
  <conditionalFormatting sqref="AH85">
    <cfRule type="cellIs" dxfId="23270" priority="3195" operator="lessThan">
      <formula>0.8</formula>
    </cfRule>
  </conditionalFormatting>
  <conditionalFormatting sqref="S85">
    <cfRule type="cellIs" dxfId="23269" priority="3194" operator="lessThan">
      <formula>0.8</formula>
    </cfRule>
  </conditionalFormatting>
  <conditionalFormatting sqref="AF106:AF107">
    <cfRule type="cellIs" dxfId="23268" priority="3193" operator="lessThan">
      <formula>0</formula>
    </cfRule>
  </conditionalFormatting>
  <conditionalFormatting sqref="AH100:AH107">
    <cfRule type="cellIs" dxfId="23267" priority="3192" operator="lessThan">
      <formula>0.8</formula>
    </cfRule>
  </conditionalFormatting>
  <conditionalFormatting sqref="AG106:AG107">
    <cfRule type="cellIs" dxfId="23266" priority="3190" operator="greaterThan">
      <formula>1</formula>
    </cfRule>
    <cfRule type="cellIs" dxfId="23265" priority="3191" operator="lessThan">
      <formula>0.8</formula>
    </cfRule>
  </conditionalFormatting>
  <conditionalFormatting sqref="P106:P107">
    <cfRule type="cellIs" dxfId="23264" priority="3184" operator="greaterThan">
      <formula>0</formula>
    </cfRule>
  </conditionalFormatting>
  <conditionalFormatting sqref="Q106:Q107">
    <cfRule type="cellIs" dxfId="23263" priority="3189" operator="lessThan">
      <formula>0</formula>
    </cfRule>
  </conditionalFormatting>
  <conditionalFormatting sqref="R106:R107">
    <cfRule type="cellIs" dxfId="23262" priority="3187" operator="lessThan">
      <formula>0.8</formula>
    </cfRule>
    <cfRule type="cellIs" dxfId="23261" priority="3188" operator="greaterThan">
      <formula>1</formula>
    </cfRule>
  </conditionalFormatting>
  <conditionalFormatting sqref="R106:R107">
    <cfRule type="cellIs" dxfId="23260" priority="3185" operator="greaterThan">
      <formula>1</formula>
    </cfRule>
    <cfRule type="cellIs" dxfId="23259" priority="3186" operator="lessThan">
      <formula>0.8</formula>
    </cfRule>
  </conditionalFormatting>
  <conditionalFormatting sqref="AF109">
    <cfRule type="cellIs" dxfId="23258" priority="3183" operator="lessThan">
      <formula>0</formula>
    </cfRule>
  </conditionalFormatting>
  <conditionalFormatting sqref="S109">
    <cfRule type="cellIs" dxfId="23257" priority="3182" operator="lessThan">
      <formula>0.8</formula>
    </cfRule>
  </conditionalFormatting>
  <conditionalFormatting sqref="AG109">
    <cfRule type="cellIs" dxfId="23256" priority="3180" operator="greaterThan">
      <formula>1</formula>
    </cfRule>
    <cfRule type="cellIs" dxfId="23255" priority="3181" operator="lessThan">
      <formula>0.8</formula>
    </cfRule>
  </conditionalFormatting>
  <conditionalFormatting sqref="S150">
    <cfRule type="cellIs" dxfId="23254" priority="3179" operator="lessThan">
      <formula>0.8</formula>
    </cfRule>
  </conditionalFormatting>
  <conditionalFormatting sqref="AH150">
    <cfRule type="cellIs" dxfId="23253" priority="3178" operator="lessThan">
      <formula>0.8</formula>
    </cfRule>
  </conditionalFormatting>
  <conditionalFormatting sqref="S149">
    <cfRule type="cellIs" dxfId="23252" priority="3177" operator="lessThan">
      <formula>0.8</formula>
    </cfRule>
  </conditionalFormatting>
  <conditionalFormatting sqref="Q26:Q29">
    <cfRule type="cellIs" dxfId="23251" priority="3176" operator="lessThan">
      <formula>0</formula>
    </cfRule>
  </conditionalFormatting>
  <conditionalFormatting sqref="S21:S29 AH21:AH29">
    <cfRule type="cellIs" dxfId="23250" priority="3175" operator="lessThan">
      <formula>0.8</formula>
    </cfRule>
  </conditionalFormatting>
  <conditionalFormatting sqref="R26:R29">
    <cfRule type="cellIs" dxfId="23249" priority="3173" operator="lessThan">
      <formula>0.8</formula>
    </cfRule>
    <cfRule type="cellIs" dxfId="23248" priority="3174" operator="greaterThan">
      <formula>1</formula>
    </cfRule>
  </conditionalFormatting>
  <conditionalFormatting sqref="R26:R29">
    <cfRule type="cellIs" dxfId="23247" priority="3171" operator="greaterThan">
      <formula>1</formula>
    </cfRule>
    <cfRule type="cellIs" dxfId="23246" priority="3172" operator="lessThan">
      <formula>0.8</formula>
    </cfRule>
  </conditionalFormatting>
  <conditionalFormatting sqref="P26:P29">
    <cfRule type="cellIs" dxfId="23245" priority="3170" operator="greaterThan">
      <formula>0</formula>
    </cfRule>
  </conditionalFormatting>
  <conditionalFormatting sqref="AH91 S91">
    <cfRule type="cellIs" dxfId="23244" priority="3169" operator="lessThan">
      <formula>0.8</formula>
    </cfRule>
  </conditionalFormatting>
  <conditionalFormatting sqref="P92:P94">
    <cfRule type="cellIs" dxfId="23243" priority="3163" operator="greaterThan">
      <formula>0</formula>
    </cfRule>
  </conditionalFormatting>
  <conditionalFormatting sqref="Q92:Q94">
    <cfRule type="cellIs" dxfId="23242" priority="3168" operator="lessThan">
      <formula>0</formula>
    </cfRule>
  </conditionalFormatting>
  <conditionalFormatting sqref="R92:R94">
    <cfRule type="cellIs" dxfId="23241" priority="3166" operator="lessThan">
      <formula>0.8</formula>
    </cfRule>
    <cfRule type="cellIs" dxfId="23240" priority="3167" operator="greaterThan">
      <formula>1</formula>
    </cfRule>
  </conditionalFormatting>
  <conditionalFormatting sqref="R92:R94">
    <cfRule type="cellIs" dxfId="23239" priority="3164" operator="greaterThan">
      <formula>1</formula>
    </cfRule>
    <cfRule type="cellIs" dxfId="23238" priority="3165" operator="lessThan">
      <formula>0.8</formula>
    </cfRule>
  </conditionalFormatting>
  <conditionalFormatting sqref="AF146 Q145:Q146">
    <cfRule type="cellIs" dxfId="23237" priority="3162" operator="lessThan">
      <formula>0</formula>
    </cfRule>
  </conditionalFormatting>
  <conditionalFormatting sqref="AH139:AH146 S139:S146">
    <cfRule type="cellIs" dxfId="23236" priority="3161" operator="lessThan">
      <formula>0.8</formula>
    </cfRule>
  </conditionalFormatting>
  <conditionalFormatting sqref="R145:R146">
    <cfRule type="cellIs" dxfId="23235" priority="3159" operator="lessThan">
      <formula>0.8</formula>
    </cfRule>
    <cfRule type="cellIs" dxfId="23234" priority="3160" operator="greaterThan">
      <formula>1</formula>
    </cfRule>
  </conditionalFormatting>
  <conditionalFormatting sqref="AG146 R145:R146">
    <cfRule type="cellIs" dxfId="23233" priority="3157" operator="greaterThan">
      <formula>1</formula>
    </cfRule>
    <cfRule type="cellIs" dxfId="23232" priority="3158" operator="lessThan">
      <formula>0.8</formula>
    </cfRule>
  </conditionalFormatting>
  <conditionalFormatting sqref="P145:P146">
    <cfRule type="cellIs" dxfId="23231" priority="3156" operator="greaterThan">
      <formula>0</formula>
    </cfRule>
  </conditionalFormatting>
  <conditionalFormatting sqref="Q119:Q120">
    <cfRule type="cellIs" dxfId="23230" priority="3155" operator="lessThan">
      <formula>0</formula>
    </cfRule>
  </conditionalFormatting>
  <conditionalFormatting sqref="R119:R120">
    <cfRule type="cellIs" dxfId="23229" priority="3153" operator="lessThan">
      <formula>0.8</formula>
    </cfRule>
    <cfRule type="cellIs" dxfId="23228" priority="3154" operator="greaterThan">
      <formula>1</formula>
    </cfRule>
  </conditionalFormatting>
  <conditionalFormatting sqref="R119:R120">
    <cfRule type="cellIs" dxfId="23227" priority="3151" operator="greaterThan">
      <formula>1</formula>
    </cfRule>
    <cfRule type="cellIs" dxfId="23226" priority="3152" operator="lessThan">
      <formula>0.8</formula>
    </cfRule>
  </conditionalFormatting>
  <conditionalFormatting sqref="P119:P120">
    <cfRule type="cellIs" dxfId="23225" priority="3150" operator="greaterThan">
      <formula>0</formula>
    </cfRule>
  </conditionalFormatting>
  <conditionalFormatting sqref="AF118:AF120">
    <cfRule type="cellIs" dxfId="23224" priority="3149" operator="lessThan">
      <formula>0</formula>
    </cfRule>
  </conditionalFormatting>
  <conditionalFormatting sqref="AG118:AG120">
    <cfRule type="cellIs" dxfId="23223" priority="3147" operator="greaterThan">
      <formula>1</formula>
    </cfRule>
    <cfRule type="cellIs" dxfId="23222" priority="3148" operator="lessThan">
      <formula>0.8</formula>
    </cfRule>
  </conditionalFormatting>
  <conditionalFormatting sqref="S44:S56">
    <cfRule type="cellIs" dxfId="23221" priority="3146" operator="lessThan">
      <formula>0.8</formula>
    </cfRule>
  </conditionalFormatting>
  <conditionalFormatting sqref="S108">
    <cfRule type="cellIs" dxfId="23220" priority="3145" operator="lessThan">
      <formula>0.8</formula>
    </cfRule>
  </conditionalFormatting>
  <conditionalFormatting sqref="S96">
    <cfRule type="cellIs" dxfId="23219" priority="3144" operator="lessThan">
      <formula>0.8</formula>
    </cfRule>
  </conditionalFormatting>
  <conditionalFormatting sqref="S97">
    <cfRule type="cellIs" dxfId="23218" priority="3143" operator="lessThan">
      <formula>0.8</formula>
    </cfRule>
  </conditionalFormatting>
  <conditionalFormatting sqref="S103">
    <cfRule type="cellIs" dxfId="23217" priority="3142" operator="lessThan">
      <formula>0.8</formula>
    </cfRule>
  </conditionalFormatting>
  <conditionalFormatting sqref="S99">
    <cfRule type="cellIs" dxfId="23216" priority="3141" operator="lessThan">
      <formula>0.8</formula>
    </cfRule>
  </conditionalFormatting>
  <conditionalFormatting sqref="S101">
    <cfRule type="cellIs" dxfId="23215" priority="3138" operator="lessThan">
      <formula>0.8</formula>
    </cfRule>
  </conditionalFormatting>
  <conditionalFormatting sqref="S100">
    <cfRule type="cellIs" dxfId="23214" priority="3140" operator="lessThan">
      <formula>0.8</formula>
    </cfRule>
  </conditionalFormatting>
  <conditionalFormatting sqref="S102">
    <cfRule type="cellIs" dxfId="23213" priority="3139" operator="lessThan">
      <formula>0.8</formula>
    </cfRule>
  </conditionalFormatting>
  <conditionalFormatting sqref="S98">
    <cfRule type="cellIs" dxfId="23212" priority="3137" operator="lessThan">
      <formula>0.8</formula>
    </cfRule>
  </conditionalFormatting>
  <conditionalFormatting sqref="S104">
    <cfRule type="cellIs" dxfId="23211" priority="3136" operator="lessThan">
      <formula>0.8</formula>
    </cfRule>
  </conditionalFormatting>
  <conditionalFormatting sqref="P118">
    <cfRule type="cellIs" dxfId="23210" priority="3130" operator="greaterThan">
      <formula>0</formula>
    </cfRule>
  </conditionalFormatting>
  <conditionalFormatting sqref="Q118">
    <cfRule type="cellIs" dxfId="23209" priority="3135" operator="lessThan">
      <formula>0</formula>
    </cfRule>
  </conditionalFormatting>
  <conditionalFormatting sqref="R118">
    <cfRule type="cellIs" dxfId="23208" priority="3133" operator="lessThan">
      <formula>0.8</formula>
    </cfRule>
    <cfRule type="cellIs" dxfId="23207" priority="3134" operator="greaterThan">
      <formula>1</formula>
    </cfRule>
  </conditionalFormatting>
  <conditionalFormatting sqref="R118">
    <cfRule type="cellIs" dxfId="23206" priority="3131" operator="greaterThan">
      <formula>1</formula>
    </cfRule>
    <cfRule type="cellIs" dxfId="23205" priority="3132" operator="lessThan">
      <formula>0.8</formula>
    </cfRule>
  </conditionalFormatting>
  <conditionalFormatting sqref="Q162:Q166">
    <cfRule type="cellIs" dxfId="23204" priority="3129" operator="lessThan">
      <formula>0</formula>
    </cfRule>
  </conditionalFormatting>
  <conditionalFormatting sqref="R162:R166">
    <cfRule type="cellIs" dxfId="23203" priority="3127" operator="lessThan">
      <formula>0.8</formula>
    </cfRule>
    <cfRule type="cellIs" dxfId="23202" priority="3128" operator="greaterThan">
      <formula>1</formula>
    </cfRule>
  </conditionalFormatting>
  <conditionalFormatting sqref="R162:R166">
    <cfRule type="cellIs" dxfId="23201" priority="3125" operator="greaterThan">
      <formula>1</formula>
    </cfRule>
    <cfRule type="cellIs" dxfId="23200" priority="3126" operator="lessThan">
      <formula>0.8</formula>
    </cfRule>
  </conditionalFormatting>
  <conditionalFormatting sqref="P162:P166">
    <cfRule type="cellIs" dxfId="23199" priority="3124" operator="greaterThan">
      <formula>0</formula>
    </cfRule>
  </conditionalFormatting>
  <conditionalFormatting sqref="P167:P168">
    <cfRule type="cellIs" dxfId="23198" priority="3118" operator="greaterThan">
      <formula>0</formula>
    </cfRule>
  </conditionalFormatting>
  <conditionalFormatting sqref="R167:R168">
    <cfRule type="cellIs" dxfId="23197" priority="3121" operator="lessThan">
      <formula>0.8</formula>
    </cfRule>
    <cfRule type="cellIs" dxfId="23196" priority="3122" operator="greaterThan">
      <formula>1</formula>
    </cfRule>
  </conditionalFormatting>
  <conditionalFormatting sqref="R167:R168">
    <cfRule type="cellIs" dxfId="23195" priority="3119" operator="greaterThan">
      <formula>1</formula>
    </cfRule>
    <cfRule type="cellIs" dxfId="23194" priority="3120" operator="lessThan">
      <formula>0.8</formula>
    </cfRule>
  </conditionalFormatting>
  <conditionalFormatting sqref="Q167:Q168">
    <cfRule type="cellIs" dxfId="23193" priority="3123" operator="lessThan">
      <formula>0</formula>
    </cfRule>
  </conditionalFormatting>
  <conditionalFormatting sqref="Q117">
    <cfRule type="cellIs" dxfId="23192" priority="3117" operator="lessThan">
      <formula>0</formula>
    </cfRule>
  </conditionalFormatting>
  <conditionalFormatting sqref="R117">
    <cfRule type="cellIs" dxfId="23191" priority="3115" operator="lessThan">
      <formula>0.8</formula>
    </cfRule>
    <cfRule type="cellIs" dxfId="23190" priority="3116" operator="greaterThan">
      <formula>1</formula>
    </cfRule>
  </conditionalFormatting>
  <conditionalFormatting sqref="R117">
    <cfRule type="cellIs" dxfId="23189" priority="3113" operator="greaterThan">
      <formula>1</formula>
    </cfRule>
    <cfRule type="cellIs" dxfId="23188" priority="3114" operator="lessThan">
      <formula>0.8</formula>
    </cfRule>
  </conditionalFormatting>
  <conditionalFormatting sqref="P117">
    <cfRule type="cellIs" dxfId="23187" priority="3112" operator="greaterThan">
      <formula>0</formula>
    </cfRule>
  </conditionalFormatting>
  <conditionalFormatting sqref="Q117">
    <cfRule type="cellIs" dxfId="23186" priority="3111" operator="lessThan">
      <formula>0</formula>
    </cfRule>
  </conditionalFormatting>
  <conditionalFormatting sqref="R117">
    <cfRule type="cellIs" dxfId="23185" priority="3109" operator="lessThan">
      <formula>0.8</formula>
    </cfRule>
    <cfRule type="cellIs" dxfId="23184" priority="3110" operator="greaterThan">
      <formula>1</formula>
    </cfRule>
  </conditionalFormatting>
  <conditionalFormatting sqref="R117">
    <cfRule type="cellIs" dxfId="23183" priority="3107" operator="greaterThan">
      <formula>1</formula>
    </cfRule>
    <cfRule type="cellIs" dxfId="23182" priority="3108" operator="lessThan">
      <formula>0.8</formula>
    </cfRule>
  </conditionalFormatting>
  <conditionalFormatting sqref="P117">
    <cfRule type="cellIs" dxfId="23181" priority="3106" operator="greaterThan">
      <formula>0</formula>
    </cfRule>
  </conditionalFormatting>
  <conditionalFormatting sqref="P117">
    <cfRule type="cellIs" dxfId="23180" priority="3100" operator="greaterThan">
      <formula>0</formula>
    </cfRule>
  </conditionalFormatting>
  <conditionalFormatting sqref="Q117">
    <cfRule type="cellIs" dxfId="23179" priority="3105" operator="lessThan">
      <formula>0</formula>
    </cfRule>
  </conditionalFormatting>
  <conditionalFormatting sqref="R117">
    <cfRule type="cellIs" dxfId="23178" priority="3103" operator="lessThan">
      <formula>0.8</formula>
    </cfRule>
    <cfRule type="cellIs" dxfId="23177" priority="3104" operator="greaterThan">
      <formula>1</formula>
    </cfRule>
  </conditionalFormatting>
  <conditionalFormatting sqref="R117">
    <cfRule type="cellIs" dxfId="23176" priority="3101" operator="greaterThan">
      <formula>1</formula>
    </cfRule>
    <cfRule type="cellIs" dxfId="23175" priority="3102" operator="lessThan">
      <formula>0.8</formula>
    </cfRule>
  </conditionalFormatting>
  <conditionalFormatting sqref="P117">
    <cfRule type="cellIs" dxfId="23174" priority="3094" operator="greaterThan">
      <formula>0</formula>
    </cfRule>
  </conditionalFormatting>
  <conditionalFormatting sqref="Q117">
    <cfRule type="cellIs" dxfId="23173" priority="3099" operator="lessThan">
      <formula>0</formula>
    </cfRule>
  </conditionalFormatting>
  <conditionalFormatting sqref="R117">
    <cfRule type="cellIs" dxfId="23172" priority="3097" operator="lessThan">
      <formula>0.8</formula>
    </cfRule>
    <cfRule type="cellIs" dxfId="23171" priority="3098" operator="greaterThan">
      <formula>1</formula>
    </cfRule>
  </conditionalFormatting>
  <conditionalFormatting sqref="R117">
    <cfRule type="cellIs" dxfId="23170" priority="3095" operator="greaterThan">
      <formula>1</formula>
    </cfRule>
    <cfRule type="cellIs" dxfId="23169" priority="3096" operator="lessThan">
      <formula>0.8</formula>
    </cfRule>
  </conditionalFormatting>
  <conditionalFormatting sqref="P117">
    <cfRule type="cellIs" dxfId="23168" priority="3088" operator="greaterThan">
      <formula>0</formula>
    </cfRule>
  </conditionalFormatting>
  <conditionalFormatting sqref="Q117">
    <cfRule type="cellIs" dxfId="23167" priority="3093" operator="lessThan">
      <formula>0</formula>
    </cfRule>
  </conditionalFormatting>
  <conditionalFormatting sqref="R117">
    <cfRule type="cellIs" dxfId="23166" priority="3091" operator="lessThan">
      <formula>0.8</formula>
    </cfRule>
    <cfRule type="cellIs" dxfId="23165" priority="3092" operator="greaterThan">
      <formula>1</formula>
    </cfRule>
  </conditionalFormatting>
  <conditionalFormatting sqref="R117">
    <cfRule type="cellIs" dxfId="23164" priority="3089" operator="greaterThan">
      <formula>1</formula>
    </cfRule>
    <cfRule type="cellIs" dxfId="23163" priority="3090" operator="lessThan">
      <formula>0.8</formula>
    </cfRule>
  </conditionalFormatting>
  <conditionalFormatting sqref="Q117">
    <cfRule type="cellIs" dxfId="23162" priority="3087" operator="lessThan">
      <formula>0</formula>
    </cfRule>
  </conditionalFormatting>
  <conditionalFormatting sqref="R117">
    <cfRule type="cellIs" dxfId="23161" priority="3085" operator="lessThan">
      <formula>0.8</formula>
    </cfRule>
    <cfRule type="cellIs" dxfId="23160" priority="3086" operator="greaterThan">
      <formula>1</formula>
    </cfRule>
  </conditionalFormatting>
  <conditionalFormatting sqref="R117">
    <cfRule type="cellIs" dxfId="23159" priority="3083" operator="greaterThan">
      <formula>1</formula>
    </cfRule>
    <cfRule type="cellIs" dxfId="23158" priority="3084" operator="lessThan">
      <formula>0.8</formula>
    </cfRule>
  </conditionalFormatting>
  <conditionalFormatting sqref="P117">
    <cfRule type="cellIs" dxfId="23157" priority="3082" operator="greaterThan">
      <formula>0</formula>
    </cfRule>
  </conditionalFormatting>
  <conditionalFormatting sqref="P117">
    <cfRule type="cellIs" dxfId="23156" priority="3076" operator="greaterThan">
      <formula>0</formula>
    </cfRule>
  </conditionalFormatting>
  <conditionalFormatting sqref="Q117">
    <cfRule type="cellIs" dxfId="23155" priority="3081" operator="lessThan">
      <formula>0</formula>
    </cfRule>
  </conditionalFormatting>
  <conditionalFormatting sqref="R117">
    <cfRule type="cellIs" dxfId="23154" priority="3079" operator="lessThan">
      <formula>0.8</formula>
    </cfRule>
    <cfRule type="cellIs" dxfId="23153" priority="3080" operator="greaterThan">
      <formula>1</formula>
    </cfRule>
  </conditionalFormatting>
  <conditionalFormatting sqref="R117">
    <cfRule type="cellIs" dxfId="23152" priority="3077" operator="greaterThan">
      <formula>1</formula>
    </cfRule>
    <cfRule type="cellIs" dxfId="23151" priority="3078" operator="lessThan">
      <formula>0.8</formula>
    </cfRule>
  </conditionalFormatting>
  <conditionalFormatting sqref="P117">
    <cfRule type="cellIs" dxfId="23150" priority="3070" operator="greaterThan">
      <formula>0</formula>
    </cfRule>
  </conditionalFormatting>
  <conditionalFormatting sqref="Q117">
    <cfRule type="cellIs" dxfId="23149" priority="3075" operator="lessThan">
      <formula>0</formula>
    </cfRule>
  </conditionalFormatting>
  <conditionalFormatting sqref="R117">
    <cfRule type="cellIs" dxfId="23148" priority="3073" operator="lessThan">
      <formula>0.8</formula>
    </cfRule>
    <cfRule type="cellIs" dxfId="23147" priority="3074" operator="greaterThan">
      <formula>1</formula>
    </cfRule>
  </conditionalFormatting>
  <conditionalFormatting sqref="R117">
    <cfRule type="cellIs" dxfId="23146" priority="3071" operator="greaterThan">
      <formula>1</formula>
    </cfRule>
    <cfRule type="cellIs" dxfId="23145" priority="3072" operator="lessThan">
      <formula>0.8</formula>
    </cfRule>
  </conditionalFormatting>
  <conditionalFormatting sqref="Q117">
    <cfRule type="cellIs" dxfId="23144" priority="3069" operator="lessThan">
      <formula>0</formula>
    </cfRule>
  </conditionalFormatting>
  <conditionalFormatting sqref="R117">
    <cfRule type="cellIs" dxfId="23143" priority="3067" operator="lessThan">
      <formula>0.8</formula>
    </cfRule>
    <cfRule type="cellIs" dxfId="23142" priority="3068" operator="greaterThan">
      <formula>1</formula>
    </cfRule>
  </conditionalFormatting>
  <conditionalFormatting sqref="R117">
    <cfRule type="cellIs" dxfId="23141" priority="3065" operator="greaterThan">
      <formula>1</formula>
    </cfRule>
    <cfRule type="cellIs" dxfId="23140" priority="3066" operator="lessThan">
      <formula>0.8</formula>
    </cfRule>
  </conditionalFormatting>
  <conditionalFormatting sqref="P117">
    <cfRule type="cellIs" dxfId="23139" priority="3064" operator="greaterThan">
      <formula>0</formula>
    </cfRule>
  </conditionalFormatting>
  <conditionalFormatting sqref="P117">
    <cfRule type="cellIs" dxfId="23138" priority="3058" operator="greaterThan">
      <formula>0</formula>
    </cfRule>
  </conditionalFormatting>
  <conditionalFormatting sqref="Q117">
    <cfRule type="cellIs" dxfId="23137" priority="3063" operator="lessThan">
      <formula>0</formula>
    </cfRule>
  </conditionalFormatting>
  <conditionalFormatting sqref="R117">
    <cfRule type="cellIs" dxfId="23136" priority="3061" operator="lessThan">
      <formula>0.8</formula>
    </cfRule>
    <cfRule type="cellIs" dxfId="23135" priority="3062" operator="greaterThan">
      <formula>1</formula>
    </cfRule>
  </conditionalFormatting>
  <conditionalFormatting sqref="R117">
    <cfRule type="cellIs" dxfId="23134" priority="3059" operator="greaterThan">
      <formula>1</formula>
    </cfRule>
    <cfRule type="cellIs" dxfId="23133" priority="3060" operator="lessThan">
      <formula>0.8</formula>
    </cfRule>
  </conditionalFormatting>
  <conditionalFormatting sqref="Q117">
    <cfRule type="cellIs" dxfId="23132" priority="3057" operator="lessThan">
      <formula>0</formula>
    </cfRule>
  </conditionalFormatting>
  <conditionalFormatting sqref="R117">
    <cfRule type="cellIs" dxfId="23131" priority="3055" operator="lessThan">
      <formula>0.8</formula>
    </cfRule>
    <cfRule type="cellIs" dxfId="23130" priority="3056" operator="greaterThan">
      <formula>1</formula>
    </cfRule>
  </conditionalFormatting>
  <conditionalFormatting sqref="R117">
    <cfRule type="cellIs" dxfId="23129" priority="3053" operator="greaterThan">
      <formula>1</formula>
    </cfRule>
    <cfRule type="cellIs" dxfId="23128" priority="3054" operator="lessThan">
      <formula>0.8</formula>
    </cfRule>
  </conditionalFormatting>
  <conditionalFormatting sqref="P117">
    <cfRule type="cellIs" dxfId="23127" priority="3052" operator="greaterThan">
      <formula>0</formula>
    </cfRule>
  </conditionalFormatting>
  <conditionalFormatting sqref="Q117">
    <cfRule type="cellIs" dxfId="23126" priority="3051" operator="lessThan">
      <formula>0</formula>
    </cfRule>
  </conditionalFormatting>
  <conditionalFormatting sqref="R117">
    <cfRule type="cellIs" dxfId="23125" priority="3049" operator="lessThan">
      <formula>0.8</formula>
    </cfRule>
    <cfRule type="cellIs" dxfId="23124" priority="3050" operator="greaterThan">
      <formula>1</formula>
    </cfRule>
  </conditionalFormatting>
  <conditionalFormatting sqref="R117">
    <cfRule type="cellIs" dxfId="23123" priority="3047" operator="greaterThan">
      <formula>1</formula>
    </cfRule>
    <cfRule type="cellIs" dxfId="23122" priority="3048" operator="lessThan">
      <formula>0.8</formula>
    </cfRule>
  </conditionalFormatting>
  <conditionalFormatting sqref="P117">
    <cfRule type="cellIs" dxfId="23121" priority="3046" operator="greaterThan">
      <formula>0</formula>
    </cfRule>
  </conditionalFormatting>
  <conditionalFormatting sqref="Q83">
    <cfRule type="cellIs" dxfId="23120" priority="3045" operator="lessThan">
      <formula>0</formula>
    </cfRule>
  </conditionalFormatting>
  <conditionalFormatting sqref="R83">
    <cfRule type="cellIs" dxfId="23119" priority="3043" operator="lessThan">
      <formula>0.8</formula>
    </cfRule>
    <cfRule type="cellIs" dxfId="23118" priority="3044" operator="greaterThan">
      <formula>1</formula>
    </cfRule>
  </conditionalFormatting>
  <conditionalFormatting sqref="R83">
    <cfRule type="cellIs" dxfId="23117" priority="3041" operator="greaterThan">
      <formula>1</formula>
    </cfRule>
    <cfRule type="cellIs" dxfId="23116" priority="3042" operator="lessThan">
      <formula>0.8</formula>
    </cfRule>
  </conditionalFormatting>
  <conditionalFormatting sqref="P83">
    <cfRule type="cellIs" dxfId="23115" priority="3040" operator="greaterThan">
      <formula>0</formula>
    </cfRule>
  </conditionalFormatting>
  <conditionalFormatting sqref="Q83">
    <cfRule type="cellIs" dxfId="23114" priority="3039" operator="lessThan">
      <formula>0</formula>
    </cfRule>
  </conditionalFormatting>
  <conditionalFormatting sqref="R83">
    <cfRule type="cellIs" dxfId="23113" priority="3037" operator="lessThan">
      <formula>0.8</formula>
    </cfRule>
    <cfRule type="cellIs" dxfId="23112" priority="3038" operator="greaterThan">
      <formula>1</formula>
    </cfRule>
  </conditionalFormatting>
  <conditionalFormatting sqref="R83">
    <cfRule type="cellIs" dxfId="23111" priority="3035" operator="greaterThan">
      <formula>1</formula>
    </cfRule>
    <cfRule type="cellIs" dxfId="23110" priority="3036" operator="lessThan">
      <formula>0.8</formula>
    </cfRule>
  </conditionalFormatting>
  <conditionalFormatting sqref="P83">
    <cfRule type="cellIs" dxfId="23109" priority="3034" operator="greaterThan">
      <formula>0</formula>
    </cfRule>
  </conditionalFormatting>
  <conditionalFormatting sqref="Q83">
    <cfRule type="cellIs" dxfId="23108" priority="3033" operator="lessThan">
      <formula>0</formula>
    </cfRule>
  </conditionalFormatting>
  <conditionalFormatting sqref="R83">
    <cfRule type="cellIs" dxfId="23107" priority="3031" operator="lessThan">
      <formula>0.8</formula>
    </cfRule>
    <cfRule type="cellIs" dxfId="23106" priority="3032" operator="greaterThan">
      <formula>1</formula>
    </cfRule>
  </conditionalFormatting>
  <conditionalFormatting sqref="R83">
    <cfRule type="cellIs" dxfId="23105" priority="3029" operator="greaterThan">
      <formula>1</formula>
    </cfRule>
    <cfRule type="cellIs" dxfId="23104" priority="3030" operator="lessThan">
      <formula>0.8</formula>
    </cfRule>
  </conditionalFormatting>
  <conditionalFormatting sqref="P83">
    <cfRule type="cellIs" dxfId="23103" priority="3028" operator="greaterThan">
      <formula>0</formula>
    </cfRule>
  </conditionalFormatting>
  <conditionalFormatting sqref="Q83">
    <cfRule type="cellIs" dxfId="23102" priority="3027" operator="lessThan">
      <formula>0</formula>
    </cfRule>
  </conditionalFormatting>
  <conditionalFormatting sqref="R83">
    <cfRule type="cellIs" dxfId="23101" priority="3025" operator="lessThan">
      <formula>0.8</formula>
    </cfRule>
    <cfRule type="cellIs" dxfId="23100" priority="3026" operator="greaterThan">
      <formula>1</formula>
    </cfRule>
  </conditionalFormatting>
  <conditionalFormatting sqref="R83">
    <cfRule type="cellIs" dxfId="23099" priority="3023" operator="greaterThan">
      <formula>1</formula>
    </cfRule>
    <cfRule type="cellIs" dxfId="23098" priority="3024" operator="lessThan">
      <formula>0.8</formula>
    </cfRule>
  </conditionalFormatting>
  <conditionalFormatting sqref="P83">
    <cfRule type="cellIs" dxfId="23097" priority="3022" operator="greaterThan">
      <formula>0</formula>
    </cfRule>
  </conditionalFormatting>
  <conditionalFormatting sqref="P83">
    <cfRule type="cellIs" dxfId="23096" priority="3016" operator="greaterThan">
      <formula>0</formula>
    </cfRule>
  </conditionalFormatting>
  <conditionalFormatting sqref="Q83">
    <cfRule type="cellIs" dxfId="23095" priority="3021" operator="lessThan">
      <formula>0</formula>
    </cfRule>
  </conditionalFormatting>
  <conditionalFormatting sqref="R83">
    <cfRule type="cellIs" dxfId="23094" priority="3019" operator="lessThan">
      <formula>0.8</formula>
    </cfRule>
    <cfRule type="cellIs" dxfId="23093" priority="3020" operator="greaterThan">
      <formula>1</formula>
    </cfRule>
  </conditionalFormatting>
  <conditionalFormatting sqref="R83">
    <cfRule type="cellIs" dxfId="23092" priority="3017" operator="greaterThan">
      <formula>1</formula>
    </cfRule>
    <cfRule type="cellIs" dxfId="23091" priority="3018" operator="lessThan">
      <formula>0.8</formula>
    </cfRule>
  </conditionalFormatting>
  <conditionalFormatting sqref="P83">
    <cfRule type="cellIs" dxfId="23090" priority="3010" operator="greaterThan">
      <formula>0</formula>
    </cfRule>
  </conditionalFormatting>
  <conditionalFormatting sqref="Q83">
    <cfRule type="cellIs" dxfId="23089" priority="3015" operator="lessThan">
      <formula>0</formula>
    </cfRule>
  </conditionalFormatting>
  <conditionalFormatting sqref="R83">
    <cfRule type="cellIs" dxfId="23088" priority="3013" operator="lessThan">
      <formula>0.8</formula>
    </cfRule>
    <cfRule type="cellIs" dxfId="23087" priority="3014" operator="greaterThan">
      <formula>1</formula>
    </cfRule>
  </conditionalFormatting>
  <conditionalFormatting sqref="R83">
    <cfRule type="cellIs" dxfId="23086" priority="3011" operator="greaterThan">
      <formula>1</formula>
    </cfRule>
    <cfRule type="cellIs" dxfId="23085" priority="3012" operator="lessThan">
      <formula>0.8</formula>
    </cfRule>
  </conditionalFormatting>
  <conditionalFormatting sqref="R83">
    <cfRule type="cellIs" dxfId="23084" priority="3007" operator="lessThan">
      <formula>0.8</formula>
    </cfRule>
    <cfRule type="cellIs" dxfId="23083" priority="3008" operator="greaterThan">
      <formula>1</formula>
    </cfRule>
  </conditionalFormatting>
  <conditionalFormatting sqref="R83">
    <cfRule type="cellIs" dxfId="23082" priority="3005" operator="greaterThan">
      <formula>1</formula>
    </cfRule>
    <cfRule type="cellIs" dxfId="23081" priority="3006" operator="lessThan">
      <formula>0.8</formula>
    </cfRule>
  </conditionalFormatting>
  <conditionalFormatting sqref="P83">
    <cfRule type="cellIs" dxfId="23080" priority="3004" operator="greaterThan">
      <formula>0</formula>
    </cfRule>
  </conditionalFormatting>
  <conditionalFormatting sqref="Q83">
    <cfRule type="cellIs" dxfId="23079" priority="3009" operator="lessThan">
      <formula>0</formula>
    </cfRule>
  </conditionalFormatting>
  <conditionalFormatting sqref="Q83">
    <cfRule type="cellIs" dxfId="23078" priority="3003" operator="lessThan">
      <formula>0</formula>
    </cfRule>
  </conditionalFormatting>
  <conditionalFormatting sqref="R83">
    <cfRule type="cellIs" dxfId="23077" priority="3001" operator="lessThan">
      <formula>0.8</formula>
    </cfRule>
    <cfRule type="cellIs" dxfId="23076" priority="3002" operator="greaterThan">
      <formula>1</formula>
    </cfRule>
  </conditionalFormatting>
  <conditionalFormatting sqref="R83">
    <cfRule type="cellIs" dxfId="23075" priority="2999" operator="greaterThan">
      <formula>1</formula>
    </cfRule>
    <cfRule type="cellIs" dxfId="23074" priority="3000" operator="lessThan">
      <formula>0.8</formula>
    </cfRule>
  </conditionalFormatting>
  <conditionalFormatting sqref="P83">
    <cfRule type="cellIs" dxfId="23073" priority="2998" operator="greaterThan">
      <formula>0</formula>
    </cfRule>
  </conditionalFormatting>
  <conditionalFormatting sqref="P83">
    <cfRule type="cellIs" dxfId="23072" priority="2992" operator="greaterThan">
      <formula>0</formula>
    </cfRule>
  </conditionalFormatting>
  <conditionalFormatting sqref="Q83">
    <cfRule type="cellIs" dxfId="23071" priority="2997" operator="lessThan">
      <formula>0</formula>
    </cfRule>
  </conditionalFormatting>
  <conditionalFormatting sqref="R83">
    <cfRule type="cellIs" dxfId="23070" priority="2995" operator="lessThan">
      <formula>0.8</formula>
    </cfRule>
    <cfRule type="cellIs" dxfId="23069" priority="2996" operator="greaterThan">
      <formula>1</formula>
    </cfRule>
  </conditionalFormatting>
  <conditionalFormatting sqref="R83">
    <cfRule type="cellIs" dxfId="23068" priority="2993" operator="greaterThan">
      <formula>1</formula>
    </cfRule>
    <cfRule type="cellIs" dxfId="23067" priority="2994" operator="lessThan">
      <formula>0.8</formula>
    </cfRule>
  </conditionalFormatting>
  <conditionalFormatting sqref="P83">
    <cfRule type="cellIs" dxfId="23066" priority="2986" operator="greaterThan">
      <formula>0</formula>
    </cfRule>
  </conditionalFormatting>
  <conditionalFormatting sqref="Q83">
    <cfRule type="cellIs" dxfId="23065" priority="2991" operator="lessThan">
      <formula>0</formula>
    </cfRule>
  </conditionalFormatting>
  <conditionalFormatting sqref="R83">
    <cfRule type="cellIs" dxfId="23064" priority="2989" operator="lessThan">
      <formula>0.8</formula>
    </cfRule>
    <cfRule type="cellIs" dxfId="23063" priority="2990" operator="greaterThan">
      <formula>1</formula>
    </cfRule>
  </conditionalFormatting>
  <conditionalFormatting sqref="R83">
    <cfRule type="cellIs" dxfId="23062" priority="2987" operator="greaterThan">
      <formula>1</formula>
    </cfRule>
    <cfRule type="cellIs" dxfId="23061" priority="2988" operator="lessThan">
      <formula>0.8</formula>
    </cfRule>
  </conditionalFormatting>
  <conditionalFormatting sqref="R83">
    <cfRule type="cellIs" dxfId="23060" priority="2983" operator="lessThan">
      <formula>0.8</formula>
    </cfRule>
    <cfRule type="cellIs" dxfId="23059" priority="2984" operator="greaterThan">
      <formula>1</formula>
    </cfRule>
  </conditionalFormatting>
  <conditionalFormatting sqref="R83">
    <cfRule type="cellIs" dxfId="23058" priority="2981" operator="greaterThan">
      <formula>1</formula>
    </cfRule>
    <cfRule type="cellIs" dxfId="23057" priority="2982" operator="lessThan">
      <formula>0.8</formula>
    </cfRule>
  </conditionalFormatting>
  <conditionalFormatting sqref="P83">
    <cfRule type="cellIs" dxfId="23056" priority="2980" operator="greaterThan">
      <formula>0</formula>
    </cfRule>
  </conditionalFormatting>
  <conditionalFormatting sqref="Q83">
    <cfRule type="cellIs" dxfId="23055" priority="2985" operator="lessThan">
      <formula>0</formula>
    </cfRule>
  </conditionalFormatting>
  <conditionalFormatting sqref="P83">
    <cfRule type="cellIs" dxfId="23054" priority="2974" operator="greaterThan">
      <formula>0</formula>
    </cfRule>
  </conditionalFormatting>
  <conditionalFormatting sqref="Q83">
    <cfRule type="cellIs" dxfId="23053" priority="2979" operator="lessThan">
      <formula>0</formula>
    </cfRule>
  </conditionalFormatting>
  <conditionalFormatting sqref="R83">
    <cfRule type="cellIs" dxfId="23052" priority="2977" operator="lessThan">
      <formula>0.8</formula>
    </cfRule>
    <cfRule type="cellIs" dxfId="23051" priority="2978" operator="greaterThan">
      <formula>1</formula>
    </cfRule>
  </conditionalFormatting>
  <conditionalFormatting sqref="R83">
    <cfRule type="cellIs" dxfId="23050" priority="2975" operator="greaterThan">
      <formula>1</formula>
    </cfRule>
    <cfRule type="cellIs" dxfId="23049" priority="2976" operator="lessThan">
      <formula>0.8</formula>
    </cfRule>
  </conditionalFormatting>
  <conditionalFormatting sqref="R83">
    <cfRule type="cellIs" dxfId="23048" priority="2971" operator="lessThan">
      <formula>0.8</formula>
    </cfRule>
    <cfRule type="cellIs" dxfId="23047" priority="2972" operator="greaterThan">
      <formula>1</formula>
    </cfRule>
  </conditionalFormatting>
  <conditionalFormatting sqref="R83">
    <cfRule type="cellIs" dxfId="23046" priority="2969" operator="greaterThan">
      <formula>1</formula>
    </cfRule>
    <cfRule type="cellIs" dxfId="23045" priority="2970" operator="lessThan">
      <formula>0.8</formula>
    </cfRule>
  </conditionalFormatting>
  <conditionalFormatting sqref="P83">
    <cfRule type="cellIs" dxfId="23044" priority="2968" operator="greaterThan">
      <formula>0</formula>
    </cfRule>
  </conditionalFormatting>
  <conditionalFormatting sqref="Q83">
    <cfRule type="cellIs" dxfId="23043" priority="2973" operator="lessThan">
      <formula>0</formula>
    </cfRule>
  </conditionalFormatting>
  <conditionalFormatting sqref="R83">
    <cfRule type="cellIs" dxfId="23042" priority="2965" operator="lessThan">
      <formula>0.8</formula>
    </cfRule>
    <cfRule type="cellIs" dxfId="23041" priority="2966" operator="greaterThan">
      <formula>1</formula>
    </cfRule>
  </conditionalFormatting>
  <conditionalFormatting sqref="R83">
    <cfRule type="cellIs" dxfId="23040" priority="2963" operator="greaterThan">
      <formula>1</formula>
    </cfRule>
    <cfRule type="cellIs" dxfId="23039" priority="2964" operator="lessThan">
      <formula>0.8</formula>
    </cfRule>
  </conditionalFormatting>
  <conditionalFormatting sqref="P83">
    <cfRule type="cellIs" dxfId="23038" priority="2962" operator="greaterThan">
      <formula>0</formula>
    </cfRule>
  </conditionalFormatting>
  <conditionalFormatting sqref="Q83">
    <cfRule type="cellIs" dxfId="23037" priority="2967" operator="lessThan">
      <formula>0</formula>
    </cfRule>
  </conditionalFormatting>
  <conditionalFormatting sqref="Q83">
    <cfRule type="cellIs" dxfId="23036" priority="2961" operator="lessThan">
      <formula>0</formula>
    </cfRule>
  </conditionalFormatting>
  <conditionalFormatting sqref="R83">
    <cfRule type="cellIs" dxfId="23035" priority="2959" operator="lessThan">
      <formula>0.8</formula>
    </cfRule>
    <cfRule type="cellIs" dxfId="23034" priority="2960" operator="greaterThan">
      <formula>1</formula>
    </cfRule>
  </conditionalFormatting>
  <conditionalFormatting sqref="R83">
    <cfRule type="cellIs" dxfId="23033" priority="2957" operator="greaterThan">
      <formula>1</formula>
    </cfRule>
    <cfRule type="cellIs" dxfId="23032" priority="2958" operator="lessThan">
      <formula>0.8</formula>
    </cfRule>
  </conditionalFormatting>
  <conditionalFormatting sqref="P83">
    <cfRule type="cellIs" dxfId="23031" priority="2956" operator="greaterThan">
      <formula>0</formula>
    </cfRule>
  </conditionalFormatting>
  <conditionalFormatting sqref="Q83">
    <cfRule type="cellIs" dxfId="23030" priority="2950" operator="lessThan">
      <formula>0</formula>
    </cfRule>
  </conditionalFormatting>
  <conditionalFormatting sqref="R83">
    <cfRule type="cellIs" dxfId="23029" priority="2954" operator="lessThan">
      <formula>0.8</formula>
    </cfRule>
    <cfRule type="cellIs" dxfId="23028" priority="2955" operator="greaterThan">
      <formula>1</formula>
    </cfRule>
  </conditionalFormatting>
  <conditionalFormatting sqref="R83">
    <cfRule type="cellIs" dxfId="23027" priority="2952" operator="greaterThan">
      <formula>1</formula>
    </cfRule>
    <cfRule type="cellIs" dxfId="23026" priority="2953" operator="lessThan">
      <formula>0.8</formula>
    </cfRule>
  </conditionalFormatting>
  <conditionalFormatting sqref="P83">
    <cfRule type="cellIs" dxfId="23025" priority="2951" operator="greaterThan">
      <formula>0</formula>
    </cfRule>
  </conditionalFormatting>
  <conditionalFormatting sqref="Q83">
    <cfRule type="cellIs" dxfId="23024" priority="2949" operator="lessThan">
      <formula>0</formula>
    </cfRule>
  </conditionalFormatting>
  <conditionalFormatting sqref="R83">
    <cfRule type="cellIs" dxfId="23023" priority="2947" operator="lessThan">
      <formula>0.8</formula>
    </cfRule>
    <cfRule type="cellIs" dxfId="23022" priority="2948" operator="greaterThan">
      <formula>1</formula>
    </cfRule>
  </conditionalFormatting>
  <conditionalFormatting sqref="R83">
    <cfRule type="cellIs" dxfId="23021" priority="2945" operator="greaterThan">
      <formula>1</formula>
    </cfRule>
    <cfRule type="cellIs" dxfId="23020" priority="2946" operator="lessThan">
      <formula>0.8</formula>
    </cfRule>
  </conditionalFormatting>
  <conditionalFormatting sqref="P83">
    <cfRule type="cellIs" dxfId="23019" priority="2944" operator="greaterThan">
      <formula>0</formula>
    </cfRule>
  </conditionalFormatting>
  <conditionalFormatting sqref="Q83">
    <cfRule type="cellIs" dxfId="23018" priority="2943" operator="lessThan">
      <formula>0</formula>
    </cfRule>
  </conditionalFormatting>
  <conditionalFormatting sqref="R83">
    <cfRule type="cellIs" dxfId="23017" priority="2941" operator="lessThan">
      <formula>0.8</formula>
    </cfRule>
    <cfRule type="cellIs" dxfId="23016" priority="2942" operator="greaterThan">
      <formula>1</formula>
    </cfRule>
  </conditionalFormatting>
  <conditionalFormatting sqref="R83">
    <cfRule type="cellIs" dxfId="23015" priority="2939" operator="greaterThan">
      <formula>1</formula>
    </cfRule>
    <cfRule type="cellIs" dxfId="23014" priority="2940" operator="lessThan">
      <formula>0.8</formula>
    </cfRule>
  </conditionalFormatting>
  <conditionalFormatting sqref="P83">
    <cfRule type="cellIs" dxfId="23013" priority="2938" operator="greaterThan">
      <formula>0</formula>
    </cfRule>
  </conditionalFormatting>
  <conditionalFormatting sqref="Q83">
    <cfRule type="cellIs" dxfId="23012" priority="2937" operator="lessThan">
      <formula>0</formula>
    </cfRule>
  </conditionalFormatting>
  <conditionalFormatting sqref="R83">
    <cfRule type="cellIs" dxfId="23011" priority="2935" operator="lessThan">
      <formula>0.8</formula>
    </cfRule>
    <cfRule type="cellIs" dxfId="23010" priority="2936" operator="greaterThan">
      <formula>1</formula>
    </cfRule>
  </conditionalFormatting>
  <conditionalFormatting sqref="R83">
    <cfRule type="cellIs" dxfId="23009" priority="2933" operator="greaterThan">
      <formula>1</formula>
    </cfRule>
    <cfRule type="cellIs" dxfId="23008" priority="2934" operator="lessThan">
      <formula>0.8</formula>
    </cfRule>
  </conditionalFormatting>
  <conditionalFormatting sqref="P83">
    <cfRule type="cellIs" dxfId="23007" priority="2932" operator="greaterThan">
      <formula>0</formula>
    </cfRule>
  </conditionalFormatting>
  <conditionalFormatting sqref="Q83">
    <cfRule type="cellIs" dxfId="23006" priority="2931" operator="lessThan">
      <formula>0</formula>
    </cfRule>
  </conditionalFormatting>
  <conditionalFormatting sqref="R83">
    <cfRule type="cellIs" dxfId="23005" priority="2929" operator="lessThan">
      <formula>0.8</formula>
    </cfRule>
    <cfRule type="cellIs" dxfId="23004" priority="2930" operator="greaterThan">
      <formula>1</formula>
    </cfRule>
  </conditionalFormatting>
  <conditionalFormatting sqref="R83">
    <cfRule type="cellIs" dxfId="23003" priority="2927" operator="greaterThan">
      <formula>1</formula>
    </cfRule>
    <cfRule type="cellIs" dxfId="23002" priority="2928" operator="lessThan">
      <formula>0.8</formula>
    </cfRule>
  </conditionalFormatting>
  <conditionalFormatting sqref="P83">
    <cfRule type="cellIs" dxfId="23001" priority="2926" operator="greaterThan">
      <formula>0</formula>
    </cfRule>
  </conditionalFormatting>
  <conditionalFormatting sqref="Q83">
    <cfRule type="cellIs" dxfId="23000" priority="2925" operator="lessThan">
      <formula>0</formula>
    </cfRule>
  </conditionalFormatting>
  <conditionalFormatting sqref="R83">
    <cfRule type="cellIs" dxfId="22999" priority="2923" operator="lessThan">
      <formula>0.8</formula>
    </cfRule>
    <cfRule type="cellIs" dxfId="22998" priority="2924" operator="greaterThan">
      <formula>1</formula>
    </cfRule>
  </conditionalFormatting>
  <conditionalFormatting sqref="R83">
    <cfRule type="cellIs" dxfId="22997" priority="2921" operator="greaterThan">
      <formula>1</formula>
    </cfRule>
    <cfRule type="cellIs" dxfId="22996" priority="2922" operator="lessThan">
      <formula>0.8</formula>
    </cfRule>
  </conditionalFormatting>
  <conditionalFormatting sqref="P83">
    <cfRule type="cellIs" dxfId="22995" priority="2920" operator="greaterThan">
      <formula>0</formula>
    </cfRule>
  </conditionalFormatting>
  <conditionalFormatting sqref="P83">
    <cfRule type="cellIs" dxfId="22994" priority="2914" operator="greaterThan">
      <formula>0</formula>
    </cfRule>
  </conditionalFormatting>
  <conditionalFormatting sqref="Q83">
    <cfRule type="cellIs" dxfId="22993" priority="2919" operator="lessThan">
      <formula>0</formula>
    </cfRule>
  </conditionalFormatting>
  <conditionalFormatting sqref="R83">
    <cfRule type="cellIs" dxfId="22992" priority="2917" operator="lessThan">
      <formula>0.8</formula>
    </cfRule>
    <cfRule type="cellIs" dxfId="22991" priority="2918" operator="greaterThan">
      <formula>1</formula>
    </cfRule>
  </conditionalFormatting>
  <conditionalFormatting sqref="R83">
    <cfRule type="cellIs" dxfId="22990" priority="2915" operator="greaterThan">
      <formula>1</formula>
    </cfRule>
    <cfRule type="cellIs" dxfId="22989" priority="2916" operator="lessThan">
      <formula>0.8</formula>
    </cfRule>
  </conditionalFormatting>
  <conditionalFormatting sqref="P83">
    <cfRule type="cellIs" dxfId="22988" priority="2908" operator="greaterThan">
      <formula>0</formula>
    </cfRule>
  </conditionalFormatting>
  <conditionalFormatting sqref="Q83">
    <cfRule type="cellIs" dxfId="22987" priority="2913" operator="lessThan">
      <formula>0</formula>
    </cfRule>
  </conditionalFormatting>
  <conditionalFormatting sqref="R83">
    <cfRule type="cellIs" dxfId="22986" priority="2911" operator="lessThan">
      <formula>0.8</formula>
    </cfRule>
    <cfRule type="cellIs" dxfId="22985" priority="2912" operator="greaterThan">
      <formula>1</formula>
    </cfRule>
  </conditionalFormatting>
  <conditionalFormatting sqref="R83">
    <cfRule type="cellIs" dxfId="22984" priority="2909" operator="greaterThan">
      <formula>1</formula>
    </cfRule>
    <cfRule type="cellIs" dxfId="22983" priority="2910" operator="lessThan">
      <formula>0.8</formula>
    </cfRule>
  </conditionalFormatting>
  <conditionalFormatting sqref="R83">
    <cfRule type="cellIs" dxfId="22982" priority="2905" operator="lessThan">
      <formula>0.8</formula>
    </cfRule>
    <cfRule type="cellIs" dxfId="22981" priority="2906" operator="greaterThan">
      <formula>1</formula>
    </cfRule>
  </conditionalFormatting>
  <conditionalFormatting sqref="R83">
    <cfRule type="cellIs" dxfId="22980" priority="2903" operator="greaterThan">
      <formula>1</formula>
    </cfRule>
    <cfRule type="cellIs" dxfId="22979" priority="2904" operator="lessThan">
      <formula>0.8</formula>
    </cfRule>
  </conditionalFormatting>
  <conditionalFormatting sqref="P83">
    <cfRule type="cellIs" dxfId="22978" priority="2902" operator="greaterThan">
      <formula>0</formula>
    </cfRule>
  </conditionalFormatting>
  <conditionalFormatting sqref="Q83">
    <cfRule type="cellIs" dxfId="22977" priority="2907" operator="lessThan">
      <formula>0</formula>
    </cfRule>
  </conditionalFormatting>
  <conditionalFormatting sqref="Q83">
    <cfRule type="cellIs" dxfId="22976" priority="2901" operator="lessThan">
      <formula>0</formula>
    </cfRule>
  </conditionalFormatting>
  <conditionalFormatting sqref="R83">
    <cfRule type="cellIs" dxfId="22975" priority="2899" operator="lessThan">
      <formula>0.8</formula>
    </cfRule>
    <cfRule type="cellIs" dxfId="22974" priority="2900" operator="greaterThan">
      <formula>1</formula>
    </cfRule>
  </conditionalFormatting>
  <conditionalFormatting sqref="R83">
    <cfRule type="cellIs" dxfId="22973" priority="2897" operator="greaterThan">
      <formula>1</formula>
    </cfRule>
    <cfRule type="cellIs" dxfId="22972" priority="2898" operator="lessThan">
      <formula>0.8</formula>
    </cfRule>
  </conditionalFormatting>
  <conditionalFormatting sqref="P83">
    <cfRule type="cellIs" dxfId="22971" priority="2896" operator="greaterThan">
      <formula>0</formula>
    </cfRule>
  </conditionalFormatting>
  <conditionalFormatting sqref="Q83">
    <cfRule type="cellIs" dxfId="22970" priority="2895" operator="lessThan">
      <formula>0</formula>
    </cfRule>
  </conditionalFormatting>
  <conditionalFormatting sqref="R83">
    <cfRule type="cellIs" dxfId="22969" priority="2893" operator="lessThan">
      <formula>0.8</formula>
    </cfRule>
    <cfRule type="cellIs" dxfId="22968" priority="2894" operator="greaterThan">
      <formula>1</formula>
    </cfRule>
  </conditionalFormatting>
  <conditionalFormatting sqref="R83">
    <cfRule type="cellIs" dxfId="22967" priority="2891" operator="greaterThan">
      <formula>1</formula>
    </cfRule>
    <cfRule type="cellIs" dxfId="22966" priority="2892" operator="lessThan">
      <formula>0.8</formula>
    </cfRule>
  </conditionalFormatting>
  <conditionalFormatting sqref="P83">
    <cfRule type="cellIs" dxfId="22965" priority="2890" operator="greaterThan">
      <formula>0</formula>
    </cfRule>
  </conditionalFormatting>
  <conditionalFormatting sqref="Q83">
    <cfRule type="cellIs" dxfId="22964" priority="2889" operator="lessThan">
      <formula>0</formula>
    </cfRule>
  </conditionalFormatting>
  <conditionalFormatting sqref="R83">
    <cfRule type="cellIs" dxfId="22963" priority="2887" operator="lessThan">
      <formula>0.8</formula>
    </cfRule>
    <cfRule type="cellIs" dxfId="22962" priority="2888" operator="greaterThan">
      <formula>1</formula>
    </cfRule>
  </conditionalFormatting>
  <conditionalFormatting sqref="R83">
    <cfRule type="cellIs" dxfId="22961" priority="2885" operator="greaterThan">
      <formula>1</formula>
    </cfRule>
    <cfRule type="cellIs" dxfId="22960" priority="2886" operator="lessThan">
      <formula>0.8</formula>
    </cfRule>
  </conditionalFormatting>
  <conditionalFormatting sqref="P83">
    <cfRule type="cellIs" dxfId="22959" priority="2884" operator="greaterThan">
      <formula>0</formula>
    </cfRule>
  </conditionalFormatting>
  <conditionalFormatting sqref="Q83">
    <cfRule type="cellIs" dxfId="22958" priority="2883" operator="lessThan">
      <formula>0</formula>
    </cfRule>
  </conditionalFormatting>
  <conditionalFormatting sqref="R83">
    <cfRule type="cellIs" dxfId="22957" priority="2881" operator="lessThan">
      <formula>0.8</formula>
    </cfRule>
    <cfRule type="cellIs" dxfId="22956" priority="2882" operator="greaterThan">
      <formula>1</formula>
    </cfRule>
  </conditionalFormatting>
  <conditionalFormatting sqref="R83">
    <cfRule type="cellIs" dxfId="22955" priority="2879" operator="greaterThan">
      <formula>1</formula>
    </cfRule>
    <cfRule type="cellIs" dxfId="22954" priority="2880" operator="lessThan">
      <formula>0.8</formula>
    </cfRule>
  </conditionalFormatting>
  <conditionalFormatting sqref="P83">
    <cfRule type="cellIs" dxfId="22953" priority="2878" operator="greaterThan">
      <formula>0</formula>
    </cfRule>
  </conditionalFormatting>
  <conditionalFormatting sqref="P83">
    <cfRule type="cellIs" dxfId="22952" priority="2872" operator="greaterThan">
      <formula>0</formula>
    </cfRule>
  </conditionalFormatting>
  <conditionalFormatting sqref="Q83">
    <cfRule type="cellIs" dxfId="22951" priority="2877" operator="lessThan">
      <formula>0</formula>
    </cfRule>
  </conditionalFormatting>
  <conditionalFormatting sqref="R83">
    <cfRule type="cellIs" dxfId="22950" priority="2875" operator="lessThan">
      <formula>0.8</formula>
    </cfRule>
    <cfRule type="cellIs" dxfId="22949" priority="2876" operator="greaterThan">
      <formula>1</formula>
    </cfRule>
  </conditionalFormatting>
  <conditionalFormatting sqref="R83">
    <cfRule type="cellIs" dxfId="22948" priority="2873" operator="greaterThan">
      <formula>1</formula>
    </cfRule>
    <cfRule type="cellIs" dxfId="22947" priority="2874" operator="lessThan">
      <formula>0.8</formula>
    </cfRule>
  </conditionalFormatting>
  <conditionalFormatting sqref="P83">
    <cfRule type="cellIs" dxfId="22946" priority="2866" operator="greaterThan">
      <formula>0</formula>
    </cfRule>
  </conditionalFormatting>
  <conditionalFormatting sqref="Q83">
    <cfRule type="cellIs" dxfId="22945" priority="2871" operator="lessThan">
      <formula>0</formula>
    </cfRule>
  </conditionalFormatting>
  <conditionalFormatting sqref="R83">
    <cfRule type="cellIs" dxfId="22944" priority="2869" operator="lessThan">
      <formula>0.8</formula>
    </cfRule>
    <cfRule type="cellIs" dxfId="22943" priority="2870" operator="greaterThan">
      <formula>1</formula>
    </cfRule>
  </conditionalFormatting>
  <conditionalFormatting sqref="R83">
    <cfRule type="cellIs" dxfId="22942" priority="2867" operator="greaterThan">
      <formula>1</formula>
    </cfRule>
    <cfRule type="cellIs" dxfId="22941" priority="2868" operator="lessThan">
      <formula>0.8</formula>
    </cfRule>
  </conditionalFormatting>
  <conditionalFormatting sqref="R83">
    <cfRule type="cellIs" dxfId="22940" priority="2863" operator="lessThan">
      <formula>0.8</formula>
    </cfRule>
    <cfRule type="cellIs" dxfId="22939" priority="2864" operator="greaterThan">
      <formula>1</formula>
    </cfRule>
  </conditionalFormatting>
  <conditionalFormatting sqref="R83">
    <cfRule type="cellIs" dxfId="22938" priority="2861" operator="greaterThan">
      <formula>1</formula>
    </cfRule>
    <cfRule type="cellIs" dxfId="22937" priority="2862" operator="lessThan">
      <formula>0.8</formula>
    </cfRule>
  </conditionalFormatting>
  <conditionalFormatting sqref="P83">
    <cfRule type="cellIs" dxfId="22936" priority="2860" operator="greaterThan">
      <formula>0</formula>
    </cfRule>
  </conditionalFormatting>
  <conditionalFormatting sqref="Q83">
    <cfRule type="cellIs" dxfId="22935" priority="2865" operator="lessThan">
      <formula>0</formula>
    </cfRule>
  </conditionalFormatting>
  <conditionalFormatting sqref="Q83">
    <cfRule type="cellIs" dxfId="22934" priority="2859" operator="lessThan">
      <formula>0</formula>
    </cfRule>
  </conditionalFormatting>
  <conditionalFormatting sqref="R83">
    <cfRule type="cellIs" dxfId="22933" priority="2857" operator="lessThan">
      <formula>0.8</formula>
    </cfRule>
    <cfRule type="cellIs" dxfId="22932" priority="2858" operator="greaterThan">
      <formula>1</formula>
    </cfRule>
  </conditionalFormatting>
  <conditionalFormatting sqref="R83">
    <cfRule type="cellIs" dxfId="22931" priority="2855" operator="greaterThan">
      <formula>1</formula>
    </cfRule>
    <cfRule type="cellIs" dxfId="22930" priority="2856" operator="lessThan">
      <formula>0.8</formula>
    </cfRule>
  </conditionalFormatting>
  <conditionalFormatting sqref="P83">
    <cfRule type="cellIs" dxfId="22929" priority="2854" operator="greaterThan">
      <formula>0</formula>
    </cfRule>
  </conditionalFormatting>
  <conditionalFormatting sqref="P83">
    <cfRule type="cellIs" dxfId="22928" priority="2848" operator="greaterThan">
      <formula>0</formula>
    </cfRule>
  </conditionalFormatting>
  <conditionalFormatting sqref="Q83">
    <cfRule type="cellIs" dxfId="22927" priority="2853" operator="lessThan">
      <formula>0</formula>
    </cfRule>
  </conditionalFormatting>
  <conditionalFormatting sqref="R83">
    <cfRule type="cellIs" dxfId="22926" priority="2851" operator="lessThan">
      <formula>0.8</formula>
    </cfRule>
    <cfRule type="cellIs" dxfId="22925" priority="2852" operator="greaterThan">
      <formula>1</formula>
    </cfRule>
  </conditionalFormatting>
  <conditionalFormatting sqref="R83">
    <cfRule type="cellIs" dxfId="22924" priority="2849" operator="greaterThan">
      <formula>1</formula>
    </cfRule>
    <cfRule type="cellIs" dxfId="22923" priority="2850" operator="lessThan">
      <formula>0.8</formula>
    </cfRule>
  </conditionalFormatting>
  <conditionalFormatting sqref="P83">
    <cfRule type="cellIs" dxfId="22922" priority="2842" operator="greaterThan">
      <formula>0</formula>
    </cfRule>
  </conditionalFormatting>
  <conditionalFormatting sqref="Q83">
    <cfRule type="cellIs" dxfId="22921" priority="2847" operator="lessThan">
      <formula>0</formula>
    </cfRule>
  </conditionalFormatting>
  <conditionalFormatting sqref="R83">
    <cfRule type="cellIs" dxfId="22920" priority="2845" operator="lessThan">
      <formula>0.8</formula>
    </cfRule>
    <cfRule type="cellIs" dxfId="22919" priority="2846" operator="greaterThan">
      <formula>1</formula>
    </cfRule>
  </conditionalFormatting>
  <conditionalFormatting sqref="R83">
    <cfRule type="cellIs" dxfId="22918" priority="2843" operator="greaterThan">
      <formula>1</formula>
    </cfRule>
    <cfRule type="cellIs" dxfId="22917" priority="2844" operator="lessThan">
      <formula>0.8</formula>
    </cfRule>
  </conditionalFormatting>
  <conditionalFormatting sqref="R83">
    <cfRule type="cellIs" dxfId="22916" priority="2839" operator="lessThan">
      <formula>0.8</formula>
    </cfRule>
    <cfRule type="cellIs" dxfId="22915" priority="2840" operator="greaterThan">
      <formula>1</formula>
    </cfRule>
  </conditionalFormatting>
  <conditionalFormatting sqref="R83">
    <cfRule type="cellIs" dxfId="22914" priority="2837" operator="greaterThan">
      <formula>1</formula>
    </cfRule>
    <cfRule type="cellIs" dxfId="22913" priority="2838" operator="lessThan">
      <formula>0.8</formula>
    </cfRule>
  </conditionalFormatting>
  <conditionalFormatting sqref="P83">
    <cfRule type="cellIs" dxfId="22912" priority="2836" operator="greaterThan">
      <formula>0</formula>
    </cfRule>
  </conditionalFormatting>
  <conditionalFormatting sqref="Q83">
    <cfRule type="cellIs" dxfId="22911" priority="2841" operator="lessThan">
      <formula>0</formula>
    </cfRule>
  </conditionalFormatting>
  <conditionalFormatting sqref="P83">
    <cfRule type="cellIs" dxfId="22910" priority="2830" operator="greaterThan">
      <formula>0</formula>
    </cfRule>
  </conditionalFormatting>
  <conditionalFormatting sqref="Q83">
    <cfRule type="cellIs" dxfId="22909" priority="2835" operator="lessThan">
      <formula>0</formula>
    </cfRule>
  </conditionalFormatting>
  <conditionalFormatting sqref="R83">
    <cfRule type="cellIs" dxfId="22908" priority="2833" operator="lessThan">
      <formula>0.8</formula>
    </cfRule>
    <cfRule type="cellIs" dxfId="22907" priority="2834" operator="greaterThan">
      <formula>1</formula>
    </cfRule>
  </conditionalFormatting>
  <conditionalFormatting sqref="R83">
    <cfRule type="cellIs" dxfId="22906" priority="2831" operator="greaterThan">
      <formula>1</formula>
    </cfRule>
    <cfRule type="cellIs" dxfId="22905" priority="2832" operator="lessThan">
      <formula>0.8</formula>
    </cfRule>
  </conditionalFormatting>
  <conditionalFormatting sqref="R83">
    <cfRule type="cellIs" dxfId="22904" priority="2827" operator="lessThan">
      <formula>0.8</formula>
    </cfRule>
    <cfRule type="cellIs" dxfId="22903" priority="2828" operator="greaterThan">
      <formula>1</formula>
    </cfRule>
  </conditionalFormatting>
  <conditionalFormatting sqref="R83">
    <cfRule type="cellIs" dxfId="22902" priority="2825" operator="greaterThan">
      <formula>1</formula>
    </cfRule>
    <cfRule type="cellIs" dxfId="22901" priority="2826" operator="lessThan">
      <formula>0.8</formula>
    </cfRule>
  </conditionalFormatting>
  <conditionalFormatting sqref="P83">
    <cfRule type="cellIs" dxfId="22900" priority="2824" operator="greaterThan">
      <formula>0</formula>
    </cfRule>
  </conditionalFormatting>
  <conditionalFormatting sqref="Q83">
    <cfRule type="cellIs" dxfId="22899" priority="2829" operator="lessThan">
      <formula>0</formula>
    </cfRule>
  </conditionalFormatting>
  <conditionalFormatting sqref="R83">
    <cfRule type="cellIs" dxfId="22898" priority="2821" operator="lessThan">
      <formula>0.8</formula>
    </cfRule>
    <cfRule type="cellIs" dxfId="22897" priority="2822" operator="greaterThan">
      <formula>1</formula>
    </cfRule>
  </conditionalFormatting>
  <conditionalFormatting sqref="R83">
    <cfRule type="cellIs" dxfId="22896" priority="2819" operator="greaterThan">
      <formula>1</formula>
    </cfRule>
    <cfRule type="cellIs" dxfId="22895" priority="2820" operator="lessThan">
      <formula>0.8</formula>
    </cfRule>
  </conditionalFormatting>
  <conditionalFormatting sqref="P83">
    <cfRule type="cellIs" dxfId="22894" priority="2818" operator="greaterThan">
      <formula>0</formula>
    </cfRule>
  </conditionalFormatting>
  <conditionalFormatting sqref="Q83">
    <cfRule type="cellIs" dxfId="22893" priority="2823" operator="lessThan">
      <formula>0</formula>
    </cfRule>
  </conditionalFormatting>
  <conditionalFormatting sqref="Q83">
    <cfRule type="cellIs" dxfId="22892" priority="2817" operator="lessThan">
      <formula>0</formula>
    </cfRule>
  </conditionalFormatting>
  <conditionalFormatting sqref="R83">
    <cfRule type="cellIs" dxfId="22891" priority="2815" operator="lessThan">
      <formula>0.8</formula>
    </cfRule>
    <cfRule type="cellIs" dxfId="22890" priority="2816" operator="greaterThan">
      <formula>1</formula>
    </cfRule>
  </conditionalFormatting>
  <conditionalFormatting sqref="R83">
    <cfRule type="cellIs" dxfId="22889" priority="2813" operator="greaterThan">
      <formula>1</formula>
    </cfRule>
    <cfRule type="cellIs" dxfId="22888" priority="2814" operator="lessThan">
      <formula>0.8</formula>
    </cfRule>
  </conditionalFormatting>
  <conditionalFormatting sqref="P83">
    <cfRule type="cellIs" dxfId="22887" priority="2812" operator="greaterThan">
      <formula>0</formula>
    </cfRule>
  </conditionalFormatting>
  <conditionalFormatting sqref="Q83">
    <cfRule type="cellIs" dxfId="22886" priority="2806" operator="lessThan">
      <formula>0</formula>
    </cfRule>
  </conditionalFormatting>
  <conditionalFormatting sqref="R83">
    <cfRule type="cellIs" dxfId="22885" priority="2810" operator="lessThan">
      <formula>0.8</formula>
    </cfRule>
    <cfRule type="cellIs" dxfId="22884" priority="2811" operator="greaterThan">
      <formula>1</formula>
    </cfRule>
  </conditionalFormatting>
  <conditionalFormatting sqref="R83">
    <cfRule type="cellIs" dxfId="22883" priority="2808" operator="greaterThan">
      <formula>1</formula>
    </cfRule>
    <cfRule type="cellIs" dxfId="22882" priority="2809" operator="lessThan">
      <formula>0.8</formula>
    </cfRule>
  </conditionalFormatting>
  <conditionalFormatting sqref="P83">
    <cfRule type="cellIs" dxfId="22881" priority="2807" operator="greaterThan">
      <formula>0</formula>
    </cfRule>
  </conditionalFormatting>
  <conditionalFormatting sqref="Q83">
    <cfRule type="cellIs" dxfId="22880" priority="2805" operator="lessThan">
      <formula>0</formula>
    </cfRule>
  </conditionalFormatting>
  <conditionalFormatting sqref="R83">
    <cfRule type="cellIs" dxfId="22879" priority="2803" operator="lessThan">
      <formula>0.8</formula>
    </cfRule>
    <cfRule type="cellIs" dxfId="22878" priority="2804" operator="greaterThan">
      <formula>1</formula>
    </cfRule>
  </conditionalFormatting>
  <conditionalFormatting sqref="R83">
    <cfRule type="cellIs" dxfId="22877" priority="2801" operator="greaterThan">
      <formula>1</formula>
    </cfRule>
    <cfRule type="cellIs" dxfId="22876" priority="2802" operator="lessThan">
      <formula>0.8</formula>
    </cfRule>
  </conditionalFormatting>
  <conditionalFormatting sqref="P83">
    <cfRule type="cellIs" dxfId="22875" priority="2800" operator="greaterThan">
      <formula>0</formula>
    </cfRule>
  </conditionalFormatting>
  <conditionalFormatting sqref="Q83">
    <cfRule type="cellIs" dxfId="22874" priority="2799" operator="lessThan">
      <formula>0</formula>
    </cfRule>
  </conditionalFormatting>
  <conditionalFormatting sqref="R83">
    <cfRule type="cellIs" dxfId="22873" priority="2797" operator="lessThan">
      <formula>0.8</formula>
    </cfRule>
    <cfRule type="cellIs" dxfId="22872" priority="2798" operator="greaterThan">
      <formula>1</formula>
    </cfRule>
  </conditionalFormatting>
  <conditionalFormatting sqref="R83">
    <cfRule type="cellIs" dxfId="22871" priority="2795" operator="greaterThan">
      <formula>1</formula>
    </cfRule>
    <cfRule type="cellIs" dxfId="22870" priority="2796" operator="lessThan">
      <formula>0.8</formula>
    </cfRule>
  </conditionalFormatting>
  <conditionalFormatting sqref="P83">
    <cfRule type="cellIs" dxfId="22869" priority="2794" operator="greaterThan">
      <formula>0</formula>
    </cfRule>
  </conditionalFormatting>
  <conditionalFormatting sqref="Q83">
    <cfRule type="cellIs" dxfId="22868" priority="2793" operator="lessThan">
      <formula>0</formula>
    </cfRule>
  </conditionalFormatting>
  <conditionalFormatting sqref="R83">
    <cfRule type="cellIs" dxfId="22867" priority="2791" operator="lessThan">
      <formula>0.8</formula>
    </cfRule>
    <cfRule type="cellIs" dxfId="22866" priority="2792" operator="greaterThan">
      <formula>1</formula>
    </cfRule>
  </conditionalFormatting>
  <conditionalFormatting sqref="R83">
    <cfRule type="cellIs" dxfId="22865" priority="2789" operator="greaterThan">
      <formula>1</formula>
    </cfRule>
    <cfRule type="cellIs" dxfId="22864" priority="2790" operator="lessThan">
      <formula>0.8</formula>
    </cfRule>
  </conditionalFormatting>
  <conditionalFormatting sqref="P83">
    <cfRule type="cellIs" dxfId="22863" priority="2788" operator="greaterThan">
      <formula>0</formula>
    </cfRule>
  </conditionalFormatting>
  <conditionalFormatting sqref="Q83">
    <cfRule type="cellIs" dxfId="22862" priority="2787" operator="lessThan">
      <formula>0</formula>
    </cfRule>
  </conditionalFormatting>
  <conditionalFormatting sqref="R83">
    <cfRule type="cellIs" dxfId="22861" priority="2785" operator="lessThan">
      <formula>0.8</formula>
    </cfRule>
    <cfRule type="cellIs" dxfId="22860" priority="2786" operator="greaterThan">
      <formula>1</formula>
    </cfRule>
  </conditionalFormatting>
  <conditionalFormatting sqref="R83">
    <cfRule type="cellIs" dxfId="22859" priority="2783" operator="greaterThan">
      <formula>1</formula>
    </cfRule>
    <cfRule type="cellIs" dxfId="22858" priority="2784" operator="lessThan">
      <formula>0.8</formula>
    </cfRule>
  </conditionalFormatting>
  <conditionalFormatting sqref="P83">
    <cfRule type="cellIs" dxfId="22857" priority="2782" operator="greaterThan">
      <formula>0</formula>
    </cfRule>
  </conditionalFormatting>
  <conditionalFormatting sqref="Q83">
    <cfRule type="cellIs" dxfId="22856" priority="2781" operator="lessThan">
      <formula>0</formula>
    </cfRule>
  </conditionalFormatting>
  <conditionalFormatting sqref="R83">
    <cfRule type="cellIs" dxfId="22855" priority="2779" operator="lessThan">
      <formula>0.8</formula>
    </cfRule>
    <cfRule type="cellIs" dxfId="22854" priority="2780" operator="greaterThan">
      <formula>1</formula>
    </cfRule>
  </conditionalFormatting>
  <conditionalFormatting sqref="R83">
    <cfRule type="cellIs" dxfId="22853" priority="2777" operator="greaterThan">
      <formula>1</formula>
    </cfRule>
    <cfRule type="cellIs" dxfId="22852" priority="2778" operator="lessThan">
      <formula>0.8</formula>
    </cfRule>
  </conditionalFormatting>
  <conditionalFormatting sqref="P83">
    <cfRule type="cellIs" dxfId="22851" priority="2776" operator="greaterThan">
      <formula>0</formula>
    </cfRule>
  </conditionalFormatting>
  <conditionalFormatting sqref="P83">
    <cfRule type="cellIs" dxfId="22850" priority="2770" operator="greaterThan">
      <formula>0</formula>
    </cfRule>
  </conditionalFormatting>
  <conditionalFormatting sqref="Q83">
    <cfRule type="cellIs" dxfId="22849" priority="2775" operator="lessThan">
      <formula>0</formula>
    </cfRule>
  </conditionalFormatting>
  <conditionalFormatting sqref="R83">
    <cfRule type="cellIs" dxfId="22848" priority="2773" operator="lessThan">
      <formula>0.8</formula>
    </cfRule>
    <cfRule type="cellIs" dxfId="22847" priority="2774" operator="greaterThan">
      <formula>1</formula>
    </cfRule>
  </conditionalFormatting>
  <conditionalFormatting sqref="R83">
    <cfRule type="cellIs" dxfId="22846" priority="2771" operator="greaterThan">
      <formula>1</formula>
    </cfRule>
    <cfRule type="cellIs" dxfId="22845" priority="2772" operator="lessThan">
      <formula>0.8</formula>
    </cfRule>
  </conditionalFormatting>
  <conditionalFormatting sqref="P83">
    <cfRule type="cellIs" dxfId="22844" priority="2764" operator="greaterThan">
      <formula>0</formula>
    </cfRule>
  </conditionalFormatting>
  <conditionalFormatting sqref="Q83">
    <cfRule type="cellIs" dxfId="22843" priority="2769" operator="lessThan">
      <formula>0</formula>
    </cfRule>
  </conditionalFormatting>
  <conditionalFormatting sqref="R83">
    <cfRule type="cellIs" dxfId="22842" priority="2767" operator="lessThan">
      <formula>0.8</formula>
    </cfRule>
    <cfRule type="cellIs" dxfId="22841" priority="2768" operator="greaterThan">
      <formula>1</formula>
    </cfRule>
  </conditionalFormatting>
  <conditionalFormatting sqref="R83">
    <cfRule type="cellIs" dxfId="22840" priority="2765" operator="greaterThan">
      <formula>1</formula>
    </cfRule>
    <cfRule type="cellIs" dxfId="22839" priority="2766" operator="lessThan">
      <formula>0.8</formula>
    </cfRule>
  </conditionalFormatting>
  <conditionalFormatting sqref="R83">
    <cfRule type="cellIs" dxfId="22838" priority="2761" operator="lessThan">
      <formula>0.8</formula>
    </cfRule>
    <cfRule type="cellIs" dxfId="22837" priority="2762" operator="greaterThan">
      <formula>1</formula>
    </cfRule>
  </conditionalFormatting>
  <conditionalFormatting sqref="R83">
    <cfRule type="cellIs" dxfId="22836" priority="2759" operator="greaterThan">
      <formula>1</formula>
    </cfRule>
    <cfRule type="cellIs" dxfId="22835" priority="2760" operator="lessThan">
      <formula>0.8</formula>
    </cfRule>
  </conditionalFormatting>
  <conditionalFormatting sqref="P83">
    <cfRule type="cellIs" dxfId="22834" priority="2758" operator="greaterThan">
      <formula>0</formula>
    </cfRule>
  </conditionalFormatting>
  <conditionalFormatting sqref="Q83">
    <cfRule type="cellIs" dxfId="22833" priority="2763" operator="lessThan">
      <formula>0</formula>
    </cfRule>
  </conditionalFormatting>
  <conditionalFormatting sqref="Q83">
    <cfRule type="cellIs" dxfId="22832" priority="2752" operator="lessThan">
      <formula>0</formula>
    </cfRule>
  </conditionalFormatting>
  <conditionalFormatting sqref="P83">
    <cfRule type="cellIs" dxfId="22831" priority="2753" operator="greaterThan">
      <formula>0</formula>
    </cfRule>
  </conditionalFormatting>
  <conditionalFormatting sqref="R83">
    <cfRule type="cellIs" dxfId="22830" priority="2756" operator="lessThan">
      <formula>0.8</formula>
    </cfRule>
    <cfRule type="cellIs" dxfId="22829" priority="2757" operator="greaterThan">
      <formula>1</formula>
    </cfRule>
  </conditionalFormatting>
  <conditionalFormatting sqref="R83">
    <cfRule type="cellIs" dxfId="22828" priority="2754" operator="greaterThan">
      <formula>1</formula>
    </cfRule>
    <cfRule type="cellIs" dxfId="22827" priority="2755" operator="lessThan">
      <formula>0.8</formula>
    </cfRule>
  </conditionalFormatting>
  <conditionalFormatting sqref="Q83">
    <cfRule type="cellIs" dxfId="22826" priority="2746" operator="lessThan">
      <formula>0</formula>
    </cfRule>
  </conditionalFormatting>
  <conditionalFormatting sqref="R83">
    <cfRule type="cellIs" dxfId="22825" priority="2750" operator="lessThan">
      <formula>0.8</formula>
    </cfRule>
    <cfRule type="cellIs" dxfId="22824" priority="2751" operator="greaterThan">
      <formula>1</formula>
    </cfRule>
  </conditionalFormatting>
  <conditionalFormatting sqref="R83">
    <cfRule type="cellIs" dxfId="22823" priority="2748" operator="greaterThan">
      <formula>1</formula>
    </cfRule>
    <cfRule type="cellIs" dxfId="22822" priority="2749" operator="lessThan">
      <formula>0.8</formula>
    </cfRule>
  </conditionalFormatting>
  <conditionalFormatting sqref="P83">
    <cfRule type="cellIs" dxfId="22821" priority="2747" operator="greaterThan">
      <formula>0</formula>
    </cfRule>
  </conditionalFormatting>
  <conditionalFormatting sqref="Q83">
    <cfRule type="cellIs" dxfId="22820" priority="2745" operator="lessThan">
      <formula>0</formula>
    </cfRule>
  </conditionalFormatting>
  <conditionalFormatting sqref="R83">
    <cfRule type="cellIs" dxfId="22819" priority="2743" operator="lessThan">
      <formula>0.8</formula>
    </cfRule>
    <cfRule type="cellIs" dxfId="22818" priority="2744" operator="greaterThan">
      <formula>1</formula>
    </cfRule>
  </conditionalFormatting>
  <conditionalFormatting sqref="R83">
    <cfRule type="cellIs" dxfId="22817" priority="2741" operator="greaterThan">
      <formula>1</formula>
    </cfRule>
    <cfRule type="cellIs" dxfId="22816" priority="2742" operator="lessThan">
      <formula>0.8</formula>
    </cfRule>
  </conditionalFormatting>
  <conditionalFormatting sqref="P83">
    <cfRule type="cellIs" dxfId="22815" priority="2740" operator="greaterThan">
      <formula>0</formula>
    </cfRule>
  </conditionalFormatting>
  <conditionalFormatting sqref="Q83">
    <cfRule type="cellIs" dxfId="22814" priority="2739" operator="lessThan">
      <formula>0</formula>
    </cfRule>
  </conditionalFormatting>
  <conditionalFormatting sqref="R83">
    <cfRule type="cellIs" dxfId="22813" priority="2737" operator="lessThan">
      <formula>0.8</formula>
    </cfRule>
    <cfRule type="cellIs" dxfId="22812" priority="2738" operator="greaterThan">
      <formula>1</formula>
    </cfRule>
  </conditionalFormatting>
  <conditionalFormatting sqref="R83">
    <cfRule type="cellIs" dxfId="22811" priority="2735" operator="greaterThan">
      <formula>1</formula>
    </cfRule>
    <cfRule type="cellIs" dxfId="22810" priority="2736" operator="lessThan">
      <formula>0.8</formula>
    </cfRule>
  </conditionalFormatting>
  <conditionalFormatting sqref="P83">
    <cfRule type="cellIs" dxfId="22809" priority="2734" operator="greaterThan">
      <formula>0</formula>
    </cfRule>
  </conditionalFormatting>
  <conditionalFormatting sqref="Q83">
    <cfRule type="cellIs" dxfId="22808" priority="2733" operator="lessThan">
      <formula>0</formula>
    </cfRule>
  </conditionalFormatting>
  <conditionalFormatting sqref="R83">
    <cfRule type="cellIs" dxfId="22807" priority="2731" operator="lessThan">
      <formula>0.8</formula>
    </cfRule>
    <cfRule type="cellIs" dxfId="22806" priority="2732" operator="greaterThan">
      <formula>1</formula>
    </cfRule>
  </conditionalFormatting>
  <conditionalFormatting sqref="R83">
    <cfRule type="cellIs" dxfId="22805" priority="2729" operator="greaterThan">
      <formula>1</formula>
    </cfRule>
    <cfRule type="cellIs" dxfId="22804" priority="2730" operator="lessThan">
      <formula>0.8</formula>
    </cfRule>
  </conditionalFormatting>
  <conditionalFormatting sqref="P83">
    <cfRule type="cellIs" dxfId="22803" priority="2728" operator="greaterThan">
      <formula>0</formula>
    </cfRule>
  </conditionalFormatting>
  <conditionalFormatting sqref="Q83">
    <cfRule type="cellIs" dxfId="22802" priority="2727" operator="lessThan">
      <formula>0</formula>
    </cfRule>
  </conditionalFormatting>
  <conditionalFormatting sqref="R83">
    <cfRule type="cellIs" dxfId="22801" priority="2725" operator="lessThan">
      <formula>0.8</formula>
    </cfRule>
    <cfRule type="cellIs" dxfId="22800" priority="2726" operator="greaterThan">
      <formula>1</formula>
    </cfRule>
  </conditionalFormatting>
  <conditionalFormatting sqref="R83">
    <cfRule type="cellIs" dxfId="22799" priority="2723" operator="greaterThan">
      <formula>1</formula>
    </cfRule>
    <cfRule type="cellIs" dxfId="22798" priority="2724" operator="lessThan">
      <formula>0.8</formula>
    </cfRule>
  </conditionalFormatting>
  <conditionalFormatting sqref="P83">
    <cfRule type="cellIs" dxfId="22797" priority="2722" operator="greaterThan">
      <formula>0</formula>
    </cfRule>
  </conditionalFormatting>
  <conditionalFormatting sqref="Q83">
    <cfRule type="cellIs" dxfId="22796" priority="2721" operator="lessThan">
      <formula>0</formula>
    </cfRule>
  </conditionalFormatting>
  <conditionalFormatting sqref="R83">
    <cfRule type="cellIs" dxfId="22795" priority="2719" operator="lessThan">
      <formula>0.8</formula>
    </cfRule>
    <cfRule type="cellIs" dxfId="22794" priority="2720" operator="greaterThan">
      <formula>1</formula>
    </cfRule>
  </conditionalFormatting>
  <conditionalFormatting sqref="R83">
    <cfRule type="cellIs" dxfId="22793" priority="2717" operator="greaterThan">
      <formula>1</formula>
    </cfRule>
    <cfRule type="cellIs" dxfId="22792" priority="2718" operator="lessThan">
      <formula>0.8</formula>
    </cfRule>
  </conditionalFormatting>
  <conditionalFormatting sqref="P83">
    <cfRule type="cellIs" dxfId="22791" priority="2716" operator="greaterThan">
      <formula>0</formula>
    </cfRule>
  </conditionalFormatting>
  <conditionalFormatting sqref="Q83">
    <cfRule type="cellIs" dxfId="22790" priority="2715" operator="lessThan">
      <formula>0</formula>
    </cfRule>
  </conditionalFormatting>
  <conditionalFormatting sqref="R83">
    <cfRule type="cellIs" dxfId="22789" priority="2713" operator="lessThan">
      <formula>0.8</formula>
    </cfRule>
    <cfRule type="cellIs" dxfId="22788" priority="2714" operator="greaterThan">
      <formula>1</formula>
    </cfRule>
  </conditionalFormatting>
  <conditionalFormatting sqref="R83">
    <cfRule type="cellIs" dxfId="22787" priority="2711" operator="greaterThan">
      <formula>1</formula>
    </cfRule>
    <cfRule type="cellIs" dxfId="22786" priority="2712" operator="lessThan">
      <formula>0.8</formula>
    </cfRule>
  </conditionalFormatting>
  <conditionalFormatting sqref="P83">
    <cfRule type="cellIs" dxfId="22785" priority="2710" operator="greaterThan">
      <formula>0</formula>
    </cfRule>
  </conditionalFormatting>
  <conditionalFormatting sqref="Q83">
    <cfRule type="cellIs" dxfId="22784" priority="2709" operator="lessThan">
      <formula>0</formula>
    </cfRule>
  </conditionalFormatting>
  <conditionalFormatting sqref="R83">
    <cfRule type="cellIs" dxfId="22783" priority="2707" operator="lessThan">
      <formula>0.8</formula>
    </cfRule>
    <cfRule type="cellIs" dxfId="22782" priority="2708" operator="greaterThan">
      <formula>1</formula>
    </cfRule>
  </conditionalFormatting>
  <conditionalFormatting sqref="R83">
    <cfRule type="cellIs" dxfId="22781" priority="2705" operator="greaterThan">
      <formula>1</formula>
    </cfRule>
    <cfRule type="cellIs" dxfId="22780" priority="2706" operator="lessThan">
      <formula>0.8</formula>
    </cfRule>
  </conditionalFormatting>
  <conditionalFormatting sqref="P83">
    <cfRule type="cellIs" dxfId="22779" priority="2704" operator="greaterThan">
      <formula>0</formula>
    </cfRule>
  </conditionalFormatting>
  <conditionalFormatting sqref="P83">
    <cfRule type="cellIs" dxfId="22778" priority="2698" operator="greaterThan">
      <formula>0</formula>
    </cfRule>
  </conditionalFormatting>
  <conditionalFormatting sqref="Q83">
    <cfRule type="cellIs" dxfId="22777" priority="2703" operator="lessThan">
      <formula>0</formula>
    </cfRule>
  </conditionalFormatting>
  <conditionalFormatting sqref="R83">
    <cfRule type="cellIs" dxfId="22776" priority="2701" operator="lessThan">
      <formula>0.8</formula>
    </cfRule>
    <cfRule type="cellIs" dxfId="22775" priority="2702" operator="greaterThan">
      <formula>1</formula>
    </cfRule>
  </conditionalFormatting>
  <conditionalFormatting sqref="R83">
    <cfRule type="cellIs" dxfId="22774" priority="2699" operator="greaterThan">
      <formula>1</formula>
    </cfRule>
    <cfRule type="cellIs" dxfId="22773" priority="2700" operator="lessThan">
      <formula>0.8</formula>
    </cfRule>
  </conditionalFormatting>
  <conditionalFormatting sqref="P83">
    <cfRule type="cellIs" dxfId="22772" priority="2692" operator="greaterThan">
      <formula>0</formula>
    </cfRule>
  </conditionalFormatting>
  <conditionalFormatting sqref="Q83">
    <cfRule type="cellIs" dxfId="22771" priority="2697" operator="lessThan">
      <formula>0</formula>
    </cfRule>
  </conditionalFormatting>
  <conditionalFormatting sqref="R83">
    <cfRule type="cellIs" dxfId="22770" priority="2695" operator="lessThan">
      <formula>0.8</formula>
    </cfRule>
    <cfRule type="cellIs" dxfId="22769" priority="2696" operator="greaterThan">
      <formula>1</formula>
    </cfRule>
  </conditionalFormatting>
  <conditionalFormatting sqref="R83">
    <cfRule type="cellIs" dxfId="22768" priority="2693" operator="greaterThan">
      <formula>1</formula>
    </cfRule>
    <cfRule type="cellIs" dxfId="22767" priority="2694" operator="lessThan">
      <formula>0.8</formula>
    </cfRule>
  </conditionalFormatting>
  <conditionalFormatting sqref="R83">
    <cfRule type="cellIs" dxfId="22766" priority="2689" operator="lessThan">
      <formula>0.8</formula>
    </cfRule>
    <cfRule type="cellIs" dxfId="22765" priority="2690" operator="greaterThan">
      <formula>1</formula>
    </cfRule>
  </conditionalFormatting>
  <conditionalFormatting sqref="R83">
    <cfRule type="cellIs" dxfId="22764" priority="2687" operator="greaterThan">
      <formula>1</formula>
    </cfRule>
    <cfRule type="cellIs" dxfId="22763" priority="2688" operator="lessThan">
      <formula>0.8</formula>
    </cfRule>
  </conditionalFormatting>
  <conditionalFormatting sqref="P83">
    <cfRule type="cellIs" dxfId="22762" priority="2686" operator="greaterThan">
      <formula>0</formula>
    </cfRule>
  </conditionalFormatting>
  <conditionalFormatting sqref="Q83">
    <cfRule type="cellIs" dxfId="22761" priority="2691" operator="lessThan">
      <formula>0</formula>
    </cfRule>
  </conditionalFormatting>
  <conditionalFormatting sqref="Q83">
    <cfRule type="cellIs" dxfId="22760" priority="2685" operator="lessThan">
      <formula>0</formula>
    </cfRule>
  </conditionalFormatting>
  <conditionalFormatting sqref="R83">
    <cfRule type="cellIs" dxfId="22759" priority="2683" operator="lessThan">
      <formula>0.8</formula>
    </cfRule>
    <cfRule type="cellIs" dxfId="22758" priority="2684" operator="greaterThan">
      <formula>1</formula>
    </cfRule>
  </conditionalFormatting>
  <conditionalFormatting sqref="R83">
    <cfRule type="cellIs" dxfId="22757" priority="2681" operator="greaterThan">
      <formula>1</formula>
    </cfRule>
    <cfRule type="cellIs" dxfId="22756" priority="2682" operator="lessThan">
      <formula>0.8</formula>
    </cfRule>
  </conditionalFormatting>
  <conditionalFormatting sqref="P83">
    <cfRule type="cellIs" dxfId="22755" priority="2680" operator="greaterThan">
      <formula>0</formula>
    </cfRule>
  </conditionalFormatting>
  <conditionalFormatting sqref="P83">
    <cfRule type="cellIs" dxfId="22754" priority="2674" operator="greaterThan">
      <formula>0</formula>
    </cfRule>
  </conditionalFormatting>
  <conditionalFormatting sqref="Q83">
    <cfRule type="cellIs" dxfId="22753" priority="2679" operator="lessThan">
      <formula>0</formula>
    </cfRule>
  </conditionalFormatting>
  <conditionalFormatting sqref="R83">
    <cfRule type="cellIs" dxfId="22752" priority="2677" operator="lessThan">
      <formula>0.8</formula>
    </cfRule>
    <cfRule type="cellIs" dxfId="22751" priority="2678" operator="greaterThan">
      <formula>1</formula>
    </cfRule>
  </conditionalFormatting>
  <conditionalFormatting sqref="R83">
    <cfRule type="cellIs" dxfId="22750" priority="2675" operator="greaterThan">
      <formula>1</formula>
    </cfRule>
    <cfRule type="cellIs" dxfId="22749" priority="2676" operator="lessThan">
      <formula>0.8</formula>
    </cfRule>
  </conditionalFormatting>
  <conditionalFormatting sqref="P83">
    <cfRule type="cellIs" dxfId="22748" priority="2668" operator="greaterThan">
      <formula>0</formula>
    </cfRule>
  </conditionalFormatting>
  <conditionalFormatting sqref="Q83">
    <cfRule type="cellIs" dxfId="22747" priority="2673" operator="lessThan">
      <formula>0</formula>
    </cfRule>
  </conditionalFormatting>
  <conditionalFormatting sqref="R83">
    <cfRule type="cellIs" dxfId="22746" priority="2671" operator="lessThan">
      <formula>0.8</formula>
    </cfRule>
    <cfRule type="cellIs" dxfId="22745" priority="2672" operator="greaterThan">
      <formula>1</formula>
    </cfRule>
  </conditionalFormatting>
  <conditionalFormatting sqref="R83">
    <cfRule type="cellIs" dxfId="22744" priority="2669" operator="greaterThan">
      <formula>1</formula>
    </cfRule>
    <cfRule type="cellIs" dxfId="22743" priority="2670" operator="lessThan">
      <formula>0.8</formula>
    </cfRule>
  </conditionalFormatting>
  <conditionalFormatting sqref="R83">
    <cfRule type="cellIs" dxfId="22742" priority="2665" operator="lessThan">
      <formula>0.8</formula>
    </cfRule>
    <cfRule type="cellIs" dxfId="22741" priority="2666" operator="greaterThan">
      <formula>1</formula>
    </cfRule>
  </conditionalFormatting>
  <conditionalFormatting sqref="R83">
    <cfRule type="cellIs" dxfId="22740" priority="2663" operator="greaterThan">
      <formula>1</formula>
    </cfRule>
    <cfRule type="cellIs" dxfId="22739" priority="2664" operator="lessThan">
      <formula>0.8</formula>
    </cfRule>
  </conditionalFormatting>
  <conditionalFormatting sqref="P83">
    <cfRule type="cellIs" dxfId="22738" priority="2662" operator="greaterThan">
      <formula>0</formula>
    </cfRule>
  </conditionalFormatting>
  <conditionalFormatting sqref="Q83">
    <cfRule type="cellIs" dxfId="22737" priority="2667" operator="lessThan">
      <formula>0</formula>
    </cfRule>
  </conditionalFormatting>
  <conditionalFormatting sqref="P83">
    <cfRule type="cellIs" dxfId="22736" priority="2656" operator="greaterThan">
      <formula>0</formula>
    </cfRule>
  </conditionalFormatting>
  <conditionalFormatting sqref="Q83">
    <cfRule type="cellIs" dxfId="22735" priority="2661" operator="lessThan">
      <formula>0</formula>
    </cfRule>
  </conditionalFormatting>
  <conditionalFormatting sqref="R83">
    <cfRule type="cellIs" dxfId="22734" priority="2659" operator="lessThan">
      <formula>0.8</formula>
    </cfRule>
    <cfRule type="cellIs" dxfId="22733" priority="2660" operator="greaterThan">
      <formula>1</formula>
    </cfRule>
  </conditionalFormatting>
  <conditionalFormatting sqref="R83">
    <cfRule type="cellIs" dxfId="22732" priority="2657" operator="greaterThan">
      <formula>1</formula>
    </cfRule>
    <cfRule type="cellIs" dxfId="22731" priority="2658" operator="lessThan">
      <formula>0.8</formula>
    </cfRule>
  </conditionalFormatting>
  <conditionalFormatting sqref="R83">
    <cfRule type="cellIs" dxfId="22730" priority="2653" operator="lessThan">
      <formula>0.8</formula>
    </cfRule>
    <cfRule type="cellIs" dxfId="22729" priority="2654" operator="greaterThan">
      <formula>1</formula>
    </cfRule>
  </conditionalFormatting>
  <conditionalFormatting sqref="R83">
    <cfRule type="cellIs" dxfId="22728" priority="2651" operator="greaterThan">
      <formula>1</formula>
    </cfRule>
    <cfRule type="cellIs" dxfId="22727" priority="2652" operator="lessThan">
      <formula>0.8</formula>
    </cfRule>
  </conditionalFormatting>
  <conditionalFormatting sqref="P83">
    <cfRule type="cellIs" dxfId="22726" priority="2650" operator="greaterThan">
      <formula>0</formula>
    </cfRule>
  </conditionalFormatting>
  <conditionalFormatting sqref="Q83">
    <cfRule type="cellIs" dxfId="22725" priority="2655" operator="lessThan">
      <formula>0</formula>
    </cfRule>
  </conditionalFormatting>
  <conditionalFormatting sqref="R83">
    <cfRule type="cellIs" dxfId="22724" priority="2647" operator="lessThan">
      <formula>0.8</formula>
    </cfRule>
    <cfRule type="cellIs" dxfId="22723" priority="2648" operator="greaterThan">
      <formula>1</formula>
    </cfRule>
  </conditionalFormatting>
  <conditionalFormatting sqref="R83">
    <cfRule type="cellIs" dxfId="22722" priority="2645" operator="greaterThan">
      <formula>1</formula>
    </cfRule>
    <cfRule type="cellIs" dxfId="22721" priority="2646" operator="lessThan">
      <formula>0.8</formula>
    </cfRule>
  </conditionalFormatting>
  <conditionalFormatting sqref="P83">
    <cfRule type="cellIs" dxfId="22720" priority="2644" operator="greaterThan">
      <formula>0</formula>
    </cfRule>
  </conditionalFormatting>
  <conditionalFormatting sqref="Q83">
    <cfRule type="cellIs" dxfId="22719" priority="2649" operator="lessThan">
      <formula>0</formula>
    </cfRule>
  </conditionalFormatting>
  <conditionalFormatting sqref="Q83">
    <cfRule type="cellIs" dxfId="22718" priority="2643" operator="lessThan">
      <formula>0</formula>
    </cfRule>
  </conditionalFormatting>
  <conditionalFormatting sqref="R83">
    <cfRule type="cellIs" dxfId="22717" priority="2641" operator="lessThan">
      <formula>0.8</formula>
    </cfRule>
    <cfRule type="cellIs" dxfId="22716" priority="2642" operator="greaterThan">
      <formula>1</formula>
    </cfRule>
  </conditionalFormatting>
  <conditionalFormatting sqref="R83">
    <cfRule type="cellIs" dxfId="22715" priority="2639" operator="greaterThan">
      <formula>1</formula>
    </cfRule>
    <cfRule type="cellIs" dxfId="22714" priority="2640" operator="lessThan">
      <formula>0.8</formula>
    </cfRule>
  </conditionalFormatting>
  <conditionalFormatting sqref="P83">
    <cfRule type="cellIs" dxfId="22713" priority="2638" operator="greaterThan">
      <formula>0</formula>
    </cfRule>
  </conditionalFormatting>
  <conditionalFormatting sqref="Q83">
    <cfRule type="cellIs" dxfId="22712" priority="2632" operator="lessThan">
      <formula>0</formula>
    </cfRule>
  </conditionalFormatting>
  <conditionalFormatting sqref="R83">
    <cfRule type="cellIs" dxfId="22711" priority="2636" operator="lessThan">
      <formula>0.8</formula>
    </cfRule>
    <cfRule type="cellIs" dxfId="22710" priority="2637" operator="greaterThan">
      <formula>1</formula>
    </cfRule>
  </conditionalFormatting>
  <conditionalFormatting sqref="R83">
    <cfRule type="cellIs" dxfId="22709" priority="2634" operator="greaterThan">
      <formula>1</formula>
    </cfRule>
    <cfRule type="cellIs" dxfId="22708" priority="2635" operator="lessThan">
      <formula>0.8</formula>
    </cfRule>
  </conditionalFormatting>
  <conditionalFormatting sqref="P83">
    <cfRule type="cellIs" dxfId="22707" priority="2633" operator="greaterThan">
      <formula>0</formula>
    </cfRule>
  </conditionalFormatting>
  <conditionalFormatting sqref="Q83">
    <cfRule type="cellIs" dxfId="22706" priority="2631" operator="lessThan">
      <formula>0</formula>
    </cfRule>
  </conditionalFormatting>
  <conditionalFormatting sqref="R83">
    <cfRule type="cellIs" dxfId="22705" priority="2629" operator="lessThan">
      <formula>0.8</formula>
    </cfRule>
    <cfRule type="cellIs" dxfId="22704" priority="2630" operator="greaterThan">
      <formula>1</formula>
    </cfRule>
  </conditionalFormatting>
  <conditionalFormatting sqref="R83">
    <cfRule type="cellIs" dxfId="22703" priority="2627" operator="greaterThan">
      <formula>1</formula>
    </cfRule>
    <cfRule type="cellIs" dxfId="22702" priority="2628" operator="lessThan">
      <formula>0.8</formula>
    </cfRule>
  </conditionalFormatting>
  <conditionalFormatting sqref="P83">
    <cfRule type="cellIs" dxfId="22701" priority="2626" operator="greaterThan">
      <formula>0</formula>
    </cfRule>
  </conditionalFormatting>
  <conditionalFormatting sqref="Q83">
    <cfRule type="cellIs" dxfId="22700" priority="2625" operator="lessThan">
      <formula>0</formula>
    </cfRule>
  </conditionalFormatting>
  <conditionalFormatting sqref="R83">
    <cfRule type="cellIs" dxfId="22699" priority="2623" operator="lessThan">
      <formula>0.8</formula>
    </cfRule>
    <cfRule type="cellIs" dxfId="22698" priority="2624" operator="greaterThan">
      <formula>1</formula>
    </cfRule>
  </conditionalFormatting>
  <conditionalFormatting sqref="R83">
    <cfRule type="cellIs" dxfId="22697" priority="2621" operator="greaterThan">
      <formula>1</formula>
    </cfRule>
    <cfRule type="cellIs" dxfId="22696" priority="2622" operator="lessThan">
      <formula>0.8</formula>
    </cfRule>
  </conditionalFormatting>
  <conditionalFormatting sqref="P83">
    <cfRule type="cellIs" dxfId="22695" priority="2620" operator="greaterThan">
      <formula>0</formula>
    </cfRule>
  </conditionalFormatting>
  <conditionalFormatting sqref="Q83">
    <cfRule type="cellIs" dxfId="22694" priority="2619" operator="lessThan">
      <formula>0</formula>
    </cfRule>
  </conditionalFormatting>
  <conditionalFormatting sqref="R83">
    <cfRule type="cellIs" dxfId="22693" priority="2617" operator="lessThan">
      <formula>0.8</formula>
    </cfRule>
    <cfRule type="cellIs" dxfId="22692" priority="2618" operator="greaterThan">
      <formula>1</formula>
    </cfRule>
  </conditionalFormatting>
  <conditionalFormatting sqref="R83">
    <cfRule type="cellIs" dxfId="22691" priority="2615" operator="greaterThan">
      <formula>1</formula>
    </cfRule>
    <cfRule type="cellIs" dxfId="22690" priority="2616" operator="lessThan">
      <formula>0.8</formula>
    </cfRule>
  </conditionalFormatting>
  <conditionalFormatting sqref="P83">
    <cfRule type="cellIs" dxfId="22689" priority="2614" operator="greaterThan">
      <formula>0</formula>
    </cfRule>
  </conditionalFormatting>
  <conditionalFormatting sqref="Q83">
    <cfRule type="cellIs" dxfId="22688" priority="2613" operator="lessThan">
      <formula>0</formula>
    </cfRule>
  </conditionalFormatting>
  <conditionalFormatting sqref="R83">
    <cfRule type="cellIs" dxfId="22687" priority="2611" operator="lessThan">
      <formula>0.8</formula>
    </cfRule>
    <cfRule type="cellIs" dxfId="22686" priority="2612" operator="greaterThan">
      <formula>1</formula>
    </cfRule>
  </conditionalFormatting>
  <conditionalFormatting sqref="R83">
    <cfRule type="cellIs" dxfId="22685" priority="2609" operator="greaterThan">
      <formula>1</formula>
    </cfRule>
    <cfRule type="cellIs" dxfId="22684" priority="2610" operator="lessThan">
      <formula>0.8</formula>
    </cfRule>
  </conditionalFormatting>
  <conditionalFormatting sqref="P83">
    <cfRule type="cellIs" dxfId="22683" priority="2608" operator="greaterThan">
      <formula>0</formula>
    </cfRule>
  </conditionalFormatting>
  <conditionalFormatting sqref="Q83">
    <cfRule type="cellIs" dxfId="22682" priority="2607" operator="lessThan">
      <formula>0</formula>
    </cfRule>
  </conditionalFormatting>
  <conditionalFormatting sqref="R83">
    <cfRule type="cellIs" dxfId="22681" priority="2605" operator="lessThan">
      <formula>0.8</formula>
    </cfRule>
    <cfRule type="cellIs" dxfId="22680" priority="2606" operator="greaterThan">
      <formula>1</formula>
    </cfRule>
  </conditionalFormatting>
  <conditionalFormatting sqref="R83">
    <cfRule type="cellIs" dxfId="22679" priority="2603" operator="greaterThan">
      <formula>1</formula>
    </cfRule>
    <cfRule type="cellIs" dxfId="22678" priority="2604" operator="lessThan">
      <formula>0.8</formula>
    </cfRule>
  </conditionalFormatting>
  <conditionalFormatting sqref="P83">
    <cfRule type="cellIs" dxfId="22677" priority="2602" operator="greaterThan">
      <formula>0</formula>
    </cfRule>
  </conditionalFormatting>
  <conditionalFormatting sqref="P83">
    <cfRule type="cellIs" dxfId="22676" priority="2596" operator="greaterThan">
      <formula>0</formula>
    </cfRule>
  </conditionalFormatting>
  <conditionalFormatting sqref="Q83">
    <cfRule type="cellIs" dxfId="22675" priority="2601" operator="lessThan">
      <formula>0</formula>
    </cfRule>
  </conditionalFormatting>
  <conditionalFormatting sqref="R83">
    <cfRule type="cellIs" dxfId="22674" priority="2599" operator="lessThan">
      <formula>0.8</formula>
    </cfRule>
    <cfRule type="cellIs" dxfId="22673" priority="2600" operator="greaterThan">
      <formula>1</formula>
    </cfRule>
  </conditionalFormatting>
  <conditionalFormatting sqref="R83">
    <cfRule type="cellIs" dxfId="22672" priority="2597" operator="greaterThan">
      <formula>1</formula>
    </cfRule>
    <cfRule type="cellIs" dxfId="22671" priority="2598" operator="lessThan">
      <formula>0.8</formula>
    </cfRule>
  </conditionalFormatting>
  <conditionalFormatting sqref="P83">
    <cfRule type="cellIs" dxfId="22670" priority="2590" operator="greaterThan">
      <formula>0</formula>
    </cfRule>
  </conditionalFormatting>
  <conditionalFormatting sqref="Q83">
    <cfRule type="cellIs" dxfId="22669" priority="2595" operator="lessThan">
      <formula>0</formula>
    </cfRule>
  </conditionalFormatting>
  <conditionalFormatting sqref="R83">
    <cfRule type="cellIs" dxfId="22668" priority="2593" operator="lessThan">
      <formula>0.8</formula>
    </cfRule>
    <cfRule type="cellIs" dxfId="22667" priority="2594" operator="greaterThan">
      <formula>1</formula>
    </cfRule>
  </conditionalFormatting>
  <conditionalFormatting sqref="R83">
    <cfRule type="cellIs" dxfId="22666" priority="2591" operator="greaterThan">
      <formula>1</formula>
    </cfRule>
    <cfRule type="cellIs" dxfId="22665" priority="2592" operator="lessThan">
      <formula>0.8</formula>
    </cfRule>
  </conditionalFormatting>
  <conditionalFormatting sqref="R83">
    <cfRule type="cellIs" dxfId="22664" priority="2587" operator="lessThan">
      <formula>0.8</formula>
    </cfRule>
    <cfRule type="cellIs" dxfId="22663" priority="2588" operator="greaterThan">
      <formula>1</formula>
    </cfRule>
  </conditionalFormatting>
  <conditionalFormatting sqref="R83">
    <cfRule type="cellIs" dxfId="22662" priority="2585" operator="greaterThan">
      <formula>1</formula>
    </cfRule>
    <cfRule type="cellIs" dxfId="22661" priority="2586" operator="lessThan">
      <formula>0.8</formula>
    </cfRule>
  </conditionalFormatting>
  <conditionalFormatting sqref="P83">
    <cfRule type="cellIs" dxfId="22660" priority="2584" operator="greaterThan">
      <formula>0</formula>
    </cfRule>
  </conditionalFormatting>
  <conditionalFormatting sqref="Q83">
    <cfRule type="cellIs" dxfId="22659" priority="2589" operator="lessThan">
      <formula>0</formula>
    </cfRule>
  </conditionalFormatting>
  <conditionalFormatting sqref="P123 P125:P126 P128:P130">
    <cfRule type="cellIs" dxfId="22658" priority="2578" operator="greaterThan">
      <formula>0</formula>
    </cfRule>
  </conditionalFormatting>
  <conditionalFormatting sqref="Q123 Q125:Q126 Q128:Q130">
    <cfRule type="cellIs" dxfId="22657" priority="2583" operator="lessThan">
      <formula>0</formula>
    </cfRule>
  </conditionalFormatting>
  <conditionalFormatting sqref="R123 R125:R126 R128:R130">
    <cfRule type="cellIs" dxfId="22656" priority="2581" operator="lessThan">
      <formula>0.8</formula>
    </cfRule>
    <cfRule type="cellIs" dxfId="22655" priority="2582" operator="greaterThan">
      <formula>1</formula>
    </cfRule>
  </conditionalFormatting>
  <conditionalFormatting sqref="R123 R125:R126 R128:R130">
    <cfRule type="cellIs" dxfId="22654" priority="2579" operator="greaterThan">
      <formula>1</formula>
    </cfRule>
    <cfRule type="cellIs" dxfId="22653" priority="2580" operator="lessThan">
      <formula>0.8</formula>
    </cfRule>
  </conditionalFormatting>
  <conditionalFormatting sqref="Q123 Q125:Q126 Q128:Q130">
    <cfRule type="cellIs" dxfId="22652" priority="2577" operator="lessThan">
      <formula>0</formula>
    </cfRule>
  </conditionalFormatting>
  <conditionalFormatting sqref="R123 R125:R126 R128:R130">
    <cfRule type="cellIs" dxfId="22651" priority="2575" operator="lessThan">
      <formula>0.8</formula>
    </cfRule>
    <cfRule type="cellIs" dxfId="22650" priority="2576" operator="greaterThan">
      <formula>1</formula>
    </cfRule>
  </conditionalFormatting>
  <conditionalFormatting sqref="R123 R125:R126 R128:R130">
    <cfRule type="cellIs" dxfId="22649" priority="2573" operator="greaterThan">
      <formula>1</formula>
    </cfRule>
    <cfRule type="cellIs" dxfId="22648" priority="2574" operator="lessThan">
      <formula>0.8</formula>
    </cfRule>
  </conditionalFormatting>
  <conditionalFormatting sqref="P123 P125:P126 P128:P130">
    <cfRule type="cellIs" dxfId="22647" priority="2572" operator="greaterThan">
      <formula>0</formula>
    </cfRule>
  </conditionalFormatting>
  <conditionalFormatting sqref="Q31">
    <cfRule type="cellIs" dxfId="22646" priority="2571" operator="lessThan">
      <formula>0</formula>
    </cfRule>
  </conditionalFormatting>
  <conditionalFormatting sqref="R31">
    <cfRule type="cellIs" dxfId="22645" priority="2569" operator="lessThan">
      <formula>0.8</formula>
    </cfRule>
    <cfRule type="cellIs" dxfId="22644" priority="2570" operator="greaterThan">
      <formula>1</formula>
    </cfRule>
  </conditionalFormatting>
  <conditionalFormatting sqref="R31">
    <cfRule type="cellIs" dxfId="22643" priority="2567" operator="greaterThan">
      <formula>1</formula>
    </cfRule>
    <cfRule type="cellIs" dxfId="22642" priority="2568" operator="lessThan">
      <formula>0.8</formula>
    </cfRule>
  </conditionalFormatting>
  <conditionalFormatting sqref="P31">
    <cfRule type="cellIs" dxfId="22641" priority="2566" operator="greaterThan">
      <formula>0</formula>
    </cfRule>
  </conditionalFormatting>
  <conditionalFormatting sqref="Q31">
    <cfRule type="cellIs" dxfId="22640" priority="2565" operator="lessThan">
      <formula>0</formula>
    </cfRule>
  </conditionalFormatting>
  <conditionalFormatting sqref="R31">
    <cfRule type="cellIs" dxfId="22639" priority="2563" operator="lessThan">
      <formula>0.8</formula>
    </cfRule>
    <cfRule type="cellIs" dxfId="22638" priority="2564" operator="greaterThan">
      <formula>1</formula>
    </cfRule>
  </conditionalFormatting>
  <conditionalFormatting sqref="R31">
    <cfRule type="cellIs" dxfId="22637" priority="2561" operator="greaterThan">
      <formula>1</formula>
    </cfRule>
    <cfRule type="cellIs" dxfId="22636" priority="2562" operator="lessThan">
      <formula>0.8</formula>
    </cfRule>
  </conditionalFormatting>
  <conditionalFormatting sqref="P31">
    <cfRule type="cellIs" dxfId="22635" priority="2560" operator="greaterThan">
      <formula>0</formula>
    </cfRule>
  </conditionalFormatting>
  <conditionalFormatting sqref="Q31">
    <cfRule type="cellIs" dxfId="22634" priority="2559" operator="lessThan">
      <formula>0</formula>
    </cfRule>
  </conditionalFormatting>
  <conditionalFormatting sqref="R31">
    <cfRule type="cellIs" dxfId="22633" priority="2557" operator="lessThan">
      <formula>0.8</formula>
    </cfRule>
    <cfRule type="cellIs" dxfId="22632" priority="2558" operator="greaterThan">
      <formula>1</formula>
    </cfRule>
  </conditionalFormatting>
  <conditionalFormatting sqref="R31">
    <cfRule type="cellIs" dxfId="22631" priority="2555" operator="greaterThan">
      <formula>1</formula>
    </cfRule>
    <cfRule type="cellIs" dxfId="22630" priority="2556" operator="lessThan">
      <formula>0.8</formula>
    </cfRule>
  </conditionalFormatting>
  <conditionalFormatting sqref="P31">
    <cfRule type="cellIs" dxfId="22629" priority="2554" operator="greaterThan">
      <formula>0</formula>
    </cfRule>
  </conditionalFormatting>
  <conditionalFormatting sqref="Q31">
    <cfRule type="cellIs" dxfId="22628" priority="2553" operator="lessThan">
      <formula>0</formula>
    </cfRule>
  </conditionalFormatting>
  <conditionalFormatting sqref="R31">
    <cfRule type="cellIs" dxfId="22627" priority="2551" operator="lessThan">
      <formula>0.8</formula>
    </cfRule>
    <cfRule type="cellIs" dxfId="22626" priority="2552" operator="greaterThan">
      <formula>1</formula>
    </cfRule>
  </conditionalFormatting>
  <conditionalFormatting sqref="R31">
    <cfRule type="cellIs" dxfId="22625" priority="2549" operator="greaterThan">
      <formula>1</formula>
    </cfRule>
    <cfRule type="cellIs" dxfId="22624" priority="2550" operator="lessThan">
      <formula>0.8</formula>
    </cfRule>
  </conditionalFormatting>
  <conditionalFormatting sqref="P31">
    <cfRule type="cellIs" dxfId="22623" priority="2548" operator="greaterThan">
      <formula>0</formula>
    </cfRule>
  </conditionalFormatting>
  <conditionalFormatting sqref="P31">
    <cfRule type="cellIs" dxfId="22622" priority="2542" operator="greaterThan">
      <formula>0</formula>
    </cfRule>
  </conditionalFormatting>
  <conditionalFormatting sqref="Q31">
    <cfRule type="cellIs" dxfId="22621" priority="2547" operator="lessThan">
      <formula>0</formula>
    </cfRule>
  </conditionalFormatting>
  <conditionalFormatting sqref="R31">
    <cfRule type="cellIs" dxfId="22620" priority="2545" operator="lessThan">
      <formula>0.8</formula>
    </cfRule>
    <cfRule type="cellIs" dxfId="22619" priority="2546" operator="greaterThan">
      <formula>1</formula>
    </cfRule>
  </conditionalFormatting>
  <conditionalFormatting sqref="R31">
    <cfRule type="cellIs" dxfId="22618" priority="2543" operator="greaterThan">
      <formula>1</formula>
    </cfRule>
    <cfRule type="cellIs" dxfId="22617" priority="2544" operator="lessThan">
      <formula>0.8</formula>
    </cfRule>
  </conditionalFormatting>
  <conditionalFormatting sqref="P31">
    <cfRule type="cellIs" dxfId="22616" priority="2536" operator="greaterThan">
      <formula>0</formula>
    </cfRule>
  </conditionalFormatting>
  <conditionalFormatting sqref="Q31">
    <cfRule type="cellIs" dxfId="22615" priority="2541" operator="lessThan">
      <formula>0</formula>
    </cfRule>
  </conditionalFormatting>
  <conditionalFormatting sqref="R31">
    <cfRule type="cellIs" dxfId="22614" priority="2539" operator="lessThan">
      <formula>0.8</formula>
    </cfRule>
    <cfRule type="cellIs" dxfId="22613" priority="2540" operator="greaterThan">
      <formula>1</formula>
    </cfRule>
  </conditionalFormatting>
  <conditionalFormatting sqref="R31">
    <cfRule type="cellIs" dxfId="22612" priority="2537" operator="greaterThan">
      <formula>1</formula>
    </cfRule>
    <cfRule type="cellIs" dxfId="22611" priority="2538" operator="lessThan">
      <formula>0.8</formula>
    </cfRule>
  </conditionalFormatting>
  <conditionalFormatting sqref="R31">
    <cfRule type="cellIs" dxfId="22610" priority="2533" operator="lessThan">
      <formula>0.8</formula>
    </cfRule>
    <cfRule type="cellIs" dxfId="22609" priority="2534" operator="greaterThan">
      <formula>1</formula>
    </cfRule>
  </conditionalFormatting>
  <conditionalFormatting sqref="R31">
    <cfRule type="cellIs" dxfId="22608" priority="2531" operator="greaterThan">
      <formula>1</formula>
    </cfRule>
    <cfRule type="cellIs" dxfId="22607" priority="2532" operator="lessThan">
      <formula>0.8</formula>
    </cfRule>
  </conditionalFormatting>
  <conditionalFormatting sqref="P31">
    <cfRule type="cellIs" dxfId="22606" priority="2530" operator="greaterThan">
      <formula>0</formula>
    </cfRule>
  </conditionalFormatting>
  <conditionalFormatting sqref="Q31">
    <cfRule type="cellIs" dxfId="22605" priority="2535" operator="lessThan">
      <formula>0</formula>
    </cfRule>
  </conditionalFormatting>
  <conditionalFormatting sqref="Q31">
    <cfRule type="cellIs" dxfId="22604" priority="2529" operator="lessThan">
      <formula>0</formula>
    </cfRule>
  </conditionalFormatting>
  <conditionalFormatting sqref="R31">
    <cfRule type="cellIs" dxfId="22603" priority="2527" operator="lessThan">
      <formula>0.8</formula>
    </cfRule>
    <cfRule type="cellIs" dxfId="22602" priority="2528" operator="greaterThan">
      <formula>1</formula>
    </cfRule>
  </conditionalFormatting>
  <conditionalFormatting sqref="R31">
    <cfRule type="cellIs" dxfId="22601" priority="2525" operator="greaterThan">
      <formula>1</formula>
    </cfRule>
    <cfRule type="cellIs" dxfId="22600" priority="2526" operator="lessThan">
      <formula>0.8</formula>
    </cfRule>
  </conditionalFormatting>
  <conditionalFormatting sqref="P31">
    <cfRule type="cellIs" dxfId="22599" priority="2524" operator="greaterThan">
      <formula>0</formula>
    </cfRule>
  </conditionalFormatting>
  <conditionalFormatting sqref="P31">
    <cfRule type="cellIs" dxfId="22598" priority="2518" operator="greaterThan">
      <formula>0</formula>
    </cfRule>
  </conditionalFormatting>
  <conditionalFormatting sqref="Q31">
    <cfRule type="cellIs" dxfId="22597" priority="2523" operator="lessThan">
      <formula>0</formula>
    </cfRule>
  </conditionalFormatting>
  <conditionalFormatting sqref="R31">
    <cfRule type="cellIs" dxfId="22596" priority="2521" operator="lessThan">
      <formula>0.8</formula>
    </cfRule>
    <cfRule type="cellIs" dxfId="22595" priority="2522" operator="greaterThan">
      <formula>1</formula>
    </cfRule>
  </conditionalFormatting>
  <conditionalFormatting sqref="R31">
    <cfRule type="cellIs" dxfId="22594" priority="2519" operator="greaterThan">
      <formula>1</formula>
    </cfRule>
    <cfRule type="cellIs" dxfId="22593" priority="2520" operator="lessThan">
      <formula>0.8</formula>
    </cfRule>
  </conditionalFormatting>
  <conditionalFormatting sqref="P31">
    <cfRule type="cellIs" dxfId="22592" priority="2512" operator="greaterThan">
      <formula>0</formula>
    </cfRule>
  </conditionalFormatting>
  <conditionalFormatting sqref="Q31">
    <cfRule type="cellIs" dxfId="22591" priority="2517" operator="lessThan">
      <formula>0</formula>
    </cfRule>
  </conditionalFormatting>
  <conditionalFormatting sqref="R31">
    <cfRule type="cellIs" dxfId="22590" priority="2515" operator="lessThan">
      <formula>0.8</formula>
    </cfRule>
    <cfRule type="cellIs" dxfId="22589" priority="2516" operator="greaterThan">
      <formula>1</formula>
    </cfRule>
  </conditionalFormatting>
  <conditionalFormatting sqref="R31">
    <cfRule type="cellIs" dxfId="22588" priority="2513" operator="greaterThan">
      <formula>1</formula>
    </cfRule>
    <cfRule type="cellIs" dxfId="22587" priority="2514" operator="lessThan">
      <formula>0.8</formula>
    </cfRule>
  </conditionalFormatting>
  <conditionalFormatting sqref="R31">
    <cfRule type="cellIs" dxfId="22586" priority="2509" operator="lessThan">
      <formula>0.8</formula>
    </cfRule>
    <cfRule type="cellIs" dxfId="22585" priority="2510" operator="greaterThan">
      <formula>1</formula>
    </cfRule>
  </conditionalFormatting>
  <conditionalFormatting sqref="R31">
    <cfRule type="cellIs" dxfId="22584" priority="2507" operator="greaterThan">
      <formula>1</formula>
    </cfRule>
    <cfRule type="cellIs" dxfId="22583" priority="2508" operator="lessThan">
      <formula>0.8</formula>
    </cfRule>
  </conditionalFormatting>
  <conditionalFormatting sqref="P31">
    <cfRule type="cellIs" dxfId="22582" priority="2506" operator="greaterThan">
      <formula>0</formula>
    </cfRule>
  </conditionalFormatting>
  <conditionalFormatting sqref="Q31">
    <cfRule type="cellIs" dxfId="22581" priority="2511" operator="lessThan">
      <formula>0</formula>
    </cfRule>
  </conditionalFormatting>
  <conditionalFormatting sqref="P31">
    <cfRule type="cellIs" dxfId="22580" priority="2500" operator="greaterThan">
      <formula>0</formula>
    </cfRule>
  </conditionalFormatting>
  <conditionalFormatting sqref="Q31">
    <cfRule type="cellIs" dxfId="22579" priority="2505" operator="lessThan">
      <formula>0</formula>
    </cfRule>
  </conditionalFormatting>
  <conditionalFormatting sqref="R31">
    <cfRule type="cellIs" dxfId="22578" priority="2503" operator="lessThan">
      <formula>0.8</formula>
    </cfRule>
    <cfRule type="cellIs" dxfId="22577" priority="2504" operator="greaterThan">
      <formula>1</formula>
    </cfRule>
  </conditionalFormatting>
  <conditionalFormatting sqref="R31">
    <cfRule type="cellIs" dxfId="22576" priority="2501" operator="greaterThan">
      <formula>1</formula>
    </cfRule>
    <cfRule type="cellIs" dxfId="22575" priority="2502" operator="lessThan">
      <formula>0.8</formula>
    </cfRule>
  </conditionalFormatting>
  <conditionalFormatting sqref="R31">
    <cfRule type="cellIs" dxfId="22574" priority="2497" operator="lessThan">
      <formula>0.8</formula>
    </cfRule>
    <cfRule type="cellIs" dxfId="22573" priority="2498" operator="greaterThan">
      <formula>1</formula>
    </cfRule>
  </conditionalFormatting>
  <conditionalFormatting sqref="R31">
    <cfRule type="cellIs" dxfId="22572" priority="2495" operator="greaterThan">
      <formula>1</formula>
    </cfRule>
    <cfRule type="cellIs" dxfId="22571" priority="2496" operator="lessThan">
      <formula>0.8</formula>
    </cfRule>
  </conditionalFormatting>
  <conditionalFormatting sqref="P31">
    <cfRule type="cellIs" dxfId="22570" priority="2494" operator="greaterThan">
      <formula>0</formula>
    </cfRule>
  </conditionalFormatting>
  <conditionalFormatting sqref="Q31">
    <cfRule type="cellIs" dxfId="22569" priority="2499" operator="lessThan">
      <formula>0</formula>
    </cfRule>
  </conditionalFormatting>
  <conditionalFormatting sqref="R31">
    <cfRule type="cellIs" dxfId="22568" priority="2491" operator="lessThan">
      <formula>0.8</formula>
    </cfRule>
    <cfRule type="cellIs" dxfId="22567" priority="2492" operator="greaterThan">
      <formula>1</formula>
    </cfRule>
  </conditionalFormatting>
  <conditionalFormatting sqref="R31">
    <cfRule type="cellIs" dxfId="22566" priority="2489" operator="greaterThan">
      <formula>1</formula>
    </cfRule>
    <cfRule type="cellIs" dxfId="22565" priority="2490" operator="lessThan">
      <formula>0.8</formula>
    </cfRule>
  </conditionalFormatting>
  <conditionalFormatting sqref="P31">
    <cfRule type="cellIs" dxfId="22564" priority="2488" operator="greaterThan">
      <formula>0</formula>
    </cfRule>
  </conditionalFormatting>
  <conditionalFormatting sqref="Q31">
    <cfRule type="cellIs" dxfId="22563" priority="2493" operator="lessThan">
      <formula>0</formula>
    </cfRule>
  </conditionalFormatting>
  <conditionalFormatting sqref="Q31">
    <cfRule type="cellIs" dxfId="22562" priority="2487" operator="lessThan">
      <formula>0</formula>
    </cfRule>
  </conditionalFormatting>
  <conditionalFormatting sqref="R31">
    <cfRule type="cellIs" dxfId="22561" priority="2485" operator="lessThan">
      <formula>0.8</formula>
    </cfRule>
    <cfRule type="cellIs" dxfId="22560" priority="2486" operator="greaterThan">
      <formula>1</formula>
    </cfRule>
  </conditionalFormatting>
  <conditionalFormatting sqref="R31">
    <cfRule type="cellIs" dxfId="22559" priority="2483" operator="greaterThan">
      <formula>1</formula>
    </cfRule>
    <cfRule type="cellIs" dxfId="22558" priority="2484" operator="lessThan">
      <formula>0.8</formula>
    </cfRule>
  </conditionalFormatting>
  <conditionalFormatting sqref="P31">
    <cfRule type="cellIs" dxfId="22557" priority="2482" operator="greaterThan">
      <formula>0</formula>
    </cfRule>
  </conditionalFormatting>
  <conditionalFormatting sqref="Q31">
    <cfRule type="cellIs" dxfId="22556" priority="2476" operator="lessThan">
      <formula>0</formula>
    </cfRule>
  </conditionalFormatting>
  <conditionalFormatting sqref="R31">
    <cfRule type="cellIs" dxfId="22555" priority="2480" operator="lessThan">
      <formula>0.8</formula>
    </cfRule>
    <cfRule type="cellIs" dxfId="22554" priority="2481" operator="greaterThan">
      <formula>1</formula>
    </cfRule>
  </conditionalFormatting>
  <conditionalFormatting sqref="R31">
    <cfRule type="cellIs" dxfId="22553" priority="2478" operator="greaterThan">
      <formula>1</formula>
    </cfRule>
    <cfRule type="cellIs" dxfId="22552" priority="2479" operator="lessThan">
      <formula>0.8</formula>
    </cfRule>
  </conditionalFormatting>
  <conditionalFormatting sqref="P31">
    <cfRule type="cellIs" dxfId="22551" priority="2477" operator="greaterThan">
      <formula>0</formula>
    </cfRule>
  </conditionalFormatting>
  <conditionalFormatting sqref="Q31">
    <cfRule type="cellIs" dxfId="22550" priority="2475" operator="lessThan">
      <formula>0</formula>
    </cfRule>
  </conditionalFormatting>
  <conditionalFormatting sqref="R31">
    <cfRule type="cellIs" dxfId="22549" priority="2473" operator="lessThan">
      <formula>0.8</formula>
    </cfRule>
    <cfRule type="cellIs" dxfId="22548" priority="2474" operator="greaterThan">
      <formula>1</formula>
    </cfRule>
  </conditionalFormatting>
  <conditionalFormatting sqref="R31">
    <cfRule type="cellIs" dxfId="22547" priority="2471" operator="greaterThan">
      <formula>1</formula>
    </cfRule>
    <cfRule type="cellIs" dxfId="22546" priority="2472" operator="lessThan">
      <formula>0.8</formula>
    </cfRule>
  </conditionalFormatting>
  <conditionalFormatting sqref="P31">
    <cfRule type="cellIs" dxfId="22545" priority="2470" operator="greaterThan">
      <formula>0</formula>
    </cfRule>
  </conditionalFormatting>
  <conditionalFormatting sqref="Q31">
    <cfRule type="cellIs" dxfId="22544" priority="2469" operator="lessThan">
      <formula>0</formula>
    </cfRule>
  </conditionalFormatting>
  <conditionalFormatting sqref="R31">
    <cfRule type="cellIs" dxfId="22543" priority="2467" operator="lessThan">
      <formula>0.8</formula>
    </cfRule>
    <cfRule type="cellIs" dxfId="22542" priority="2468" operator="greaterThan">
      <formula>1</formula>
    </cfRule>
  </conditionalFormatting>
  <conditionalFormatting sqref="R31">
    <cfRule type="cellIs" dxfId="22541" priority="2465" operator="greaterThan">
      <formula>1</formula>
    </cfRule>
    <cfRule type="cellIs" dxfId="22540" priority="2466" operator="lessThan">
      <formula>0.8</formula>
    </cfRule>
  </conditionalFormatting>
  <conditionalFormatting sqref="P31">
    <cfRule type="cellIs" dxfId="22539" priority="2464" operator="greaterThan">
      <formula>0</formula>
    </cfRule>
  </conditionalFormatting>
  <conditionalFormatting sqref="Q31">
    <cfRule type="cellIs" dxfId="22538" priority="2463" operator="lessThan">
      <formula>0</formula>
    </cfRule>
  </conditionalFormatting>
  <conditionalFormatting sqref="R31">
    <cfRule type="cellIs" dxfId="22537" priority="2461" operator="lessThan">
      <formula>0.8</formula>
    </cfRule>
    <cfRule type="cellIs" dxfId="22536" priority="2462" operator="greaterThan">
      <formula>1</formula>
    </cfRule>
  </conditionalFormatting>
  <conditionalFormatting sqref="R31">
    <cfRule type="cellIs" dxfId="22535" priority="2459" operator="greaterThan">
      <formula>1</formula>
    </cfRule>
    <cfRule type="cellIs" dxfId="22534" priority="2460" operator="lessThan">
      <formula>0.8</formula>
    </cfRule>
  </conditionalFormatting>
  <conditionalFormatting sqref="P31">
    <cfRule type="cellIs" dxfId="22533" priority="2458" operator="greaterThan">
      <formula>0</formula>
    </cfRule>
  </conditionalFormatting>
  <conditionalFormatting sqref="Q31">
    <cfRule type="cellIs" dxfId="22532" priority="2457" operator="lessThan">
      <formula>0</formula>
    </cfRule>
  </conditionalFormatting>
  <conditionalFormatting sqref="R31">
    <cfRule type="cellIs" dxfId="22531" priority="2455" operator="lessThan">
      <formula>0.8</formula>
    </cfRule>
    <cfRule type="cellIs" dxfId="22530" priority="2456" operator="greaterThan">
      <formula>1</formula>
    </cfRule>
  </conditionalFormatting>
  <conditionalFormatting sqref="R31">
    <cfRule type="cellIs" dxfId="22529" priority="2453" operator="greaterThan">
      <formula>1</formula>
    </cfRule>
    <cfRule type="cellIs" dxfId="22528" priority="2454" operator="lessThan">
      <formula>0.8</formula>
    </cfRule>
  </conditionalFormatting>
  <conditionalFormatting sqref="P31">
    <cfRule type="cellIs" dxfId="22527" priority="2452" operator="greaterThan">
      <formula>0</formula>
    </cfRule>
  </conditionalFormatting>
  <conditionalFormatting sqref="Q31">
    <cfRule type="cellIs" dxfId="22526" priority="2451" operator="lessThan">
      <formula>0</formula>
    </cfRule>
  </conditionalFormatting>
  <conditionalFormatting sqref="R31">
    <cfRule type="cellIs" dxfId="22525" priority="2449" operator="lessThan">
      <formula>0.8</formula>
    </cfRule>
    <cfRule type="cellIs" dxfId="22524" priority="2450" operator="greaterThan">
      <formula>1</formula>
    </cfRule>
  </conditionalFormatting>
  <conditionalFormatting sqref="R31">
    <cfRule type="cellIs" dxfId="22523" priority="2447" operator="greaterThan">
      <formula>1</formula>
    </cfRule>
    <cfRule type="cellIs" dxfId="22522" priority="2448" operator="lessThan">
      <formula>0.8</formula>
    </cfRule>
  </conditionalFormatting>
  <conditionalFormatting sqref="P31">
    <cfRule type="cellIs" dxfId="22521" priority="2446" operator="greaterThan">
      <formula>0</formula>
    </cfRule>
  </conditionalFormatting>
  <conditionalFormatting sqref="P31">
    <cfRule type="cellIs" dxfId="22520" priority="2440" operator="greaterThan">
      <formula>0</formula>
    </cfRule>
  </conditionalFormatting>
  <conditionalFormatting sqref="Q31">
    <cfRule type="cellIs" dxfId="22519" priority="2445" operator="lessThan">
      <formula>0</formula>
    </cfRule>
  </conditionalFormatting>
  <conditionalFormatting sqref="R31">
    <cfRule type="cellIs" dxfId="22518" priority="2443" operator="lessThan">
      <formula>0.8</formula>
    </cfRule>
    <cfRule type="cellIs" dxfId="22517" priority="2444" operator="greaterThan">
      <formula>1</formula>
    </cfRule>
  </conditionalFormatting>
  <conditionalFormatting sqref="R31">
    <cfRule type="cellIs" dxfId="22516" priority="2441" operator="greaterThan">
      <formula>1</formula>
    </cfRule>
    <cfRule type="cellIs" dxfId="22515" priority="2442" operator="lessThan">
      <formula>0.8</formula>
    </cfRule>
  </conditionalFormatting>
  <conditionalFormatting sqref="P31">
    <cfRule type="cellIs" dxfId="22514" priority="2434" operator="greaterThan">
      <formula>0</formula>
    </cfRule>
  </conditionalFormatting>
  <conditionalFormatting sqref="Q31">
    <cfRule type="cellIs" dxfId="22513" priority="2439" operator="lessThan">
      <formula>0</formula>
    </cfRule>
  </conditionalFormatting>
  <conditionalFormatting sqref="R31">
    <cfRule type="cellIs" dxfId="22512" priority="2437" operator="lessThan">
      <formula>0.8</formula>
    </cfRule>
    <cfRule type="cellIs" dxfId="22511" priority="2438" operator="greaterThan">
      <formula>1</formula>
    </cfRule>
  </conditionalFormatting>
  <conditionalFormatting sqref="R31">
    <cfRule type="cellIs" dxfId="22510" priority="2435" operator="greaterThan">
      <formula>1</formula>
    </cfRule>
    <cfRule type="cellIs" dxfId="22509" priority="2436" operator="lessThan">
      <formula>0.8</formula>
    </cfRule>
  </conditionalFormatting>
  <conditionalFormatting sqref="R31">
    <cfRule type="cellIs" dxfId="22508" priority="2431" operator="lessThan">
      <formula>0.8</formula>
    </cfRule>
    <cfRule type="cellIs" dxfId="22507" priority="2432" operator="greaterThan">
      <formula>1</formula>
    </cfRule>
  </conditionalFormatting>
  <conditionalFormatting sqref="R31">
    <cfRule type="cellIs" dxfId="22506" priority="2429" operator="greaterThan">
      <formula>1</formula>
    </cfRule>
    <cfRule type="cellIs" dxfId="22505" priority="2430" operator="lessThan">
      <formula>0.8</formula>
    </cfRule>
  </conditionalFormatting>
  <conditionalFormatting sqref="P31">
    <cfRule type="cellIs" dxfId="22504" priority="2428" operator="greaterThan">
      <formula>0</formula>
    </cfRule>
  </conditionalFormatting>
  <conditionalFormatting sqref="Q31">
    <cfRule type="cellIs" dxfId="22503" priority="2433" operator="lessThan">
      <formula>0</formula>
    </cfRule>
  </conditionalFormatting>
  <conditionalFormatting sqref="Q31">
    <cfRule type="cellIs" dxfId="22502" priority="2427" operator="lessThan">
      <formula>0</formula>
    </cfRule>
  </conditionalFormatting>
  <conditionalFormatting sqref="R31">
    <cfRule type="cellIs" dxfId="22501" priority="2425" operator="lessThan">
      <formula>0.8</formula>
    </cfRule>
    <cfRule type="cellIs" dxfId="22500" priority="2426" operator="greaterThan">
      <formula>1</formula>
    </cfRule>
  </conditionalFormatting>
  <conditionalFormatting sqref="R31">
    <cfRule type="cellIs" dxfId="22499" priority="2423" operator="greaterThan">
      <formula>1</formula>
    </cfRule>
    <cfRule type="cellIs" dxfId="22498" priority="2424" operator="lessThan">
      <formula>0.8</formula>
    </cfRule>
  </conditionalFormatting>
  <conditionalFormatting sqref="P31">
    <cfRule type="cellIs" dxfId="22497" priority="2422" operator="greaterThan">
      <formula>0</formula>
    </cfRule>
  </conditionalFormatting>
  <conditionalFormatting sqref="Q31">
    <cfRule type="cellIs" dxfId="22496" priority="2421" operator="lessThan">
      <formula>0</formula>
    </cfRule>
  </conditionalFormatting>
  <conditionalFormatting sqref="R31">
    <cfRule type="cellIs" dxfId="22495" priority="2419" operator="lessThan">
      <formula>0.8</formula>
    </cfRule>
    <cfRule type="cellIs" dxfId="22494" priority="2420" operator="greaterThan">
      <formula>1</formula>
    </cfRule>
  </conditionalFormatting>
  <conditionalFormatting sqref="R31">
    <cfRule type="cellIs" dxfId="22493" priority="2417" operator="greaterThan">
      <formula>1</formula>
    </cfRule>
    <cfRule type="cellIs" dxfId="22492" priority="2418" operator="lessThan">
      <formula>0.8</formula>
    </cfRule>
  </conditionalFormatting>
  <conditionalFormatting sqref="P31">
    <cfRule type="cellIs" dxfId="22491" priority="2416" operator="greaterThan">
      <formula>0</formula>
    </cfRule>
  </conditionalFormatting>
  <conditionalFormatting sqref="Q31">
    <cfRule type="cellIs" dxfId="22490" priority="2415" operator="lessThan">
      <formula>0</formula>
    </cfRule>
  </conditionalFormatting>
  <conditionalFormatting sqref="R31">
    <cfRule type="cellIs" dxfId="22489" priority="2413" operator="lessThan">
      <formula>0.8</formula>
    </cfRule>
    <cfRule type="cellIs" dxfId="22488" priority="2414" operator="greaterThan">
      <formula>1</formula>
    </cfRule>
  </conditionalFormatting>
  <conditionalFormatting sqref="R31">
    <cfRule type="cellIs" dxfId="22487" priority="2411" operator="greaterThan">
      <formula>1</formula>
    </cfRule>
    <cfRule type="cellIs" dxfId="22486" priority="2412" operator="lessThan">
      <formula>0.8</formula>
    </cfRule>
  </conditionalFormatting>
  <conditionalFormatting sqref="P31">
    <cfRule type="cellIs" dxfId="22485" priority="2410" operator="greaterThan">
      <formula>0</formula>
    </cfRule>
  </conditionalFormatting>
  <conditionalFormatting sqref="Q31">
    <cfRule type="cellIs" dxfId="22484" priority="2409" operator="lessThan">
      <formula>0</formula>
    </cfRule>
  </conditionalFormatting>
  <conditionalFormatting sqref="R31">
    <cfRule type="cellIs" dxfId="22483" priority="2407" operator="lessThan">
      <formula>0.8</formula>
    </cfRule>
    <cfRule type="cellIs" dxfId="22482" priority="2408" operator="greaterThan">
      <formula>1</formula>
    </cfRule>
  </conditionalFormatting>
  <conditionalFormatting sqref="R31">
    <cfRule type="cellIs" dxfId="22481" priority="2405" operator="greaterThan">
      <formula>1</formula>
    </cfRule>
    <cfRule type="cellIs" dxfId="22480" priority="2406" operator="lessThan">
      <formula>0.8</formula>
    </cfRule>
  </conditionalFormatting>
  <conditionalFormatting sqref="P31">
    <cfRule type="cellIs" dxfId="22479" priority="2404" operator="greaterThan">
      <formula>0</formula>
    </cfRule>
  </conditionalFormatting>
  <conditionalFormatting sqref="P31">
    <cfRule type="cellIs" dxfId="22478" priority="2398" operator="greaterThan">
      <formula>0</formula>
    </cfRule>
  </conditionalFormatting>
  <conditionalFormatting sqref="Q31">
    <cfRule type="cellIs" dxfId="22477" priority="2403" operator="lessThan">
      <formula>0</formula>
    </cfRule>
  </conditionalFormatting>
  <conditionalFormatting sqref="R31">
    <cfRule type="cellIs" dxfId="22476" priority="2401" operator="lessThan">
      <formula>0.8</formula>
    </cfRule>
    <cfRule type="cellIs" dxfId="22475" priority="2402" operator="greaterThan">
      <formula>1</formula>
    </cfRule>
  </conditionalFormatting>
  <conditionalFormatting sqref="R31">
    <cfRule type="cellIs" dxfId="22474" priority="2399" operator="greaterThan">
      <formula>1</formula>
    </cfRule>
    <cfRule type="cellIs" dxfId="22473" priority="2400" operator="lessThan">
      <formula>0.8</formula>
    </cfRule>
  </conditionalFormatting>
  <conditionalFormatting sqref="P31">
    <cfRule type="cellIs" dxfId="22472" priority="2392" operator="greaterThan">
      <formula>0</formula>
    </cfRule>
  </conditionalFormatting>
  <conditionalFormatting sqref="Q31">
    <cfRule type="cellIs" dxfId="22471" priority="2397" operator="lessThan">
      <formula>0</formula>
    </cfRule>
  </conditionalFormatting>
  <conditionalFormatting sqref="R31">
    <cfRule type="cellIs" dxfId="22470" priority="2395" operator="lessThan">
      <formula>0.8</formula>
    </cfRule>
    <cfRule type="cellIs" dxfId="22469" priority="2396" operator="greaterThan">
      <formula>1</formula>
    </cfRule>
  </conditionalFormatting>
  <conditionalFormatting sqref="R31">
    <cfRule type="cellIs" dxfId="22468" priority="2393" operator="greaterThan">
      <formula>1</formula>
    </cfRule>
    <cfRule type="cellIs" dxfId="22467" priority="2394" operator="lessThan">
      <formula>0.8</formula>
    </cfRule>
  </conditionalFormatting>
  <conditionalFormatting sqref="R31">
    <cfRule type="cellIs" dxfId="22466" priority="2389" operator="lessThan">
      <formula>0.8</formula>
    </cfRule>
    <cfRule type="cellIs" dxfId="22465" priority="2390" operator="greaterThan">
      <formula>1</formula>
    </cfRule>
  </conditionalFormatting>
  <conditionalFormatting sqref="R31">
    <cfRule type="cellIs" dxfId="22464" priority="2387" operator="greaterThan">
      <formula>1</formula>
    </cfRule>
    <cfRule type="cellIs" dxfId="22463" priority="2388" operator="lessThan">
      <formula>0.8</formula>
    </cfRule>
  </conditionalFormatting>
  <conditionalFormatting sqref="P31">
    <cfRule type="cellIs" dxfId="22462" priority="2386" operator="greaterThan">
      <formula>0</formula>
    </cfRule>
  </conditionalFormatting>
  <conditionalFormatting sqref="Q31">
    <cfRule type="cellIs" dxfId="22461" priority="2391" operator="lessThan">
      <formula>0</formula>
    </cfRule>
  </conditionalFormatting>
  <conditionalFormatting sqref="Q31">
    <cfRule type="cellIs" dxfId="22460" priority="2385" operator="lessThan">
      <formula>0</formula>
    </cfRule>
  </conditionalFormatting>
  <conditionalFormatting sqref="R31">
    <cfRule type="cellIs" dxfId="22459" priority="2383" operator="lessThan">
      <formula>0.8</formula>
    </cfRule>
    <cfRule type="cellIs" dxfId="22458" priority="2384" operator="greaterThan">
      <formula>1</formula>
    </cfRule>
  </conditionalFormatting>
  <conditionalFormatting sqref="R31">
    <cfRule type="cellIs" dxfId="22457" priority="2381" operator="greaterThan">
      <formula>1</formula>
    </cfRule>
    <cfRule type="cellIs" dxfId="22456" priority="2382" operator="lessThan">
      <formula>0.8</formula>
    </cfRule>
  </conditionalFormatting>
  <conditionalFormatting sqref="P31">
    <cfRule type="cellIs" dxfId="22455" priority="2380" operator="greaterThan">
      <formula>0</formula>
    </cfRule>
  </conditionalFormatting>
  <conditionalFormatting sqref="P31">
    <cfRule type="cellIs" dxfId="22454" priority="2374" operator="greaterThan">
      <formula>0</formula>
    </cfRule>
  </conditionalFormatting>
  <conditionalFormatting sqref="Q31">
    <cfRule type="cellIs" dxfId="22453" priority="2379" operator="lessThan">
      <formula>0</formula>
    </cfRule>
  </conditionalFormatting>
  <conditionalFormatting sqref="R31">
    <cfRule type="cellIs" dxfId="22452" priority="2377" operator="lessThan">
      <formula>0.8</formula>
    </cfRule>
    <cfRule type="cellIs" dxfId="22451" priority="2378" operator="greaterThan">
      <formula>1</formula>
    </cfRule>
  </conditionalFormatting>
  <conditionalFormatting sqref="R31">
    <cfRule type="cellIs" dxfId="22450" priority="2375" operator="greaterThan">
      <formula>1</formula>
    </cfRule>
    <cfRule type="cellIs" dxfId="22449" priority="2376" operator="lessThan">
      <formula>0.8</formula>
    </cfRule>
  </conditionalFormatting>
  <conditionalFormatting sqref="P31">
    <cfRule type="cellIs" dxfId="22448" priority="2368" operator="greaterThan">
      <formula>0</formula>
    </cfRule>
  </conditionalFormatting>
  <conditionalFormatting sqref="Q31">
    <cfRule type="cellIs" dxfId="22447" priority="2373" operator="lessThan">
      <formula>0</formula>
    </cfRule>
  </conditionalFormatting>
  <conditionalFormatting sqref="R31">
    <cfRule type="cellIs" dxfId="22446" priority="2371" operator="lessThan">
      <formula>0.8</formula>
    </cfRule>
    <cfRule type="cellIs" dxfId="22445" priority="2372" operator="greaterThan">
      <formula>1</formula>
    </cfRule>
  </conditionalFormatting>
  <conditionalFormatting sqref="R31">
    <cfRule type="cellIs" dxfId="22444" priority="2369" operator="greaterThan">
      <formula>1</formula>
    </cfRule>
    <cfRule type="cellIs" dxfId="22443" priority="2370" operator="lessThan">
      <formula>0.8</formula>
    </cfRule>
  </conditionalFormatting>
  <conditionalFormatting sqref="R31">
    <cfRule type="cellIs" dxfId="22442" priority="2365" operator="lessThan">
      <formula>0.8</formula>
    </cfRule>
    <cfRule type="cellIs" dxfId="22441" priority="2366" operator="greaterThan">
      <formula>1</formula>
    </cfRule>
  </conditionalFormatting>
  <conditionalFormatting sqref="R31">
    <cfRule type="cellIs" dxfId="22440" priority="2363" operator="greaterThan">
      <formula>1</formula>
    </cfRule>
    <cfRule type="cellIs" dxfId="22439" priority="2364" operator="lessThan">
      <formula>0.8</formula>
    </cfRule>
  </conditionalFormatting>
  <conditionalFormatting sqref="P31">
    <cfRule type="cellIs" dxfId="22438" priority="2362" operator="greaterThan">
      <formula>0</formula>
    </cfRule>
  </conditionalFormatting>
  <conditionalFormatting sqref="Q31">
    <cfRule type="cellIs" dxfId="22437" priority="2367" operator="lessThan">
      <formula>0</formula>
    </cfRule>
  </conditionalFormatting>
  <conditionalFormatting sqref="P31">
    <cfRule type="cellIs" dxfId="22436" priority="2356" operator="greaterThan">
      <formula>0</formula>
    </cfRule>
  </conditionalFormatting>
  <conditionalFormatting sqref="Q31">
    <cfRule type="cellIs" dxfId="22435" priority="2361" operator="lessThan">
      <formula>0</formula>
    </cfRule>
  </conditionalFormatting>
  <conditionalFormatting sqref="R31">
    <cfRule type="cellIs" dxfId="22434" priority="2359" operator="lessThan">
      <formula>0.8</formula>
    </cfRule>
    <cfRule type="cellIs" dxfId="22433" priority="2360" operator="greaterThan">
      <formula>1</formula>
    </cfRule>
  </conditionalFormatting>
  <conditionalFormatting sqref="R31">
    <cfRule type="cellIs" dxfId="22432" priority="2357" operator="greaterThan">
      <formula>1</formula>
    </cfRule>
    <cfRule type="cellIs" dxfId="22431" priority="2358" operator="lessThan">
      <formula>0.8</formula>
    </cfRule>
  </conditionalFormatting>
  <conditionalFormatting sqref="R31">
    <cfRule type="cellIs" dxfId="22430" priority="2353" operator="lessThan">
      <formula>0.8</formula>
    </cfRule>
    <cfRule type="cellIs" dxfId="22429" priority="2354" operator="greaterThan">
      <formula>1</formula>
    </cfRule>
  </conditionalFormatting>
  <conditionalFormatting sqref="R31">
    <cfRule type="cellIs" dxfId="22428" priority="2351" operator="greaterThan">
      <formula>1</formula>
    </cfRule>
    <cfRule type="cellIs" dxfId="22427" priority="2352" operator="lessThan">
      <formula>0.8</formula>
    </cfRule>
  </conditionalFormatting>
  <conditionalFormatting sqref="P31">
    <cfRule type="cellIs" dxfId="22426" priority="2350" operator="greaterThan">
      <formula>0</formula>
    </cfRule>
  </conditionalFormatting>
  <conditionalFormatting sqref="Q31">
    <cfRule type="cellIs" dxfId="22425" priority="2355" operator="lessThan">
      <formula>0</formula>
    </cfRule>
  </conditionalFormatting>
  <conditionalFormatting sqref="R31">
    <cfRule type="cellIs" dxfId="22424" priority="2347" operator="lessThan">
      <formula>0.8</formula>
    </cfRule>
    <cfRule type="cellIs" dxfId="22423" priority="2348" operator="greaterThan">
      <formula>1</formula>
    </cfRule>
  </conditionalFormatting>
  <conditionalFormatting sqref="R31">
    <cfRule type="cellIs" dxfId="22422" priority="2345" operator="greaterThan">
      <formula>1</formula>
    </cfRule>
    <cfRule type="cellIs" dxfId="22421" priority="2346" operator="lessThan">
      <formula>0.8</formula>
    </cfRule>
  </conditionalFormatting>
  <conditionalFormatting sqref="P31">
    <cfRule type="cellIs" dxfId="22420" priority="2344" operator="greaterThan">
      <formula>0</formula>
    </cfRule>
  </conditionalFormatting>
  <conditionalFormatting sqref="Q31">
    <cfRule type="cellIs" dxfId="22419" priority="2349" operator="lessThan">
      <formula>0</formula>
    </cfRule>
  </conditionalFormatting>
  <conditionalFormatting sqref="Q31">
    <cfRule type="cellIs" dxfId="22418" priority="2343" operator="lessThan">
      <formula>0</formula>
    </cfRule>
  </conditionalFormatting>
  <conditionalFormatting sqref="R31">
    <cfRule type="cellIs" dxfId="22417" priority="2341" operator="lessThan">
      <formula>0.8</formula>
    </cfRule>
    <cfRule type="cellIs" dxfId="22416" priority="2342" operator="greaterThan">
      <formula>1</formula>
    </cfRule>
  </conditionalFormatting>
  <conditionalFormatting sqref="R31">
    <cfRule type="cellIs" dxfId="22415" priority="2339" operator="greaterThan">
      <formula>1</formula>
    </cfRule>
    <cfRule type="cellIs" dxfId="22414" priority="2340" operator="lessThan">
      <formula>0.8</formula>
    </cfRule>
  </conditionalFormatting>
  <conditionalFormatting sqref="P31">
    <cfRule type="cellIs" dxfId="22413" priority="2338" operator="greaterThan">
      <formula>0</formula>
    </cfRule>
  </conditionalFormatting>
  <conditionalFormatting sqref="Q31">
    <cfRule type="cellIs" dxfId="22412" priority="2332" operator="lessThan">
      <formula>0</formula>
    </cfRule>
  </conditionalFormatting>
  <conditionalFormatting sqref="R31">
    <cfRule type="cellIs" dxfId="22411" priority="2336" operator="lessThan">
      <formula>0.8</formula>
    </cfRule>
    <cfRule type="cellIs" dxfId="22410" priority="2337" operator="greaterThan">
      <formula>1</formula>
    </cfRule>
  </conditionalFormatting>
  <conditionalFormatting sqref="R31">
    <cfRule type="cellIs" dxfId="22409" priority="2334" operator="greaterThan">
      <formula>1</formula>
    </cfRule>
    <cfRule type="cellIs" dxfId="22408" priority="2335" operator="lessThan">
      <formula>0.8</formula>
    </cfRule>
  </conditionalFormatting>
  <conditionalFormatting sqref="P31">
    <cfRule type="cellIs" dxfId="22407" priority="2333" operator="greaterThan">
      <formula>0</formula>
    </cfRule>
  </conditionalFormatting>
  <conditionalFormatting sqref="Q31">
    <cfRule type="cellIs" dxfId="22406" priority="2331" operator="lessThan">
      <formula>0</formula>
    </cfRule>
  </conditionalFormatting>
  <conditionalFormatting sqref="R31">
    <cfRule type="cellIs" dxfId="22405" priority="2329" operator="lessThan">
      <formula>0.8</formula>
    </cfRule>
    <cfRule type="cellIs" dxfId="22404" priority="2330" operator="greaterThan">
      <formula>1</formula>
    </cfRule>
  </conditionalFormatting>
  <conditionalFormatting sqref="R31">
    <cfRule type="cellIs" dxfId="22403" priority="2327" operator="greaterThan">
      <formula>1</formula>
    </cfRule>
    <cfRule type="cellIs" dxfId="22402" priority="2328" operator="lessThan">
      <formula>0.8</formula>
    </cfRule>
  </conditionalFormatting>
  <conditionalFormatting sqref="P31">
    <cfRule type="cellIs" dxfId="22401" priority="2326" operator="greaterThan">
      <formula>0</formula>
    </cfRule>
  </conditionalFormatting>
  <conditionalFormatting sqref="Q31">
    <cfRule type="cellIs" dxfId="22400" priority="2325" operator="lessThan">
      <formula>0</formula>
    </cfRule>
  </conditionalFormatting>
  <conditionalFormatting sqref="R31">
    <cfRule type="cellIs" dxfId="22399" priority="2323" operator="lessThan">
      <formula>0.8</formula>
    </cfRule>
    <cfRule type="cellIs" dxfId="22398" priority="2324" operator="greaterThan">
      <formula>1</formula>
    </cfRule>
  </conditionalFormatting>
  <conditionalFormatting sqref="R31">
    <cfRule type="cellIs" dxfId="22397" priority="2321" operator="greaterThan">
      <formula>1</formula>
    </cfRule>
    <cfRule type="cellIs" dxfId="22396" priority="2322" operator="lessThan">
      <formula>0.8</formula>
    </cfRule>
  </conditionalFormatting>
  <conditionalFormatting sqref="P31">
    <cfRule type="cellIs" dxfId="22395" priority="2320" operator="greaterThan">
      <formula>0</formula>
    </cfRule>
  </conditionalFormatting>
  <conditionalFormatting sqref="Q31">
    <cfRule type="cellIs" dxfId="22394" priority="2319" operator="lessThan">
      <formula>0</formula>
    </cfRule>
  </conditionalFormatting>
  <conditionalFormatting sqref="R31">
    <cfRule type="cellIs" dxfId="22393" priority="2317" operator="lessThan">
      <formula>0.8</formula>
    </cfRule>
    <cfRule type="cellIs" dxfId="22392" priority="2318" operator="greaterThan">
      <formula>1</formula>
    </cfRule>
  </conditionalFormatting>
  <conditionalFormatting sqref="R31">
    <cfRule type="cellIs" dxfId="22391" priority="2315" operator="greaterThan">
      <formula>1</formula>
    </cfRule>
    <cfRule type="cellIs" dxfId="22390" priority="2316" operator="lessThan">
      <formula>0.8</formula>
    </cfRule>
  </conditionalFormatting>
  <conditionalFormatting sqref="P31">
    <cfRule type="cellIs" dxfId="22389" priority="2314" operator="greaterThan">
      <formula>0</formula>
    </cfRule>
  </conditionalFormatting>
  <conditionalFormatting sqref="Q31">
    <cfRule type="cellIs" dxfId="22388" priority="2313" operator="lessThan">
      <formula>0</formula>
    </cfRule>
  </conditionalFormatting>
  <conditionalFormatting sqref="R31">
    <cfRule type="cellIs" dxfId="22387" priority="2311" operator="lessThan">
      <formula>0.8</formula>
    </cfRule>
    <cfRule type="cellIs" dxfId="22386" priority="2312" operator="greaterThan">
      <formula>1</formula>
    </cfRule>
  </conditionalFormatting>
  <conditionalFormatting sqref="R31">
    <cfRule type="cellIs" dxfId="22385" priority="2309" operator="greaterThan">
      <formula>1</formula>
    </cfRule>
    <cfRule type="cellIs" dxfId="22384" priority="2310" operator="lessThan">
      <formula>0.8</formula>
    </cfRule>
  </conditionalFormatting>
  <conditionalFormatting sqref="P31">
    <cfRule type="cellIs" dxfId="22383" priority="2308" operator="greaterThan">
      <formula>0</formula>
    </cfRule>
  </conditionalFormatting>
  <conditionalFormatting sqref="Q31">
    <cfRule type="cellIs" dxfId="22382" priority="2307" operator="lessThan">
      <formula>0</formula>
    </cfRule>
  </conditionalFormatting>
  <conditionalFormatting sqref="R31">
    <cfRule type="cellIs" dxfId="22381" priority="2305" operator="lessThan">
      <formula>0.8</formula>
    </cfRule>
    <cfRule type="cellIs" dxfId="22380" priority="2306" operator="greaterThan">
      <formula>1</formula>
    </cfRule>
  </conditionalFormatting>
  <conditionalFormatting sqref="R31">
    <cfRule type="cellIs" dxfId="22379" priority="2303" operator="greaterThan">
      <formula>1</formula>
    </cfRule>
    <cfRule type="cellIs" dxfId="22378" priority="2304" operator="lessThan">
      <formula>0.8</formula>
    </cfRule>
  </conditionalFormatting>
  <conditionalFormatting sqref="P31">
    <cfRule type="cellIs" dxfId="22377" priority="2302" operator="greaterThan">
      <formula>0</formula>
    </cfRule>
  </conditionalFormatting>
  <conditionalFormatting sqref="P31">
    <cfRule type="cellIs" dxfId="22376" priority="2296" operator="greaterThan">
      <formula>0</formula>
    </cfRule>
  </conditionalFormatting>
  <conditionalFormatting sqref="Q31">
    <cfRule type="cellIs" dxfId="22375" priority="2301" operator="lessThan">
      <formula>0</formula>
    </cfRule>
  </conditionalFormatting>
  <conditionalFormatting sqref="R31">
    <cfRule type="cellIs" dxfId="22374" priority="2299" operator="lessThan">
      <formula>0.8</formula>
    </cfRule>
    <cfRule type="cellIs" dxfId="22373" priority="2300" operator="greaterThan">
      <formula>1</formula>
    </cfRule>
  </conditionalFormatting>
  <conditionalFormatting sqref="R31">
    <cfRule type="cellIs" dxfId="22372" priority="2297" operator="greaterThan">
      <formula>1</formula>
    </cfRule>
    <cfRule type="cellIs" dxfId="22371" priority="2298" operator="lessThan">
      <formula>0.8</formula>
    </cfRule>
  </conditionalFormatting>
  <conditionalFormatting sqref="P31">
    <cfRule type="cellIs" dxfId="22370" priority="2290" operator="greaterThan">
      <formula>0</formula>
    </cfRule>
  </conditionalFormatting>
  <conditionalFormatting sqref="Q31">
    <cfRule type="cellIs" dxfId="22369" priority="2295" operator="lessThan">
      <formula>0</formula>
    </cfRule>
  </conditionalFormatting>
  <conditionalFormatting sqref="R31">
    <cfRule type="cellIs" dxfId="22368" priority="2293" operator="lessThan">
      <formula>0.8</formula>
    </cfRule>
    <cfRule type="cellIs" dxfId="22367" priority="2294" operator="greaterThan">
      <formula>1</formula>
    </cfRule>
  </conditionalFormatting>
  <conditionalFormatting sqref="R31">
    <cfRule type="cellIs" dxfId="22366" priority="2291" operator="greaterThan">
      <formula>1</formula>
    </cfRule>
    <cfRule type="cellIs" dxfId="22365" priority="2292" operator="lessThan">
      <formula>0.8</formula>
    </cfRule>
  </conditionalFormatting>
  <conditionalFormatting sqref="R31">
    <cfRule type="cellIs" dxfId="22364" priority="2287" operator="lessThan">
      <formula>0.8</formula>
    </cfRule>
    <cfRule type="cellIs" dxfId="22363" priority="2288" operator="greaterThan">
      <formula>1</formula>
    </cfRule>
  </conditionalFormatting>
  <conditionalFormatting sqref="R31">
    <cfRule type="cellIs" dxfId="22362" priority="2285" operator="greaterThan">
      <formula>1</formula>
    </cfRule>
    <cfRule type="cellIs" dxfId="22361" priority="2286" operator="lessThan">
      <formula>0.8</formula>
    </cfRule>
  </conditionalFormatting>
  <conditionalFormatting sqref="P31">
    <cfRule type="cellIs" dxfId="22360" priority="2284" operator="greaterThan">
      <formula>0</formula>
    </cfRule>
  </conditionalFormatting>
  <conditionalFormatting sqref="Q31">
    <cfRule type="cellIs" dxfId="22359" priority="2289" operator="lessThan">
      <formula>0</formula>
    </cfRule>
  </conditionalFormatting>
  <conditionalFormatting sqref="P79">
    <cfRule type="cellIs" dxfId="22358" priority="2278" operator="greaterThan">
      <formula>0</formula>
    </cfRule>
  </conditionalFormatting>
  <conditionalFormatting sqref="Q79">
    <cfRule type="cellIs" dxfId="22357" priority="2283" operator="lessThan">
      <formula>0</formula>
    </cfRule>
  </conditionalFormatting>
  <conditionalFormatting sqref="R79">
    <cfRule type="cellIs" dxfId="22356" priority="2281" operator="lessThan">
      <formula>0.8</formula>
    </cfRule>
    <cfRule type="cellIs" dxfId="22355" priority="2282" operator="greaterThan">
      <formula>1</formula>
    </cfRule>
  </conditionalFormatting>
  <conditionalFormatting sqref="R79">
    <cfRule type="cellIs" dxfId="22354" priority="2279" operator="greaterThan">
      <formula>1</formula>
    </cfRule>
    <cfRule type="cellIs" dxfId="22353" priority="2280" operator="lessThan">
      <formula>0.8</formula>
    </cfRule>
  </conditionalFormatting>
  <conditionalFormatting sqref="Q79">
    <cfRule type="cellIs" dxfId="22352" priority="2277" operator="lessThan">
      <formula>0</formula>
    </cfRule>
  </conditionalFormatting>
  <conditionalFormatting sqref="R79">
    <cfRule type="cellIs" dxfId="22351" priority="2275" operator="lessThan">
      <formula>0.8</formula>
    </cfRule>
    <cfRule type="cellIs" dxfId="22350" priority="2276" operator="greaterThan">
      <formula>1</formula>
    </cfRule>
  </conditionalFormatting>
  <conditionalFormatting sqref="R79">
    <cfRule type="cellIs" dxfId="22349" priority="2273" operator="greaterThan">
      <formula>1</formula>
    </cfRule>
    <cfRule type="cellIs" dxfId="22348" priority="2274" operator="lessThan">
      <formula>0.8</formula>
    </cfRule>
  </conditionalFormatting>
  <conditionalFormatting sqref="P79">
    <cfRule type="cellIs" dxfId="22347" priority="2272" operator="greaterThan">
      <formula>0</formula>
    </cfRule>
  </conditionalFormatting>
  <conditionalFormatting sqref="P79">
    <cfRule type="cellIs" dxfId="22346" priority="2266" operator="greaterThan">
      <formula>0</formula>
    </cfRule>
  </conditionalFormatting>
  <conditionalFormatting sqref="Q79">
    <cfRule type="cellIs" dxfId="22345" priority="2271" operator="lessThan">
      <formula>0</formula>
    </cfRule>
  </conditionalFormatting>
  <conditionalFormatting sqref="R79">
    <cfRule type="cellIs" dxfId="22344" priority="2269" operator="lessThan">
      <formula>0.8</formula>
    </cfRule>
    <cfRule type="cellIs" dxfId="22343" priority="2270" operator="greaterThan">
      <formula>1</formula>
    </cfRule>
  </conditionalFormatting>
  <conditionalFormatting sqref="R79">
    <cfRule type="cellIs" dxfId="22342" priority="2267" operator="greaterThan">
      <formula>1</formula>
    </cfRule>
    <cfRule type="cellIs" dxfId="22341" priority="2268" operator="lessThan">
      <formula>0.8</formula>
    </cfRule>
  </conditionalFormatting>
  <conditionalFormatting sqref="Q79">
    <cfRule type="cellIs" dxfId="22340" priority="2260" operator="lessThan">
      <formula>0</formula>
    </cfRule>
  </conditionalFormatting>
  <conditionalFormatting sqref="P79">
    <cfRule type="cellIs" dxfId="22339" priority="2261" operator="greaterThan">
      <formula>0</formula>
    </cfRule>
  </conditionalFormatting>
  <conditionalFormatting sqref="R79">
    <cfRule type="cellIs" dxfId="22338" priority="2264" operator="lessThan">
      <formula>0.8</formula>
    </cfRule>
    <cfRule type="cellIs" dxfId="22337" priority="2265" operator="greaterThan">
      <formula>1</formula>
    </cfRule>
  </conditionalFormatting>
  <conditionalFormatting sqref="R79">
    <cfRule type="cellIs" dxfId="22336" priority="2262" operator="greaterThan">
      <formula>1</formula>
    </cfRule>
    <cfRule type="cellIs" dxfId="22335" priority="2263" operator="lessThan">
      <formula>0.8</formula>
    </cfRule>
  </conditionalFormatting>
  <conditionalFormatting sqref="Q79">
    <cfRule type="cellIs" dxfId="22334" priority="2254" operator="lessThan">
      <formula>0</formula>
    </cfRule>
  </conditionalFormatting>
  <conditionalFormatting sqref="R79">
    <cfRule type="cellIs" dxfId="22333" priority="2258" operator="lessThan">
      <formula>0.8</formula>
    </cfRule>
    <cfRule type="cellIs" dxfId="22332" priority="2259" operator="greaterThan">
      <formula>1</formula>
    </cfRule>
  </conditionalFormatting>
  <conditionalFormatting sqref="R79">
    <cfRule type="cellIs" dxfId="22331" priority="2256" operator="greaterThan">
      <formula>1</formula>
    </cfRule>
    <cfRule type="cellIs" dxfId="22330" priority="2257" operator="lessThan">
      <formula>0.8</formula>
    </cfRule>
  </conditionalFormatting>
  <conditionalFormatting sqref="P79">
    <cfRule type="cellIs" dxfId="22329" priority="2255" operator="greaterThan">
      <formula>0</formula>
    </cfRule>
  </conditionalFormatting>
  <conditionalFormatting sqref="Q79">
    <cfRule type="cellIs" dxfId="22328" priority="2253" operator="lessThan">
      <formula>0</formula>
    </cfRule>
  </conditionalFormatting>
  <conditionalFormatting sqref="R79">
    <cfRule type="cellIs" dxfId="22327" priority="2251" operator="lessThan">
      <formula>0.8</formula>
    </cfRule>
    <cfRule type="cellIs" dxfId="22326" priority="2252" operator="greaterThan">
      <formula>1</formula>
    </cfRule>
  </conditionalFormatting>
  <conditionalFormatting sqref="R79">
    <cfRule type="cellIs" dxfId="22325" priority="2249" operator="greaterThan">
      <formula>1</formula>
    </cfRule>
    <cfRule type="cellIs" dxfId="22324" priority="2250" operator="lessThan">
      <formula>0.8</formula>
    </cfRule>
  </conditionalFormatting>
  <conditionalFormatting sqref="P79">
    <cfRule type="cellIs" dxfId="22323" priority="2248" operator="greaterThan">
      <formula>0</formula>
    </cfRule>
  </conditionalFormatting>
  <conditionalFormatting sqref="Q79">
    <cfRule type="cellIs" dxfId="22322" priority="2247" operator="lessThan">
      <formula>0</formula>
    </cfRule>
  </conditionalFormatting>
  <conditionalFormatting sqref="R79">
    <cfRule type="cellIs" dxfId="22321" priority="2245" operator="lessThan">
      <formula>0.8</formula>
    </cfRule>
    <cfRule type="cellIs" dxfId="22320" priority="2246" operator="greaterThan">
      <formula>1</formula>
    </cfRule>
  </conditionalFormatting>
  <conditionalFormatting sqref="R79">
    <cfRule type="cellIs" dxfId="22319" priority="2243" operator="greaterThan">
      <formula>1</formula>
    </cfRule>
    <cfRule type="cellIs" dxfId="22318" priority="2244" operator="lessThan">
      <formula>0.8</formula>
    </cfRule>
  </conditionalFormatting>
  <conditionalFormatting sqref="P79">
    <cfRule type="cellIs" dxfId="22317" priority="2242" operator="greaterThan">
      <formula>0</formula>
    </cfRule>
  </conditionalFormatting>
  <conditionalFormatting sqref="P79">
    <cfRule type="cellIs" dxfId="22316" priority="2236" operator="greaterThan">
      <formula>0</formula>
    </cfRule>
  </conditionalFormatting>
  <conditionalFormatting sqref="Q79">
    <cfRule type="cellIs" dxfId="22315" priority="2241" operator="lessThan">
      <formula>0</formula>
    </cfRule>
  </conditionalFormatting>
  <conditionalFormatting sqref="R79">
    <cfRule type="cellIs" dxfId="22314" priority="2239" operator="lessThan">
      <formula>0.8</formula>
    </cfRule>
    <cfRule type="cellIs" dxfId="22313" priority="2240" operator="greaterThan">
      <formula>1</formula>
    </cfRule>
  </conditionalFormatting>
  <conditionalFormatting sqref="R79">
    <cfRule type="cellIs" dxfId="22312" priority="2237" operator="greaterThan">
      <formula>1</formula>
    </cfRule>
    <cfRule type="cellIs" dxfId="22311" priority="2238" operator="lessThan">
      <formula>0.8</formula>
    </cfRule>
  </conditionalFormatting>
  <conditionalFormatting sqref="P71:P78">
    <cfRule type="cellIs" dxfId="22310" priority="2230" operator="greaterThan">
      <formula>0</formula>
    </cfRule>
  </conditionalFormatting>
  <conditionalFormatting sqref="Q71:Q78">
    <cfRule type="cellIs" dxfId="22309" priority="2235" operator="lessThan">
      <formula>0</formula>
    </cfRule>
  </conditionalFormatting>
  <conditionalFormatting sqref="R71:R78">
    <cfRule type="cellIs" dxfId="22308" priority="2233" operator="lessThan">
      <formula>0.8</formula>
    </cfRule>
    <cfRule type="cellIs" dxfId="22307" priority="2234" operator="greaterThan">
      <formula>1</formula>
    </cfRule>
  </conditionalFormatting>
  <conditionalFormatting sqref="R71:R78">
    <cfRule type="cellIs" dxfId="22306" priority="2231" operator="greaterThan">
      <formula>1</formula>
    </cfRule>
    <cfRule type="cellIs" dxfId="22305" priority="2232" operator="lessThan">
      <formula>0.8</formula>
    </cfRule>
  </conditionalFormatting>
  <conditionalFormatting sqref="Q148:Q153">
    <cfRule type="cellIs" dxfId="22304" priority="2229" operator="lessThan">
      <formula>0</formula>
    </cfRule>
  </conditionalFormatting>
  <conditionalFormatting sqref="R148:R153">
    <cfRule type="cellIs" dxfId="22303" priority="2227" operator="lessThan">
      <formula>0.8</formula>
    </cfRule>
    <cfRule type="cellIs" dxfId="22302" priority="2228" operator="greaterThan">
      <formula>1</formula>
    </cfRule>
  </conditionalFormatting>
  <conditionalFormatting sqref="R148:R153">
    <cfRule type="cellIs" dxfId="22301" priority="2225" operator="greaterThan">
      <formula>1</formula>
    </cfRule>
    <cfRule type="cellIs" dxfId="22300" priority="2226" operator="lessThan">
      <formula>0.8</formula>
    </cfRule>
  </conditionalFormatting>
  <conditionalFormatting sqref="P148:P153">
    <cfRule type="cellIs" dxfId="22299" priority="2224" operator="greaterThan">
      <formula>0</formula>
    </cfRule>
  </conditionalFormatting>
  <conditionalFormatting sqref="Q148:Q153">
    <cfRule type="cellIs" dxfId="22298" priority="2223" operator="lessThan">
      <formula>0</formula>
    </cfRule>
  </conditionalFormatting>
  <conditionalFormatting sqref="R148:R153">
    <cfRule type="cellIs" dxfId="22297" priority="2221" operator="lessThan">
      <formula>0.8</formula>
    </cfRule>
    <cfRule type="cellIs" dxfId="22296" priority="2222" operator="greaterThan">
      <formula>1</formula>
    </cfRule>
  </conditionalFormatting>
  <conditionalFormatting sqref="R148:R153">
    <cfRule type="cellIs" dxfId="22295" priority="2219" operator="greaterThan">
      <formula>1</formula>
    </cfRule>
    <cfRule type="cellIs" dxfId="22294" priority="2220" operator="lessThan">
      <formula>0.8</formula>
    </cfRule>
  </conditionalFormatting>
  <conditionalFormatting sqref="P148:P153">
    <cfRule type="cellIs" dxfId="22293" priority="2218" operator="greaterThan">
      <formula>0</formula>
    </cfRule>
  </conditionalFormatting>
  <conditionalFormatting sqref="Q148:Q153">
    <cfRule type="cellIs" dxfId="22292" priority="2217" operator="lessThan">
      <formula>0</formula>
    </cfRule>
  </conditionalFormatting>
  <conditionalFormatting sqref="R148:R153">
    <cfRule type="cellIs" dxfId="22291" priority="2215" operator="lessThan">
      <formula>0.8</formula>
    </cfRule>
    <cfRule type="cellIs" dxfId="22290" priority="2216" operator="greaterThan">
      <formula>1</formula>
    </cfRule>
  </conditionalFormatting>
  <conditionalFormatting sqref="R148:R153">
    <cfRule type="cellIs" dxfId="22289" priority="2213" operator="greaterThan">
      <formula>1</formula>
    </cfRule>
    <cfRule type="cellIs" dxfId="22288" priority="2214" operator="lessThan">
      <formula>0.8</formula>
    </cfRule>
  </conditionalFormatting>
  <conditionalFormatting sqref="P148:P153">
    <cfRule type="cellIs" dxfId="22287" priority="2212" operator="greaterThan">
      <formula>0</formula>
    </cfRule>
  </conditionalFormatting>
  <conditionalFormatting sqref="Q148:Q153">
    <cfRule type="cellIs" dxfId="22286" priority="2211" operator="lessThan">
      <formula>0</formula>
    </cfRule>
  </conditionalFormatting>
  <conditionalFormatting sqref="R148:R153">
    <cfRule type="cellIs" dxfId="22285" priority="2209" operator="lessThan">
      <formula>0.8</formula>
    </cfRule>
    <cfRule type="cellIs" dxfId="22284" priority="2210" operator="greaterThan">
      <formula>1</formula>
    </cfRule>
  </conditionalFormatting>
  <conditionalFormatting sqref="R148:R153">
    <cfRule type="cellIs" dxfId="22283" priority="2207" operator="greaterThan">
      <formula>1</formula>
    </cfRule>
    <cfRule type="cellIs" dxfId="22282" priority="2208" operator="lessThan">
      <formula>0.8</formula>
    </cfRule>
  </conditionalFormatting>
  <conditionalFormatting sqref="P148:P153">
    <cfRule type="cellIs" dxfId="22281" priority="2206" operator="greaterThan">
      <formula>0</formula>
    </cfRule>
  </conditionalFormatting>
  <conditionalFormatting sqref="P148:P153">
    <cfRule type="cellIs" dxfId="22280" priority="2200" operator="greaterThan">
      <formula>0</formula>
    </cfRule>
  </conditionalFormatting>
  <conditionalFormatting sqref="Q148:Q153">
    <cfRule type="cellIs" dxfId="22279" priority="2205" operator="lessThan">
      <formula>0</formula>
    </cfRule>
  </conditionalFormatting>
  <conditionalFormatting sqref="R148:R153">
    <cfRule type="cellIs" dxfId="22278" priority="2203" operator="lessThan">
      <formula>0.8</formula>
    </cfRule>
    <cfRule type="cellIs" dxfId="22277" priority="2204" operator="greaterThan">
      <formula>1</formula>
    </cfRule>
  </conditionalFormatting>
  <conditionalFormatting sqref="R148:R153">
    <cfRule type="cellIs" dxfId="22276" priority="2201" operator="greaterThan">
      <formula>1</formula>
    </cfRule>
    <cfRule type="cellIs" dxfId="22275" priority="2202" operator="lessThan">
      <formula>0.8</formula>
    </cfRule>
  </conditionalFormatting>
  <conditionalFormatting sqref="P148:P153">
    <cfRule type="cellIs" dxfId="22274" priority="2194" operator="greaterThan">
      <formula>0</formula>
    </cfRule>
  </conditionalFormatting>
  <conditionalFormatting sqref="Q148:Q153">
    <cfRule type="cellIs" dxfId="22273" priority="2199" operator="lessThan">
      <formula>0</formula>
    </cfRule>
  </conditionalFormatting>
  <conditionalFormatting sqref="R148:R153">
    <cfRule type="cellIs" dxfId="22272" priority="2197" operator="lessThan">
      <formula>0.8</formula>
    </cfRule>
    <cfRule type="cellIs" dxfId="22271" priority="2198" operator="greaterThan">
      <formula>1</formula>
    </cfRule>
  </conditionalFormatting>
  <conditionalFormatting sqref="R148:R153">
    <cfRule type="cellIs" dxfId="22270" priority="2195" operator="greaterThan">
      <formula>1</formula>
    </cfRule>
    <cfRule type="cellIs" dxfId="22269" priority="2196" operator="lessThan">
      <formula>0.8</formula>
    </cfRule>
  </conditionalFormatting>
  <conditionalFormatting sqref="R148:R153">
    <cfRule type="cellIs" dxfId="22268" priority="2191" operator="lessThan">
      <formula>0.8</formula>
    </cfRule>
    <cfRule type="cellIs" dxfId="22267" priority="2192" operator="greaterThan">
      <formula>1</formula>
    </cfRule>
  </conditionalFormatting>
  <conditionalFormatting sqref="R148:R153">
    <cfRule type="cellIs" dxfId="22266" priority="2189" operator="greaterThan">
      <formula>1</formula>
    </cfRule>
    <cfRule type="cellIs" dxfId="22265" priority="2190" operator="lessThan">
      <formula>0.8</formula>
    </cfRule>
  </conditionalFormatting>
  <conditionalFormatting sqref="P148:P153">
    <cfRule type="cellIs" dxfId="22264" priority="2188" operator="greaterThan">
      <formula>0</formula>
    </cfRule>
  </conditionalFormatting>
  <conditionalFormatting sqref="Q148:Q153">
    <cfRule type="cellIs" dxfId="22263" priority="2193" operator="lessThan">
      <formula>0</formula>
    </cfRule>
  </conditionalFormatting>
  <conditionalFormatting sqref="Q148:Q153">
    <cfRule type="cellIs" dxfId="22262" priority="2187" operator="lessThan">
      <formula>0</formula>
    </cfRule>
  </conditionalFormatting>
  <conditionalFormatting sqref="R148:R153">
    <cfRule type="cellIs" dxfId="22261" priority="2185" operator="lessThan">
      <formula>0.8</formula>
    </cfRule>
    <cfRule type="cellIs" dxfId="22260" priority="2186" operator="greaterThan">
      <formula>1</formula>
    </cfRule>
  </conditionalFormatting>
  <conditionalFormatting sqref="R148:R153">
    <cfRule type="cellIs" dxfId="22259" priority="2183" operator="greaterThan">
      <formula>1</formula>
    </cfRule>
    <cfRule type="cellIs" dxfId="22258" priority="2184" operator="lessThan">
      <formula>0.8</formula>
    </cfRule>
  </conditionalFormatting>
  <conditionalFormatting sqref="P148:P153">
    <cfRule type="cellIs" dxfId="22257" priority="2182" operator="greaterThan">
      <formula>0</formula>
    </cfRule>
  </conditionalFormatting>
  <conditionalFormatting sqref="P148:P153">
    <cfRule type="cellIs" dxfId="22256" priority="2176" operator="greaterThan">
      <formula>0</formula>
    </cfRule>
  </conditionalFormatting>
  <conditionalFormatting sqref="Q148:Q153">
    <cfRule type="cellIs" dxfId="22255" priority="2181" operator="lessThan">
      <formula>0</formula>
    </cfRule>
  </conditionalFormatting>
  <conditionalFormatting sqref="R148:R153">
    <cfRule type="cellIs" dxfId="22254" priority="2179" operator="lessThan">
      <formula>0.8</formula>
    </cfRule>
    <cfRule type="cellIs" dxfId="22253" priority="2180" operator="greaterThan">
      <formula>1</formula>
    </cfRule>
  </conditionalFormatting>
  <conditionalFormatting sqref="R148:R153">
    <cfRule type="cellIs" dxfId="22252" priority="2177" operator="greaterThan">
      <formula>1</formula>
    </cfRule>
    <cfRule type="cellIs" dxfId="22251" priority="2178" operator="lessThan">
      <formula>0.8</formula>
    </cfRule>
  </conditionalFormatting>
  <conditionalFormatting sqref="P148:P153">
    <cfRule type="cellIs" dxfId="22250" priority="2170" operator="greaterThan">
      <formula>0</formula>
    </cfRule>
  </conditionalFormatting>
  <conditionalFormatting sqref="Q148:Q153">
    <cfRule type="cellIs" dxfId="22249" priority="2175" operator="lessThan">
      <formula>0</formula>
    </cfRule>
  </conditionalFormatting>
  <conditionalFormatting sqref="R148:R153">
    <cfRule type="cellIs" dxfId="22248" priority="2173" operator="lessThan">
      <formula>0.8</formula>
    </cfRule>
    <cfRule type="cellIs" dxfId="22247" priority="2174" operator="greaterThan">
      <formula>1</formula>
    </cfRule>
  </conditionalFormatting>
  <conditionalFormatting sqref="R148:R153">
    <cfRule type="cellIs" dxfId="22246" priority="2171" operator="greaterThan">
      <formula>1</formula>
    </cfRule>
    <cfRule type="cellIs" dxfId="22245" priority="2172" operator="lessThan">
      <formula>0.8</formula>
    </cfRule>
  </conditionalFormatting>
  <conditionalFormatting sqref="R148:R153">
    <cfRule type="cellIs" dxfId="22244" priority="2167" operator="lessThan">
      <formula>0.8</formula>
    </cfRule>
    <cfRule type="cellIs" dxfId="22243" priority="2168" operator="greaterThan">
      <formula>1</formula>
    </cfRule>
  </conditionalFormatting>
  <conditionalFormatting sqref="R148:R153">
    <cfRule type="cellIs" dxfId="22242" priority="2165" operator="greaterThan">
      <formula>1</formula>
    </cfRule>
    <cfRule type="cellIs" dxfId="22241" priority="2166" operator="lessThan">
      <formula>0.8</formula>
    </cfRule>
  </conditionalFormatting>
  <conditionalFormatting sqref="P148:P153">
    <cfRule type="cellIs" dxfId="22240" priority="2164" operator="greaterThan">
      <formula>0</formula>
    </cfRule>
  </conditionalFormatting>
  <conditionalFormatting sqref="Q148:Q153">
    <cfRule type="cellIs" dxfId="22239" priority="2169" operator="lessThan">
      <formula>0</formula>
    </cfRule>
  </conditionalFormatting>
  <conditionalFormatting sqref="P148:P153">
    <cfRule type="cellIs" dxfId="22238" priority="2158" operator="greaterThan">
      <formula>0</formula>
    </cfRule>
  </conditionalFormatting>
  <conditionalFormatting sqref="Q148:Q153">
    <cfRule type="cellIs" dxfId="22237" priority="2163" operator="lessThan">
      <formula>0</formula>
    </cfRule>
  </conditionalFormatting>
  <conditionalFormatting sqref="R148:R153">
    <cfRule type="cellIs" dxfId="22236" priority="2161" operator="lessThan">
      <formula>0.8</formula>
    </cfRule>
    <cfRule type="cellIs" dxfId="22235" priority="2162" operator="greaterThan">
      <formula>1</formula>
    </cfRule>
  </conditionalFormatting>
  <conditionalFormatting sqref="R148:R153">
    <cfRule type="cellIs" dxfId="22234" priority="2159" operator="greaterThan">
      <formula>1</formula>
    </cfRule>
    <cfRule type="cellIs" dxfId="22233" priority="2160" operator="lessThan">
      <formula>0.8</formula>
    </cfRule>
  </conditionalFormatting>
  <conditionalFormatting sqref="R148:R153">
    <cfRule type="cellIs" dxfId="22232" priority="2155" operator="lessThan">
      <formula>0.8</formula>
    </cfRule>
    <cfRule type="cellIs" dxfId="22231" priority="2156" operator="greaterThan">
      <formula>1</formula>
    </cfRule>
  </conditionalFormatting>
  <conditionalFormatting sqref="R148:R153">
    <cfRule type="cellIs" dxfId="22230" priority="2153" operator="greaterThan">
      <formula>1</formula>
    </cfRule>
    <cfRule type="cellIs" dxfId="22229" priority="2154" operator="lessThan">
      <formula>0.8</formula>
    </cfRule>
  </conditionalFormatting>
  <conditionalFormatting sqref="P148:P153">
    <cfRule type="cellIs" dxfId="22228" priority="2152" operator="greaterThan">
      <formula>0</formula>
    </cfRule>
  </conditionalFormatting>
  <conditionalFormatting sqref="Q148:Q153">
    <cfRule type="cellIs" dxfId="22227" priority="2157" operator="lessThan">
      <formula>0</formula>
    </cfRule>
  </conditionalFormatting>
  <conditionalFormatting sqref="R148:R153">
    <cfRule type="cellIs" dxfId="22226" priority="2149" operator="lessThan">
      <formula>0.8</formula>
    </cfRule>
    <cfRule type="cellIs" dxfId="22225" priority="2150" operator="greaterThan">
      <formula>1</formula>
    </cfRule>
  </conditionalFormatting>
  <conditionalFormatting sqref="R148:R153">
    <cfRule type="cellIs" dxfId="22224" priority="2147" operator="greaterThan">
      <formula>1</formula>
    </cfRule>
    <cfRule type="cellIs" dxfId="22223" priority="2148" operator="lessThan">
      <formula>0.8</formula>
    </cfRule>
  </conditionalFormatting>
  <conditionalFormatting sqref="P148:P153">
    <cfRule type="cellIs" dxfId="22222" priority="2146" operator="greaterThan">
      <formula>0</formula>
    </cfRule>
  </conditionalFormatting>
  <conditionalFormatting sqref="Q148:Q153">
    <cfRule type="cellIs" dxfId="22221" priority="2151" operator="lessThan">
      <formula>0</formula>
    </cfRule>
  </conditionalFormatting>
  <conditionalFormatting sqref="Q148:Q153">
    <cfRule type="cellIs" dxfId="22220" priority="2145" operator="lessThan">
      <formula>0</formula>
    </cfRule>
  </conditionalFormatting>
  <conditionalFormatting sqref="R148:R153">
    <cfRule type="cellIs" dxfId="22219" priority="2143" operator="lessThan">
      <formula>0.8</formula>
    </cfRule>
    <cfRule type="cellIs" dxfId="22218" priority="2144" operator="greaterThan">
      <formula>1</formula>
    </cfRule>
  </conditionalFormatting>
  <conditionalFormatting sqref="R148:R153">
    <cfRule type="cellIs" dxfId="22217" priority="2141" operator="greaterThan">
      <formula>1</formula>
    </cfRule>
    <cfRule type="cellIs" dxfId="22216" priority="2142" operator="lessThan">
      <formula>0.8</formula>
    </cfRule>
  </conditionalFormatting>
  <conditionalFormatting sqref="P148:P153">
    <cfRule type="cellIs" dxfId="22215" priority="2140" operator="greaterThan">
      <formula>0</formula>
    </cfRule>
  </conditionalFormatting>
  <conditionalFormatting sqref="Q148:Q153">
    <cfRule type="cellIs" dxfId="22214" priority="2134" operator="lessThan">
      <formula>0</formula>
    </cfRule>
  </conditionalFormatting>
  <conditionalFormatting sqref="R148:R153">
    <cfRule type="cellIs" dxfId="22213" priority="2138" operator="lessThan">
      <formula>0.8</formula>
    </cfRule>
    <cfRule type="cellIs" dxfId="22212" priority="2139" operator="greaterThan">
      <formula>1</formula>
    </cfRule>
  </conditionalFormatting>
  <conditionalFormatting sqref="R148:R153">
    <cfRule type="cellIs" dxfId="22211" priority="2136" operator="greaterThan">
      <formula>1</formula>
    </cfRule>
    <cfRule type="cellIs" dxfId="22210" priority="2137" operator="lessThan">
      <formula>0.8</formula>
    </cfRule>
  </conditionalFormatting>
  <conditionalFormatting sqref="P148:P153">
    <cfRule type="cellIs" dxfId="22209" priority="2135" operator="greaterThan">
      <formula>0</formula>
    </cfRule>
  </conditionalFormatting>
  <conditionalFormatting sqref="Q148:Q153">
    <cfRule type="cellIs" dxfId="22208" priority="2133" operator="lessThan">
      <formula>0</formula>
    </cfRule>
  </conditionalFormatting>
  <conditionalFormatting sqref="R148:R153">
    <cfRule type="cellIs" dxfId="22207" priority="2131" operator="lessThan">
      <formula>0.8</formula>
    </cfRule>
    <cfRule type="cellIs" dxfId="22206" priority="2132" operator="greaterThan">
      <formula>1</formula>
    </cfRule>
  </conditionalFormatting>
  <conditionalFormatting sqref="R148:R153">
    <cfRule type="cellIs" dxfId="22205" priority="2129" operator="greaterThan">
      <formula>1</formula>
    </cfRule>
    <cfRule type="cellIs" dxfId="22204" priority="2130" operator="lessThan">
      <formula>0.8</formula>
    </cfRule>
  </conditionalFormatting>
  <conditionalFormatting sqref="P148:P153">
    <cfRule type="cellIs" dxfId="22203" priority="2128" operator="greaterThan">
      <formula>0</formula>
    </cfRule>
  </conditionalFormatting>
  <conditionalFormatting sqref="Q148:Q153">
    <cfRule type="cellIs" dxfId="22202" priority="2127" operator="lessThan">
      <formula>0</formula>
    </cfRule>
  </conditionalFormatting>
  <conditionalFormatting sqref="R148:R153">
    <cfRule type="cellIs" dxfId="22201" priority="2125" operator="lessThan">
      <formula>0.8</formula>
    </cfRule>
    <cfRule type="cellIs" dxfId="22200" priority="2126" operator="greaterThan">
      <formula>1</formula>
    </cfRule>
  </conditionalFormatting>
  <conditionalFormatting sqref="R148:R153">
    <cfRule type="cellIs" dxfId="22199" priority="2123" operator="greaterThan">
      <formula>1</formula>
    </cfRule>
    <cfRule type="cellIs" dxfId="22198" priority="2124" operator="lessThan">
      <formula>0.8</formula>
    </cfRule>
  </conditionalFormatting>
  <conditionalFormatting sqref="P148:P153">
    <cfRule type="cellIs" dxfId="22197" priority="2122" operator="greaterThan">
      <formula>0</formula>
    </cfRule>
  </conditionalFormatting>
  <conditionalFormatting sqref="Q148:Q153">
    <cfRule type="cellIs" dxfId="22196" priority="2121" operator="lessThan">
      <formula>0</formula>
    </cfRule>
  </conditionalFormatting>
  <conditionalFormatting sqref="R148:R153">
    <cfRule type="cellIs" dxfId="22195" priority="2119" operator="lessThan">
      <formula>0.8</formula>
    </cfRule>
    <cfRule type="cellIs" dxfId="22194" priority="2120" operator="greaterThan">
      <formula>1</formula>
    </cfRule>
  </conditionalFormatting>
  <conditionalFormatting sqref="R148:R153">
    <cfRule type="cellIs" dxfId="22193" priority="2117" operator="greaterThan">
      <formula>1</formula>
    </cfRule>
    <cfRule type="cellIs" dxfId="22192" priority="2118" operator="lessThan">
      <formula>0.8</formula>
    </cfRule>
  </conditionalFormatting>
  <conditionalFormatting sqref="P148:P153">
    <cfRule type="cellIs" dxfId="22191" priority="2116" operator="greaterThan">
      <formula>0</formula>
    </cfRule>
  </conditionalFormatting>
  <conditionalFormatting sqref="Q148:Q153">
    <cfRule type="cellIs" dxfId="22190" priority="2115" operator="lessThan">
      <formula>0</formula>
    </cfRule>
  </conditionalFormatting>
  <conditionalFormatting sqref="R148:R153">
    <cfRule type="cellIs" dxfId="22189" priority="2113" operator="lessThan">
      <formula>0.8</formula>
    </cfRule>
    <cfRule type="cellIs" dxfId="22188" priority="2114" operator="greaterThan">
      <formula>1</formula>
    </cfRule>
  </conditionalFormatting>
  <conditionalFormatting sqref="R148:R153">
    <cfRule type="cellIs" dxfId="22187" priority="2111" operator="greaterThan">
      <formula>1</formula>
    </cfRule>
    <cfRule type="cellIs" dxfId="22186" priority="2112" operator="lessThan">
      <formula>0.8</formula>
    </cfRule>
  </conditionalFormatting>
  <conditionalFormatting sqref="P148:P153">
    <cfRule type="cellIs" dxfId="22185" priority="2110" operator="greaterThan">
      <formula>0</formula>
    </cfRule>
  </conditionalFormatting>
  <conditionalFormatting sqref="Q148:Q153">
    <cfRule type="cellIs" dxfId="22184" priority="2109" operator="lessThan">
      <formula>0</formula>
    </cfRule>
  </conditionalFormatting>
  <conditionalFormatting sqref="R148:R153">
    <cfRule type="cellIs" dxfId="22183" priority="2107" operator="lessThan">
      <formula>0.8</formula>
    </cfRule>
    <cfRule type="cellIs" dxfId="22182" priority="2108" operator="greaterThan">
      <formula>1</formula>
    </cfRule>
  </conditionalFormatting>
  <conditionalFormatting sqref="R148:R153">
    <cfRule type="cellIs" dxfId="22181" priority="2105" operator="greaterThan">
      <formula>1</formula>
    </cfRule>
    <cfRule type="cellIs" dxfId="22180" priority="2106" operator="lessThan">
      <formula>0.8</formula>
    </cfRule>
  </conditionalFormatting>
  <conditionalFormatting sqref="P148:P153">
    <cfRule type="cellIs" dxfId="22179" priority="2104" operator="greaterThan">
      <formula>0</formula>
    </cfRule>
  </conditionalFormatting>
  <conditionalFormatting sqref="P148:P153">
    <cfRule type="cellIs" dxfId="22178" priority="2098" operator="greaterThan">
      <formula>0</formula>
    </cfRule>
  </conditionalFormatting>
  <conditionalFormatting sqref="Q148:Q153">
    <cfRule type="cellIs" dxfId="22177" priority="2103" operator="lessThan">
      <formula>0</formula>
    </cfRule>
  </conditionalFormatting>
  <conditionalFormatting sqref="R148:R153">
    <cfRule type="cellIs" dxfId="22176" priority="2101" operator="lessThan">
      <formula>0.8</formula>
    </cfRule>
    <cfRule type="cellIs" dxfId="22175" priority="2102" operator="greaterThan">
      <formula>1</formula>
    </cfRule>
  </conditionalFormatting>
  <conditionalFormatting sqref="R148:R153">
    <cfRule type="cellIs" dxfId="22174" priority="2099" operator="greaterThan">
      <formula>1</formula>
    </cfRule>
    <cfRule type="cellIs" dxfId="22173" priority="2100" operator="lessThan">
      <formula>0.8</formula>
    </cfRule>
  </conditionalFormatting>
  <conditionalFormatting sqref="P148:P153">
    <cfRule type="cellIs" dxfId="22172" priority="2092" operator="greaterThan">
      <formula>0</formula>
    </cfRule>
  </conditionalFormatting>
  <conditionalFormatting sqref="Q148:Q153">
    <cfRule type="cellIs" dxfId="22171" priority="2097" operator="lessThan">
      <formula>0</formula>
    </cfRule>
  </conditionalFormatting>
  <conditionalFormatting sqref="R148:R153">
    <cfRule type="cellIs" dxfId="22170" priority="2095" operator="lessThan">
      <formula>0.8</formula>
    </cfRule>
    <cfRule type="cellIs" dxfId="22169" priority="2096" operator="greaterThan">
      <formula>1</formula>
    </cfRule>
  </conditionalFormatting>
  <conditionalFormatting sqref="R148:R153">
    <cfRule type="cellIs" dxfId="22168" priority="2093" operator="greaterThan">
      <formula>1</formula>
    </cfRule>
    <cfRule type="cellIs" dxfId="22167" priority="2094" operator="lessThan">
      <formula>0.8</formula>
    </cfRule>
  </conditionalFormatting>
  <conditionalFormatting sqref="R148:R153">
    <cfRule type="cellIs" dxfId="22166" priority="2089" operator="lessThan">
      <formula>0.8</formula>
    </cfRule>
    <cfRule type="cellIs" dxfId="22165" priority="2090" operator="greaterThan">
      <formula>1</formula>
    </cfRule>
  </conditionalFormatting>
  <conditionalFormatting sqref="R148:R153">
    <cfRule type="cellIs" dxfId="22164" priority="2087" operator="greaterThan">
      <formula>1</formula>
    </cfRule>
    <cfRule type="cellIs" dxfId="22163" priority="2088" operator="lessThan">
      <formula>0.8</formula>
    </cfRule>
  </conditionalFormatting>
  <conditionalFormatting sqref="P148:P153">
    <cfRule type="cellIs" dxfId="22162" priority="2086" operator="greaterThan">
      <formula>0</formula>
    </cfRule>
  </conditionalFormatting>
  <conditionalFormatting sqref="Q148:Q153">
    <cfRule type="cellIs" dxfId="22161" priority="2091" operator="lessThan">
      <formula>0</formula>
    </cfRule>
  </conditionalFormatting>
  <conditionalFormatting sqref="Q148:Q153">
    <cfRule type="cellIs" dxfId="22160" priority="2080" operator="lessThan">
      <formula>0</formula>
    </cfRule>
  </conditionalFormatting>
  <conditionalFormatting sqref="P148:P153">
    <cfRule type="cellIs" dxfId="22159" priority="2081" operator="greaterThan">
      <formula>0</formula>
    </cfRule>
  </conditionalFormatting>
  <conditionalFormatting sqref="R148:R153">
    <cfRule type="cellIs" dxfId="22158" priority="2084" operator="lessThan">
      <formula>0.8</formula>
    </cfRule>
    <cfRule type="cellIs" dxfId="22157" priority="2085" operator="greaterThan">
      <formula>1</formula>
    </cfRule>
  </conditionalFormatting>
  <conditionalFormatting sqref="R148:R153">
    <cfRule type="cellIs" dxfId="22156" priority="2082" operator="greaterThan">
      <formula>1</formula>
    </cfRule>
    <cfRule type="cellIs" dxfId="22155" priority="2083" operator="lessThan">
      <formula>0.8</formula>
    </cfRule>
  </conditionalFormatting>
  <conditionalFormatting sqref="Q148:Q153">
    <cfRule type="cellIs" dxfId="22154" priority="2074" operator="lessThan">
      <formula>0</formula>
    </cfRule>
  </conditionalFormatting>
  <conditionalFormatting sqref="R148:R153">
    <cfRule type="cellIs" dxfId="22153" priority="2078" operator="lessThan">
      <formula>0.8</formula>
    </cfRule>
    <cfRule type="cellIs" dxfId="22152" priority="2079" operator="greaterThan">
      <formula>1</formula>
    </cfRule>
  </conditionalFormatting>
  <conditionalFormatting sqref="R148:R153">
    <cfRule type="cellIs" dxfId="22151" priority="2076" operator="greaterThan">
      <formula>1</formula>
    </cfRule>
    <cfRule type="cellIs" dxfId="22150" priority="2077" operator="lessThan">
      <formula>0.8</formula>
    </cfRule>
  </conditionalFormatting>
  <conditionalFormatting sqref="P148:P153">
    <cfRule type="cellIs" dxfId="22149" priority="2075" operator="greaterThan">
      <formula>0</formula>
    </cfRule>
  </conditionalFormatting>
  <conditionalFormatting sqref="Q148:Q153">
    <cfRule type="cellIs" dxfId="22148" priority="2073" operator="lessThan">
      <formula>0</formula>
    </cfRule>
  </conditionalFormatting>
  <conditionalFormatting sqref="R148:R153">
    <cfRule type="cellIs" dxfId="22147" priority="2071" operator="lessThan">
      <formula>0.8</formula>
    </cfRule>
    <cfRule type="cellIs" dxfId="22146" priority="2072" operator="greaterThan">
      <formula>1</formula>
    </cfRule>
  </conditionalFormatting>
  <conditionalFormatting sqref="R148:R153">
    <cfRule type="cellIs" dxfId="22145" priority="2069" operator="greaterThan">
      <formula>1</formula>
    </cfRule>
    <cfRule type="cellIs" dxfId="22144" priority="2070" operator="lessThan">
      <formula>0.8</formula>
    </cfRule>
  </conditionalFormatting>
  <conditionalFormatting sqref="P148:P153">
    <cfRule type="cellIs" dxfId="22143" priority="2068" operator="greaterThan">
      <formula>0</formula>
    </cfRule>
  </conditionalFormatting>
  <conditionalFormatting sqref="Q148:Q153">
    <cfRule type="cellIs" dxfId="22142" priority="2067" operator="lessThan">
      <formula>0</formula>
    </cfRule>
  </conditionalFormatting>
  <conditionalFormatting sqref="R148:R153">
    <cfRule type="cellIs" dxfId="22141" priority="2065" operator="lessThan">
      <formula>0.8</formula>
    </cfRule>
    <cfRule type="cellIs" dxfId="22140" priority="2066" operator="greaterThan">
      <formula>1</formula>
    </cfRule>
  </conditionalFormatting>
  <conditionalFormatting sqref="R148:R153">
    <cfRule type="cellIs" dxfId="22139" priority="2063" operator="greaterThan">
      <formula>1</formula>
    </cfRule>
    <cfRule type="cellIs" dxfId="22138" priority="2064" operator="lessThan">
      <formula>0.8</formula>
    </cfRule>
  </conditionalFormatting>
  <conditionalFormatting sqref="P148:P153">
    <cfRule type="cellIs" dxfId="22137" priority="2062" operator="greaterThan">
      <formula>0</formula>
    </cfRule>
  </conditionalFormatting>
  <conditionalFormatting sqref="Q148:Q153">
    <cfRule type="cellIs" dxfId="22136" priority="2061" operator="lessThan">
      <formula>0</formula>
    </cfRule>
  </conditionalFormatting>
  <conditionalFormatting sqref="R148:R153">
    <cfRule type="cellIs" dxfId="22135" priority="2059" operator="lessThan">
      <formula>0.8</formula>
    </cfRule>
    <cfRule type="cellIs" dxfId="22134" priority="2060" operator="greaterThan">
      <formula>1</formula>
    </cfRule>
  </conditionalFormatting>
  <conditionalFormatting sqref="R148:R153">
    <cfRule type="cellIs" dxfId="22133" priority="2057" operator="greaterThan">
      <formula>1</formula>
    </cfRule>
    <cfRule type="cellIs" dxfId="22132" priority="2058" operator="lessThan">
      <formula>0.8</formula>
    </cfRule>
  </conditionalFormatting>
  <conditionalFormatting sqref="P148:P153">
    <cfRule type="cellIs" dxfId="22131" priority="2056" operator="greaterThan">
      <formula>0</formula>
    </cfRule>
  </conditionalFormatting>
  <conditionalFormatting sqref="Q148:Q153">
    <cfRule type="cellIs" dxfId="22130" priority="2055" operator="lessThan">
      <formula>0</formula>
    </cfRule>
  </conditionalFormatting>
  <conditionalFormatting sqref="R148:R153">
    <cfRule type="cellIs" dxfId="22129" priority="2053" operator="lessThan">
      <formula>0.8</formula>
    </cfRule>
    <cfRule type="cellIs" dxfId="22128" priority="2054" operator="greaterThan">
      <formula>1</formula>
    </cfRule>
  </conditionalFormatting>
  <conditionalFormatting sqref="R148:R153">
    <cfRule type="cellIs" dxfId="22127" priority="2051" operator="greaterThan">
      <formula>1</formula>
    </cfRule>
    <cfRule type="cellIs" dxfId="22126" priority="2052" operator="lessThan">
      <formula>0.8</formula>
    </cfRule>
  </conditionalFormatting>
  <conditionalFormatting sqref="P148:P153">
    <cfRule type="cellIs" dxfId="22125" priority="2050" operator="greaterThan">
      <formula>0</formula>
    </cfRule>
  </conditionalFormatting>
  <conditionalFormatting sqref="Q124 Q131 Q127">
    <cfRule type="cellIs" dxfId="22124" priority="2044" operator="lessThan">
      <formula>0</formula>
    </cfRule>
  </conditionalFormatting>
  <conditionalFormatting sqref="P124 P131 P127">
    <cfRule type="cellIs" dxfId="22123" priority="2045" operator="greaterThan">
      <formula>0</formula>
    </cfRule>
  </conditionalFormatting>
  <conditionalFormatting sqref="R124 R131 R127">
    <cfRule type="cellIs" dxfId="22122" priority="2048" operator="lessThan">
      <formula>0.8</formula>
    </cfRule>
    <cfRule type="cellIs" dxfId="22121" priority="2049" operator="greaterThan">
      <formula>1</formula>
    </cfRule>
  </conditionalFormatting>
  <conditionalFormatting sqref="R124 R131 R127">
    <cfRule type="cellIs" dxfId="22120" priority="2046" operator="greaterThan">
      <formula>1</formula>
    </cfRule>
    <cfRule type="cellIs" dxfId="22119" priority="2047" operator="lessThan">
      <formula>0.8</formula>
    </cfRule>
  </conditionalFormatting>
  <conditionalFormatting sqref="Q124 Q131 Q127">
    <cfRule type="cellIs" dxfId="22118" priority="2038" operator="lessThan">
      <formula>0</formula>
    </cfRule>
  </conditionalFormatting>
  <conditionalFormatting sqref="R124 R131 R127">
    <cfRule type="cellIs" dxfId="22117" priority="2042" operator="lessThan">
      <formula>0.8</formula>
    </cfRule>
    <cfRule type="cellIs" dxfId="22116" priority="2043" operator="greaterThan">
      <formula>1</formula>
    </cfRule>
  </conditionalFormatting>
  <conditionalFormatting sqref="R124 R131 R127">
    <cfRule type="cellIs" dxfId="22115" priority="2040" operator="greaterThan">
      <formula>1</formula>
    </cfRule>
    <cfRule type="cellIs" dxfId="22114" priority="2041" operator="lessThan">
      <formula>0.8</formula>
    </cfRule>
  </conditionalFormatting>
  <conditionalFormatting sqref="P124 P131 P127">
    <cfRule type="cellIs" dxfId="22113" priority="2039" operator="greaterThan">
      <formula>0</formula>
    </cfRule>
  </conditionalFormatting>
  <conditionalFormatting sqref="Q124 Q131 Q127">
    <cfRule type="cellIs" dxfId="22112" priority="2037" operator="lessThan">
      <formula>0</formula>
    </cfRule>
  </conditionalFormatting>
  <conditionalFormatting sqref="R124 R131 R127">
    <cfRule type="cellIs" dxfId="22111" priority="2035" operator="lessThan">
      <formula>0.8</formula>
    </cfRule>
    <cfRule type="cellIs" dxfId="22110" priority="2036" operator="greaterThan">
      <formula>1</formula>
    </cfRule>
  </conditionalFormatting>
  <conditionalFormatting sqref="R124 R131 R127">
    <cfRule type="cellIs" dxfId="22109" priority="2033" operator="greaterThan">
      <formula>1</formula>
    </cfRule>
    <cfRule type="cellIs" dxfId="22108" priority="2034" operator="lessThan">
      <formula>0.8</formula>
    </cfRule>
  </conditionalFormatting>
  <conditionalFormatting sqref="P124 P131 P127">
    <cfRule type="cellIs" dxfId="22107" priority="2032" operator="greaterThan">
      <formula>0</formula>
    </cfRule>
  </conditionalFormatting>
  <conditionalFormatting sqref="Q124 Q131 Q127">
    <cfRule type="cellIs" dxfId="22106" priority="2031" operator="lessThan">
      <formula>0</formula>
    </cfRule>
  </conditionalFormatting>
  <conditionalFormatting sqref="R124 R131 R127">
    <cfRule type="cellIs" dxfId="22105" priority="2029" operator="lessThan">
      <formula>0.8</formula>
    </cfRule>
    <cfRule type="cellIs" dxfId="22104" priority="2030" operator="greaterThan">
      <formula>1</formula>
    </cfRule>
  </conditionalFormatting>
  <conditionalFormatting sqref="R124 R131 R127">
    <cfRule type="cellIs" dxfId="22103" priority="2027" operator="greaterThan">
      <formula>1</formula>
    </cfRule>
    <cfRule type="cellIs" dxfId="22102" priority="2028" operator="lessThan">
      <formula>0.8</formula>
    </cfRule>
  </conditionalFormatting>
  <conditionalFormatting sqref="P124 P131 P127">
    <cfRule type="cellIs" dxfId="22101" priority="2026" operator="greaterThan">
      <formula>0</formula>
    </cfRule>
  </conditionalFormatting>
  <conditionalFormatting sqref="Q124 Q131 Q127">
    <cfRule type="cellIs" dxfId="22100" priority="2025" operator="lessThan">
      <formula>0</formula>
    </cfRule>
  </conditionalFormatting>
  <conditionalFormatting sqref="R124 R131 R127">
    <cfRule type="cellIs" dxfId="22099" priority="2023" operator="lessThan">
      <formula>0.8</formula>
    </cfRule>
    <cfRule type="cellIs" dxfId="22098" priority="2024" operator="greaterThan">
      <formula>1</formula>
    </cfRule>
  </conditionalFormatting>
  <conditionalFormatting sqref="R124 R131 R127">
    <cfRule type="cellIs" dxfId="22097" priority="2021" operator="greaterThan">
      <formula>1</formula>
    </cfRule>
    <cfRule type="cellIs" dxfId="22096" priority="2022" operator="lessThan">
      <formula>0.8</formula>
    </cfRule>
  </conditionalFormatting>
  <conditionalFormatting sqref="P124 P131 P127">
    <cfRule type="cellIs" dxfId="22095" priority="2020" operator="greaterThan">
      <formula>0</formula>
    </cfRule>
  </conditionalFormatting>
  <conditionalFormatting sqref="Q124 Q131 Q127">
    <cfRule type="cellIs" dxfId="22094" priority="2019" operator="lessThan">
      <formula>0</formula>
    </cfRule>
  </conditionalFormatting>
  <conditionalFormatting sqref="R124 R131 R127">
    <cfRule type="cellIs" dxfId="22093" priority="2017" operator="lessThan">
      <formula>0.8</formula>
    </cfRule>
    <cfRule type="cellIs" dxfId="22092" priority="2018" operator="greaterThan">
      <formula>1</formula>
    </cfRule>
  </conditionalFormatting>
  <conditionalFormatting sqref="R124 R131 R127">
    <cfRule type="cellIs" dxfId="22091" priority="2015" operator="greaterThan">
      <formula>1</formula>
    </cfRule>
    <cfRule type="cellIs" dxfId="22090" priority="2016" operator="lessThan">
      <formula>0.8</formula>
    </cfRule>
  </conditionalFormatting>
  <conditionalFormatting sqref="P124 P131 P127">
    <cfRule type="cellIs" dxfId="22089" priority="2014" operator="greaterThan">
      <formula>0</formula>
    </cfRule>
  </conditionalFormatting>
  <conditionalFormatting sqref="Q124 Q131 Q127">
    <cfRule type="cellIs" dxfId="22088" priority="2013" operator="lessThan">
      <formula>0</formula>
    </cfRule>
  </conditionalFormatting>
  <conditionalFormatting sqref="R124 R131 R127">
    <cfRule type="cellIs" dxfId="22087" priority="2011" operator="lessThan">
      <formula>0.8</formula>
    </cfRule>
    <cfRule type="cellIs" dxfId="22086" priority="2012" operator="greaterThan">
      <formula>1</formula>
    </cfRule>
  </conditionalFormatting>
  <conditionalFormatting sqref="R124 R131 R127">
    <cfRule type="cellIs" dxfId="22085" priority="2009" operator="greaterThan">
      <formula>1</formula>
    </cfRule>
    <cfRule type="cellIs" dxfId="22084" priority="2010" operator="lessThan">
      <formula>0.8</formula>
    </cfRule>
  </conditionalFormatting>
  <conditionalFormatting sqref="P124 P131 P127">
    <cfRule type="cellIs" dxfId="22083" priority="2008" operator="greaterThan">
      <formula>0</formula>
    </cfRule>
  </conditionalFormatting>
  <conditionalFormatting sqref="Q124 Q131 Q127">
    <cfRule type="cellIs" dxfId="22082" priority="2007" operator="lessThan">
      <formula>0</formula>
    </cfRule>
  </conditionalFormatting>
  <conditionalFormatting sqref="R124 R131 R127">
    <cfRule type="cellIs" dxfId="22081" priority="2005" operator="lessThan">
      <formula>0.8</formula>
    </cfRule>
    <cfRule type="cellIs" dxfId="22080" priority="2006" operator="greaterThan">
      <formula>1</formula>
    </cfRule>
  </conditionalFormatting>
  <conditionalFormatting sqref="R124 R131 R127">
    <cfRule type="cellIs" dxfId="22079" priority="2003" operator="greaterThan">
      <formula>1</formula>
    </cfRule>
    <cfRule type="cellIs" dxfId="22078" priority="2004" operator="lessThan">
      <formula>0.8</formula>
    </cfRule>
  </conditionalFormatting>
  <conditionalFormatting sqref="P124 P131 P127">
    <cfRule type="cellIs" dxfId="22077" priority="2002" operator="greaterThan">
      <formula>0</formula>
    </cfRule>
  </conditionalFormatting>
  <conditionalFormatting sqref="Q124 Q131 Q127">
    <cfRule type="cellIs" dxfId="22076" priority="2001" operator="lessThan">
      <formula>0</formula>
    </cfRule>
  </conditionalFormatting>
  <conditionalFormatting sqref="R124 R131 R127">
    <cfRule type="cellIs" dxfId="22075" priority="1999" operator="lessThan">
      <formula>0.8</formula>
    </cfRule>
    <cfRule type="cellIs" dxfId="22074" priority="2000" operator="greaterThan">
      <formula>1</formula>
    </cfRule>
  </conditionalFormatting>
  <conditionalFormatting sqref="R124 R131 R127">
    <cfRule type="cellIs" dxfId="22073" priority="1997" operator="greaterThan">
      <formula>1</formula>
    </cfRule>
    <cfRule type="cellIs" dxfId="22072" priority="1998" operator="lessThan">
      <formula>0.8</formula>
    </cfRule>
  </conditionalFormatting>
  <conditionalFormatting sqref="P124 P131 P127">
    <cfRule type="cellIs" dxfId="22071" priority="1996" operator="greaterThan">
      <formula>0</formula>
    </cfRule>
  </conditionalFormatting>
  <conditionalFormatting sqref="P124 P131 P127">
    <cfRule type="cellIs" dxfId="22070" priority="1990" operator="greaterThan">
      <formula>0</formula>
    </cfRule>
  </conditionalFormatting>
  <conditionalFormatting sqref="Q124 Q131 Q127">
    <cfRule type="cellIs" dxfId="22069" priority="1995" operator="lessThan">
      <formula>0</formula>
    </cfRule>
  </conditionalFormatting>
  <conditionalFormatting sqref="R124 R131 R127">
    <cfRule type="cellIs" dxfId="22068" priority="1993" operator="lessThan">
      <formula>0.8</formula>
    </cfRule>
    <cfRule type="cellIs" dxfId="22067" priority="1994" operator="greaterThan">
      <formula>1</formula>
    </cfRule>
  </conditionalFormatting>
  <conditionalFormatting sqref="R124 R131 R127">
    <cfRule type="cellIs" dxfId="22066" priority="1991" operator="greaterThan">
      <formula>1</formula>
    </cfRule>
    <cfRule type="cellIs" dxfId="22065" priority="1992" operator="lessThan">
      <formula>0.8</formula>
    </cfRule>
  </conditionalFormatting>
  <conditionalFormatting sqref="P124 P131 P127">
    <cfRule type="cellIs" dxfId="22064" priority="1984" operator="greaterThan">
      <formula>0</formula>
    </cfRule>
  </conditionalFormatting>
  <conditionalFormatting sqref="Q124 Q131 Q127">
    <cfRule type="cellIs" dxfId="22063" priority="1989" operator="lessThan">
      <formula>0</formula>
    </cfRule>
  </conditionalFormatting>
  <conditionalFormatting sqref="R124 R131 R127">
    <cfRule type="cellIs" dxfId="22062" priority="1987" operator="lessThan">
      <formula>0.8</formula>
    </cfRule>
    <cfRule type="cellIs" dxfId="22061" priority="1988" operator="greaterThan">
      <formula>1</formula>
    </cfRule>
  </conditionalFormatting>
  <conditionalFormatting sqref="R124 R131 R127">
    <cfRule type="cellIs" dxfId="22060" priority="1985" operator="greaterThan">
      <formula>1</formula>
    </cfRule>
    <cfRule type="cellIs" dxfId="22059" priority="1986" operator="lessThan">
      <formula>0.8</formula>
    </cfRule>
  </conditionalFormatting>
  <conditionalFormatting sqref="R124 R131 R127">
    <cfRule type="cellIs" dxfId="22058" priority="1981" operator="lessThan">
      <formula>0.8</formula>
    </cfRule>
    <cfRule type="cellIs" dxfId="22057" priority="1982" operator="greaterThan">
      <formula>1</formula>
    </cfRule>
  </conditionalFormatting>
  <conditionalFormatting sqref="R124 R131 R127">
    <cfRule type="cellIs" dxfId="22056" priority="1979" operator="greaterThan">
      <formula>1</formula>
    </cfRule>
    <cfRule type="cellIs" dxfId="22055" priority="1980" operator="lessThan">
      <formula>0.8</formula>
    </cfRule>
  </conditionalFormatting>
  <conditionalFormatting sqref="P124 P131 P127">
    <cfRule type="cellIs" dxfId="22054" priority="1978" operator="greaterThan">
      <formula>0</formula>
    </cfRule>
  </conditionalFormatting>
  <conditionalFormatting sqref="Q124 Q131 Q127">
    <cfRule type="cellIs" dxfId="22053" priority="1983" operator="lessThan">
      <formula>0</formula>
    </cfRule>
  </conditionalFormatting>
  <conditionalFormatting sqref="Q124 Q131 Q127">
    <cfRule type="cellIs" dxfId="22052" priority="1977" operator="lessThan">
      <formula>0</formula>
    </cfRule>
  </conditionalFormatting>
  <conditionalFormatting sqref="R124 R131 R127">
    <cfRule type="cellIs" dxfId="22051" priority="1975" operator="lessThan">
      <formula>0.8</formula>
    </cfRule>
    <cfRule type="cellIs" dxfId="22050" priority="1976" operator="greaterThan">
      <formula>1</formula>
    </cfRule>
  </conditionalFormatting>
  <conditionalFormatting sqref="R124 R131 R127">
    <cfRule type="cellIs" dxfId="22049" priority="1973" operator="greaterThan">
      <formula>1</formula>
    </cfRule>
    <cfRule type="cellIs" dxfId="22048" priority="1974" operator="lessThan">
      <formula>0.8</formula>
    </cfRule>
  </conditionalFormatting>
  <conditionalFormatting sqref="P124 P131 P127">
    <cfRule type="cellIs" dxfId="22047" priority="1972" operator="greaterThan">
      <formula>0</formula>
    </cfRule>
  </conditionalFormatting>
  <conditionalFormatting sqref="P124 P131 P127">
    <cfRule type="cellIs" dxfId="22046" priority="1966" operator="greaterThan">
      <formula>0</formula>
    </cfRule>
  </conditionalFormatting>
  <conditionalFormatting sqref="Q124 Q131 Q127">
    <cfRule type="cellIs" dxfId="22045" priority="1971" operator="lessThan">
      <formula>0</formula>
    </cfRule>
  </conditionalFormatting>
  <conditionalFormatting sqref="R124 R131 R127">
    <cfRule type="cellIs" dxfId="22044" priority="1969" operator="lessThan">
      <formula>0.8</formula>
    </cfRule>
    <cfRule type="cellIs" dxfId="22043" priority="1970" operator="greaterThan">
      <formula>1</formula>
    </cfRule>
  </conditionalFormatting>
  <conditionalFormatting sqref="R124 R131 R127">
    <cfRule type="cellIs" dxfId="22042" priority="1967" operator="greaterThan">
      <formula>1</formula>
    </cfRule>
    <cfRule type="cellIs" dxfId="22041" priority="1968" operator="lessThan">
      <formula>0.8</formula>
    </cfRule>
  </conditionalFormatting>
  <conditionalFormatting sqref="P124 P131 P127">
    <cfRule type="cellIs" dxfId="22040" priority="1960" operator="greaterThan">
      <formula>0</formula>
    </cfRule>
  </conditionalFormatting>
  <conditionalFormatting sqref="Q124 Q131 Q127">
    <cfRule type="cellIs" dxfId="22039" priority="1965" operator="lessThan">
      <formula>0</formula>
    </cfRule>
  </conditionalFormatting>
  <conditionalFormatting sqref="R124 R131 R127">
    <cfRule type="cellIs" dxfId="22038" priority="1963" operator="lessThan">
      <formula>0.8</formula>
    </cfRule>
    <cfRule type="cellIs" dxfId="22037" priority="1964" operator="greaterThan">
      <formula>1</formula>
    </cfRule>
  </conditionalFormatting>
  <conditionalFormatting sqref="R124 R131 R127">
    <cfRule type="cellIs" dxfId="22036" priority="1961" operator="greaterThan">
      <formula>1</formula>
    </cfRule>
    <cfRule type="cellIs" dxfId="22035" priority="1962" operator="lessThan">
      <formula>0.8</formula>
    </cfRule>
  </conditionalFormatting>
  <conditionalFormatting sqref="R124 R131 R127">
    <cfRule type="cellIs" dxfId="22034" priority="1957" operator="lessThan">
      <formula>0.8</formula>
    </cfRule>
    <cfRule type="cellIs" dxfId="22033" priority="1958" operator="greaterThan">
      <formula>1</formula>
    </cfRule>
  </conditionalFormatting>
  <conditionalFormatting sqref="R124 R131 R127">
    <cfRule type="cellIs" dxfId="22032" priority="1955" operator="greaterThan">
      <formula>1</formula>
    </cfRule>
    <cfRule type="cellIs" dxfId="22031" priority="1956" operator="lessThan">
      <formula>0.8</formula>
    </cfRule>
  </conditionalFormatting>
  <conditionalFormatting sqref="P124 P131 P127">
    <cfRule type="cellIs" dxfId="22030" priority="1954" operator="greaterThan">
      <formula>0</formula>
    </cfRule>
  </conditionalFormatting>
  <conditionalFormatting sqref="Q124 Q131 Q127">
    <cfRule type="cellIs" dxfId="22029" priority="1959" operator="lessThan">
      <formula>0</formula>
    </cfRule>
  </conditionalFormatting>
  <conditionalFormatting sqref="P124 P131 P127">
    <cfRule type="cellIs" dxfId="22028" priority="1948" operator="greaterThan">
      <formula>0</formula>
    </cfRule>
  </conditionalFormatting>
  <conditionalFormatting sqref="Q124 Q131 Q127">
    <cfRule type="cellIs" dxfId="22027" priority="1953" operator="lessThan">
      <formula>0</formula>
    </cfRule>
  </conditionalFormatting>
  <conditionalFormatting sqref="R124 R131 R127">
    <cfRule type="cellIs" dxfId="22026" priority="1951" operator="lessThan">
      <formula>0.8</formula>
    </cfRule>
    <cfRule type="cellIs" dxfId="22025" priority="1952" operator="greaterThan">
      <formula>1</formula>
    </cfRule>
  </conditionalFormatting>
  <conditionalFormatting sqref="R124 R131 R127">
    <cfRule type="cellIs" dxfId="22024" priority="1949" operator="greaterThan">
      <formula>1</formula>
    </cfRule>
    <cfRule type="cellIs" dxfId="22023" priority="1950" operator="lessThan">
      <formula>0.8</formula>
    </cfRule>
  </conditionalFormatting>
  <conditionalFormatting sqref="R124 R131 R127">
    <cfRule type="cellIs" dxfId="22022" priority="1945" operator="lessThan">
      <formula>0.8</formula>
    </cfRule>
    <cfRule type="cellIs" dxfId="22021" priority="1946" operator="greaterThan">
      <formula>1</formula>
    </cfRule>
  </conditionalFormatting>
  <conditionalFormatting sqref="R124 R131 R127">
    <cfRule type="cellIs" dxfId="22020" priority="1943" operator="greaterThan">
      <formula>1</formula>
    </cfRule>
    <cfRule type="cellIs" dxfId="22019" priority="1944" operator="lessThan">
      <formula>0.8</formula>
    </cfRule>
  </conditionalFormatting>
  <conditionalFormatting sqref="P124 P131 P127">
    <cfRule type="cellIs" dxfId="22018" priority="1942" operator="greaterThan">
      <formula>0</formula>
    </cfRule>
  </conditionalFormatting>
  <conditionalFormatting sqref="Q124 Q131 Q127">
    <cfRule type="cellIs" dxfId="22017" priority="1947" operator="lessThan">
      <formula>0</formula>
    </cfRule>
  </conditionalFormatting>
  <conditionalFormatting sqref="R124 R131 R127">
    <cfRule type="cellIs" dxfId="22016" priority="1939" operator="lessThan">
      <formula>0.8</formula>
    </cfRule>
    <cfRule type="cellIs" dxfId="22015" priority="1940" operator="greaterThan">
      <formula>1</formula>
    </cfRule>
  </conditionalFormatting>
  <conditionalFormatting sqref="R124 R131 R127">
    <cfRule type="cellIs" dxfId="22014" priority="1937" operator="greaterThan">
      <formula>1</formula>
    </cfRule>
    <cfRule type="cellIs" dxfId="22013" priority="1938" operator="lessThan">
      <formula>0.8</formula>
    </cfRule>
  </conditionalFormatting>
  <conditionalFormatting sqref="P124 P131 P127">
    <cfRule type="cellIs" dxfId="22012" priority="1936" operator="greaterThan">
      <formula>0</formula>
    </cfRule>
  </conditionalFormatting>
  <conditionalFormatting sqref="Q124 Q131 Q127">
    <cfRule type="cellIs" dxfId="22011" priority="1941" operator="lessThan">
      <formula>0</formula>
    </cfRule>
  </conditionalFormatting>
  <conditionalFormatting sqref="Q124 Q131 Q127">
    <cfRule type="cellIs" dxfId="22010" priority="1935" operator="lessThan">
      <formula>0</formula>
    </cfRule>
  </conditionalFormatting>
  <conditionalFormatting sqref="R124 R131 R127">
    <cfRule type="cellIs" dxfId="22009" priority="1933" operator="lessThan">
      <formula>0.8</formula>
    </cfRule>
    <cfRule type="cellIs" dxfId="22008" priority="1934" operator="greaterThan">
      <formula>1</formula>
    </cfRule>
  </conditionalFormatting>
  <conditionalFormatting sqref="R124 R131 R127">
    <cfRule type="cellIs" dxfId="22007" priority="1931" operator="greaterThan">
      <formula>1</formula>
    </cfRule>
    <cfRule type="cellIs" dxfId="22006" priority="1932" operator="lessThan">
      <formula>0.8</formula>
    </cfRule>
  </conditionalFormatting>
  <conditionalFormatting sqref="P124 P131 P127">
    <cfRule type="cellIs" dxfId="22005" priority="1930" operator="greaterThan">
      <formula>0</formula>
    </cfRule>
  </conditionalFormatting>
  <conditionalFormatting sqref="Q124 Q131 Q127">
    <cfRule type="cellIs" dxfId="22004" priority="1924" operator="lessThan">
      <formula>0</formula>
    </cfRule>
  </conditionalFormatting>
  <conditionalFormatting sqref="R124 R131 R127">
    <cfRule type="cellIs" dxfId="22003" priority="1928" operator="lessThan">
      <formula>0.8</formula>
    </cfRule>
    <cfRule type="cellIs" dxfId="22002" priority="1929" operator="greaterThan">
      <formula>1</formula>
    </cfRule>
  </conditionalFormatting>
  <conditionalFormatting sqref="R124 R131 R127">
    <cfRule type="cellIs" dxfId="22001" priority="1926" operator="greaterThan">
      <formula>1</formula>
    </cfRule>
    <cfRule type="cellIs" dxfId="22000" priority="1927" operator="lessThan">
      <formula>0.8</formula>
    </cfRule>
  </conditionalFormatting>
  <conditionalFormatting sqref="P124 P131 P127">
    <cfRule type="cellIs" dxfId="21999" priority="1925" operator="greaterThan">
      <formula>0</formula>
    </cfRule>
  </conditionalFormatting>
  <conditionalFormatting sqref="Q124 Q131 Q127">
    <cfRule type="cellIs" dxfId="21998" priority="1923" operator="lessThan">
      <formula>0</formula>
    </cfRule>
  </conditionalFormatting>
  <conditionalFormatting sqref="R124 R131 R127">
    <cfRule type="cellIs" dxfId="21997" priority="1921" operator="lessThan">
      <formula>0.8</formula>
    </cfRule>
    <cfRule type="cellIs" dxfId="21996" priority="1922" operator="greaterThan">
      <formula>1</formula>
    </cfRule>
  </conditionalFormatting>
  <conditionalFormatting sqref="R124 R131 R127">
    <cfRule type="cellIs" dxfId="21995" priority="1919" operator="greaterThan">
      <formula>1</formula>
    </cfRule>
    <cfRule type="cellIs" dxfId="21994" priority="1920" operator="lessThan">
      <formula>0.8</formula>
    </cfRule>
  </conditionalFormatting>
  <conditionalFormatting sqref="P124 P131 P127">
    <cfRule type="cellIs" dxfId="21993" priority="1918" operator="greaterThan">
      <formula>0</formula>
    </cfRule>
  </conditionalFormatting>
  <conditionalFormatting sqref="Q124 Q131 Q127">
    <cfRule type="cellIs" dxfId="21992" priority="1917" operator="lessThan">
      <formula>0</formula>
    </cfRule>
  </conditionalFormatting>
  <conditionalFormatting sqref="R124 R131 R127">
    <cfRule type="cellIs" dxfId="21991" priority="1915" operator="lessThan">
      <formula>0.8</formula>
    </cfRule>
    <cfRule type="cellIs" dxfId="21990" priority="1916" operator="greaterThan">
      <formula>1</formula>
    </cfRule>
  </conditionalFormatting>
  <conditionalFormatting sqref="R124 R131 R127">
    <cfRule type="cellIs" dxfId="21989" priority="1913" operator="greaterThan">
      <formula>1</formula>
    </cfRule>
    <cfRule type="cellIs" dxfId="21988" priority="1914" operator="lessThan">
      <formula>0.8</formula>
    </cfRule>
  </conditionalFormatting>
  <conditionalFormatting sqref="P124 P131 P127">
    <cfRule type="cellIs" dxfId="21987" priority="1912" operator="greaterThan">
      <formula>0</formula>
    </cfRule>
  </conditionalFormatting>
  <conditionalFormatting sqref="Q124 Q131 Q127">
    <cfRule type="cellIs" dxfId="21986" priority="1911" operator="lessThan">
      <formula>0</formula>
    </cfRule>
  </conditionalFormatting>
  <conditionalFormatting sqref="R124 R131 R127">
    <cfRule type="cellIs" dxfId="21985" priority="1909" operator="lessThan">
      <formula>0.8</formula>
    </cfRule>
    <cfRule type="cellIs" dxfId="21984" priority="1910" operator="greaterThan">
      <formula>1</formula>
    </cfRule>
  </conditionalFormatting>
  <conditionalFormatting sqref="R124 R131 R127">
    <cfRule type="cellIs" dxfId="21983" priority="1907" operator="greaterThan">
      <formula>1</formula>
    </cfRule>
    <cfRule type="cellIs" dxfId="21982" priority="1908" operator="lessThan">
      <formula>0.8</formula>
    </cfRule>
  </conditionalFormatting>
  <conditionalFormatting sqref="P124 P131 P127">
    <cfRule type="cellIs" dxfId="21981" priority="1906" operator="greaterThan">
      <formula>0</formula>
    </cfRule>
  </conditionalFormatting>
  <conditionalFormatting sqref="Q124 Q131 Q127">
    <cfRule type="cellIs" dxfId="21980" priority="1905" operator="lessThan">
      <formula>0</formula>
    </cfRule>
  </conditionalFormatting>
  <conditionalFormatting sqref="R124 R131 R127">
    <cfRule type="cellIs" dxfId="21979" priority="1903" operator="lessThan">
      <formula>0.8</formula>
    </cfRule>
    <cfRule type="cellIs" dxfId="21978" priority="1904" operator="greaterThan">
      <formula>1</formula>
    </cfRule>
  </conditionalFormatting>
  <conditionalFormatting sqref="R124 R131 R127">
    <cfRule type="cellIs" dxfId="21977" priority="1901" operator="greaterThan">
      <formula>1</formula>
    </cfRule>
    <cfRule type="cellIs" dxfId="21976" priority="1902" operator="lessThan">
      <formula>0.8</formula>
    </cfRule>
  </conditionalFormatting>
  <conditionalFormatting sqref="P124 P131 P127">
    <cfRule type="cellIs" dxfId="21975" priority="1900" operator="greaterThan">
      <formula>0</formula>
    </cfRule>
  </conditionalFormatting>
  <conditionalFormatting sqref="Q124 Q131 Q127">
    <cfRule type="cellIs" dxfId="21974" priority="1899" operator="lessThan">
      <formula>0</formula>
    </cfRule>
  </conditionalFormatting>
  <conditionalFormatting sqref="R124 R131 R127">
    <cfRule type="cellIs" dxfId="21973" priority="1897" operator="lessThan">
      <formula>0.8</formula>
    </cfRule>
    <cfRule type="cellIs" dxfId="21972" priority="1898" operator="greaterThan">
      <formula>1</formula>
    </cfRule>
  </conditionalFormatting>
  <conditionalFormatting sqref="R124 R131 R127">
    <cfRule type="cellIs" dxfId="21971" priority="1895" operator="greaterThan">
      <formula>1</formula>
    </cfRule>
    <cfRule type="cellIs" dxfId="21970" priority="1896" operator="lessThan">
      <formula>0.8</formula>
    </cfRule>
  </conditionalFormatting>
  <conditionalFormatting sqref="P124 P131 P127">
    <cfRule type="cellIs" dxfId="21969" priority="1894" operator="greaterThan">
      <formula>0</formula>
    </cfRule>
  </conditionalFormatting>
  <conditionalFormatting sqref="P124 P131 P127">
    <cfRule type="cellIs" dxfId="21968" priority="1888" operator="greaterThan">
      <formula>0</formula>
    </cfRule>
  </conditionalFormatting>
  <conditionalFormatting sqref="Q124 Q131 Q127">
    <cfRule type="cellIs" dxfId="21967" priority="1893" operator="lessThan">
      <formula>0</formula>
    </cfRule>
  </conditionalFormatting>
  <conditionalFormatting sqref="R124 R131 R127">
    <cfRule type="cellIs" dxfId="21966" priority="1891" operator="lessThan">
      <formula>0.8</formula>
    </cfRule>
    <cfRule type="cellIs" dxfId="21965" priority="1892" operator="greaterThan">
      <formula>1</formula>
    </cfRule>
  </conditionalFormatting>
  <conditionalFormatting sqref="R124 R131 R127">
    <cfRule type="cellIs" dxfId="21964" priority="1889" operator="greaterThan">
      <formula>1</formula>
    </cfRule>
    <cfRule type="cellIs" dxfId="21963" priority="1890" operator="lessThan">
      <formula>0.8</formula>
    </cfRule>
  </conditionalFormatting>
  <conditionalFormatting sqref="P124 P131 P127">
    <cfRule type="cellIs" dxfId="21962" priority="1882" operator="greaterThan">
      <formula>0</formula>
    </cfRule>
  </conditionalFormatting>
  <conditionalFormatting sqref="Q124 Q131 Q127">
    <cfRule type="cellIs" dxfId="21961" priority="1887" operator="lessThan">
      <formula>0</formula>
    </cfRule>
  </conditionalFormatting>
  <conditionalFormatting sqref="R124 R131 R127">
    <cfRule type="cellIs" dxfId="21960" priority="1885" operator="lessThan">
      <formula>0.8</formula>
    </cfRule>
    <cfRule type="cellIs" dxfId="21959" priority="1886" operator="greaterThan">
      <formula>1</formula>
    </cfRule>
  </conditionalFormatting>
  <conditionalFormatting sqref="R124 R131 R127">
    <cfRule type="cellIs" dxfId="21958" priority="1883" operator="greaterThan">
      <formula>1</formula>
    </cfRule>
    <cfRule type="cellIs" dxfId="21957" priority="1884" operator="lessThan">
      <formula>0.8</formula>
    </cfRule>
  </conditionalFormatting>
  <conditionalFormatting sqref="R124 R131 R127">
    <cfRule type="cellIs" dxfId="21956" priority="1879" operator="lessThan">
      <formula>0.8</formula>
    </cfRule>
    <cfRule type="cellIs" dxfId="21955" priority="1880" operator="greaterThan">
      <formula>1</formula>
    </cfRule>
  </conditionalFormatting>
  <conditionalFormatting sqref="R124 R131 R127">
    <cfRule type="cellIs" dxfId="21954" priority="1877" operator="greaterThan">
      <formula>1</formula>
    </cfRule>
    <cfRule type="cellIs" dxfId="21953" priority="1878" operator="lessThan">
      <formula>0.8</formula>
    </cfRule>
  </conditionalFormatting>
  <conditionalFormatting sqref="P124 P131 P127">
    <cfRule type="cellIs" dxfId="21952" priority="1876" operator="greaterThan">
      <formula>0</formula>
    </cfRule>
  </conditionalFormatting>
  <conditionalFormatting sqref="Q124 Q131 Q127">
    <cfRule type="cellIs" dxfId="21951" priority="1881" operator="lessThan">
      <formula>0</formula>
    </cfRule>
  </conditionalFormatting>
  <conditionalFormatting sqref="Q5:Q14">
    <cfRule type="cellIs" dxfId="21950" priority="1875" operator="lessThan">
      <formula>0</formula>
    </cfRule>
  </conditionalFormatting>
  <conditionalFormatting sqref="R5:R14">
    <cfRule type="cellIs" dxfId="21949" priority="1873" operator="lessThan">
      <formula>0.8</formula>
    </cfRule>
    <cfRule type="cellIs" dxfId="21948" priority="1874" operator="greaterThan">
      <formula>1</formula>
    </cfRule>
  </conditionalFormatting>
  <conditionalFormatting sqref="R5:R14">
    <cfRule type="cellIs" dxfId="21947" priority="1871" operator="greaterThan">
      <formula>1</formula>
    </cfRule>
    <cfRule type="cellIs" dxfId="21946" priority="1872" operator="lessThan">
      <formula>0.8</formula>
    </cfRule>
  </conditionalFormatting>
  <conditionalFormatting sqref="P5:P14">
    <cfRule type="cellIs" dxfId="21945" priority="1870" operator="greaterThan">
      <formula>0</formula>
    </cfRule>
  </conditionalFormatting>
  <conditionalFormatting sqref="Q83">
    <cfRule type="cellIs" dxfId="21944" priority="1869" operator="lessThan">
      <formula>0</formula>
    </cfRule>
  </conditionalFormatting>
  <conditionalFormatting sqref="R83">
    <cfRule type="cellIs" dxfId="21943" priority="1867" operator="lessThan">
      <formula>0.8</formula>
    </cfRule>
    <cfRule type="cellIs" dxfId="21942" priority="1868" operator="greaterThan">
      <formula>1</formula>
    </cfRule>
  </conditionalFormatting>
  <conditionalFormatting sqref="R83">
    <cfRule type="cellIs" dxfId="21941" priority="1865" operator="greaterThan">
      <formula>1</formula>
    </cfRule>
    <cfRule type="cellIs" dxfId="21940" priority="1866" operator="lessThan">
      <formula>0.8</formula>
    </cfRule>
  </conditionalFormatting>
  <conditionalFormatting sqref="P83">
    <cfRule type="cellIs" dxfId="21939" priority="1864" operator="greaterThan">
      <formula>0</formula>
    </cfRule>
  </conditionalFormatting>
  <conditionalFormatting sqref="Q83">
    <cfRule type="cellIs" dxfId="21938" priority="1863" operator="lessThan">
      <formula>0</formula>
    </cfRule>
  </conditionalFormatting>
  <conditionalFormatting sqref="R83">
    <cfRule type="cellIs" dxfId="21937" priority="1861" operator="lessThan">
      <formula>0.8</formula>
    </cfRule>
    <cfRule type="cellIs" dxfId="21936" priority="1862" operator="greaterThan">
      <formula>1</formula>
    </cfRule>
  </conditionalFormatting>
  <conditionalFormatting sqref="R83">
    <cfRule type="cellIs" dxfId="21935" priority="1859" operator="greaterThan">
      <formula>1</formula>
    </cfRule>
    <cfRule type="cellIs" dxfId="21934" priority="1860" operator="lessThan">
      <formula>0.8</formula>
    </cfRule>
  </conditionalFormatting>
  <conditionalFormatting sqref="P83">
    <cfRule type="cellIs" dxfId="21933" priority="1858" operator="greaterThan">
      <formula>0</formula>
    </cfRule>
  </conditionalFormatting>
  <conditionalFormatting sqref="Q83">
    <cfRule type="cellIs" dxfId="21932" priority="1857" operator="lessThan">
      <formula>0</formula>
    </cfRule>
  </conditionalFormatting>
  <conditionalFormatting sqref="R83">
    <cfRule type="cellIs" dxfId="21931" priority="1855" operator="lessThan">
      <formula>0.8</formula>
    </cfRule>
    <cfRule type="cellIs" dxfId="21930" priority="1856" operator="greaterThan">
      <formula>1</formula>
    </cfRule>
  </conditionalFormatting>
  <conditionalFormatting sqref="R83">
    <cfRule type="cellIs" dxfId="21929" priority="1853" operator="greaterThan">
      <formula>1</formula>
    </cfRule>
    <cfRule type="cellIs" dxfId="21928" priority="1854" operator="lessThan">
      <formula>0.8</formula>
    </cfRule>
  </conditionalFormatting>
  <conditionalFormatting sqref="P83">
    <cfRule type="cellIs" dxfId="21927" priority="1852" operator="greaterThan">
      <formula>0</formula>
    </cfRule>
  </conditionalFormatting>
  <conditionalFormatting sqref="Q83">
    <cfRule type="cellIs" dxfId="21926" priority="1851" operator="lessThan">
      <formula>0</formula>
    </cfRule>
  </conditionalFormatting>
  <conditionalFormatting sqref="R83">
    <cfRule type="cellIs" dxfId="21925" priority="1849" operator="lessThan">
      <formula>0.8</formula>
    </cfRule>
    <cfRule type="cellIs" dxfId="21924" priority="1850" operator="greaterThan">
      <formula>1</formula>
    </cfRule>
  </conditionalFormatting>
  <conditionalFormatting sqref="R83">
    <cfRule type="cellIs" dxfId="21923" priority="1847" operator="greaterThan">
      <formula>1</formula>
    </cfRule>
    <cfRule type="cellIs" dxfId="21922" priority="1848" operator="lessThan">
      <formula>0.8</formula>
    </cfRule>
  </conditionalFormatting>
  <conditionalFormatting sqref="P83">
    <cfRule type="cellIs" dxfId="21921" priority="1846" operator="greaterThan">
      <formula>0</formula>
    </cfRule>
  </conditionalFormatting>
  <conditionalFormatting sqref="P83">
    <cfRule type="cellIs" dxfId="21920" priority="1840" operator="greaterThan">
      <formula>0</formula>
    </cfRule>
  </conditionalFormatting>
  <conditionalFormatting sqref="Q83">
    <cfRule type="cellIs" dxfId="21919" priority="1845" operator="lessThan">
      <formula>0</formula>
    </cfRule>
  </conditionalFormatting>
  <conditionalFormatting sqref="R83">
    <cfRule type="cellIs" dxfId="21918" priority="1843" operator="lessThan">
      <formula>0.8</formula>
    </cfRule>
    <cfRule type="cellIs" dxfId="21917" priority="1844" operator="greaterThan">
      <formula>1</formula>
    </cfRule>
  </conditionalFormatting>
  <conditionalFormatting sqref="R83">
    <cfRule type="cellIs" dxfId="21916" priority="1841" operator="greaterThan">
      <formula>1</formula>
    </cfRule>
    <cfRule type="cellIs" dxfId="21915" priority="1842" operator="lessThan">
      <formula>0.8</formula>
    </cfRule>
  </conditionalFormatting>
  <conditionalFormatting sqref="P83">
    <cfRule type="cellIs" dxfId="21914" priority="1834" operator="greaterThan">
      <formula>0</formula>
    </cfRule>
  </conditionalFormatting>
  <conditionalFormatting sqref="Q83">
    <cfRule type="cellIs" dxfId="21913" priority="1839" operator="lessThan">
      <formula>0</formula>
    </cfRule>
  </conditionalFormatting>
  <conditionalFormatting sqref="R83">
    <cfRule type="cellIs" dxfId="21912" priority="1837" operator="lessThan">
      <formula>0.8</formula>
    </cfRule>
    <cfRule type="cellIs" dxfId="21911" priority="1838" operator="greaterThan">
      <formula>1</formula>
    </cfRule>
  </conditionalFormatting>
  <conditionalFormatting sqref="R83">
    <cfRule type="cellIs" dxfId="21910" priority="1835" operator="greaterThan">
      <formula>1</formula>
    </cfRule>
    <cfRule type="cellIs" dxfId="21909" priority="1836" operator="lessThan">
      <formula>0.8</formula>
    </cfRule>
  </conditionalFormatting>
  <conditionalFormatting sqref="R83">
    <cfRule type="cellIs" dxfId="21908" priority="1831" operator="lessThan">
      <formula>0.8</formula>
    </cfRule>
    <cfRule type="cellIs" dxfId="21907" priority="1832" operator="greaterThan">
      <formula>1</formula>
    </cfRule>
  </conditionalFormatting>
  <conditionalFormatting sqref="R83">
    <cfRule type="cellIs" dxfId="21906" priority="1829" operator="greaterThan">
      <formula>1</formula>
    </cfRule>
    <cfRule type="cellIs" dxfId="21905" priority="1830" operator="lessThan">
      <formula>0.8</formula>
    </cfRule>
  </conditionalFormatting>
  <conditionalFormatting sqref="P83">
    <cfRule type="cellIs" dxfId="21904" priority="1828" operator="greaterThan">
      <formula>0</formula>
    </cfRule>
  </conditionalFormatting>
  <conditionalFormatting sqref="Q83">
    <cfRule type="cellIs" dxfId="21903" priority="1833" operator="lessThan">
      <formula>0</formula>
    </cfRule>
  </conditionalFormatting>
  <conditionalFormatting sqref="Q83">
    <cfRule type="cellIs" dxfId="21902" priority="1827" operator="lessThan">
      <formula>0</formula>
    </cfRule>
  </conditionalFormatting>
  <conditionalFormatting sqref="R83">
    <cfRule type="cellIs" dxfId="21901" priority="1825" operator="lessThan">
      <formula>0.8</formula>
    </cfRule>
    <cfRule type="cellIs" dxfId="21900" priority="1826" operator="greaterThan">
      <formula>1</formula>
    </cfRule>
  </conditionalFormatting>
  <conditionalFormatting sqref="R83">
    <cfRule type="cellIs" dxfId="21899" priority="1823" operator="greaterThan">
      <formula>1</formula>
    </cfRule>
    <cfRule type="cellIs" dxfId="21898" priority="1824" operator="lessThan">
      <formula>0.8</formula>
    </cfRule>
  </conditionalFormatting>
  <conditionalFormatting sqref="P83">
    <cfRule type="cellIs" dxfId="21897" priority="1822" operator="greaterThan">
      <formula>0</formula>
    </cfRule>
  </conditionalFormatting>
  <conditionalFormatting sqref="P83">
    <cfRule type="cellIs" dxfId="21896" priority="1816" operator="greaterThan">
      <formula>0</formula>
    </cfRule>
  </conditionalFormatting>
  <conditionalFormatting sqref="Q83">
    <cfRule type="cellIs" dxfId="21895" priority="1821" operator="lessThan">
      <formula>0</formula>
    </cfRule>
  </conditionalFormatting>
  <conditionalFormatting sqref="R83">
    <cfRule type="cellIs" dxfId="21894" priority="1819" operator="lessThan">
      <formula>0.8</formula>
    </cfRule>
    <cfRule type="cellIs" dxfId="21893" priority="1820" operator="greaterThan">
      <formula>1</formula>
    </cfRule>
  </conditionalFormatting>
  <conditionalFormatting sqref="R83">
    <cfRule type="cellIs" dxfId="21892" priority="1817" operator="greaterThan">
      <formula>1</formula>
    </cfRule>
    <cfRule type="cellIs" dxfId="21891" priority="1818" operator="lessThan">
      <formula>0.8</formula>
    </cfRule>
  </conditionalFormatting>
  <conditionalFormatting sqref="P83">
    <cfRule type="cellIs" dxfId="21890" priority="1810" operator="greaterThan">
      <formula>0</formula>
    </cfRule>
  </conditionalFormatting>
  <conditionalFormatting sqref="Q83">
    <cfRule type="cellIs" dxfId="21889" priority="1815" operator="lessThan">
      <formula>0</formula>
    </cfRule>
  </conditionalFormatting>
  <conditionalFormatting sqref="R83">
    <cfRule type="cellIs" dxfId="21888" priority="1813" operator="lessThan">
      <formula>0.8</formula>
    </cfRule>
    <cfRule type="cellIs" dxfId="21887" priority="1814" operator="greaterThan">
      <formula>1</formula>
    </cfRule>
  </conditionalFormatting>
  <conditionalFormatting sqref="R83">
    <cfRule type="cellIs" dxfId="21886" priority="1811" operator="greaterThan">
      <formula>1</formula>
    </cfRule>
    <cfRule type="cellIs" dxfId="21885" priority="1812" operator="lessThan">
      <formula>0.8</formula>
    </cfRule>
  </conditionalFormatting>
  <conditionalFormatting sqref="R83">
    <cfRule type="cellIs" dxfId="21884" priority="1807" operator="lessThan">
      <formula>0.8</formula>
    </cfRule>
    <cfRule type="cellIs" dxfId="21883" priority="1808" operator="greaterThan">
      <formula>1</formula>
    </cfRule>
  </conditionalFormatting>
  <conditionalFormatting sqref="R83">
    <cfRule type="cellIs" dxfId="21882" priority="1805" operator="greaterThan">
      <formula>1</formula>
    </cfRule>
    <cfRule type="cellIs" dxfId="21881" priority="1806" operator="lessThan">
      <formula>0.8</formula>
    </cfRule>
  </conditionalFormatting>
  <conditionalFormatting sqref="P83">
    <cfRule type="cellIs" dxfId="21880" priority="1804" operator="greaterThan">
      <formula>0</formula>
    </cfRule>
  </conditionalFormatting>
  <conditionalFormatting sqref="Q83">
    <cfRule type="cellIs" dxfId="21879" priority="1809" operator="lessThan">
      <formula>0</formula>
    </cfRule>
  </conditionalFormatting>
  <conditionalFormatting sqref="P83">
    <cfRule type="cellIs" dxfId="21878" priority="1798" operator="greaterThan">
      <formula>0</formula>
    </cfRule>
  </conditionalFormatting>
  <conditionalFormatting sqref="Q83">
    <cfRule type="cellIs" dxfId="21877" priority="1803" operator="lessThan">
      <formula>0</formula>
    </cfRule>
  </conditionalFormatting>
  <conditionalFormatting sqref="R83">
    <cfRule type="cellIs" dxfId="21876" priority="1801" operator="lessThan">
      <formula>0.8</formula>
    </cfRule>
    <cfRule type="cellIs" dxfId="21875" priority="1802" operator="greaterThan">
      <formula>1</formula>
    </cfRule>
  </conditionalFormatting>
  <conditionalFormatting sqref="R83">
    <cfRule type="cellIs" dxfId="21874" priority="1799" operator="greaterThan">
      <formula>1</formula>
    </cfRule>
    <cfRule type="cellIs" dxfId="21873" priority="1800" operator="lessThan">
      <formula>0.8</formula>
    </cfRule>
  </conditionalFormatting>
  <conditionalFormatting sqref="R83">
    <cfRule type="cellIs" dxfId="21872" priority="1795" operator="lessThan">
      <formula>0.8</formula>
    </cfRule>
    <cfRule type="cellIs" dxfId="21871" priority="1796" operator="greaterThan">
      <formula>1</formula>
    </cfRule>
  </conditionalFormatting>
  <conditionalFormatting sqref="R83">
    <cfRule type="cellIs" dxfId="21870" priority="1793" operator="greaterThan">
      <formula>1</formula>
    </cfRule>
    <cfRule type="cellIs" dxfId="21869" priority="1794" operator="lessThan">
      <formula>0.8</formula>
    </cfRule>
  </conditionalFormatting>
  <conditionalFormatting sqref="P83">
    <cfRule type="cellIs" dxfId="21868" priority="1792" operator="greaterThan">
      <formula>0</formula>
    </cfRule>
  </conditionalFormatting>
  <conditionalFormatting sqref="Q83">
    <cfRule type="cellIs" dxfId="21867" priority="1797" operator="lessThan">
      <formula>0</formula>
    </cfRule>
  </conditionalFormatting>
  <conditionalFormatting sqref="R83">
    <cfRule type="cellIs" dxfId="21866" priority="1789" operator="lessThan">
      <formula>0.8</formula>
    </cfRule>
    <cfRule type="cellIs" dxfId="21865" priority="1790" operator="greaterThan">
      <formula>1</formula>
    </cfRule>
  </conditionalFormatting>
  <conditionalFormatting sqref="R83">
    <cfRule type="cellIs" dxfId="21864" priority="1787" operator="greaterThan">
      <formula>1</formula>
    </cfRule>
    <cfRule type="cellIs" dxfId="21863" priority="1788" operator="lessThan">
      <formula>0.8</formula>
    </cfRule>
  </conditionalFormatting>
  <conditionalFormatting sqref="P83">
    <cfRule type="cellIs" dxfId="21862" priority="1786" operator="greaterThan">
      <formula>0</formula>
    </cfRule>
  </conditionalFormatting>
  <conditionalFormatting sqref="Q83">
    <cfRule type="cellIs" dxfId="21861" priority="1791" operator="lessThan">
      <formula>0</formula>
    </cfRule>
  </conditionalFormatting>
  <conditionalFormatting sqref="Q83">
    <cfRule type="cellIs" dxfId="21860" priority="1785" operator="lessThan">
      <formula>0</formula>
    </cfRule>
  </conditionalFormatting>
  <conditionalFormatting sqref="R83">
    <cfRule type="cellIs" dxfId="21859" priority="1783" operator="lessThan">
      <formula>0.8</formula>
    </cfRule>
    <cfRule type="cellIs" dxfId="21858" priority="1784" operator="greaterThan">
      <formula>1</formula>
    </cfRule>
  </conditionalFormatting>
  <conditionalFormatting sqref="R83">
    <cfRule type="cellIs" dxfId="21857" priority="1781" operator="greaterThan">
      <formula>1</formula>
    </cfRule>
    <cfRule type="cellIs" dxfId="21856" priority="1782" operator="lessThan">
      <formula>0.8</formula>
    </cfRule>
  </conditionalFormatting>
  <conditionalFormatting sqref="P83">
    <cfRule type="cellIs" dxfId="21855" priority="1780" operator="greaterThan">
      <formula>0</formula>
    </cfRule>
  </conditionalFormatting>
  <conditionalFormatting sqref="Q83">
    <cfRule type="cellIs" dxfId="21854" priority="1774" operator="lessThan">
      <formula>0</formula>
    </cfRule>
  </conditionalFormatting>
  <conditionalFormatting sqref="R83">
    <cfRule type="cellIs" dxfId="21853" priority="1778" operator="lessThan">
      <formula>0.8</formula>
    </cfRule>
    <cfRule type="cellIs" dxfId="21852" priority="1779" operator="greaterThan">
      <formula>1</formula>
    </cfRule>
  </conditionalFormatting>
  <conditionalFormatting sqref="R83">
    <cfRule type="cellIs" dxfId="21851" priority="1776" operator="greaterThan">
      <formula>1</formula>
    </cfRule>
    <cfRule type="cellIs" dxfId="21850" priority="1777" operator="lessThan">
      <formula>0.8</formula>
    </cfRule>
  </conditionalFormatting>
  <conditionalFormatting sqref="P83">
    <cfRule type="cellIs" dxfId="21849" priority="1775" operator="greaterThan">
      <formula>0</formula>
    </cfRule>
  </conditionalFormatting>
  <conditionalFormatting sqref="Q83">
    <cfRule type="cellIs" dxfId="21848" priority="1773" operator="lessThan">
      <formula>0</formula>
    </cfRule>
  </conditionalFormatting>
  <conditionalFormatting sqref="R83">
    <cfRule type="cellIs" dxfId="21847" priority="1771" operator="lessThan">
      <formula>0.8</formula>
    </cfRule>
    <cfRule type="cellIs" dxfId="21846" priority="1772" operator="greaterThan">
      <formula>1</formula>
    </cfRule>
  </conditionalFormatting>
  <conditionalFormatting sqref="R83">
    <cfRule type="cellIs" dxfId="21845" priority="1769" operator="greaterThan">
      <formula>1</formula>
    </cfRule>
    <cfRule type="cellIs" dxfId="21844" priority="1770" operator="lessThan">
      <formula>0.8</formula>
    </cfRule>
  </conditionalFormatting>
  <conditionalFormatting sqref="P83">
    <cfRule type="cellIs" dxfId="21843" priority="1768" operator="greaterThan">
      <formula>0</formula>
    </cfRule>
  </conditionalFormatting>
  <conditionalFormatting sqref="Q83">
    <cfRule type="cellIs" dxfId="21842" priority="1767" operator="lessThan">
      <formula>0</formula>
    </cfRule>
  </conditionalFormatting>
  <conditionalFormatting sqref="R83">
    <cfRule type="cellIs" dxfId="21841" priority="1765" operator="lessThan">
      <formula>0.8</formula>
    </cfRule>
    <cfRule type="cellIs" dxfId="21840" priority="1766" operator="greaterThan">
      <formula>1</formula>
    </cfRule>
  </conditionalFormatting>
  <conditionalFormatting sqref="R83">
    <cfRule type="cellIs" dxfId="21839" priority="1763" operator="greaterThan">
      <formula>1</formula>
    </cfRule>
    <cfRule type="cellIs" dxfId="21838" priority="1764" operator="lessThan">
      <formula>0.8</formula>
    </cfRule>
  </conditionalFormatting>
  <conditionalFormatting sqref="P83">
    <cfRule type="cellIs" dxfId="21837" priority="1762" operator="greaterThan">
      <formula>0</formula>
    </cfRule>
  </conditionalFormatting>
  <conditionalFormatting sqref="Q83">
    <cfRule type="cellIs" dxfId="21836" priority="1761" operator="lessThan">
      <formula>0</formula>
    </cfRule>
  </conditionalFormatting>
  <conditionalFormatting sqref="R83">
    <cfRule type="cellIs" dxfId="21835" priority="1759" operator="lessThan">
      <formula>0.8</formula>
    </cfRule>
    <cfRule type="cellIs" dxfId="21834" priority="1760" operator="greaterThan">
      <formula>1</formula>
    </cfRule>
  </conditionalFormatting>
  <conditionalFormatting sqref="R83">
    <cfRule type="cellIs" dxfId="21833" priority="1757" operator="greaterThan">
      <formula>1</formula>
    </cfRule>
    <cfRule type="cellIs" dxfId="21832" priority="1758" operator="lessThan">
      <formula>0.8</formula>
    </cfRule>
  </conditionalFormatting>
  <conditionalFormatting sqref="P83">
    <cfRule type="cellIs" dxfId="21831" priority="1756" operator="greaterThan">
      <formula>0</formula>
    </cfRule>
  </conditionalFormatting>
  <conditionalFormatting sqref="Q83">
    <cfRule type="cellIs" dxfId="21830" priority="1755" operator="lessThan">
      <formula>0</formula>
    </cfRule>
  </conditionalFormatting>
  <conditionalFormatting sqref="R83">
    <cfRule type="cellIs" dxfId="21829" priority="1753" operator="lessThan">
      <formula>0.8</formula>
    </cfRule>
    <cfRule type="cellIs" dxfId="21828" priority="1754" operator="greaterThan">
      <formula>1</formula>
    </cfRule>
  </conditionalFormatting>
  <conditionalFormatting sqref="R83">
    <cfRule type="cellIs" dxfId="21827" priority="1751" operator="greaterThan">
      <formula>1</formula>
    </cfRule>
    <cfRule type="cellIs" dxfId="21826" priority="1752" operator="lessThan">
      <formula>0.8</formula>
    </cfRule>
  </conditionalFormatting>
  <conditionalFormatting sqref="P83">
    <cfRule type="cellIs" dxfId="21825" priority="1750" operator="greaterThan">
      <formula>0</formula>
    </cfRule>
  </conditionalFormatting>
  <conditionalFormatting sqref="Q83">
    <cfRule type="cellIs" dxfId="21824" priority="1749" operator="lessThan">
      <formula>0</formula>
    </cfRule>
  </conditionalFormatting>
  <conditionalFormatting sqref="R83">
    <cfRule type="cellIs" dxfId="21823" priority="1747" operator="lessThan">
      <formula>0.8</formula>
    </cfRule>
    <cfRule type="cellIs" dxfId="21822" priority="1748" operator="greaterThan">
      <formula>1</formula>
    </cfRule>
  </conditionalFormatting>
  <conditionalFormatting sqref="R83">
    <cfRule type="cellIs" dxfId="21821" priority="1745" operator="greaterThan">
      <formula>1</formula>
    </cfRule>
    <cfRule type="cellIs" dxfId="21820" priority="1746" operator="lessThan">
      <formula>0.8</formula>
    </cfRule>
  </conditionalFormatting>
  <conditionalFormatting sqref="P83">
    <cfRule type="cellIs" dxfId="21819" priority="1744" operator="greaterThan">
      <formula>0</formula>
    </cfRule>
  </conditionalFormatting>
  <conditionalFormatting sqref="P83">
    <cfRule type="cellIs" dxfId="21818" priority="1738" operator="greaterThan">
      <formula>0</formula>
    </cfRule>
  </conditionalFormatting>
  <conditionalFormatting sqref="Q83">
    <cfRule type="cellIs" dxfId="21817" priority="1743" operator="lessThan">
      <formula>0</formula>
    </cfRule>
  </conditionalFormatting>
  <conditionalFormatting sqref="R83">
    <cfRule type="cellIs" dxfId="21816" priority="1741" operator="lessThan">
      <formula>0.8</formula>
    </cfRule>
    <cfRule type="cellIs" dxfId="21815" priority="1742" operator="greaterThan">
      <formula>1</formula>
    </cfRule>
  </conditionalFormatting>
  <conditionalFormatting sqref="R83">
    <cfRule type="cellIs" dxfId="21814" priority="1739" operator="greaterThan">
      <formula>1</formula>
    </cfRule>
    <cfRule type="cellIs" dxfId="21813" priority="1740" operator="lessThan">
      <formula>0.8</formula>
    </cfRule>
  </conditionalFormatting>
  <conditionalFormatting sqref="P83">
    <cfRule type="cellIs" dxfId="21812" priority="1732" operator="greaterThan">
      <formula>0</formula>
    </cfRule>
  </conditionalFormatting>
  <conditionalFormatting sqref="Q83">
    <cfRule type="cellIs" dxfId="21811" priority="1737" operator="lessThan">
      <formula>0</formula>
    </cfRule>
  </conditionalFormatting>
  <conditionalFormatting sqref="R83">
    <cfRule type="cellIs" dxfId="21810" priority="1735" operator="lessThan">
      <formula>0.8</formula>
    </cfRule>
    <cfRule type="cellIs" dxfId="21809" priority="1736" operator="greaterThan">
      <formula>1</formula>
    </cfRule>
  </conditionalFormatting>
  <conditionalFormatting sqref="R83">
    <cfRule type="cellIs" dxfId="21808" priority="1733" operator="greaterThan">
      <formula>1</formula>
    </cfRule>
    <cfRule type="cellIs" dxfId="21807" priority="1734" operator="lessThan">
      <formula>0.8</formula>
    </cfRule>
  </conditionalFormatting>
  <conditionalFormatting sqref="R83">
    <cfRule type="cellIs" dxfId="21806" priority="1729" operator="lessThan">
      <formula>0.8</formula>
    </cfRule>
    <cfRule type="cellIs" dxfId="21805" priority="1730" operator="greaterThan">
      <formula>1</formula>
    </cfRule>
  </conditionalFormatting>
  <conditionalFormatting sqref="R83">
    <cfRule type="cellIs" dxfId="21804" priority="1727" operator="greaterThan">
      <formula>1</formula>
    </cfRule>
    <cfRule type="cellIs" dxfId="21803" priority="1728" operator="lessThan">
      <formula>0.8</formula>
    </cfRule>
  </conditionalFormatting>
  <conditionalFormatting sqref="P83">
    <cfRule type="cellIs" dxfId="21802" priority="1726" operator="greaterThan">
      <formula>0</formula>
    </cfRule>
  </conditionalFormatting>
  <conditionalFormatting sqref="Q83">
    <cfRule type="cellIs" dxfId="21801" priority="1731" operator="lessThan">
      <formula>0</formula>
    </cfRule>
  </conditionalFormatting>
  <conditionalFormatting sqref="Q83">
    <cfRule type="cellIs" dxfId="21800" priority="1720" operator="lessThan">
      <formula>0</formula>
    </cfRule>
  </conditionalFormatting>
  <conditionalFormatting sqref="P83">
    <cfRule type="cellIs" dxfId="21799" priority="1721" operator="greaterThan">
      <formula>0</formula>
    </cfRule>
  </conditionalFormatting>
  <conditionalFormatting sqref="R83">
    <cfRule type="cellIs" dxfId="21798" priority="1724" operator="lessThan">
      <formula>0.8</formula>
    </cfRule>
    <cfRule type="cellIs" dxfId="21797" priority="1725" operator="greaterThan">
      <formula>1</formula>
    </cfRule>
  </conditionalFormatting>
  <conditionalFormatting sqref="R83">
    <cfRule type="cellIs" dxfId="21796" priority="1722" operator="greaterThan">
      <formula>1</formula>
    </cfRule>
    <cfRule type="cellIs" dxfId="21795" priority="1723" operator="lessThan">
      <formula>0.8</formula>
    </cfRule>
  </conditionalFormatting>
  <conditionalFormatting sqref="Q83">
    <cfRule type="cellIs" dxfId="21794" priority="1714" operator="lessThan">
      <formula>0</formula>
    </cfRule>
  </conditionalFormatting>
  <conditionalFormatting sqref="R83">
    <cfRule type="cellIs" dxfId="21793" priority="1718" operator="lessThan">
      <formula>0.8</formula>
    </cfRule>
    <cfRule type="cellIs" dxfId="21792" priority="1719" operator="greaterThan">
      <formula>1</formula>
    </cfRule>
  </conditionalFormatting>
  <conditionalFormatting sqref="R83">
    <cfRule type="cellIs" dxfId="21791" priority="1716" operator="greaterThan">
      <formula>1</formula>
    </cfRule>
    <cfRule type="cellIs" dxfId="21790" priority="1717" operator="lessThan">
      <formula>0.8</formula>
    </cfRule>
  </conditionalFormatting>
  <conditionalFormatting sqref="P83">
    <cfRule type="cellIs" dxfId="21789" priority="1715" operator="greaterThan">
      <formula>0</formula>
    </cfRule>
  </conditionalFormatting>
  <conditionalFormatting sqref="Q83">
    <cfRule type="cellIs" dxfId="21788" priority="1713" operator="lessThan">
      <formula>0</formula>
    </cfRule>
  </conditionalFormatting>
  <conditionalFormatting sqref="R83">
    <cfRule type="cellIs" dxfId="21787" priority="1711" operator="lessThan">
      <formula>0.8</formula>
    </cfRule>
    <cfRule type="cellIs" dxfId="21786" priority="1712" operator="greaterThan">
      <formula>1</formula>
    </cfRule>
  </conditionalFormatting>
  <conditionalFormatting sqref="R83">
    <cfRule type="cellIs" dxfId="21785" priority="1709" operator="greaterThan">
      <formula>1</formula>
    </cfRule>
    <cfRule type="cellIs" dxfId="21784" priority="1710" operator="lessThan">
      <formula>0.8</formula>
    </cfRule>
  </conditionalFormatting>
  <conditionalFormatting sqref="P83">
    <cfRule type="cellIs" dxfId="21783" priority="1708" operator="greaterThan">
      <formula>0</formula>
    </cfRule>
  </conditionalFormatting>
  <conditionalFormatting sqref="Q83">
    <cfRule type="cellIs" dxfId="21782" priority="1707" operator="lessThan">
      <formula>0</formula>
    </cfRule>
  </conditionalFormatting>
  <conditionalFormatting sqref="R83">
    <cfRule type="cellIs" dxfId="21781" priority="1705" operator="lessThan">
      <formula>0.8</formula>
    </cfRule>
    <cfRule type="cellIs" dxfId="21780" priority="1706" operator="greaterThan">
      <formula>1</formula>
    </cfRule>
  </conditionalFormatting>
  <conditionalFormatting sqref="R83">
    <cfRule type="cellIs" dxfId="21779" priority="1703" operator="greaterThan">
      <formula>1</formula>
    </cfRule>
    <cfRule type="cellIs" dxfId="21778" priority="1704" operator="lessThan">
      <formula>0.8</formula>
    </cfRule>
  </conditionalFormatting>
  <conditionalFormatting sqref="P83">
    <cfRule type="cellIs" dxfId="21777" priority="1702" operator="greaterThan">
      <formula>0</formula>
    </cfRule>
  </conditionalFormatting>
  <conditionalFormatting sqref="Q83">
    <cfRule type="cellIs" dxfId="21776" priority="1701" operator="lessThan">
      <formula>0</formula>
    </cfRule>
  </conditionalFormatting>
  <conditionalFormatting sqref="R83">
    <cfRule type="cellIs" dxfId="21775" priority="1699" operator="lessThan">
      <formula>0.8</formula>
    </cfRule>
    <cfRule type="cellIs" dxfId="21774" priority="1700" operator="greaterThan">
      <formula>1</formula>
    </cfRule>
  </conditionalFormatting>
  <conditionalFormatting sqref="R83">
    <cfRule type="cellIs" dxfId="21773" priority="1697" operator="greaterThan">
      <formula>1</formula>
    </cfRule>
    <cfRule type="cellIs" dxfId="21772" priority="1698" operator="lessThan">
      <formula>0.8</formula>
    </cfRule>
  </conditionalFormatting>
  <conditionalFormatting sqref="P83">
    <cfRule type="cellIs" dxfId="21771" priority="1696" operator="greaterThan">
      <formula>0</formula>
    </cfRule>
  </conditionalFormatting>
  <conditionalFormatting sqref="Q32:Q39">
    <cfRule type="cellIs" dxfId="21770" priority="1690" operator="lessThan">
      <formula>0</formula>
    </cfRule>
  </conditionalFormatting>
  <conditionalFormatting sqref="P32:P39">
    <cfRule type="cellIs" dxfId="21769" priority="1691" operator="greaterThan">
      <formula>0</formula>
    </cfRule>
  </conditionalFormatting>
  <conditionalFormatting sqref="R32:R39">
    <cfRule type="cellIs" dxfId="21768" priority="1694" operator="lessThan">
      <formula>0.8</formula>
    </cfRule>
    <cfRule type="cellIs" dxfId="21767" priority="1695" operator="greaterThan">
      <formula>1</formula>
    </cfRule>
  </conditionalFormatting>
  <conditionalFormatting sqref="R32:R39">
    <cfRule type="cellIs" dxfId="21766" priority="1692" operator="greaterThan">
      <formula>1</formula>
    </cfRule>
    <cfRule type="cellIs" dxfId="21765" priority="1693" operator="lessThan">
      <formula>0.8</formula>
    </cfRule>
  </conditionalFormatting>
  <conditionalFormatting sqref="Q32:Q39">
    <cfRule type="cellIs" dxfId="21764" priority="1684" operator="lessThan">
      <formula>0</formula>
    </cfRule>
  </conditionalFormatting>
  <conditionalFormatting sqref="R32:R39">
    <cfRule type="cellIs" dxfId="21763" priority="1688" operator="lessThan">
      <formula>0.8</formula>
    </cfRule>
    <cfRule type="cellIs" dxfId="21762" priority="1689" operator="greaterThan">
      <formula>1</formula>
    </cfRule>
  </conditionalFormatting>
  <conditionalFormatting sqref="R32:R39">
    <cfRule type="cellIs" dxfId="21761" priority="1686" operator="greaterThan">
      <formula>1</formula>
    </cfRule>
    <cfRule type="cellIs" dxfId="21760" priority="1687" operator="lessThan">
      <formula>0.8</formula>
    </cfRule>
  </conditionalFormatting>
  <conditionalFormatting sqref="P32:P39">
    <cfRule type="cellIs" dxfId="21759" priority="1685" operator="greaterThan">
      <formula>0</formula>
    </cfRule>
  </conditionalFormatting>
  <conditionalFormatting sqref="Q32:Q39">
    <cfRule type="cellIs" dxfId="21758" priority="1683" operator="lessThan">
      <formula>0</formula>
    </cfRule>
  </conditionalFormatting>
  <conditionalFormatting sqref="R32:R39">
    <cfRule type="cellIs" dxfId="21757" priority="1681" operator="lessThan">
      <formula>0.8</formula>
    </cfRule>
    <cfRule type="cellIs" dxfId="21756" priority="1682" operator="greaterThan">
      <formula>1</formula>
    </cfRule>
  </conditionalFormatting>
  <conditionalFormatting sqref="R32:R39">
    <cfRule type="cellIs" dxfId="21755" priority="1679" operator="greaterThan">
      <formula>1</formula>
    </cfRule>
    <cfRule type="cellIs" dxfId="21754" priority="1680" operator="lessThan">
      <formula>0.8</formula>
    </cfRule>
  </conditionalFormatting>
  <conditionalFormatting sqref="P32:P39">
    <cfRule type="cellIs" dxfId="21753" priority="1678" operator="greaterThan">
      <formula>0</formula>
    </cfRule>
  </conditionalFormatting>
  <conditionalFormatting sqref="Q32:Q39">
    <cfRule type="cellIs" dxfId="21752" priority="1677" operator="lessThan">
      <formula>0</formula>
    </cfRule>
  </conditionalFormatting>
  <conditionalFormatting sqref="R32:R39">
    <cfRule type="cellIs" dxfId="21751" priority="1675" operator="lessThan">
      <formula>0.8</formula>
    </cfRule>
    <cfRule type="cellIs" dxfId="21750" priority="1676" operator="greaterThan">
      <formula>1</formula>
    </cfRule>
  </conditionalFormatting>
  <conditionalFormatting sqref="R32:R39">
    <cfRule type="cellIs" dxfId="21749" priority="1673" operator="greaterThan">
      <formula>1</formula>
    </cfRule>
    <cfRule type="cellIs" dxfId="21748" priority="1674" operator="lessThan">
      <formula>0.8</formula>
    </cfRule>
  </conditionalFormatting>
  <conditionalFormatting sqref="P32:P39">
    <cfRule type="cellIs" dxfId="21747" priority="1672" operator="greaterThan">
      <formula>0</formula>
    </cfRule>
  </conditionalFormatting>
  <conditionalFormatting sqref="Q32:Q39">
    <cfRule type="cellIs" dxfId="21746" priority="1666" operator="lessThan">
      <formula>0</formula>
    </cfRule>
  </conditionalFormatting>
  <conditionalFormatting sqref="R32:R39">
    <cfRule type="cellIs" dxfId="21745" priority="1670" operator="lessThan">
      <formula>0.8</formula>
    </cfRule>
    <cfRule type="cellIs" dxfId="21744" priority="1671" operator="greaterThan">
      <formula>1</formula>
    </cfRule>
  </conditionalFormatting>
  <conditionalFormatting sqref="R32:R39">
    <cfRule type="cellIs" dxfId="21743" priority="1668" operator="greaterThan">
      <formula>1</formula>
    </cfRule>
    <cfRule type="cellIs" dxfId="21742" priority="1669" operator="lessThan">
      <formula>0.8</formula>
    </cfRule>
  </conditionalFormatting>
  <conditionalFormatting sqref="P32:P39">
    <cfRule type="cellIs" dxfId="21741" priority="1667" operator="greaterThan">
      <formula>0</formula>
    </cfRule>
  </conditionalFormatting>
  <conditionalFormatting sqref="Q32:Q39">
    <cfRule type="cellIs" dxfId="21740" priority="1665" operator="lessThan">
      <formula>0</formula>
    </cfRule>
  </conditionalFormatting>
  <conditionalFormatting sqref="R32:R39">
    <cfRule type="cellIs" dxfId="21739" priority="1663" operator="lessThan">
      <formula>0.8</formula>
    </cfRule>
    <cfRule type="cellIs" dxfId="21738" priority="1664" operator="greaterThan">
      <formula>1</formula>
    </cfRule>
  </conditionalFormatting>
  <conditionalFormatting sqref="R32:R39">
    <cfRule type="cellIs" dxfId="21737" priority="1661" operator="greaterThan">
      <formula>1</formula>
    </cfRule>
    <cfRule type="cellIs" dxfId="21736" priority="1662" operator="lessThan">
      <formula>0.8</formula>
    </cfRule>
  </conditionalFormatting>
  <conditionalFormatting sqref="P32:P39">
    <cfRule type="cellIs" dxfId="21735" priority="1660" operator="greaterThan">
      <formula>0</formula>
    </cfRule>
  </conditionalFormatting>
  <conditionalFormatting sqref="Q32:Q39">
    <cfRule type="cellIs" dxfId="21734" priority="1659" operator="lessThan">
      <formula>0</formula>
    </cfRule>
  </conditionalFormatting>
  <conditionalFormatting sqref="R32:R39">
    <cfRule type="cellIs" dxfId="21733" priority="1657" operator="lessThan">
      <formula>0.8</formula>
    </cfRule>
    <cfRule type="cellIs" dxfId="21732" priority="1658" operator="greaterThan">
      <formula>1</formula>
    </cfRule>
  </conditionalFormatting>
  <conditionalFormatting sqref="R32:R39">
    <cfRule type="cellIs" dxfId="21731" priority="1655" operator="greaterThan">
      <formula>1</formula>
    </cfRule>
    <cfRule type="cellIs" dxfId="21730" priority="1656" operator="lessThan">
      <formula>0.8</formula>
    </cfRule>
  </conditionalFormatting>
  <conditionalFormatting sqref="P32:P39">
    <cfRule type="cellIs" dxfId="21729" priority="1654" operator="greaterThan">
      <formula>0</formula>
    </cfRule>
  </conditionalFormatting>
  <conditionalFormatting sqref="Q32:Q39">
    <cfRule type="cellIs" dxfId="21728" priority="1653" operator="lessThan">
      <formula>0</formula>
    </cfRule>
  </conditionalFormatting>
  <conditionalFormatting sqref="R32:R39">
    <cfRule type="cellIs" dxfId="21727" priority="1651" operator="lessThan">
      <formula>0.8</formula>
    </cfRule>
    <cfRule type="cellIs" dxfId="21726" priority="1652" operator="greaterThan">
      <formula>1</formula>
    </cfRule>
  </conditionalFormatting>
  <conditionalFormatting sqref="R32:R39">
    <cfRule type="cellIs" dxfId="21725" priority="1649" operator="greaterThan">
      <formula>1</formula>
    </cfRule>
    <cfRule type="cellIs" dxfId="21724" priority="1650" operator="lessThan">
      <formula>0.8</formula>
    </cfRule>
  </conditionalFormatting>
  <conditionalFormatting sqref="P32:P39">
    <cfRule type="cellIs" dxfId="21723" priority="1648" operator="greaterThan">
      <formula>0</formula>
    </cfRule>
  </conditionalFormatting>
  <conditionalFormatting sqref="Q32:Q39">
    <cfRule type="cellIs" dxfId="21722" priority="1647" operator="lessThan">
      <formula>0</formula>
    </cfRule>
  </conditionalFormatting>
  <conditionalFormatting sqref="R32:R39">
    <cfRule type="cellIs" dxfId="21721" priority="1645" operator="lessThan">
      <formula>0.8</formula>
    </cfRule>
    <cfRule type="cellIs" dxfId="21720" priority="1646" operator="greaterThan">
      <formula>1</formula>
    </cfRule>
  </conditionalFormatting>
  <conditionalFormatting sqref="R32:R39">
    <cfRule type="cellIs" dxfId="21719" priority="1643" operator="greaterThan">
      <formula>1</formula>
    </cfRule>
    <cfRule type="cellIs" dxfId="21718" priority="1644" operator="lessThan">
      <formula>0.8</formula>
    </cfRule>
  </conditionalFormatting>
  <conditionalFormatting sqref="P32:P39">
    <cfRule type="cellIs" dxfId="21717" priority="1642" operator="greaterThan">
      <formula>0</formula>
    </cfRule>
  </conditionalFormatting>
  <conditionalFormatting sqref="Q32:Q39">
    <cfRule type="cellIs" dxfId="21716" priority="1641" operator="lessThan">
      <formula>0</formula>
    </cfRule>
  </conditionalFormatting>
  <conditionalFormatting sqref="R32:R39">
    <cfRule type="cellIs" dxfId="21715" priority="1639" operator="lessThan">
      <formula>0.8</formula>
    </cfRule>
    <cfRule type="cellIs" dxfId="21714" priority="1640" operator="greaterThan">
      <formula>1</formula>
    </cfRule>
  </conditionalFormatting>
  <conditionalFormatting sqref="R32:R39">
    <cfRule type="cellIs" dxfId="21713" priority="1637" operator="greaterThan">
      <formula>1</formula>
    </cfRule>
    <cfRule type="cellIs" dxfId="21712" priority="1638" operator="lessThan">
      <formula>0.8</formula>
    </cfRule>
  </conditionalFormatting>
  <conditionalFormatting sqref="P32:P39">
    <cfRule type="cellIs" dxfId="21711" priority="1636" operator="greaterThan">
      <formula>0</formula>
    </cfRule>
  </conditionalFormatting>
  <conditionalFormatting sqref="P32:P39">
    <cfRule type="cellIs" dxfId="21710" priority="1630" operator="greaterThan">
      <formula>0</formula>
    </cfRule>
  </conditionalFormatting>
  <conditionalFormatting sqref="Q32:Q39">
    <cfRule type="cellIs" dxfId="21709" priority="1635" operator="lessThan">
      <formula>0</formula>
    </cfRule>
  </conditionalFormatting>
  <conditionalFormatting sqref="R32:R39">
    <cfRule type="cellIs" dxfId="21708" priority="1633" operator="lessThan">
      <formula>0.8</formula>
    </cfRule>
    <cfRule type="cellIs" dxfId="21707" priority="1634" operator="greaterThan">
      <formula>1</formula>
    </cfRule>
  </conditionalFormatting>
  <conditionalFormatting sqref="R32:R39">
    <cfRule type="cellIs" dxfId="21706" priority="1631" operator="greaterThan">
      <formula>1</formula>
    </cfRule>
    <cfRule type="cellIs" dxfId="21705" priority="1632" operator="lessThan">
      <formula>0.8</formula>
    </cfRule>
  </conditionalFormatting>
  <conditionalFormatting sqref="P32:P39">
    <cfRule type="cellIs" dxfId="21704" priority="1624" operator="greaterThan">
      <formula>0</formula>
    </cfRule>
  </conditionalFormatting>
  <conditionalFormatting sqref="Q32:Q39">
    <cfRule type="cellIs" dxfId="21703" priority="1629" operator="lessThan">
      <formula>0</formula>
    </cfRule>
  </conditionalFormatting>
  <conditionalFormatting sqref="R32:R39">
    <cfRule type="cellIs" dxfId="21702" priority="1627" operator="lessThan">
      <formula>0.8</formula>
    </cfRule>
    <cfRule type="cellIs" dxfId="21701" priority="1628" operator="greaterThan">
      <formula>1</formula>
    </cfRule>
  </conditionalFormatting>
  <conditionalFormatting sqref="R32:R39">
    <cfRule type="cellIs" dxfId="21700" priority="1625" operator="greaterThan">
      <formula>1</formula>
    </cfRule>
    <cfRule type="cellIs" dxfId="21699" priority="1626" operator="lessThan">
      <formula>0.8</formula>
    </cfRule>
  </conditionalFormatting>
  <conditionalFormatting sqref="R32:R39">
    <cfRule type="cellIs" dxfId="21698" priority="1621" operator="lessThan">
      <formula>0.8</formula>
    </cfRule>
    <cfRule type="cellIs" dxfId="21697" priority="1622" operator="greaterThan">
      <formula>1</formula>
    </cfRule>
  </conditionalFormatting>
  <conditionalFormatting sqref="R32:R39">
    <cfRule type="cellIs" dxfId="21696" priority="1619" operator="greaterThan">
      <formula>1</formula>
    </cfRule>
    <cfRule type="cellIs" dxfId="21695" priority="1620" operator="lessThan">
      <formula>0.8</formula>
    </cfRule>
  </conditionalFormatting>
  <conditionalFormatting sqref="P32:P39">
    <cfRule type="cellIs" dxfId="21694" priority="1618" operator="greaterThan">
      <formula>0</formula>
    </cfRule>
  </conditionalFormatting>
  <conditionalFormatting sqref="Q32:Q39">
    <cfRule type="cellIs" dxfId="21693" priority="1623" operator="lessThan">
      <formula>0</formula>
    </cfRule>
  </conditionalFormatting>
  <conditionalFormatting sqref="Q32:Q39">
    <cfRule type="cellIs" dxfId="21692" priority="1612" operator="lessThan">
      <formula>0</formula>
    </cfRule>
  </conditionalFormatting>
  <conditionalFormatting sqref="P32:P39">
    <cfRule type="cellIs" dxfId="21691" priority="1613" operator="greaterThan">
      <formula>0</formula>
    </cfRule>
  </conditionalFormatting>
  <conditionalFormatting sqref="R32:R39">
    <cfRule type="cellIs" dxfId="21690" priority="1616" operator="lessThan">
      <formula>0.8</formula>
    </cfRule>
    <cfRule type="cellIs" dxfId="21689" priority="1617" operator="greaterThan">
      <formula>1</formula>
    </cfRule>
  </conditionalFormatting>
  <conditionalFormatting sqref="R32:R39">
    <cfRule type="cellIs" dxfId="21688" priority="1614" operator="greaterThan">
      <formula>1</formula>
    </cfRule>
    <cfRule type="cellIs" dxfId="21687" priority="1615" operator="lessThan">
      <formula>0.8</formula>
    </cfRule>
  </conditionalFormatting>
  <conditionalFormatting sqref="Q32:Q39">
    <cfRule type="cellIs" dxfId="21686" priority="1606" operator="lessThan">
      <formula>0</formula>
    </cfRule>
  </conditionalFormatting>
  <conditionalFormatting sqref="R32:R39">
    <cfRule type="cellIs" dxfId="21685" priority="1610" operator="lessThan">
      <formula>0.8</formula>
    </cfRule>
    <cfRule type="cellIs" dxfId="21684" priority="1611" operator="greaterThan">
      <formula>1</formula>
    </cfRule>
  </conditionalFormatting>
  <conditionalFormatting sqref="R32:R39">
    <cfRule type="cellIs" dxfId="21683" priority="1608" operator="greaterThan">
      <formula>1</formula>
    </cfRule>
    <cfRule type="cellIs" dxfId="21682" priority="1609" operator="lessThan">
      <formula>0.8</formula>
    </cfRule>
  </conditionalFormatting>
  <conditionalFormatting sqref="P32:P39">
    <cfRule type="cellIs" dxfId="21681" priority="1607" operator="greaterThan">
      <formula>0</formula>
    </cfRule>
  </conditionalFormatting>
  <conditionalFormatting sqref="Q32:Q39">
    <cfRule type="cellIs" dxfId="21680" priority="1605" operator="lessThan">
      <formula>0</formula>
    </cfRule>
  </conditionalFormatting>
  <conditionalFormatting sqref="R32:R39">
    <cfRule type="cellIs" dxfId="21679" priority="1603" operator="lessThan">
      <formula>0.8</formula>
    </cfRule>
    <cfRule type="cellIs" dxfId="21678" priority="1604" operator="greaterThan">
      <formula>1</formula>
    </cfRule>
  </conditionalFormatting>
  <conditionalFormatting sqref="R32:R39">
    <cfRule type="cellIs" dxfId="21677" priority="1601" operator="greaterThan">
      <formula>1</formula>
    </cfRule>
    <cfRule type="cellIs" dxfId="21676" priority="1602" operator="lessThan">
      <formula>0.8</formula>
    </cfRule>
  </conditionalFormatting>
  <conditionalFormatting sqref="P32:P39">
    <cfRule type="cellIs" dxfId="21675" priority="1600" operator="greaterThan">
      <formula>0</formula>
    </cfRule>
  </conditionalFormatting>
  <conditionalFormatting sqref="Q32:Q39">
    <cfRule type="cellIs" dxfId="21674" priority="1599" operator="lessThan">
      <formula>0</formula>
    </cfRule>
  </conditionalFormatting>
  <conditionalFormatting sqref="R32:R39">
    <cfRule type="cellIs" dxfId="21673" priority="1597" operator="lessThan">
      <formula>0.8</formula>
    </cfRule>
    <cfRule type="cellIs" dxfId="21672" priority="1598" operator="greaterThan">
      <formula>1</formula>
    </cfRule>
  </conditionalFormatting>
  <conditionalFormatting sqref="R32:R39">
    <cfRule type="cellIs" dxfId="21671" priority="1595" operator="greaterThan">
      <formula>1</formula>
    </cfRule>
    <cfRule type="cellIs" dxfId="21670" priority="1596" operator="lessThan">
      <formula>0.8</formula>
    </cfRule>
  </conditionalFormatting>
  <conditionalFormatting sqref="P32:P39">
    <cfRule type="cellIs" dxfId="21669" priority="1594" operator="greaterThan">
      <formula>0</formula>
    </cfRule>
  </conditionalFormatting>
  <conditionalFormatting sqref="Q32:Q39">
    <cfRule type="cellIs" dxfId="21668" priority="1588" operator="lessThan">
      <formula>0</formula>
    </cfRule>
  </conditionalFormatting>
  <conditionalFormatting sqref="P32:P39">
    <cfRule type="cellIs" dxfId="21667" priority="1589" operator="greaterThan">
      <formula>0</formula>
    </cfRule>
  </conditionalFormatting>
  <conditionalFormatting sqref="R32:R39">
    <cfRule type="cellIs" dxfId="21666" priority="1592" operator="lessThan">
      <formula>0.8</formula>
    </cfRule>
    <cfRule type="cellIs" dxfId="21665" priority="1593" operator="greaterThan">
      <formula>1</formula>
    </cfRule>
  </conditionalFormatting>
  <conditionalFormatting sqref="R32:R39">
    <cfRule type="cellIs" dxfId="21664" priority="1590" operator="greaterThan">
      <formula>1</formula>
    </cfRule>
    <cfRule type="cellIs" dxfId="21663" priority="1591" operator="lessThan">
      <formula>0.8</formula>
    </cfRule>
  </conditionalFormatting>
  <conditionalFormatting sqref="Q32:Q39">
    <cfRule type="cellIs" dxfId="21662" priority="1582" operator="lessThan">
      <formula>0</formula>
    </cfRule>
  </conditionalFormatting>
  <conditionalFormatting sqref="R32:R39">
    <cfRule type="cellIs" dxfId="21661" priority="1586" operator="lessThan">
      <formula>0.8</formula>
    </cfRule>
    <cfRule type="cellIs" dxfId="21660" priority="1587" operator="greaterThan">
      <formula>1</formula>
    </cfRule>
  </conditionalFormatting>
  <conditionalFormatting sqref="R32:R39">
    <cfRule type="cellIs" dxfId="21659" priority="1584" operator="greaterThan">
      <formula>1</formula>
    </cfRule>
    <cfRule type="cellIs" dxfId="21658" priority="1585" operator="lessThan">
      <formula>0.8</formula>
    </cfRule>
  </conditionalFormatting>
  <conditionalFormatting sqref="P32:P39">
    <cfRule type="cellIs" dxfId="21657" priority="1583" operator="greaterThan">
      <formula>0</formula>
    </cfRule>
  </conditionalFormatting>
  <conditionalFormatting sqref="Q32:Q39">
    <cfRule type="cellIs" dxfId="21656" priority="1581" operator="lessThan">
      <formula>0</formula>
    </cfRule>
  </conditionalFormatting>
  <conditionalFormatting sqref="R32:R39">
    <cfRule type="cellIs" dxfId="21655" priority="1579" operator="lessThan">
      <formula>0.8</formula>
    </cfRule>
    <cfRule type="cellIs" dxfId="21654" priority="1580" operator="greaterThan">
      <formula>1</formula>
    </cfRule>
  </conditionalFormatting>
  <conditionalFormatting sqref="R32:R39">
    <cfRule type="cellIs" dxfId="21653" priority="1577" operator="greaterThan">
      <formula>1</formula>
    </cfRule>
    <cfRule type="cellIs" dxfId="21652" priority="1578" operator="lessThan">
      <formula>0.8</formula>
    </cfRule>
  </conditionalFormatting>
  <conditionalFormatting sqref="P32:P39">
    <cfRule type="cellIs" dxfId="21651" priority="1576" operator="greaterThan">
      <formula>0</formula>
    </cfRule>
  </conditionalFormatting>
  <conditionalFormatting sqref="Q32:Q39">
    <cfRule type="cellIs" dxfId="21650" priority="1575" operator="lessThan">
      <formula>0</formula>
    </cfRule>
  </conditionalFormatting>
  <conditionalFormatting sqref="R32:R39">
    <cfRule type="cellIs" dxfId="21649" priority="1573" operator="lessThan">
      <formula>0.8</formula>
    </cfRule>
    <cfRule type="cellIs" dxfId="21648" priority="1574" operator="greaterThan">
      <formula>1</formula>
    </cfRule>
  </conditionalFormatting>
  <conditionalFormatting sqref="R32:R39">
    <cfRule type="cellIs" dxfId="21647" priority="1571" operator="greaterThan">
      <formula>1</formula>
    </cfRule>
    <cfRule type="cellIs" dxfId="21646" priority="1572" operator="lessThan">
      <formula>0.8</formula>
    </cfRule>
  </conditionalFormatting>
  <conditionalFormatting sqref="P32:P39">
    <cfRule type="cellIs" dxfId="21645" priority="1570" operator="greaterThan">
      <formula>0</formula>
    </cfRule>
  </conditionalFormatting>
  <conditionalFormatting sqref="Q19:Q25">
    <cfRule type="cellIs" dxfId="21644" priority="1569" operator="lessThan">
      <formula>0</formula>
    </cfRule>
  </conditionalFormatting>
  <conditionalFormatting sqref="R19:R25">
    <cfRule type="cellIs" dxfId="21643" priority="1567" operator="lessThan">
      <formula>0.8</formula>
    </cfRule>
    <cfRule type="cellIs" dxfId="21642" priority="1568" operator="greaterThan">
      <formula>1</formula>
    </cfRule>
  </conditionalFormatting>
  <conditionalFormatting sqref="R19:R25">
    <cfRule type="cellIs" dxfId="21641" priority="1565" operator="greaterThan">
      <formula>1</formula>
    </cfRule>
    <cfRule type="cellIs" dxfId="21640" priority="1566" operator="lessThan">
      <formula>0.8</formula>
    </cfRule>
  </conditionalFormatting>
  <conditionalFormatting sqref="P19:P25">
    <cfRule type="cellIs" dxfId="21639" priority="1564" operator="greaterThan">
      <formula>0</formula>
    </cfRule>
  </conditionalFormatting>
  <conditionalFormatting sqref="R19:R25">
    <cfRule type="cellIs" dxfId="21638" priority="1561" operator="lessThan">
      <formula>0.8</formula>
    </cfRule>
    <cfRule type="cellIs" dxfId="21637" priority="1562" operator="greaterThan">
      <formula>1</formula>
    </cfRule>
  </conditionalFormatting>
  <conditionalFormatting sqref="R19:R25">
    <cfRule type="cellIs" dxfId="21636" priority="1559" operator="greaterThan">
      <formula>1</formula>
    </cfRule>
    <cfRule type="cellIs" dxfId="21635" priority="1560" operator="lessThan">
      <formula>0.8</formula>
    </cfRule>
  </conditionalFormatting>
  <conditionalFormatting sqref="P19:P25">
    <cfRule type="cellIs" dxfId="21634" priority="1558" operator="greaterThan">
      <formula>0</formula>
    </cfRule>
  </conditionalFormatting>
  <conditionalFormatting sqref="Q19:Q25">
    <cfRule type="cellIs" dxfId="21633" priority="1563" operator="lessThan">
      <formula>0</formula>
    </cfRule>
  </conditionalFormatting>
  <conditionalFormatting sqref="R19:R25">
    <cfRule type="cellIs" dxfId="21632" priority="1555" operator="lessThan">
      <formula>0.8</formula>
    </cfRule>
    <cfRule type="cellIs" dxfId="21631" priority="1556" operator="greaterThan">
      <formula>1</formula>
    </cfRule>
  </conditionalFormatting>
  <conditionalFormatting sqref="R19:R25">
    <cfRule type="cellIs" dxfId="21630" priority="1553" operator="greaterThan">
      <formula>1</formula>
    </cfRule>
    <cfRule type="cellIs" dxfId="21629" priority="1554" operator="lessThan">
      <formula>0.8</formula>
    </cfRule>
  </conditionalFormatting>
  <conditionalFormatting sqref="P19:P25">
    <cfRule type="cellIs" dxfId="21628" priority="1552" operator="greaterThan">
      <formula>0</formula>
    </cfRule>
  </conditionalFormatting>
  <conditionalFormatting sqref="Q19:Q25">
    <cfRule type="cellIs" dxfId="21627" priority="1557" operator="lessThan">
      <formula>0</formula>
    </cfRule>
  </conditionalFormatting>
  <conditionalFormatting sqref="Q19:Q25">
    <cfRule type="cellIs" dxfId="21626" priority="1551" operator="lessThan">
      <formula>0</formula>
    </cfRule>
  </conditionalFormatting>
  <conditionalFormatting sqref="R19:R25">
    <cfRule type="cellIs" dxfId="21625" priority="1549" operator="lessThan">
      <formula>0.8</formula>
    </cfRule>
    <cfRule type="cellIs" dxfId="21624" priority="1550" operator="greaterThan">
      <formula>1</formula>
    </cfRule>
  </conditionalFormatting>
  <conditionalFormatting sqref="R19:R25">
    <cfRule type="cellIs" dxfId="21623" priority="1547" operator="greaterThan">
      <formula>1</formula>
    </cfRule>
    <cfRule type="cellIs" dxfId="21622" priority="1548" operator="lessThan">
      <formula>0.8</formula>
    </cfRule>
  </conditionalFormatting>
  <conditionalFormatting sqref="P19:P25">
    <cfRule type="cellIs" dxfId="21621" priority="1546" operator="greaterThan">
      <formula>0</formula>
    </cfRule>
  </conditionalFormatting>
  <conditionalFormatting sqref="Q135:Q136 Q139 Q142">
    <cfRule type="cellIs" dxfId="21620" priority="1545" operator="lessThan">
      <formula>0</formula>
    </cfRule>
  </conditionalFormatting>
  <conditionalFormatting sqref="R135:R136 R139 R142">
    <cfRule type="cellIs" dxfId="21619" priority="1543" operator="lessThan">
      <formula>0.8</formula>
    </cfRule>
    <cfRule type="cellIs" dxfId="21618" priority="1544" operator="greaterThan">
      <formula>1</formula>
    </cfRule>
  </conditionalFormatting>
  <conditionalFormatting sqref="R135:R136 R139 R142">
    <cfRule type="cellIs" dxfId="21617" priority="1541" operator="greaterThan">
      <formula>1</formula>
    </cfRule>
    <cfRule type="cellIs" dxfId="21616" priority="1542" operator="lessThan">
      <formula>0.8</formula>
    </cfRule>
  </conditionalFormatting>
  <conditionalFormatting sqref="P135:P136 P139 P142">
    <cfRule type="cellIs" dxfId="21615" priority="1540" operator="greaterThan">
      <formula>0</formula>
    </cfRule>
  </conditionalFormatting>
  <conditionalFormatting sqref="P135:P136 P139 P142">
    <cfRule type="cellIs" dxfId="21614" priority="1534" operator="greaterThan">
      <formula>0</formula>
    </cfRule>
  </conditionalFormatting>
  <conditionalFormatting sqref="Q135:Q136 Q139 Q142">
    <cfRule type="cellIs" dxfId="21613" priority="1539" operator="lessThan">
      <formula>0</formula>
    </cfRule>
  </conditionalFormatting>
  <conditionalFormatting sqref="R135:R136 R139 R142">
    <cfRule type="cellIs" dxfId="21612" priority="1537" operator="lessThan">
      <formula>0.8</formula>
    </cfRule>
    <cfRule type="cellIs" dxfId="21611" priority="1538" operator="greaterThan">
      <formula>1</formula>
    </cfRule>
  </conditionalFormatting>
  <conditionalFormatting sqref="R135:R136 R139 R142">
    <cfRule type="cellIs" dxfId="21610" priority="1535" operator="greaterThan">
      <formula>1</formula>
    </cfRule>
    <cfRule type="cellIs" dxfId="21609" priority="1536" operator="lessThan">
      <formula>0.8</formula>
    </cfRule>
  </conditionalFormatting>
  <conditionalFormatting sqref="P19:P25">
    <cfRule type="cellIs" dxfId="21608" priority="1528" operator="greaterThan">
      <formula>0</formula>
    </cfRule>
  </conditionalFormatting>
  <conditionalFormatting sqref="Q19:Q25">
    <cfRule type="cellIs" dxfId="21607" priority="1533" operator="lessThan">
      <formula>0</formula>
    </cfRule>
  </conditionalFormatting>
  <conditionalFormatting sqref="R19:R25">
    <cfRule type="cellIs" dxfId="21606" priority="1531" operator="lessThan">
      <formula>0.8</formula>
    </cfRule>
    <cfRule type="cellIs" dxfId="21605" priority="1532" operator="greaterThan">
      <formula>1</formula>
    </cfRule>
  </conditionalFormatting>
  <conditionalFormatting sqref="R19:R25">
    <cfRule type="cellIs" dxfId="21604" priority="1529" operator="greaterThan">
      <formula>1</formula>
    </cfRule>
    <cfRule type="cellIs" dxfId="21603" priority="1530" operator="lessThan">
      <formula>0.8</formula>
    </cfRule>
  </conditionalFormatting>
  <conditionalFormatting sqref="Q19:Q25">
    <cfRule type="cellIs" dxfId="21602" priority="1527" operator="lessThan">
      <formula>0</formula>
    </cfRule>
  </conditionalFormatting>
  <conditionalFormatting sqref="R19:R25">
    <cfRule type="cellIs" dxfId="21601" priority="1525" operator="lessThan">
      <formula>0.8</formula>
    </cfRule>
    <cfRule type="cellIs" dxfId="21600" priority="1526" operator="greaterThan">
      <formula>1</formula>
    </cfRule>
  </conditionalFormatting>
  <conditionalFormatting sqref="R19:R25">
    <cfRule type="cellIs" dxfId="21599" priority="1523" operator="greaterThan">
      <formula>1</formula>
    </cfRule>
    <cfRule type="cellIs" dxfId="21598" priority="1524" operator="lessThan">
      <formula>0.8</formula>
    </cfRule>
  </conditionalFormatting>
  <conditionalFormatting sqref="P19:P25">
    <cfRule type="cellIs" dxfId="21597" priority="1522" operator="greaterThan">
      <formula>0</formula>
    </cfRule>
  </conditionalFormatting>
  <conditionalFormatting sqref="Q19:Q25">
    <cfRule type="cellIs" dxfId="21596" priority="1521" operator="lessThan">
      <formula>0</formula>
    </cfRule>
  </conditionalFormatting>
  <conditionalFormatting sqref="R19:R25">
    <cfRule type="cellIs" dxfId="21595" priority="1519" operator="lessThan">
      <formula>0.8</formula>
    </cfRule>
    <cfRule type="cellIs" dxfId="21594" priority="1520" operator="greaterThan">
      <formula>1</formula>
    </cfRule>
  </conditionalFormatting>
  <conditionalFormatting sqref="R19:R25">
    <cfRule type="cellIs" dxfId="21593" priority="1517" operator="greaterThan">
      <formula>1</formula>
    </cfRule>
    <cfRule type="cellIs" dxfId="21592" priority="1518" operator="lessThan">
      <formula>0.8</formula>
    </cfRule>
  </conditionalFormatting>
  <conditionalFormatting sqref="P19:P25">
    <cfRule type="cellIs" dxfId="21591" priority="1516" operator="greaterThan">
      <formula>0</formula>
    </cfRule>
  </conditionalFormatting>
  <conditionalFormatting sqref="Q19:Q25">
    <cfRule type="cellIs" dxfId="21590" priority="1515" operator="lessThan">
      <formula>0</formula>
    </cfRule>
  </conditionalFormatting>
  <conditionalFormatting sqref="R19:R25">
    <cfRule type="cellIs" dxfId="21589" priority="1513" operator="lessThan">
      <formula>0.8</formula>
    </cfRule>
    <cfRule type="cellIs" dxfId="21588" priority="1514" operator="greaterThan">
      <formula>1</formula>
    </cfRule>
  </conditionalFormatting>
  <conditionalFormatting sqref="R19:R25">
    <cfRule type="cellIs" dxfId="21587" priority="1511" operator="greaterThan">
      <formula>1</formula>
    </cfRule>
    <cfRule type="cellIs" dxfId="21586" priority="1512" operator="lessThan">
      <formula>0.8</formula>
    </cfRule>
  </conditionalFormatting>
  <conditionalFormatting sqref="P19:P25">
    <cfRule type="cellIs" dxfId="21585" priority="1510" operator="greaterThan">
      <formula>0</formula>
    </cfRule>
  </conditionalFormatting>
  <conditionalFormatting sqref="R19:R25">
    <cfRule type="cellIs" dxfId="21584" priority="1507" operator="lessThan">
      <formula>0.8</formula>
    </cfRule>
    <cfRule type="cellIs" dxfId="21583" priority="1508" operator="greaterThan">
      <formula>1</formula>
    </cfRule>
  </conditionalFormatting>
  <conditionalFormatting sqref="R19:R25">
    <cfRule type="cellIs" dxfId="21582" priority="1505" operator="greaterThan">
      <formula>1</formula>
    </cfRule>
    <cfRule type="cellIs" dxfId="21581" priority="1506" operator="lessThan">
      <formula>0.8</formula>
    </cfRule>
  </conditionalFormatting>
  <conditionalFormatting sqref="P19:P25">
    <cfRule type="cellIs" dxfId="21580" priority="1504" operator="greaterThan">
      <formula>0</formula>
    </cfRule>
  </conditionalFormatting>
  <conditionalFormatting sqref="Q19:Q25">
    <cfRule type="cellIs" dxfId="21579" priority="1509" operator="lessThan">
      <formula>0</formula>
    </cfRule>
  </conditionalFormatting>
  <conditionalFormatting sqref="Q19:Q25">
    <cfRule type="cellIs" dxfId="21578" priority="1503" operator="lessThan">
      <formula>0</formula>
    </cfRule>
  </conditionalFormatting>
  <conditionalFormatting sqref="R19:R25">
    <cfRule type="cellIs" dxfId="21577" priority="1501" operator="lessThan">
      <formula>0.8</formula>
    </cfRule>
    <cfRule type="cellIs" dxfId="21576" priority="1502" operator="greaterThan">
      <formula>1</formula>
    </cfRule>
  </conditionalFormatting>
  <conditionalFormatting sqref="R19:R25">
    <cfRule type="cellIs" dxfId="21575" priority="1499" operator="greaterThan">
      <formula>1</formula>
    </cfRule>
    <cfRule type="cellIs" dxfId="21574" priority="1500" operator="lessThan">
      <formula>0.8</formula>
    </cfRule>
  </conditionalFormatting>
  <conditionalFormatting sqref="P19:P25">
    <cfRule type="cellIs" dxfId="21573" priority="1498" operator="greaterThan">
      <formula>0</formula>
    </cfRule>
  </conditionalFormatting>
  <conditionalFormatting sqref="P19:P25">
    <cfRule type="cellIs" dxfId="21572" priority="1492" operator="greaterThan">
      <formula>0</formula>
    </cfRule>
  </conditionalFormatting>
  <conditionalFormatting sqref="Q19:Q25">
    <cfRule type="cellIs" dxfId="21571" priority="1497" operator="lessThan">
      <formula>0</formula>
    </cfRule>
  </conditionalFormatting>
  <conditionalFormatting sqref="R19:R25">
    <cfRule type="cellIs" dxfId="21570" priority="1495" operator="lessThan">
      <formula>0.8</formula>
    </cfRule>
    <cfRule type="cellIs" dxfId="21569" priority="1496" operator="greaterThan">
      <formula>1</formula>
    </cfRule>
  </conditionalFormatting>
  <conditionalFormatting sqref="R19:R25">
    <cfRule type="cellIs" dxfId="21568" priority="1493" operator="greaterThan">
      <formula>1</formula>
    </cfRule>
    <cfRule type="cellIs" dxfId="21567" priority="1494" operator="lessThan">
      <formula>0.8</formula>
    </cfRule>
  </conditionalFormatting>
  <conditionalFormatting sqref="P19:P25">
    <cfRule type="cellIs" dxfId="21566" priority="1486" operator="greaterThan">
      <formula>0</formula>
    </cfRule>
  </conditionalFormatting>
  <conditionalFormatting sqref="Q19:Q25">
    <cfRule type="cellIs" dxfId="21565" priority="1491" operator="lessThan">
      <formula>0</formula>
    </cfRule>
  </conditionalFormatting>
  <conditionalFormatting sqref="R19:R25">
    <cfRule type="cellIs" dxfId="21564" priority="1489" operator="lessThan">
      <formula>0.8</formula>
    </cfRule>
    <cfRule type="cellIs" dxfId="21563" priority="1490" operator="greaterThan">
      <formula>1</formula>
    </cfRule>
  </conditionalFormatting>
  <conditionalFormatting sqref="R19:R25">
    <cfRule type="cellIs" dxfId="21562" priority="1487" operator="greaterThan">
      <formula>1</formula>
    </cfRule>
    <cfRule type="cellIs" dxfId="21561" priority="1488" operator="lessThan">
      <formula>0.8</formula>
    </cfRule>
  </conditionalFormatting>
  <conditionalFormatting sqref="Q19:Q25">
    <cfRule type="cellIs" dxfId="21560" priority="1485" operator="lessThan">
      <formula>0</formula>
    </cfRule>
  </conditionalFormatting>
  <conditionalFormatting sqref="R19:R25">
    <cfRule type="cellIs" dxfId="21559" priority="1483" operator="lessThan">
      <formula>0.8</formula>
    </cfRule>
    <cfRule type="cellIs" dxfId="21558" priority="1484" operator="greaterThan">
      <formula>1</formula>
    </cfRule>
  </conditionalFormatting>
  <conditionalFormatting sqref="R19:R25">
    <cfRule type="cellIs" dxfId="21557" priority="1481" operator="greaterThan">
      <formula>1</formula>
    </cfRule>
    <cfRule type="cellIs" dxfId="21556" priority="1482" operator="lessThan">
      <formula>0.8</formula>
    </cfRule>
  </conditionalFormatting>
  <conditionalFormatting sqref="P19:P25">
    <cfRule type="cellIs" dxfId="21555" priority="1480" operator="greaterThan">
      <formula>0</formula>
    </cfRule>
  </conditionalFormatting>
  <conditionalFormatting sqref="Q19:Q25">
    <cfRule type="cellIs" dxfId="21554" priority="1479" operator="lessThan">
      <formula>0</formula>
    </cfRule>
  </conditionalFormatting>
  <conditionalFormatting sqref="R19:R25">
    <cfRule type="cellIs" dxfId="21553" priority="1477" operator="lessThan">
      <formula>0.8</formula>
    </cfRule>
    <cfRule type="cellIs" dxfId="21552" priority="1478" operator="greaterThan">
      <formula>1</formula>
    </cfRule>
  </conditionalFormatting>
  <conditionalFormatting sqref="R19:R25">
    <cfRule type="cellIs" dxfId="21551" priority="1475" operator="greaterThan">
      <formula>1</formula>
    </cfRule>
    <cfRule type="cellIs" dxfId="21550" priority="1476" operator="lessThan">
      <formula>0.8</formula>
    </cfRule>
  </conditionalFormatting>
  <conditionalFormatting sqref="P19:P25">
    <cfRule type="cellIs" dxfId="21549" priority="1474" operator="greaterThan">
      <formula>0</formula>
    </cfRule>
  </conditionalFormatting>
  <conditionalFormatting sqref="P19:P25">
    <cfRule type="cellIs" dxfId="21548" priority="1468" operator="greaterThan">
      <formula>0</formula>
    </cfRule>
  </conditionalFormatting>
  <conditionalFormatting sqref="Q19:Q25">
    <cfRule type="cellIs" dxfId="21547" priority="1473" operator="lessThan">
      <formula>0</formula>
    </cfRule>
  </conditionalFormatting>
  <conditionalFormatting sqref="R19:R25">
    <cfRule type="cellIs" dxfId="21546" priority="1471" operator="lessThan">
      <formula>0.8</formula>
    </cfRule>
    <cfRule type="cellIs" dxfId="21545" priority="1472" operator="greaterThan">
      <formula>1</formula>
    </cfRule>
  </conditionalFormatting>
  <conditionalFormatting sqref="R19:R25">
    <cfRule type="cellIs" dxfId="21544" priority="1469" operator="greaterThan">
      <formula>1</formula>
    </cfRule>
    <cfRule type="cellIs" dxfId="21543" priority="1470" operator="lessThan">
      <formula>0.8</formula>
    </cfRule>
  </conditionalFormatting>
  <conditionalFormatting sqref="Q19:Q25">
    <cfRule type="cellIs" dxfId="21542" priority="1467" operator="lessThan">
      <formula>0</formula>
    </cfRule>
  </conditionalFormatting>
  <conditionalFormatting sqref="R19:R25">
    <cfRule type="cellIs" dxfId="21541" priority="1465" operator="lessThan">
      <formula>0.8</formula>
    </cfRule>
    <cfRule type="cellIs" dxfId="21540" priority="1466" operator="greaterThan">
      <formula>1</formula>
    </cfRule>
  </conditionalFormatting>
  <conditionalFormatting sqref="R19:R25">
    <cfRule type="cellIs" dxfId="21539" priority="1463" operator="greaterThan">
      <formula>1</formula>
    </cfRule>
    <cfRule type="cellIs" dxfId="21538" priority="1464" operator="lessThan">
      <formula>0.8</formula>
    </cfRule>
  </conditionalFormatting>
  <conditionalFormatting sqref="P19:P25">
    <cfRule type="cellIs" dxfId="21537" priority="1462" operator="greaterThan">
      <formula>0</formula>
    </cfRule>
  </conditionalFormatting>
  <conditionalFormatting sqref="Q19:Q25">
    <cfRule type="cellIs" dxfId="21536" priority="1461" operator="lessThan">
      <formula>0</formula>
    </cfRule>
  </conditionalFormatting>
  <conditionalFormatting sqref="R19:R25">
    <cfRule type="cellIs" dxfId="21535" priority="1459" operator="lessThan">
      <formula>0.8</formula>
    </cfRule>
    <cfRule type="cellIs" dxfId="21534" priority="1460" operator="greaterThan">
      <formula>1</formula>
    </cfRule>
  </conditionalFormatting>
  <conditionalFormatting sqref="R19:R25">
    <cfRule type="cellIs" dxfId="21533" priority="1457" operator="greaterThan">
      <formula>1</formula>
    </cfRule>
    <cfRule type="cellIs" dxfId="21532" priority="1458" operator="lessThan">
      <formula>0.8</formula>
    </cfRule>
  </conditionalFormatting>
  <conditionalFormatting sqref="P19:P25">
    <cfRule type="cellIs" dxfId="21531" priority="1456" operator="greaterThan">
      <formula>0</formula>
    </cfRule>
  </conditionalFormatting>
  <conditionalFormatting sqref="Q19:Q25">
    <cfRule type="cellIs" dxfId="21530" priority="1455" operator="lessThan">
      <formula>0</formula>
    </cfRule>
  </conditionalFormatting>
  <conditionalFormatting sqref="R19:R25">
    <cfRule type="cellIs" dxfId="21529" priority="1453" operator="lessThan">
      <formula>0.8</formula>
    </cfRule>
    <cfRule type="cellIs" dxfId="21528" priority="1454" operator="greaterThan">
      <formula>1</formula>
    </cfRule>
  </conditionalFormatting>
  <conditionalFormatting sqref="R19:R25">
    <cfRule type="cellIs" dxfId="21527" priority="1451" operator="greaterThan">
      <formula>1</formula>
    </cfRule>
    <cfRule type="cellIs" dxfId="21526" priority="1452" operator="lessThan">
      <formula>0.8</formula>
    </cfRule>
  </conditionalFormatting>
  <conditionalFormatting sqref="P19:P25">
    <cfRule type="cellIs" dxfId="21525" priority="1450" operator="greaterThan">
      <formula>0</formula>
    </cfRule>
  </conditionalFormatting>
  <conditionalFormatting sqref="R19:R25">
    <cfRule type="cellIs" dxfId="21524" priority="1447" operator="lessThan">
      <formula>0.8</formula>
    </cfRule>
    <cfRule type="cellIs" dxfId="21523" priority="1448" operator="greaterThan">
      <formula>1</formula>
    </cfRule>
  </conditionalFormatting>
  <conditionalFormatting sqref="R19:R25">
    <cfRule type="cellIs" dxfId="21522" priority="1445" operator="greaterThan">
      <formula>1</formula>
    </cfRule>
    <cfRule type="cellIs" dxfId="21521" priority="1446" operator="lessThan">
      <formula>0.8</formula>
    </cfRule>
  </conditionalFormatting>
  <conditionalFormatting sqref="P19:P25">
    <cfRule type="cellIs" dxfId="21520" priority="1444" operator="greaterThan">
      <formula>0</formula>
    </cfRule>
  </conditionalFormatting>
  <conditionalFormatting sqref="Q19:Q25">
    <cfRule type="cellIs" dxfId="21519" priority="1449" operator="lessThan">
      <formula>0</formula>
    </cfRule>
  </conditionalFormatting>
  <conditionalFormatting sqref="Q40">
    <cfRule type="cellIs" dxfId="21518" priority="1443" operator="lessThan">
      <formula>0</formula>
    </cfRule>
  </conditionalFormatting>
  <conditionalFormatting sqref="R40">
    <cfRule type="cellIs" dxfId="21517" priority="1441" operator="lessThan">
      <formula>0.8</formula>
    </cfRule>
    <cfRule type="cellIs" dxfId="21516" priority="1442" operator="greaterThan">
      <formula>1</formula>
    </cfRule>
  </conditionalFormatting>
  <conditionalFormatting sqref="R40">
    <cfRule type="cellIs" dxfId="21515" priority="1439" operator="greaterThan">
      <formula>1</formula>
    </cfRule>
    <cfRule type="cellIs" dxfId="21514" priority="1440" operator="lessThan">
      <formula>0.8</formula>
    </cfRule>
  </conditionalFormatting>
  <conditionalFormatting sqref="P40">
    <cfRule type="cellIs" dxfId="21513" priority="1438" operator="greaterThan">
      <formula>0</formula>
    </cfRule>
  </conditionalFormatting>
  <conditionalFormatting sqref="P40">
    <cfRule type="cellIs" dxfId="21512" priority="1432" operator="greaterThan">
      <formula>0</formula>
    </cfRule>
  </conditionalFormatting>
  <conditionalFormatting sqref="Q40">
    <cfRule type="cellIs" dxfId="21511" priority="1437" operator="lessThan">
      <formula>0</formula>
    </cfRule>
  </conditionalFormatting>
  <conditionalFormatting sqref="R40">
    <cfRule type="cellIs" dxfId="21510" priority="1435" operator="lessThan">
      <formula>0.8</formula>
    </cfRule>
    <cfRule type="cellIs" dxfId="21509" priority="1436" operator="greaterThan">
      <formula>1</formula>
    </cfRule>
  </conditionalFormatting>
  <conditionalFormatting sqref="R40">
    <cfRule type="cellIs" dxfId="21508" priority="1433" operator="greaterThan">
      <formula>1</formula>
    </cfRule>
    <cfRule type="cellIs" dxfId="21507" priority="1434" operator="lessThan">
      <formula>0.8</formula>
    </cfRule>
  </conditionalFormatting>
  <conditionalFormatting sqref="P40">
    <cfRule type="cellIs" dxfId="21506" priority="1426" operator="greaterThan">
      <formula>0</formula>
    </cfRule>
  </conditionalFormatting>
  <conditionalFormatting sqref="Q40">
    <cfRule type="cellIs" dxfId="21505" priority="1431" operator="lessThan">
      <formula>0</formula>
    </cfRule>
  </conditionalFormatting>
  <conditionalFormatting sqref="R40">
    <cfRule type="cellIs" dxfId="21504" priority="1429" operator="lessThan">
      <formula>0.8</formula>
    </cfRule>
    <cfRule type="cellIs" dxfId="21503" priority="1430" operator="greaterThan">
      <formula>1</formula>
    </cfRule>
  </conditionalFormatting>
  <conditionalFormatting sqref="R40">
    <cfRule type="cellIs" dxfId="21502" priority="1427" operator="greaterThan">
      <formula>1</formula>
    </cfRule>
    <cfRule type="cellIs" dxfId="21501" priority="1428" operator="lessThan">
      <formula>0.8</formula>
    </cfRule>
  </conditionalFormatting>
  <conditionalFormatting sqref="Q40">
    <cfRule type="cellIs" dxfId="21500" priority="1425" operator="lessThan">
      <formula>0</formula>
    </cfRule>
  </conditionalFormatting>
  <conditionalFormatting sqref="R40">
    <cfRule type="cellIs" dxfId="21499" priority="1423" operator="lessThan">
      <formula>0.8</formula>
    </cfRule>
    <cfRule type="cellIs" dxfId="21498" priority="1424" operator="greaterThan">
      <formula>1</formula>
    </cfRule>
  </conditionalFormatting>
  <conditionalFormatting sqref="R40">
    <cfRule type="cellIs" dxfId="21497" priority="1421" operator="greaterThan">
      <formula>1</formula>
    </cfRule>
    <cfRule type="cellIs" dxfId="21496" priority="1422" operator="lessThan">
      <formula>0.8</formula>
    </cfRule>
  </conditionalFormatting>
  <conditionalFormatting sqref="P40">
    <cfRule type="cellIs" dxfId="21495" priority="1420" operator="greaterThan">
      <formula>0</formula>
    </cfRule>
  </conditionalFormatting>
  <conditionalFormatting sqref="P40">
    <cfRule type="cellIs" dxfId="21494" priority="1414" operator="greaterThan">
      <formula>0</formula>
    </cfRule>
  </conditionalFormatting>
  <conditionalFormatting sqref="Q40">
    <cfRule type="cellIs" dxfId="21493" priority="1419" operator="lessThan">
      <formula>0</formula>
    </cfRule>
  </conditionalFormatting>
  <conditionalFormatting sqref="R40">
    <cfRule type="cellIs" dxfId="21492" priority="1417" operator="lessThan">
      <formula>0.8</formula>
    </cfRule>
    <cfRule type="cellIs" dxfId="21491" priority="1418" operator="greaterThan">
      <formula>1</formula>
    </cfRule>
  </conditionalFormatting>
  <conditionalFormatting sqref="R40">
    <cfRule type="cellIs" dxfId="21490" priority="1415" operator="greaterThan">
      <formula>1</formula>
    </cfRule>
    <cfRule type="cellIs" dxfId="21489" priority="1416" operator="lessThan">
      <formula>0.8</formula>
    </cfRule>
  </conditionalFormatting>
  <conditionalFormatting sqref="P40">
    <cfRule type="cellIs" dxfId="21488" priority="1408" operator="greaterThan">
      <formula>0</formula>
    </cfRule>
  </conditionalFormatting>
  <conditionalFormatting sqref="Q40">
    <cfRule type="cellIs" dxfId="21487" priority="1413" operator="lessThan">
      <formula>0</formula>
    </cfRule>
  </conditionalFormatting>
  <conditionalFormatting sqref="R40">
    <cfRule type="cellIs" dxfId="21486" priority="1411" operator="lessThan">
      <formula>0.8</formula>
    </cfRule>
    <cfRule type="cellIs" dxfId="21485" priority="1412" operator="greaterThan">
      <formula>1</formula>
    </cfRule>
  </conditionalFormatting>
  <conditionalFormatting sqref="R40">
    <cfRule type="cellIs" dxfId="21484" priority="1409" operator="greaterThan">
      <formula>1</formula>
    </cfRule>
    <cfRule type="cellIs" dxfId="21483" priority="1410" operator="lessThan">
      <formula>0.8</formula>
    </cfRule>
  </conditionalFormatting>
  <conditionalFormatting sqref="P40">
    <cfRule type="cellIs" dxfId="21482" priority="1402" operator="greaterThan">
      <formula>0</formula>
    </cfRule>
  </conditionalFormatting>
  <conditionalFormatting sqref="Q40">
    <cfRule type="cellIs" dxfId="21481" priority="1407" operator="lessThan">
      <formula>0</formula>
    </cfRule>
  </conditionalFormatting>
  <conditionalFormatting sqref="R40">
    <cfRule type="cellIs" dxfId="21480" priority="1405" operator="lessThan">
      <formula>0.8</formula>
    </cfRule>
    <cfRule type="cellIs" dxfId="21479" priority="1406" operator="greaterThan">
      <formula>1</formula>
    </cfRule>
  </conditionalFormatting>
  <conditionalFormatting sqref="R40">
    <cfRule type="cellIs" dxfId="21478" priority="1403" operator="greaterThan">
      <formula>1</formula>
    </cfRule>
    <cfRule type="cellIs" dxfId="21477" priority="1404" operator="lessThan">
      <formula>0.8</formula>
    </cfRule>
  </conditionalFormatting>
  <conditionalFormatting sqref="Q40">
    <cfRule type="cellIs" dxfId="21476" priority="1396" operator="lessThan">
      <formula>0</formula>
    </cfRule>
  </conditionalFormatting>
  <conditionalFormatting sqref="P40">
    <cfRule type="cellIs" dxfId="21475" priority="1397" operator="greaterThan">
      <formula>0</formula>
    </cfRule>
  </conditionalFormatting>
  <conditionalFormatting sqref="R40">
    <cfRule type="cellIs" dxfId="21474" priority="1400" operator="lessThan">
      <formula>0.8</formula>
    </cfRule>
    <cfRule type="cellIs" dxfId="21473" priority="1401" operator="greaterThan">
      <formula>1</formula>
    </cfRule>
  </conditionalFormatting>
  <conditionalFormatting sqref="R40">
    <cfRule type="cellIs" dxfId="21472" priority="1398" operator="greaterThan">
      <formula>1</formula>
    </cfRule>
    <cfRule type="cellIs" dxfId="21471" priority="1399" operator="lessThan">
      <formula>0.8</formula>
    </cfRule>
  </conditionalFormatting>
  <conditionalFormatting sqref="Q40">
    <cfRule type="cellIs" dxfId="21470" priority="1390" operator="lessThan">
      <formula>0</formula>
    </cfRule>
  </conditionalFormatting>
  <conditionalFormatting sqref="R40">
    <cfRule type="cellIs" dxfId="21469" priority="1394" operator="lessThan">
      <formula>0.8</formula>
    </cfRule>
    <cfRule type="cellIs" dxfId="21468" priority="1395" operator="greaterThan">
      <formula>1</formula>
    </cfRule>
  </conditionalFormatting>
  <conditionalFormatting sqref="R40">
    <cfRule type="cellIs" dxfId="21467" priority="1392" operator="greaterThan">
      <formula>1</formula>
    </cfRule>
    <cfRule type="cellIs" dxfId="21466" priority="1393" operator="lessThan">
      <formula>0.8</formula>
    </cfRule>
  </conditionalFormatting>
  <conditionalFormatting sqref="P40">
    <cfRule type="cellIs" dxfId="21465" priority="1391" operator="greaterThan">
      <formula>0</formula>
    </cfRule>
  </conditionalFormatting>
  <conditionalFormatting sqref="Q40">
    <cfRule type="cellIs" dxfId="21464" priority="1389" operator="lessThan">
      <formula>0</formula>
    </cfRule>
  </conditionalFormatting>
  <conditionalFormatting sqref="R40">
    <cfRule type="cellIs" dxfId="21463" priority="1387" operator="lessThan">
      <formula>0.8</formula>
    </cfRule>
    <cfRule type="cellIs" dxfId="21462" priority="1388" operator="greaterThan">
      <formula>1</formula>
    </cfRule>
  </conditionalFormatting>
  <conditionalFormatting sqref="R40">
    <cfRule type="cellIs" dxfId="21461" priority="1385" operator="greaterThan">
      <formula>1</formula>
    </cfRule>
    <cfRule type="cellIs" dxfId="21460" priority="1386" operator="lessThan">
      <formula>0.8</formula>
    </cfRule>
  </conditionalFormatting>
  <conditionalFormatting sqref="P40">
    <cfRule type="cellIs" dxfId="21459" priority="1384" operator="greaterThan">
      <formula>0</formula>
    </cfRule>
  </conditionalFormatting>
  <conditionalFormatting sqref="Q40">
    <cfRule type="cellIs" dxfId="21458" priority="1383" operator="lessThan">
      <formula>0</formula>
    </cfRule>
  </conditionalFormatting>
  <conditionalFormatting sqref="R40">
    <cfRule type="cellIs" dxfId="21457" priority="1381" operator="lessThan">
      <formula>0.8</formula>
    </cfRule>
    <cfRule type="cellIs" dxfId="21456" priority="1382" operator="greaterThan">
      <formula>1</formula>
    </cfRule>
  </conditionalFormatting>
  <conditionalFormatting sqref="R40">
    <cfRule type="cellIs" dxfId="21455" priority="1379" operator="greaterThan">
      <formula>1</formula>
    </cfRule>
    <cfRule type="cellIs" dxfId="21454" priority="1380" operator="lessThan">
      <formula>0.8</formula>
    </cfRule>
  </conditionalFormatting>
  <conditionalFormatting sqref="P40">
    <cfRule type="cellIs" dxfId="21453" priority="1378" operator="greaterThan">
      <formula>0</formula>
    </cfRule>
  </conditionalFormatting>
  <conditionalFormatting sqref="Q32:Q39">
    <cfRule type="cellIs" dxfId="21452" priority="1377" operator="lessThan">
      <formula>0</formula>
    </cfRule>
  </conditionalFormatting>
  <conditionalFormatting sqref="R32:R39">
    <cfRule type="cellIs" dxfId="21451" priority="1375" operator="lessThan">
      <formula>0.8</formula>
    </cfRule>
    <cfRule type="cellIs" dxfId="21450" priority="1376" operator="greaterThan">
      <formula>1</formula>
    </cfRule>
  </conditionalFormatting>
  <conditionalFormatting sqref="R32:R39">
    <cfRule type="cellIs" dxfId="21449" priority="1373" operator="greaterThan">
      <formula>1</formula>
    </cfRule>
    <cfRule type="cellIs" dxfId="21448" priority="1374" operator="lessThan">
      <formula>0.8</formula>
    </cfRule>
  </conditionalFormatting>
  <conditionalFormatting sqref="P32:P39">
    <cfRule type="cellIs" dxfId="21447" priority="1372" operator="greaterThan">
      <formula>0</formula>
    </cfRule>
  </conditionalFormatting>
  <conditionalFormatting sqref="Q32:Q39">
    <cfRule type="cellIs" dxfId="21446" priority="1371" operator="lessThan">
      <formula>0</formula>
    </cfRule>
  </conditionalFormatting>
  <conditionalFormatting sqref="R32:R39">
    <cfRule type="cellIs" dxfId="21445" priority="1369" operator="lessThan">
      <formula>0.8</formula>
    </cfRule>
    <cfRule type="cellIs" dxfId="21444" priority="1370" operator="greaterThan">
      <formula>1</formula>
    </cfRule>
  </conditionalFormatting>
  <conditionalFormatting sqref="R32:R39">
    <cfRule type="cellIs" dxfId="21443" priority="1367" operator="greaterThan">
      <formula>1</formula>
    </cfRule>
    <cfRule type="cellIs" dxfId="21442" priority="1368" operator="lessThan">
      <formula>0.8</formula>
    </cfRule>
  </conditionalFormatting>
  <conditionalFormatting sqref="P32:P39">
    <cfRule type="cellIs" dxfId="21441" priority="1366" operator="greaterThan">
      <formula>0</formula>
    </cfRule>
  </conditionalFormatting>
  <conditionalFormatting sqref="Q32:Q39">
    <cfRule type="cellIs" dxfId="21440" priority="1365" operator="lessThan">
      <formula>0</formula>
    </cfRule>
  </conditionalFormatting>
  <conditionalFormatting sqref="R32:R39">
    <cfRule type="cellIs" dxfId="21439" priority="1363" operator="lessThan">
      <formula>0.8</formula>
    </cfRule>
    <cfRule type="cellIs" dxfId="21438" priority="1364" operator="greaterThan">
      <formula>1</formula>
    </cfRule>
  </conditionalFormatting>
  <conditionalFormatting sqref="R32:R39">
    <cfRule type="cellIs" dxfId="21437" priority="1361" operator="greaterThan">
      <formula>1</formula>
    </cfRule>
    <cfRule type="cellIs" dxfId="21436" priority="1362" operator="lessThan">
      <formula>0.8</formula>
    </cfRule>
  </conditionalFormatting>
  <conditionalFormatting sqref="P32:P39">
    <cfRule type="cellIs" dxfId="21435" priority="1360" operator="greaterThan">
      <formula>0</formula>
    </cfRule>
  </conditionalFormatting>
  <conditionalFormatting sqref="Q32:Q39">
    <cfRule type="cellIs" dxfId="21434" priority="1359" operator="lessThan">
      <formula>0</formula>
    </cfRule>
  </conditionalFormatting>
  <conditionalFormatting sqref="R32:R39">
    <cfRule type="cellIs" dxfId="21433" priority="1357" operator="lessThan">
      <formula>0.8</formula>
    </cfRule>
    <cfRule type="cellIs" dxfId="21432" priority="1358" operator="greaterThan">
      <formula>1</formula>
    </cfRule>
  </conditionalFormatting>
  <conditionalFormatting sqref="R32:R39">
    <cfRule type="cellIs" dxfId="21431" priority="1355" operator="greaterThan">
      <formula>1</formula>
    </cfRule>
    <cfRule type="cellIs" dxfId="21430" priority="1356" operator="lessThan">
      <formula>0.8</formula>
    </cfRule>
  </conditionalFormatting>
  <conditionalFormatting sqref="P32:P39">
    <cfRule type="cellIs" dxfId="21429" priority="1354" operator="greaterThan">
      <formula>0</formula>
    </cfRule>
  </conditionalFormatting>
  <conditionalFormatting sqref="P32:P39">
    <cfRule type="cellIs" dxfId="21428" priority="1348" operator="greaterThan">
      <formula>0</formula>
    </cfRule>
  </conditionalFormatting>
  <conditionalFormatting sqref="Q32:Q39">
    <cfRule type="cellIs" dxfId="21427" priority="1353" operator="lessThan">
      <formula>0</formula>
    </cfRule>
  </conditionalFormatting>
  <conditionalFormatting sqref="R32:R39">
    <cfRule type="cellIs" dxfId="21426" priority="1351" operator="lessThan">
      <formula>0.8</formula>
    </cfRule>
    <cfRule type="cellIs" dxfId="21425" priority="1352" operator="greaterThan">
      <formula>1</formula>
    </cfRule>
  </conditionalFormatting>
  <conditionalFormatting sqref="R32:R39">
    <cfRule type="cellIs" dxfId="21424" priority="1349" operator="greaterThan">
      <formula>1</formula>
    </cfRule>
    <cfRule type="cellIs" dxfId="21423" priority="1350" operator="lessThan">
      <formula>0.8</formula>
    </cfRule>
  </conditionalFormatting>
  <conditionalFormatting sqref="P32:P39">
    <cfRule type="cellIs" dxfId="21422" priority="1342" operator="greaterThan">
      <formula>0</formula>
    </cfRule>
  </conditionalFormatting>
  <conditionalFormatting sqref="Q32:Q39">
    <cfRule type="cellIs" dxfId="21421" priority="1347" operator="lessThan">
      <formula>0</formula>
    </cfRule>
  </conditionalFormatting>
  <conditionalFormatting sqref="R32:R39">
    <cfRule type="cellIs" dxfId="21420" priority="1345" operator="lessThan">
      <formula>0.8</formula>
    </cfRule>
    <cfRule type="cellIs" dxfId="21419" priority="1346" operator="greaterThan">
      <formula>1</formula>
    </cfRule>
  </conditionalFormatting>
  <conditionalFormatting sqref="R32:R39">
    <cfRule type="cellIs" dxfId="21418" priority="1343" operator="greaterThan">
      <formula>1</formula>
    </cfRule>
    <cfRule type="cellIs" dxfId="21417" priority="1344" operator="lessThan">
      <formula>0.8</formula>
    </cfRule>
  </conditionalFormatting>
  <conditionalFormatting sqref="R32:R39">
    <cfRule type="cellIs" dxfId="21416" priority="1339" operator="lessThan">
      <formula>0.8</formula>
    </cfRule>
    <cfRule type="cellIs" dxfId="21415" priority="1340" operator="greaterThan">
      <formula>1</formula>
    </cfRule>
  </conditionalFormatting>
  <conditionalFormatting sqref="R32:R39">
    <cfRule type="cellIs" dxfId="21414" priority="1337" operator="greaterThan">
      <formula>1</formula>
    </cfRule>
    <cfRule type="cellIs" dxfId="21413" priority="1338" operator="lessThan">
      <formula>0.8</formula>
    </cfRule>
  </conditionalFormatting>
  <conditionalFormatting sqref="P32:P39">
    <cfRule type="cellIs" dxfId="21412" priority="1336" operator="greaterThan">
      <formula>0</formula>
    </cfRule>
  </conditionalFormatting>
  <conditionalFormatting sqref="Q32:Q39">
    <cfRule type="cellIs" dxfId="21411" priority="1341" operator="lessThan">
      <formula>0</formula>
    </cfRule>
  </conditionalFormatting>
  <conditionalFormatting sqref="Q32:Q39">
    <cfRule type="cellIs" dxfId="21410" priority="1335" operator="lessThan">
      <formula>0</formula>
    </cfRule>
  </conditionalFormatting>
  <conditionalFormatting sqref="R32:R39">
    <cfRule type="cellIs" dxfId="21409" priority="1333" operator="lessThan">
      <formula>0.8</formula>
    </cfRule>
    <cfRule type="cellIs" dxfId="21408" priority="1334" operator="greaterThan">
      <formula>1</formula>
    </cfRule>
  </conditionalFormatting>
  <conditionalFormatting sqref="R32:R39">
    <cfRule type="cellIs" dxfId="21407" priority="1331" operator="greaterThan">
      <formula>1</formula>
    </cfRule>
    <cfRule type="cellIs" dxfId="21406" priority="1332" operator="lessThan">
      <formula>0.8</formula>
    </cfRule>
  </conditionalFormatting>
  <conditionalFormatting sqref="P32:P39">
    <cfRule type="cellIs" dxfId="21405" priority="1330" operator="greaterThan">
      <formula>0</formula>
    </cfRule>
  </conditionalFormatting>
  <conditionalFormatting sqref="P32:P39">
    <cfRule type="cellIs" dxfId="21404" priority="1324" operator="greaterThan">
      <formula>0</formula>
    </cfRule>
  </conditionalFormatting>
  <conditionalFormatting sqref="Q32:Q39">
    <cfRule type="cellIs" dxfId="21403" priority="1329" operator="lessThan">
      <formula>0</formula>
    </cfRule>
  </conditionalFormatting>
  <conditionalFormatting sqref="R32:R39">
    <cfRule type="cellIs" dxfId="21402" priority="1327" operator="lessThan">
      <formula>0.8</formula>
    </cfRule>
    <cfRule type="cellIs" dxfId="21401" priority="1328" operator="greaterThan">
      <formula>1</formula>
    </cfRule>
  </conditionalFormatting>
  <conditionalFormatting sqref="R32:R39">
    <cfRule type="cellIs" dxfId="21400" priority="1325" operator="greaterThan">
      <formula>1</formula>
    </cfRule>
    <cfRule type="cellIs" dxfId="21399" priority="1326" operator="lessThan">
      <formula>0.8</formula>
    </cfRule>
  </conditionalFormatting>
  <conditionalFormatting sqref="P32:P39">
    <cfRule type="cellIs" dxfId="21398" priority="1318" operator="greaterThan">
      <formula>0</formula>
    </cfRule>
  </conditionalFormatting>
  <conditionalFormatting sqref="Q32:Q39">
    <cfRule type="cellIs" dxfId="21397" priority="1323" operator="lessThan">
      <formula>0</formula>
    </cfRule>
  </conditionalFormatting>
  <conditionalFormatting sqref="R32:R39">
    <cfRule type="cellIs" dxfId="21396" priority="1321" operator="lessThan">
      <formula>0.8</formula>
    </cfRule>
    <cfRule type="cellIs" dxfId="21395" priority="1322" operator="greaterThan">
      <formula>1</formula>
    </cfRule>
  </conditionalFormatting>
  <conditionalFormatting sqref="R32:R39">
    <cfRule type="cellIs" dxfId="21394" priority="1319" operator="greaterThan">
      <formula>1</formula>
    </cfRule>
    <cfRule type="cellIs" dxfId="21393" priority="1320" operator="lessThan">
      <formula>0.8</formula>
    </cfRule>
  </conditionalFormatting>
  <conditionalFormatting sqref="R32:R39">
    <cfRule type="cellIs" dxfId="21392" priority="1315" operator="lessThan">
      <formula>0.8</formula>
    </cfRule>
    <cfRule type="cellIs" dxfId="21391" priority="1316" operator="greaterThan">
      <formula>1</formula>
    </cfRule>
  </conditionalFormatting>
  <conditionalFormatting sqref="R32:R39">
    <cfRule type="cellIs" dxfId="21390" priority="1313" operator="greaterThan">
      <formula>1</formula>
    </cfRule>
    <cfRule type="cellIs" dxfId="21389" priority="1314" operator="lessThan">
      <formula>0.8</formula>
    </cfRule>
  </conditionalFormatting>
  <conditionalFormatting sqref="P32:P39">
    <cfRule type="cellIs" dxfId="21388" priority="1312" operator="greaterThan">
      <formula>0</formula>
    </cfRule>
  </conditionalFormatting>
  <conditionalFormatting sqref="Q32:Q39">
    <cfRule type="cellIs" dxfId="21387" priority="1317" operator="lessThan">
      <formula>0</formula>
    </cfRule>
  </conditionalFormatting>
  <conditionalFormatting sqref="P32:P39">
    <cfRule type="cellIs" dxfId="21386" priority="1306" operator="greaterThan">
      <formula>0</formula>
    </cfRule>
  </conditionalFormatting>
  <conditionalFormatting sqref="Q32:Q39">
    <cfRule type="cellIs" dxfId="21385" priority="1311" operator="lessThan">
      <formula>0</formula>
    </cfRule>
  </conditionalFormatting>
  <conditionalFormatting sqref="R32:R39">
    <cfRule type="cellIs" dxfId="21384" priority="1309" operator="lessThan">
      <formula>0.8</formula>
    </cfRule>
    <cfRule type="cellIs" dxfId="21383" priority="1310" operator="greaterThan">
      <formula>1</formula>
    </cfRule>
  </conditionalFormatting>
  <conditionalFormatting sqref="R32:R39">
    <cfRule type="cellIs" dxfId="21382" priority="1307" operator="greaterThan">
      <formula>1</formula>
    </cfRule>
    <cfRule type="cellIs" dxfId="21381" priority="1308" operator="lessThan">
      <formula>0.8</formula>
    </cfRule>
  </conditionalFormatting>
  <conditionalFormatting sqref="R32:R39">
    <cfRule type="cellIs" dxfId="21380" priority="1303" operator="lessThan">
      <formula>0.8</formula>
    </cfRule>
    <cfRule type="cellIs" dxfId="21379" priority="1304" operator="greaterThan">
      <formula>1</formula>
    </cfRule>
  </conditionalFormatting>
  <conditionalFormatting sqref="R32:R39">
    <cfRule type="cellIs" dxfId="21378" priority="1301" operator="greaterThan">
      <formula>1</formula>
    </cfRule>
    <cfRule type="cellIs" dxfId="21377" priority="1302" operator="lessThan">
      <formula>0.8</formula>
    </cfRule>
  </conditionalFormatting>
  <conditionalFormatting sqref="P32:P39">
    <cfRule type="cellIs" dxfId="21376" priority="1300" operator="greaterThan">
      <formula>0</formula>
    </cfRule>
  </conditionalFormatting>
  <conditionalFormatting sqref="Q32:Q39">
    <cfRule type="cellIs" dxfId="21375" priority="1305" operator="lessThan">
      <formula>0</formula>
    </cfRule>
  </conditionalFormatting>
  <conditionalFormatting sqref="R32:R39">
    <cfRule type="cellIs" dxfId="21374" priority="1297" operator="lessThan">
      <formula>0.8</formula>
    </cfRule>
    <cfRule type="cellIs" dxfId="21373" priority="1298" operator="greaterThan">
      <formula>1</formula>
    </cfRule>
  </conditionalFormatting>
  <conditionalFormatting sqref="R32:R39">
    <cfRule type="cellIs" dxfId="21372" priority="1295" operator="greaterThan">
      <formula>1</formula>
    </cfRule>
    <cfRule type="cellIs" dxfId="21371" priority="1296" operator="lessThan">
      <formula>0.8</formula>
    </cfRule>
  </conditionalFormatting>
  <conditionalFormatting sqref="P32:P39">
    <cfRule type="cellIs" dxfId="21370" priority="1294" operator="greaterThan">
      <formula>0</formula>
    </cfRule>
  </conditionalFormatting>
  <conditionalFormatting sqref="Q32:Q39">
    <cfRule type="cellIs" dxfId="21369" priority="1299" operator="lessThan">
      <formula>0</formula>
    </cfRule>
  </conditionalFormatting>
  <conditionalFormatting sqref="Q32:Q39">
    <cfRule type="cellIs" dxfId="21368" priority="1293" operator="lessThan">
      <formula>0</formula>
    </cfRule>
  </conditionalFormatting>
  <conditionalFormatting sqref="R32:R39">
    <cfRule type="cellIs" dxfId="21367" priority="1291" operator="lessThan">
      <formula>0.8</formula>
    </cfRule>
    <cfRule type="cellIs" dxfId="21366" priority="1292" operator="greaterThan">
      <formula>1</formula>
    </cfRule>
  </conditionalFormatting>
  <conditionalFormatting sqref="R32:R39">
    <cfRule type="cellIs" dxfId="21365" priority="1289" operator="greaterThan">
      <formula>1</formula>
    </cfRule>
    <cfRule type="cellIs" dxfId="21364" priority="1290" operator="lessThan">
      <formula>0.8</formula>
    </cfRule>
  </conditionalFormatting>
  <conditionalFormatting sqref="P32:P39">
    <cfRule type="cellIs" dxfId="21363" priority="1288" operator="greaterThan">
      <formula>0</formula>
    </cfRule>
  </conditionalFormatting>
  <conditionalFormatting sqref="Q32:Q39">
    <cfRule type="cellIs" dxfId="21362" priority="1282" operator="lessThan">
      <formula>0</formula>
    </cfRule>
  </conditionalFormatting>
  <conditionalFormatting sqref="R32:R39">
    <cfRule type="cellIs" dxfId="21361" priority="1286" operator="lessThan">
      <formula>0.8</formula>
    </cfRule>
    <cfRule type="cellIs" dxfId="21360" priority="1287" operator="greaterThan">
      <formula>1</formula>
    </cfRule>
  </conditionalFormatting>
  <conditionalFormatting sqref="R32:R39">
    <cfRule type="cellIs" dxfId="21359" priority="1284" operator="greaterThan">
      <formula>1</formula>
    </cfRule>
    <cfRule type="cellIs" dxfId="21358" priority="1285" operator="lessThan">
      <formula>0.8</formula>
    </cfRule>
  </conditionalFormatting>
  <conditionalFormatting sqref="P32:P39">
    <cfRule type="cellIs" dxfId="21357" priority="1283" operator="greaterThan">
      <formula>0</formula>
    </cfRule>
  </conditionalFormatting>
  <conditionalFormatting sqref="Q32:Q39">
    <cfRule type="cellIs" dxfId="21356" priority="1281" operator="lessThan">
      <formula>0</formula>
    </cfRule>
  </conditionalFormatting>
  <conditionalFormatting sqref="R32:R39">
    <cfRule type="cellIs" dxfId="21355" priority="1279" operator="lessThan">
      <formula>0.8</formula>
    </cfRule>
    <cfRule type="cellIs" dxfId="21354" priority="1280" operator="greaterThan">
      <formula>1</formula>
    </cfRule>
  </conditionalFormatting>
  <conditionalFormatting sqref="R32:R39">
    <cfRule type="cellIs" dxfId="21353" priority="1277" operator="greaterThan">
      <formula>1</formula>
    </cfRule>
    <cfRule type="cellIs" dxfId="21352" priority="1278" operator="lessThan">
      <formula>0.8</formula>
    </cfRule>
  </conditionalFormatting>
  <conditionalFormatting sqref="P32:P39">
    <cfRule type="cellIs" dxfId="21351" priority="1276" operator="greaterThan">
      <formula>0</formula>
    </cfRule>
  </conditionalFormatting>
  <conditionalFormatting sqref="Q32:Q39">
    <cfRule type="cellIs" dxfId="21350" priority="1275" operator="lessThan">
      <formula>0</formula>
    </cfRule>
  </conditionalFormatting>
  <conditionalFormatting sqref="R32:R39">
    <cfRule type="cellIs" dxfId="21349" priority="1273" operator="lessThan">
      <formula>0.8</formula>
    </cfRule>
    <cfRule type="cellIs" dxfId="21348" priority="1274" operator="greaterThan">
      <formula>1</formula>
    </cfRule>
  </conditionalFormatting>
  <conditionalFormatting sqref="R32:R39">
    <cfRule type="cellIs" dxfId="21347" priority="1271" operator="greaterThan">
      <formula>1</formula>
    </cfRule>
    <cfRule type="cellIs" dxfId="21346" priority="1272" operator="lessThan">
      <formula>0.8</formula>
    </cfRule>
  </conditionalFormatting>
  <conditionalFormatting sqref="P32:P39">
    <cfRule type="cellIs" dxfId="21345" priority="1270" operator="greaterThan">
      <formula>0</formula>
    </cfRule>
  </conditionalFormatting>
  <conditionalFormatting sqref="Q32:Q39">
    <cfRule type="cellIs" dxfId="21344" priority="1269" operator="lessThan">
      <formula>0</formula>
    </cfRule>
  </conditionalFormatting>
  <conditionalFormatting sqref="R32:R39">
    <cfRule type="cellIs" dxfId="21343" priority="1267" operator="lessThan">
      <formula>0.8</formula>
    </cfRule>
    <cfRule type="cellIs" dxfId="21342" priority="1268" operator="greaterThan">
      <formula>1</formula>
    </cfRule>
  </conditionalFormatting>
  <conditionalFormatting sqref="R32:R39">
    <cfRule type="cellIs" dxfId="21341" priority="1265" operator="greaterThan">
      <formula>1</formula>
    </cfRule>
    <cfRule type="cellIs" dxfId="21340" priority="1266" operator="lessThan">
      <formula>0.8</formula>
    </cfRule>
  </conditionalFormatting>
  <conditionalFormatting sqref="P32:P39">
    <cfRule type="cellIs" dxfId="21339" priority="1264" operator="greaterThan">
      <formula>0</formula>
    </cfRule>
  </conditionalFormatting>
  <conditionalFormatting sqref="Q32:Q39">
    <cfRule type="cellIs" dxfId="21338" priority="1263" operator="lessThan">
      <formula>0</formula>
    </cfRule>
  </conditionalFormatting>
  <conditionalFormatting sqref="R32:R39">
    <cfRule type="cellIs" dxfId="21337" priority="1261" operator="lessThan">
      <formula>0.8</formula>
    </cfRule>
    <cfRule type="cellIs" dxfId="21336" priority="1262" operator="greaterThan">
      <formula>1</formula>
    </cfRule>
  </conditionalFormatting>
  <conditionalFormatting sqref="R32:R39">
    <cfRule type="cellIs" dxfId="21335" priority="1259" operator="greaterThan">
      <formula>1</formula>
    </cfRule>
    <cfRule type="cellIs" dxfId="21334" priority="1260" operator="lessThan">
      <formula>0.8</formula>
    </cfRule>
  </conditionalFormatting>
  <conditionalFormatting sqref="P32:P39">
    <cfRule type="cellIs" dxfId="21333" priority="1258" operator="greaterThan">
      <formula>0</formula>
    </cfRule>
  </conditionalFormatting>
  <conditionalFormatting sqref="Q32:Q39">
    <cfRule type="cellIs" dxfId="21332" priority="1257" operator="lessThan">
      <formula>0</formula>
    </cfRule>
  </conditionalFormatting>
  <conditionalFormatting sqref="R32:R39">
    <cfRule type="cellIs" dxfId="21331" priority="1255" operator="lessThan">
      <formula>0.8</formula>
    </cfRule>
    <cfRule type="cellIs" dxfId="21330" priority="1256" operator="greaterThan">
      <formula>1</formula>
    </cfRule>
  </conditionalFormatting>
  <conditionalFormatting sqref="R32:R39">
    <cfRule type="cellIs" dxfId="21329" priority="1253" operator="greaterThan">
      <formula>1</formula>
    </cfRule>
    <cfRule type="cellIs" dxfId="21328" priority="1254" operator="lessThan">
      <formula>0.8</formula>
    </cfRule>
  </conditionalFormatting>
  <conditionalFormatting sqref="P32:P39">
    <cfRule type="cellIs" dxfId="21327" priority="1252" operator="greaterThan">
      <formula>0</formula>
    </cfRule>
  </conditionalFormatting>
  <conditionalFormatting sqref="P32:P39">
    <cfRule type="cellIs" dxfId="21326" priority="1246" operator="greaterThan">
      <formula>0</formula>
    </cfRule>
  </conditionalFormatting>
  <conditionalFormatting sqref="Q32:Q39">
    <cfRule type="cellIs" dxfId="21325" priority="1251" operator="lessThan">
      <formula>0</formula>
    </cfRule>
  </conditionalFormatting>
  <conditionalFormatting sqref="R32:R39">
    <cfRule type="cellIs" dxfId="21324" priority="1249" operator="lessThan">
      <formula>0.8</formula>
    </cfRule>
    <cfRule type="cellIs" dxfId="21323" priority="1250" operator="greaterThan">
      <formula>1</formula>
    </cfRule>
  </conditionalFormatting>
  <conditionalFormatting sqref="R32:R39">
    <cfRule type="cellIs" dxfId="21322" priority="1247" operator="greaterThan">
      <formula>1</formula>
    </cfRule>
    <cfRule type="cellIs" dxfId="21321" priority="1248" operator="lessThan">
      <formula>0.8</formula>
    </cfRule>
  </conditionalFormatting>
  <conditionalFormatting sqref="P32:P39">
    <cfRule type="cellIs" dxfId="21320" priority="1240" operator="greaterThan">
      <formula>0</formula>
    </cfRule>
  </conditionalFormatting>
  <conditionalFormatting sqref="Q32:Q39">
    <cfRule type="cellIs" dxfId="21319" priority="1245" operator="lessThan">
      <formula>0</formula>
    </cfRule>
  </conditionalFormatting>
  <conditionalFormatting sqref="R32:R39">
    <cfRule type="cellIs" dxfId="21318" priority="1243" operator="lessThan">
      <formula>0.8</formula>
    </cfRule>
    <cfRule type="cellIs" dxfId="21317" priority="1244" operator="greaterThan">
      <formula>1</formula>
    </cfRule>
  </conditionalFormatting>
  <conditionalFormatting sqref="R32:R39">
    <cfRule type="cellIs" dxfId="21316" priority="1241" operator="greaterThan">
      <formula>1</formula>
    </cfRule>
    <cfRule type="cellIs" dxfId="21315" priority="1242" operator="lessThan">
      <formula>0.8</formula>
    </cfRule>
  </conditionalFormatting>
  <conditionalFormatting sqref="R32:R39">
    <cfRule type="cellIs" dxfId="21314" priority="1237" operator="lessThan">
      <formula>0.8</formula>
    </cfRule>
    <cfRule type="cellIs" dxfId="21313" priority="1238" operator="greaterThan">
      <formula>1</formula>
    </cfRule>
  </conditionalFormatting>
  <conditionalFormatting sqref="R32:R39">
    <cfRule type="cellIs" dxfId="21312" priority="1235" operator="greaterThan">
      <formula>1</formula>
    </cfRule>
    <cfRule type="cellIs" dxfId="21311" priority="1236" operator="lessThan">
      <formula>0.8</formula>
    </cfRule>
  </conditionalFormatting>
  <conditionalFormatting sqref="P32:P39">
    <cfRule type="cellIs" dxfId="21310" priority="1234" operator="greaterThan">
      <formula>0</formula>
    </cfRule>
  </conditionalFormatting>
  <conditionalFormatting sqref="Q32:Q39">
    <cfRule type="cellIs" dxfId="21309" priority="1239" operator="lessThan">
      <formula>0</formula>
    </cfRule>
  </conditionalFormatting>
  <conditionalFormatting sqref="Q32:Q39">
    <cfRule type="cellIs" dxfId="21308" priority="1228" operator="lessThan">
      <formula>0</formula>
    </cfRule>
  </conditionalFormatting>
  <conditionalFormatting sqref="P32:P39">
    <cfRule type="cellIs" dxfId="21307" priority="1229" operator="greaterThan">
      <formula>0</formula>
    </cfRule>
  </conditionalFormatting>
  <conditionalFormatting sqref="R32:R39">
    <cfRule type="cellIs" dxfId="21306" priority="1232" operator="lessThan">
      <formula>0.8</formula>
    </cfRule>
    <cfRule type="cellIs" dxfId="21305" priority="1233" operator="greaterThan">
      <formula>1</formula>
    </cfRule>
  </conditionalFormatting>
  <conditionalFormatting sqref="R32:R39">
    <cfRule type="cellIs" dxfId="21304" priority="1230" operator="greaterThan">
      <formula>1</formula>
    </cfRule>
    <cfRule type="cellIs" dxfId="21303" priority="1231" operator="lessThan">
      <formula>0.8</formula>
    </cfRule>
  </conditionalFormatting>
  <conditionalFormatting sqref="Q32:Q39">
    <cfRule type="cellIs" dxfId="21302" priority="1222" operator="lessThan">
      <formula>0</formula>
    </cfRule>
  </conditionalFormatting>
  <conditionalFormatting sqref="R32:R39">
    <cfRule type="cellIs" dxfId="21301" priority="1226" operator="lessThan">
      <formula>0.8</formula>
    </cfRule>
    <cfRule type="cellIs" dxfId="21300" priority="1227" operator="greaterThan">
      <formula>1</formula>
    </cfRule>
  </conditionalFormatting>
  <conditionalFormatting sqref="R32:R39">
    <cfRule type="cellIs" dxfId="21299" priority="1224" operator="greaterThan">
      <formula>1</formula>
    </cfRule>
    <cfRule type="cellIs" dxfId="21298" priority="1225" operator="lessThan">
      <formula>0.8</formula>
    </cfRule>
  </conditionalFormatting>
  <conditionalFormatting sqref="P32:P39">
    <cfRule type="cellIs" dxfId="21297" priority="1223" operator="greaterThan">
      <formula>0</formula>
    </cfRule>
  </conditionalFormatting>
  <conditionalFormatting sqref="Q32:Q39">
    <cfRule type="cellIs" dxfId="21296" priority="1221" operator="lessThan">
      <formula>0</formula>
    </cfRule>
  </conditionalFormatting>
  <conditionalFormatting sqref="R32:R39">
    <cfRule type="cellIs" dxfId="21295" priority="1219" operator="lessThan">
      <formula>0.8</formula>
    </cfRule>
    <cfRule type="cellIs" dxfId="21294" priority="1220" operator="greaterThan">
      <formula>1</formula>
    </cfRule>
  </conditionalFormatting>
  <conditionalFormatting sqref="R32:R39">
    <cfRule type="cellIs" dxfId="21293" priority="1217" operator="greaterThan">
      <formula>1</formula>
    </cfRule>
    <cfRule type="cellIs" dxfId="21292" priority="1218" operator="lessThan">
      <formula>0.8</formula>
    </cfRule>
  </conditionalFormatting>
  <conditionalFormatting sqref="P32:P39">
    <cfRule type="cellIs" dxfId="21291" priority="1216" operator="greaterThan">
      <formula>0</formula>
    </cfRule>
  </conditionalFormatting>
  <conditionalFormatting sqref="Q32:Q39">
    <cfRule type="cellIs" dxfId="21290" priority="1215" operator="lessThan">
      <formula>0</formula>
    </cfRule>
  </conditionalFormatting>
  <conditionalFormatting sqref="R32:R39">
    <cfRule type="cellIs" dxfId="21289" priority="1213" operator="lessThan">
      <formula>0.8</formula>
    </cfRule>
    <cfRule type="cellIs" dxfId="21288" priority="1214" operator="greaterThan">
      <formula>1</formula>
    </cfRule>
  </conditionalFormatting>
  <conditionalFormatting sqref="R32:R39">
    <cfRule type="cellIs" dxfId="21287" priority="1211" operator="greaterThan">
      <formula>1</formula>
    </cfRule>
    <cfRule type="cellIs" dxfId="21286" priority="1212" operator="lessThan">
      <formula>0.8</formula>
    </cfRule>
  </conditionalFormatting>
  <conditionalFormatting sqref="P32:P39">
    <cfRule type="cellIs" dxfId="21285" priority="1210" operator="greaterThan">
      <formula>0</formula>
    </cfRule>
  </conditionalFormatting>
  <conditionalFormatting sqref="Q32:Q39">
    <cfRule type="cellIs" dxfId="21284" priority="1209" operator="lessThan">
      <formula>0</formula>
    </cfRule>
  </conditionalFormatting>
  <conditionalFormatting sqref="R32:R39">
    <cfRule type="cellIs" dxfId="21283" priority="1207" operator="lessThan">
      <formula>0.8</formula>
    </cfRule>
    <cfRule type="cellIs" dxfId="21282" priority="1208" operator="greaterThan">
      <formula>1</formula>
    </cfRule>
  </conditionalFormatting>
  <conditionalFormatting sqref="R32:R39">
    <cfRule type="cellIs" dxfId="21281" priority="1205" operator="greaterThan">
      <formula>1</formula>
    </cfRule>
    <cfRule type="cellIs" dxfId="21280" priority="1206" operator="lessThan">
      <formula>0.8</formula>
    </cfRule>
  </conditionalFormatting>
  <conditionalFormatting sqref="P32:P39">
    <cfRule type="cellIs" dxfId="21279" priority="1204" operator="greaterThan">
      <formula>0</formula>
    </cfRule>
  </conditionalFormatting>
  <conditionalFormatting sqref="Q32:Q39">
    <cfRule type="cellIs" dxfId="21278" priority="1203" operator="lessThan">
      <formula>0</formula>
    </cfRule>
  </conditionalFormatting>
  <conditionalFormatting sqref="R32:R39">
    <cfRule type="cellIs" dxfId="21277" priority="1201" operator="lessThan">
      <formula>0.8</formula>
    </cfRule>
    <cfRule type="cellIs" dxfId="21276" priority="1202" operator="greaterThan">
      <formula>1</formula>
    </cfRule>
  </conditionalFormatting>
  <conditionalFormatting sqref="R32:R39">
    <cfRule type="cellIs" dxfId="21275" priority="1199" operator="greaterThan">
      <formula>1</formula>
    </cfRule>
    <cfRule type="cellIs" dxfId="21274" priority="1200" operator="lessThan">
      <formula>0.8</formula>
    </cfRule>
  </conditionalFormatting>
  <conditionalFormatting sqref="P32:P39">
    <cfRule type="cellIs" dxfId="21273" priority="1198" operator="greaterThan">
      <formula>0</formula>
    </cfRule>
  </conditionalFormatting>
  <conditionalFormatting sqref="Q96:Q105">
    <cfRule type="cellIs" dxfId="21272" priority="1192" operator="lessThan">
      <formula>0</formula>
    </cfRule>
  </conditionalFormatting>
  <conditionalFormatting sqref="P96:P105">
    <cfRule type="cellIs" dxfId="21271" priority="1193" operator="greaterThan">
      <formula>0</formula>
    </cfRule>
  </conditionalFormatting>
  <conditionalFormatting sqref="R96:R105">
    <cfRule type="cellIs" dxfId="21270" priority="1196" operator="lessThan">
      <formula>0.8</formula>
    </cfRule>
    <cfRule type="cellIs" dxfId="21269" priority="1197" operator="greaterThan">
      <formula>1</formula>
    </cfRule>
  </conditionalFormatting>
  <conditionalFormatting sqref="R96:R105">
    <cfRule type="cellIs" dxfId="21268" priority="1194" operator="greaterThan">
      <formula>1</formula>
    </cfRule>
    <cfRule type="cellIs" dxfId="21267" priority="1195" operator="lessThan">
      <formula>0.8</formula>
    </cfRule>
  </conditionalFormatting>
  <conditionalFormatting sqref="Q96:Q105">
    <cfRule type="cellIs" dxfId="21266" priority="1186" operator="lessThan">
      <formula>0</formula>
    </cfRule>
  </conditionalFormatting>
  <conditionalFormatting sqref="R96:R105">
    <cfRule type="cellIs" dxfId="21265" priority="1190" operator="lessThan">
      <formula>0.8</formula>
    </cfRule>
    <cfRule type="cellIs" dxfId="21264" priority="1191" operator="greaterThan">
      <formula>1</formula>
    </cfRule>
  </conditionalFormatting>
  <conditionalFormatting sqref="R96:R105">
    <cfRule type="cellIs" dxfId="21263" priority="1188" operator="greaterThan">
      <formula>1</formula>
    </cfRule>
    <cfRule type="cellIs" dxfId="21262" priority="1189" operator="lessThan">
      <formula>0.8</formula>
    </cfRule>
  </conditionalFormatting>
  <conditionalFormatting sqref="P96:P105">
    <cfRule type="cellIs" dxfId="21261" priority="1187" operator="greaterThan">
      <formula>0</formula>
    </cfRule>
  </conditionalFormatting>
  <conditionalFormatting sqref="Q96:Q105">
    <cfRule type="cellIs" dxfId="21260" priority="1185" operator="lessThan">
      <formula>0</formula>
    </cfRule>
  </conditionalFormatting>
  <conditionalFormatting sqref="R96:R105">
    <cfRule type="cellIs" dxfId="21259" priority="1183" operator="lessThan">
      <formula>0.8</formula>
    </cfRule>
    <cfRule type="cellIs" dxfId="21258" priority="1184" operator="greaterThan">
      <formula>1</formula>
    </cfRule>
  </conditionalFormatting>
  <conditionalFormatting sqref="R96:R105">
    <cfRule type="cellIs" dxfId="21257" priority="1181" operator="greaterThan">
      <formula>1</formula>
    </cfRule>
    <cfRule type="cellIs" dxfId="21256" priority="1182" operator="lessThan">
      <formula>0.8</formula>
    </cfRule>
  </conditionalFormatting>
  <conditionalFormatting sqref="P96:P105">
    <cfRule type="cellIs" dxfId="21255" priority="1180" operator="greaterThan">
      <formula>0</formula>
    </cfRule>
  </conditionalFormatting>
  <conditionalFormatting sqref="Q96:Q105">
    <cfRule type="cellIs" dxfId="21254" priority="1179" operator="lessThan">
      <formula>0</formula>
    </cfRule>
  </conditionalFormatting>
  <conditionalFormatting sqref="R96:R105">
    <cfRule type="cellIs" dxfId="21253" priority="1177" operator="lessThan">
      <formula>0.8</formula>
    </cfRule>
    <cfRule type="cellIs" dxfId="21252" priority="1178" operator="greaterThan">
      <formula>1</formula>
    </cfRule>
  </conditionalFormatting>
  <conditionalFormatting sqref="R96:R105">
    <cfRule type="cellIs" dxfId="21251" priority="1175" operator="greaterThan">
      <formula>1</formula>
    </cfRule>
    <cfRule type="cellIs" dxfId="21250" priority="1176" operator="lessThan">
      <formula>0.8</formula>
    </cfRule>
  </conditionalFormatting>
  <conditionalFormatting sqref="P96:P105">
    <cfRule type="cellIs" dxfId="21249" priority="1174" operator="greaterThan">
      <formula>0</formula>
    </cfRule>
  </conditionalFormatting>
  <conditionalFormatting sqref="Q96:Q105">
    <cfRule type="cellIs" dxfId="21248" priority="1168" operator="lessThan">
      <formula>0</formula>
    </cfRule>
  </conditionalFormatting>
  <conditionalFormatting sqref="R96:R105">
    <cfRule type="cellIs" dxfId="21247" priority="1172" operator="lessThan">
      <formula>0.8</formula>
    </cfRule>
    <cfRule type="cellIs" dxfId="21246" priority="1173" operator="greaterThan">
      <formula>1</formula>
    </cfRule>
  </conditionalFormatting>
  <conditionalFormatting sqref="R96:R105">
    <cfRule type="cellIs" dxfId="21245" priority="1170" operator="greaterThan">
      <formula>1</formula>
    </cfRule>
    <cfRule type="cellIs" dxfId="21244" priority="1171" operator="lessThan">
      <formula>0.8</formula>
    </cfRule>
  </conditionalFormatting>
  <conditionalFormatting sqref="P96:P105">
    <cfRule type="cellIs" dxfId="21243" priority="1169" operator="greaterThan">
      <formula>0</formula>
    </cfRule>
  </conditionalFormatting>
  <conditionalFormatting sqref="Q96:Q105">
    <cfRule type="cellIs" dxfId="21242" priority="1167" operator="lessThan">
      <formula>0</formula>
    </cfRule>
  </conditionalFormatting>
  <conditionalFormatting sqref="R96:R105">
    <cfRule type="cellIs" dxfId="21241" priority="1165" operator="lessThan">
      <formula>0.8</formula>
    </cfRule>
    <cfRule type="cellIs" dxfId="21240" priority="1166" operator="greaterThan">
      <formula>1</formula>
    </cfRule>
  </conditionalFormatting>
  <conditionalFormatting sqref="R96:R105">
    <cfRule type="cellIs" dxfId="21239" priority="1163" operator="greaterThan">
      <formula>1</formula>
    </cfRule>
    <cfRule type="cellIs" dxfId="21238" priority="1164" operator="lessThan">
      <formula>0.8</formula>
    </cfRule>
  </conditionalFormatting>
  <conditionalFormatting sqref="P96:P105">
    <cfRule type="cellIs" dxfId="21237" priority="1162" operator="greaterThan">
      <formula>0</formula>
    </cfRule>
  </conditionalFormatting>
  <conditionalFormatting sqref="Q96:Q105">
    <cfRule type="cellIs" dxfId="21236" priority="1161" operator="lessThan">
      <formula>0</formula>
    </cfRule>
  </conditionalFormatting>
  <conditionalFormatting sqref="R96:R105">
    <cfRule type="cellIs" dxfId="21235" priority="1159" operator="lessThan">
      <formula>0.8</formula>
    </cfRule>
    <cfRule type="cellIs" dxfId="21234" priority="1160" operator="greaterThan">
      <formula>1</formula>
    </cfRule>
  </conditionalFormatting>
  <conditionalFormatting sqref="R96:R105">
    <cfRule type="cellIs" dxfId="21233" priority="1157" operator="greaterThan">
      <formula>1</formula>
    </cfRule>
    <cfRule type="cellIs" dxfId="21232" priority="1158" operator="lessThan">
      <formula>0.8</formula>
    </cfRule>
  </conditionalFormatting>
  <conditionalFormatting sqref="P96:P105">
    <cfRule type="cellIs" dxfId="21231" priority="1156" operator="greaterThan">
      <formula>0</formula>
    </cfRule>
  </conditionalFormatting>
  <conditionalFormatting sqref="Q96:Q105">
    <cfRule type="cellIs" dxfId="21230" priority="1155" operator="lessThan">
      <formula>0</formula>
    </cfRule>
  </conditionalFormatting>
  <conditionalFormatting sqref="R96:R105">
    <cfRule type="cellIs" dxfId="21229" priority="1153" operator="lessThan">
      <formula>0.8</formula>
    </cfRule>
    <cfRule type="cellIs" dxfId="21228" priority="1154" operator="greaterThan">
      <formula>1</formula>
    </cfRule>
  </conditionalFormatting>
  <conditionalFormatting sqref="R96:R105">
    <cfRule type="cellIs" dxfId="21227" priority="1151" operator="greaterThan">
      <formula>1</formula>
    </cfRule>
    <cfRule type="cellIs" dxfId="21226" priority="1152" operator="lessThan">
      <formula>0.8</formula>
    </cfRule>
  </conditionalFormatting>
  <conditionalFormatting sqref="P96:P105">
    <cfRule type="cellIs" dxfId="21225" priority="1150" operator="greaterThan">
      <formula>0</formula>
    </cfRule>
  </conditionalFormatting>
  <conditionalFormatting sqref="Q96:Q105">
    <cfRule type="cellIs" dxfId="21224" priority="1149" operator="lessThan">
      <formula>0</formula>
    </cfRule>
  </conditionalFormatting>
  <conditionalFormatting sqref="R96:R105">
    <cfRule type="cellIs" dxfId="21223" priority="1147" operator="lessThan">
      <formula>0.8</formula>
    </cfRule>
    <cfRule type="cellIs" dxfId="21222" priority="1148" operator="greaterThan">
      <formula>1</formula>
    </cfRule>
  </conditionalFormatting>
  <conditionalFormatting sqref="R96:R105">
    <cfRule type="cellIs" dxfId="21221" priority="1145" operator="greaterThan">
      <formula>1</formula>
    </cfRule>
    <cfRule type="cellIs" dxfId="21220" priority="1146" operator="lessThan">
      <formula>0.8</formula>
    </cfRule>
  </conditionalFormatting>
  <conditionalFormatting sqref="P96:P105">
    <cfRule type="cellIs" dxfId="21219" priority="1144" operator="greaterThan">
      <formula>0</formula>
    </cfRule>
  </conditionalFormatting>
  <conditionalFormatting sqref="Q96:Q105">
    <cfRule type="cellIs" dxfId="21218" priority="1143" operator="lessThan">
      <formula>0</formula>
    </cfRule>
  </conditionalFormatting>
  <conditionalFormatting sqref="R96:R105">
    <cfRule type="cellIs" dxfId="21217" priority="1141" operator="lessThan">
      <formula>0.8</formula>
    </cfRule>
    <cfRule type="cellIs" dxfId="21216" priority="1142" operator="greaterThan">
      <formula>1</formula>
    </cfRule>
  </conditionalFormatting>
  <conditionalFormatting sqref="R96:R105">
    <cfRule type="cellIs" dxfId="21215" priority="1139" operator="greaterThan">
      <formula>1</formula>
    </cfRule>
    <cfRule type="cellIs" dxfId="21214" priority="1140" operator="lessThan">
      <formula>0.8</formula>
    </cfRule>
  </conditionalFormatting>
  <conditionalFormatting sqref="P96:P105">
    <cfRule type="cellIs" dxfId="21213" priority="1138" operator="greaterThan">
      <formula>0</formula>
    </cfRule>
  </conditionalFormatting>
  <conditionalFormatting sqref="P96:P105">
    <cfRule type="cellIs" dxfId="21212" priority="1132" operator="greaterThan">
      <formula>0</formula>
    </cfRule>
  </conditionalFormatting>
  <conditionalFormatting sqref="Q96:Q105">
    <cfRule type="cellIs" dxfId="21211" priority="1137" operator="lessThan">
      <formula>0</formula>
    </cfRule>
  </conditionalFormatting>
  <conditionalFormatting sqref="R96:R105">
    <cfRule type="cellIs" dxfId="21210" priority="1135" operator="lessThan">
      <formula>0.8</formula>
    </cfRule>
    <cfRule type="cellIs" dxfId="21209" priority="1136" operator="greaterThan">
      <formula>1</formula>
    </cfRule>
  </conditionalFormatting>
  <conditionalFormatting sqref="R96:R105">
    <cfRule type="cellIs" dxfId="21208" priority="1133" operator="greaterThan">
      <formula>1</formula>
    </cfRule>
    <cfRule type="cellIs" dxfId="21207" priority="1134" operator="lessThan">
      <formula>0.8</formula>
    </cfRule>
  </conditionalFormatting>
  <conditionalFormatting sqref="P96:P105">
    <cfRule type="cellIs" dxfId="21206" priority="1126" operator="greaterThan">
      <formula>0</formula>
    </cfRule>
  </conditionalFormatting>
  <conditionalFormatting sqref="Q96:Q105">
    <cfRule type="cellIs" dxfId="21205" priority="1131" operator="lessThan">
      <formula>0</formula>
    </cfRule>
  </conditionalFormatting>
  <conditionalFormatting sqref="R96:R105">
    <cfRule type="cellIs" dxfId="21204" priority="1129" operator="lessThan">
      <formula>0.8</formula>
    </cfRule>
    <cfRule type="cellIs" dxfId="21203" priority="1130" operator="greaterThan">
      <formula>1</formula>
    </cfRule>
  </conditionalFormatting>
  <conditionalFormatting sqref="R96:R105">
    <cfRule type="cellIs" dxfId="21202" priority="1127" operator="greaterThan">
      <formula>1</formula>
    </cfRule>
    <cfRule type="cellIs" dxfId="21201" priority="1128" operator="lessThan">
      <formula>0.8</formula>
    </cfRule>
  </conditionalFormatting>
  <conditionalFormatting sqref="R96:R105">
    <cfRule type="cellIs" dxfId="21200" priority="1123" operator="lessThan">
      <formula>0.8</formula>
    </cfRule>
    <cfRule type="cellIs" dxfId="21199" priority="1124" operator="greaterThan">
      <formula>1</formula>
    </cfRule>
  </conditionalFormatting>
  <conditionalFormatting sqref="R96:R105">
    <cfRule type="cellIs" dxfId="21198" priority="1121" operator="greaterThan">
      <formula>1</formula>
    </cfRule>
    <cfRule type="cellIs" dxfId="21197" priority="1122" operator="lessThan">
      <formula>0.8</formula>
    </cfRule>
  </conditionalFormatting>
  <conditionalFormatting sqref="P96:P105">
    <cfRule type="cellIs" dxfId="21196" priority="1120" operator="greaterThan">
      <formula>0</formula>
    </cfRule>
  </conditionalFormatting>
  <conditionalFormatting sqref="Q96:Q105">
    <cfRule type="cellIs" dxfId="21195" priority="1125" operator="lessThan">
      <formula>0</formula>
    </cfRule>
  </conditionalFormatting>
  <conditionalFormatting sqref="Q96:Q105">
    <cfRule type="cellIs" dxfId="21194" priority="1114" operator="lessThan">
      <formula>0</formula>
    </cfRule>
  </conditionalFormatting>
  <conditionalFormatting sqref="P96:P105">
    <cfRule type="cellIs" dxfId="21193" priority="1115" operator="greaterThan">
      <formula>0</formula>
    </cfRule>
  </conditionalFormatting>
  <conditionalFormatting sqref="R96:R105">
    <cfRule type="cellIs" dxfId="21192" priority="1118" operator="lessThan">
      <formula>0.8</formula>
    </cfRule>
    <cfRule type="cellIs" dxfId="21191" priority="1119" operator="greaterThan">
      <formula>1</formula>
    </cfRule>
  </conditionalFormatting>
  <conditionalFormatting sqref="R96:R105">
    <cfRule type="cellIs" dxfId="21190" priority="1116" operator="greaterThan">
      <formula>1</formula>
    </cfRule>
    <cfRule type="cellIs" dxfId="21189" priority="1117" operator="lessThan">
      <formula>0.8</formula>
    </cfRule>
  </conditionalFormatting>
  <conditionalFormatting sqref="Q96:Q105">
    <cfRule type="cellIs" dxfId="21188" priority="1108" operator="lessThan">
      <formula>0</formula>
    </cfRule>
  </conditionalFormatting>
  <conditionalFormatting sqref="R96:R105">
    <cfRule type="cellIs" dxfId="21187" priority="1112" operator="lessThan">
      <formula>0.8</formula>
    </cfRule>
    <cfRule type="cellIs" dxfId="21186" priority="1113" operator="greaterThan">
      <formula>1</formula>
    </cfRule>
  </conditionalFormatting>
  <conditionalFormatting sqref="R96:R105">
    <cfRule type="cellIs" dxfId="21185" priority="1110" operator="greaterThan">
      <formula>1</formula>
    </cfRule>
    <cfRule type="cellIs" dxfId="21184" priority="1111" operator="lessThan">
      <formula>0.8</formula>
    </cfRule>
  </conditionalFormatting>
  <conditionalFormatting sqref="P96:P105">
    <cfRule type="cellIs" dxfId="21183" priority="1109" operator="greaterThan">
      <formula>0</formula>
    </cfRule>
  </conditionalFormatting>
  <conditionalFormatting sqref="Q96:Q105">
    <cfRule type="cellIs" dxfId="21182" priority="1107" operator="lessThan">
      <formula>0</formula>
    </cfRule>
  </conditionalFormatting>
  <conditionalFormatting sqref="R96:R105">
    <cfRule type="cellIs" dxfId="21181" priority="1105" operator="lessThan">
      <formula>0.8</formula>
    </cfRule>
    <cfRule type="cellIs" dxfId="21180" priority="1106" operator="greaterThan">
      <formula>1</formula>
    </cfRule>
  </conditionalFormatting>
  <conditionalFormatting sqref="R96:R105">
    <cfRule type="cellIs" dxfId="21179" priority="1103" operator="greaterThan">
      <formula>1</formula>
    </cfRule>
    <cfRule type="cellIs" dxfId="21178" priority="1104" operator="lessThan">
      <formula>0.8</formula>
    </cfRule>
  </conditionalFormatting>
  <conditionalFormatting sqref="P96:P105">
    <cfRule type="cellIs" dxfId="21177" priority="1102" operator="greaterThan">
      <formula>0</formula>
    </cfRule>
  </conditionalFormatting>
  <conditionalFormatting sqref="Q96:Q105">
    <cfRule type="cellIs" dxfId="21176" priority="1101" operator="lessThan">
      <formula>0</formula>
    </cfRule>
  </conditionalFormatting>
  <conditionalFormatting sqref="R96:R105">
    <cfRule type="cellIs" dxfId="21175" priority="1099" operator="lessThan">
      <formula>0.8</formula>
    </cfRule>
    <cfRule type="cellIs" dxfId="21174" priority="1100" operator="greaterThan">
      <formula>1</formula>
    </cfRule>
  </conditionalFormatting>
  <conditionalFormatting sqref="R96:R105">
    <cfRule type="cellIs" dxfId="21173" priority="1097" operator="greaterThan">
      <formula>1</formula>
    </cfRule>
    <cfRule type="cellIs" dxfId="21172" priority="1098" operator="lessThan">
      <formula>0.8</formula>
    </cfRule>
  </conditionalFormatting>
  <conditionalFormatting sqref="P96:P105">
    <cfRule type="cellIs" dxfId="21171" priority="1096" operator="greaterThan">
      <formula>0</formula>
    </cfRule>
  </conditionalFormatting>
  <conditionalFormatting sqref="Q96:Q105">
    <cfRule type="cellIs" dxfId="21170" priority="1090" operator="lessThan">
      <formula>0</formula>
    </cfRule>
  </conditionalFormatting>
  <conditionalFormatting sqref="P96:P105">
    <cfRule type="cellIs" dxfId="21169" priority="1091" operator="greaterThan">
      <formula>0</formula>
    </cfRule>
  </conditionalFormatting>
  <conditionalFormatting sqref="R96:R105">
    <cfRule type="cellIs" dxfId="21168" priority="1094" operator="lessThan">
      <formula>0.8</formula>
    </cfRule>
    <cfRule type="cellIs" dxfId="21167" priority="1095" operator="greaterThan">
      <formula>1</formula>
    </cfRule>
  </conditionalFormatting>
  <conditionalFormatting sqref="R96:R105">
    <cfRule type="cellIs" dxfId="21166" priority="1092" operator="greaterThan">
      <formula>1</formula>
    </cfRule>
    <cfRule type="cellIs" dxfId="21165" priority="1093" operator="lessThan">
      <formula>0.8</formula>
    </cfRule>
  </conditionalFormatting>
  <conditionalFormatting sqref="Q96:Q105">
    <cfRule type="cellIs" dxfId="21164" priority="1084" operator="lessThan">
      <formula>0</formula>
    </cfRule>
  </conditionalFormatting>
  <conditionalFormatting sqref="R96:R105">
    <cfRule type="cellIs" dxfId="21163" priority="1088" operator="lessThan">
      <formula>0.8</formula>
    </cfRule>
    <cfRule type="cellIs" dxfId="21162" priority="1089" operator="greaterThan">
      <formula>1</formula>
    </cfRule>
  </conditionalFormatting>
  <conditionalFormatting sqref="R96:R105">
    <cfRule type="cellIs" dxfId="21161" priority="1086" operator="greaterThan">
      <formula>1</formula>
    </cfRule>
    <cfRule type="cellIs" dxfId="21160" priority="1087" operator="lessThan">
      <formula>0.8</formula>
    </cfRule>
  </conditionalFormatting>
  <conditionalFormatting sqref="P96:P105">
    <cfRule type="cellIs" dxfId="21159" priority="1085" operator="greaterThan">
      <formula>0</formula>
    </cfRule>
  </conditionalFormatting>
  <conditionalFormatting sqref="Q96:Q105">
    <cfRule type="cellIs" dxfId="21158" priority="1083" operator="lessThan">
      <formula>0</formula>
    </cfRule>
  </conditionalFormatting>
  <conditionalFormatting sqref="R96:R105">
    <cfRule type="cellIs" dxfId="21157" priority="1081" operator="lessThan">
      <formula>0.8</formula>
    </cfRule>
    <cfRule type="cellIs" dxfId="21156" priority="1082" operator="greaterThan">
      <formula>1</formula>
    </cfRule>
  </conditionalFormatting>
  <conditionalFormatting sqref="R96:R105">
    <cfRule type="cellIs" dxfId="21155" priority="1079" operator="greaterThan">
      <formula>1</formula>
    </cfRule>
    <cfRule type="cellIs" dxfId="21154" priority="1080" operator="lessThan">
      <formula>0.8</formula>
    </cfRule>
  </conditionalFormatting>
  <conditionalFormatting sqref="P96:P105">
    <cfRule type="cellIs" dxfId="21153" priority="1078" operator="greaterThan">
      <formula>0</formula>
    </cfRule>
  </conditionalFormatting>
  <conditionalFormatting sqref="Q96:Q105">
    <cfRule type="cellIs" dxfId="21152" priority="1077" operator="lessThan">
      <formula>0</formula>
    </cfRule>
  </conditionalFormatting>
  <conditionalFormatting sqref="R96:R105">
    <cfRule type="cellIs" dxfId="21151" priority="1075" operator="lessThan">
      <formula>0.8</formula>
    </cfRule>
    <cfRule type="cellIs" dxfId="21150" priority="1076" operator="greaterThan">
      <formula>1</formula>
    </cfRule>
  </conditionalFormatting>
  <conditionalFormatting sqref="R96:R105">
    <cfRule type="cellIs" dxfId="21149" priority="1073" operator="greaterThan">
      <formula>1</formula>
    </cfRule>
    <cfRule type="cellIs" dxfId="21148" priority="1074" operator="lessThan">
      <formula>0.8</formula>
    </cfRule>
  </conditionalFormatting>
  <conditionalFormatting sqref="P96:P105">
    <cfRule type="cellIs" dxfId="21147" priority="1072" operator="greaterThan">
      <formula>0</formula>
    </cfRule>
  </conditionalFormatting>
  <conditionalFormatting sqref="P124 P131 P127">
    <cfRule type="cellIs" dxfId="21146" priority="1066" operator="greaterThan">
      <formula>0</formula>
    </cfRule>
  </conditionalFormatting>
  <conditionalFormatting sqref="Q124 Q131 Q127">
    <cfRule type="cellIs" dxfId="21145" priority="1071" operator="lessThan">
      <formula>0</formula>
    </cfRule>
  </conditionalFormatting>
  <conditionalFormatting sqref="R124 R131 R127">
    <cfRule type="cellIs" dxfId="21144" priority="1069" operator="lessThan">
      <formula>0.8</formula>
    </cfRule>
    <cfRule type="cellIs" dxfId="21143" priority="1070" operator="greaterThan">
      <formula>1</formula>
    </cfRule>
  </conditionalFormatting>
  <conditionalFormatting sqref="R124 R131 R127">
    <cfRule type="cellIs" dxfId="21142" priority="1067" operator="greaterThan">
      <formula>1</formula>
    </cfRule>
    <cfRule type="cellIs" dxfId="21141" priority="1068" operator="lessThan">
      <formula>0.8</formula>
    </cfRule>
  </conditionalFormatting>
  <conditionalFormatting sqref="Q124 Q131 Q127">
    <cfRule type="cellIs" dxfId="21140" priority="1065" operator="lessThan">
      <formula>0</formula>
    </cfRule>
  </conditionalFormatting>
  <conditionalFormatting sqref="R124 R131 R127">
    <cfRule type="cellIs" dxfId="21139" priority="1063" operator="lessThan">
      <formula>0.8</formula>
    </cfRule>
    <cfRule type="cellIs" dxfId="21138" priority="1064" operator="greaterThan">
      <formula>1</formula>
    </cfRule>
  </conditionalFormatting>
  <conditionalFormatting sqref="R124 R131 R127">
    <cfRule type="cellIs" dxfId="21137" priority="1061" operator="greaterThan">
      <formula>1</formula>
    </cfRule>
    <cfRule type="cellIs" dxfId="21136" priority="1062" operator="lessThan">
      <formula>0.8</formula>
    </cfRule>
  </conditionalFormatting>
  <conditionalFormatting sqref="P124 P131 P127">
    <cfRule type="cellIs" dxfId="21135" priority="1060" operator="greaterThan">
      <formula>0</formula>
    </cfRule>
  </conditionalFormatting>
  <conditionalFormatting sqref="Q123 Q125:Q126 Q128:Q130">
    <cfRule type="cellIs" dxfId="21134" priority="1059" operator="lessThan">
      <formula>0</formula>
    </cfRule>
  </conditionalFormatting>
  <conditionalFormatting sqref="R123 R125:R126 R128:R130">
    <cfRule type="cellIs" dxfId="21133" priority="1057" operator="lessThan">
      <formula>0.8</formula>
    </cfRule>
    <cfRule type="cellIs" dxfId="21132" priority="1058" operator="greaterThan">
      <formula>1</formula>
    </cfRule>
  </conditionalFormatting>
  <conditionalFormatting sqref="R123 R125:R126 R128:R130">
    <cfRule type="cellIs" dxfId="21131" priority="1055" operator="greaterThan">
      <formula>1</formula>
    </cfRule>
    <cfRule type="cellIs" dxfId="21130" priority="1056" operator="lessThan">
      <formula>0.8</formula>
    </cfRule>
  </conditionalFormatting>
  <conditionalFormatting sqref="P123 P125:P126 P128:P130">
    <cfRule type="cellIs" dxfId="21129" priority="1054" operator="greaterThan">
      <formula>0</formula>
    </cfRule>
  </conditionalFormatting>
  <conditionalFormatting sqref="P123 P125:P126 P128:P130">
    <cfRule type="cellIs" dxfId="21128" priority="1048" operator="greaterThan">
      <formula>0</formula>
    </cfRule>
  </conditionalFormatting>
  <conditionalFormatting sqref="Q123 Q125:Q126 Q128:Q130">
    <cfRule type="cellIs" dxfId="21127" priority="1053" operator="lessThan">
      <formula>0</formula>
    </cfRule>
  </conditionalFormatting>
  <conditionalFormatting sqref="R123 R125:R126 R128:R130">
    <cfRule type="cellIs" dxfId="21126" priority="1051" operator="lessThan">
      <formula>0.8</formula>
    </cfRule>
    <cfRule type="cellIs" dxfId="21125" priority="1052" operator="greaterThan">
      <formula>1</formula>
    </cfRule>
  </conditionalFormatting>
  <conditionalFormatting sqref="R123 R125:R126 R128:R130">
    <cfRule type="cellIs" dxfId="21124" priority="1049" operator="greaterThan">
      <formula>1</formula>
    </cfRule>
    <cfRule type="cellIs" dxfId="21123" priority="1050" operator="lessThan">
      <formula>0.8</formula>
    </cfRule>
  </conditionalFormatting>
  <conditionalFormatting sqref="P122">
    <cfRule type="cellIs" dxfId="21122" priority="1042" operator="greaterThan">
      <formula>0</formula>
    </cfRule>
  </conditionalFormatting>
  <conditionalFormatting sqref="Q122">
    <cfRule type="cellIs" dxfId="21121" priority="1047" operator="lessThan">
      <formula>0</formula>
    </cfRule>
  </conditionalFormatting>
  <conditionalFormatting sqref="R122">
    <cfRule type="cellIs" dxfId="21120" priority="1045" operator="lessThan">
      <formula>0.8</formula>
    </cfRule>
    <cfRule type="cellIs" dxfId="21119" priority="1046" operator="greaterThan">
      <formula>1</formula>
    </cfRule>
  </conditionalFormatting>
  <conditionalFormatting sqref="R122">
    <cfRule type="cellIs" dxfId="21118" priority="1043" operator="greaterThan">
      <formula>1</formula>
    </cfRule>
    <cfRule type="cellIs" dxfId="21117" priority="1044" operator="lessThan">
      <formula>0.8</formula>
    </cfRule>
  </conditionalFormatting>
  <conditionalFormatting sqref="Q109:Q116">
    <cfRule type="cellIs" dxfId="21116" priority="1041" operator="lessThan">
      <formula>0</formula>
    </cfRule>
  </conditionalFormatting>
  <conditionalFormatting sqref="R109:R116">
    <cfRule type="cellIs" dxfId="21115" priority="1039" operator="lessThan">
      <formula>0.8</formula>
    </cfRule>
    <cfRule type="cellIs" dxfId="21114" priority="1040" operator="greaterThan">
      <formula>1</formula>
    </cfRule>
  </conditionalFormatting>
  <conditionalFormatting sqref="R109:R116">
    <cfRule type="cellIs" dxfId="21113" priority="1037" operator="greaterThan">
      <formula>1</formula>
    </cfRule>
    <cfRule type="cellIs" dxfId="21112" priority="1038" operator="lessThan">
      <formula>0.8</formula>
    </cfRule>
  </conditionalFormatting>
  <conditionalFormatting sqref="P109:P116">
    <cfRule type="cellIs" dxfId="21111" priority="1036" operator="greaterThan">
      <formula>0</formula>
    </cfRule>
  </conditionalFormatting>
  <conditionalFormatting sqref="P137 P140 P143">
    <cfRule type="cellIs" dxfId="21110" priority="1035" operator="greaterThan">
      <formula>0</formula>
    </cfRule>
  </conditionalFormatting>
  <conditionalFormatting sqref="Q137 Q140 Q143">
    <cfRule type="cellIs" dxfId="21109" priority="1034" operator="lessThan">
      <formula>0</formula>
    </cfRule>
  </conditionalFormatting>
  <conditionalFormatting sqref="R137 R140 R143">
    <cfRule type="cellIs" dxfId="21108" priority="1032" operator="lessThan">
      <formula>0.8</formula>
    </cfRule>
    <cfRule type="cellIs" dxfId="21107" priority="1033" operator="greaterThan">
      <formula>1</formula>
    </cfRule>
  </conditionalFormatting>
  <conditionalFormatting sqref="R137 R140 R143">
    <cfRule type="cellIs" dxfId="21106" priority="1030" operator="greaterThan">
      <formula>1</formula>
    </cfRule>
    <cfRule type="cellIs" dxfId="21105" priority="1031" operator="lessThan">
      <formula>0.8</formula>
    </cfRule>
  </conditionalFormatting>
  <conditionalFormatting sqref="P137 P140 P143">
    <cfRule type="cellIs" dxfId="21104" priority="1029" operator="greaterThan">
      <formula>0</formula>
    </cfRule>
  </conditionalFormatting>
  <conditionalFormatting sqref="Q137 Q140 Q143">
    <cfRule type="cellIs" dxfId="21103" priority="1028" operator="lessThan">
      <formula>0</formula>
    </cfRule>
  </conditionalFormatting>
  <conditionalFormatting sqref="R137 R140 R143">
    <cfRule type="cellIs" dxfId="21102" priority="1026" operator="lessThan">
      <formula>0.8</formula>
    </cfRule>
    <cfRule type="cellIs" dxfId="21101" priority="1027" operator="greaterThan">
      <formula>1</formula>
    </cfRule>
  </conditionalFormatting>
  <conditionalFormatting sqref="R137 R140 R143">
    <cfRule type="cellIs" dxfId="21100" priority="1024" operator="greaterThan">
      <formula>1</formula>
    </cfRule>
    <cfRule type="cellIs" dxfId="21099" priority="1025" operator="lessThan">
      <formula>0.8</formula>
    </cfRule>
  </conditionalFormatting>
  <conditionalFormatting sqref="P137 P140 P143">
    <cfRule type="cellIs" dxfId="21098" priority="1023" operator="greaterThan">
      <formula>0</formula>
    </cfRule>
  </conditionalFormatting>
  <conditionalFormatting sqref="P137 P140 P143">
    <cfRule type="cellIs" dxfId="21097" priority="1017" operator="greaterThan">
      <formula>0</formula>
    </cfRule>
  </conditionalFormatting>
  <conditionalFormatting sqref="Q137 Q140 Q143">
    <cfRule type="cellIs" dxfId="21096" priority="1022" operator="lessThan">
      <formula>0</formula>
    </cfRule>
  </conditionalFormatting>
  <conditionalFormatting sqref="R137 R140 R143">
    <cfRule type="cellIs" dxfId="21095" priority="1020" operator="lessThan">
      <formula>0.8</formula>
    </cfRule>
    <cfRule type="cellIs" dxfId="21094" priority="1021" operator="greaterThan">
      <formula>1</formula>
    </cfRule>
  </conditionalFormatting>
  <conditionalFormatting sqref="R137 R140 R143">
    <cfRule type="cellIs" dxfId="21093" priority="1018" operator="greaterThan">
      <formula>1</formula>
    </cfRule>
    <cfRule type="cellIs" dxfId="21092" priority="1019" operator="lessThan">
      <formula>0.8</formula>
    </cfRule>
  </conditionalFormatting>
  <conditionalFormatting sqref="Q137 Q140 Q143">
    <cfRule type="cellIs" dxfId="21091" priority="1016" operator="lessThan">
      <formula>0</formula>
    </cfRule>
  </conditionalFormatting>
  <conditionalFormatting sqref="R137 R140 R143">
    <cfRule type="cellIs" dxfId="21090" priority="1014" operator="lessThan">
      <formula>0.8</formula>
    </cfRule>
    <cfRule type="cellIs" dxfId="21089" priority="1015" operator="greaterThan">
      <formula>1</formula>
    </cfRule>
  </conditionalFormatting>
  <conditionalFormatting sqref="R137 R140 R143">
    <cfRule type="cellIs" dxfId="21088" priority="1012" operator="greaterThan">
      <formula>1</formula>
    </cfRule>
    <cfRule type="cellIs" dxfId="21087" priority="1013" operator="lessThan">
      <formula>0.8</formula>
    </cfRule>
  </conditionalFormatting>
  <conditionalFormatting sqref="P137 P140 P143">
    <cfRule type="cellIs" dxfId="21086" priority="1011" operator="greaterThan">
      <formula>0</formula>
    </cfRule>
  </conditionalFormatting>
  <conditionalFormatting sqref="Q137 Q140 Q143">
    <cfRule type="cellIs" dxfId="21085" priority="1010" operator="lessThan">
      <formula>0</formula>
    </cfRule>
  </conditionalFormatting>
  <conditionalFormatting sqref="R137 R140 R143">
    <cfRule type="cellIs" dxfId="21084" priority="1008" operator="lessThan">
      <formula>0.8</formula>
    </cfRule>
    <cfRule type="cellIs" dxfId="21083" priority="1009" operator="greaterThan">
      <formula>1</formula>
    </cfRule>
  </conditionalFormatting>
  <conditionalFormatting sqref="R137 R140 R143">
    <cfRule type="cellIs" dxfId="21082" priority="1006" operator="greaterThan">
      <formula>1</formula>
    </cfRule>
    <cfRule type="cellIs" dxfId="21081" priority="1007" operator="lessThan">
      <formula>0.8</formula>
    </cfRule>
  </conditionalFormatting>
  <conditionalFormatting sqref="P137 P140 P143">
    <cfRule type="cellIs" dxfId="21080" priority="1005" operator="greaterThan">
      <formula>0</formula>
    </cfRule>
  </conditionalFormatting>
  <conditionalFormatting sqref="P137 P140 P143">
    <cfRule type="cellIs" dxfId="21079" priority="999" operator="greaterThan">
      <formula>0</formula>
    </cfRule>
  </conditionalFormatting>
  <conditionalFormatting sqref="Q137 Q140 Q143">
    <cfRule type="cellIs" dxfId="21078" priority="1004" operator="lessThan">
      <formula>0</formula>
    </cfRule>
  </conditionalFormatting>
  <conditionalFormatting sqref="R137 R140 R143">
    <cfRule type="cellIs" dxfId="21077" priority="1002" operator="lessThan">
      <formula>0.8</formula>
    </cfRule>
    <cfRule type="cellIs" dxfId="21076" priority="1003" operator="greaterThan">
      <formula>1</formula>
    </cfRule>
  </conditionalFormatting>
  <conditionalFormatting sqref="R137 R140 R143">
    <cfRule type="cellIs" dxfId="21075" priority="1000" operator="greaterThan">
      <formula>1</formula>
    </cfRule>
    <cfRule type="cellIs" dxfId="21074" priority="1001" operator="lessThan">
      <formula>0.8</formula>
    </cfRule>
  </conditionalFormatting>
  <conditionalFormatting sqref="Q137 Q140 Q143">
    <cfRule type="cellIs" dxfId="21073" priority="998" operator="lessThan">
      <formula>0</formula>
    </cfRule>
  </conditionalFormatting>
  <conditionalFormatting sqref="R137 R140 R143">
    <cfRule type="cellIs" dxfId="21072" priority="996" operator="lessThan">
      <formula>0.8</formula>
    </cfRule>
    <cfRule type="cellIs" dxfId="21071" priority="997" operator="greaterThan">
      <formula>1</formula>
    </cfRule>
  </conditionalFormatting>
  <conditionalFormatting sqref="R137 R140 R143">
    <cfRule type="cellIs" dxfId="21070" priority="994" operator="greaterThan">
      <formula>1</formula>
    </cfRule>
    <cfRule type="cellIs" dxfId="21069" priority="995" operator="lessThan">
      <formula>0.8</formula>
    </cfRule>
  </conditionalFormatting>
  <conditionalFormatting sqref="P137 P140 P143">
    <cfRule type="cellIs" dxfId="21068" priority="993" operator="greaterThan">
      <formula>0</formula>
    </cfRule>
  </conditionalFormatting>
  <conditionalFormatting sqref="Q137 Q140 Q143">
    <cfRule type="cellIs" dxfId="21067" priority="992" operator="lessThan">
      <formula>0</formula>
    </cfRule>
  </conditionalFormatting>
  <conditionalFormatting sqref="R137 R140 R143">
    <cfRule type="cellIs" dxfId="21066" priority="990" operator="lessThan">
      <formula>0.8</formula>
    </cfRule>
    <cfRule type="cellIs" dxfId="21065" priority="991" operator="greaterThan">
      <formula>1</formula>
    </cfRule>
  </conditionalFormatting>
  <conditionalFormatting sqref="R137 R140 R143">
    <cfRule type="cellIs" dxfId="21064" priority="988" operator="greaterThan">
      <formula>1</formula>
    </cfRule>
    <cfRule type="cellIs" dxfId="21063" priority="989" operator="lessThan">
      <formula>0.8</formula>
    </cfRule>
  </conditionalFormatting>
  <conditionalFormatting sqref="P137 P140 P143">
    <cfRule type="cellIs" dxfId="21062" priority="987" operator="greaterThan">
      <formula>0</formula>
    </cfRule>
  </conditionalFormatting>
  <conditionalFormatting sqref="P137 P140 P143">
    <cfRule type="cellIs" dxfId="21061" priority="981" operator="greaterThan">
      <formula>0</formula>
    </cfRule>
  </conditionalFormatting>
  <conditionalFormatting sqref="Q137 Q140 Q143">
    <cfRule type="cellIs" dxfId="21060" priority="986" operator="lessThan">
      <formula>0</formula>
    </cfRule>
  </conditionalFormatting>
  <conditionalFormatting sqref="R137 R140 R143">
    <cfRule type="cellIs" dxfId="21059" priority="984" operator="lessThan">
      <formula>0.8</formula>
    </cfRule>
    <cfRule type="cellIs" dxfId="21058" priority="985" operator="greaterThan">
      <formula>1</formula>
    </cfRule>
  </conditionalFormatting>
  <conditionalFormatting sqref="R137 R140 R143">
    <cfRule type="cellIs" dxfId="21057" priority="982" operator="greaterThan">
      <formula>1</formula>
    </cfRule>
    <cfRule type="cellIs" dxfId="21056" priority="983" operator="lessThan">
      <formula>0.8</formula>
    </cfRule>
  </conditionalFormatting>
  <conditionalFormatting sqref="Q137 Q140 Q143">
    <cfRule type="cellIs" dxfId="21055" priority="980" operator="lessThan">
      <formula>0</formula>
    </cfRule>
  </conditionalFormatting>
  <conditionalFormatting sqref="R137 R140 R143">
    <cfRule type="cellIs" dxfId="21054" priority="978" operator="lessThan">
      <formula>0.8</formula>
    </cfRule>
    <cfRule type="cellIs" dxfId="21053" priority="979" operator="greaterThan">
      <formula>1</formula>
    </cfRule>
  </conditionalFormatting>
  <conditionalFormatting sqref="R137 R140 R143">
    <cfRule type="cellIs" dxfId="21052" priority="976" operator="greaterThan">
      <formula>1</formula>
    </cfRule>
    <cfRule type="cellIs" dxfId="21051" priority="977" operator="lessThan">
      <formula>0.8</formula>
    </cfRule>
  </conditionalFormatting>
  <conditionalFormatting sqref="P137 P140 P143">
    <cfRule type="cellIs" dxfId="21050" priority="975" operator="greaterThan">
      <formula>0</formula>
    </cfRule>
  </conditionalFormatting>
  <conditionalFormatting sqref="P138 P144 P141">
    <cfRule type="cellIs" dxfId="21049" priority="969" operator="greaterThan">
      <formula>0</formula>
    </cfRule>
  </conditionalFormatting>
  <conditionalFormatting sqref="Q138 Q144 Q141">
    <cfRule type="cellIs" dxfId="21048" priority="974" operator="lessThan">
      <formula>0</formula>
    </cfRule>
  </conditionalFormatting>
  <conditionalFormatting sqref="R138 R144 R141">
    <cfRule type="cellIs" dxfId="21047" priority="972" operator="lessThan">
      <formula>0.8</formula>
    </cfRule>
    <cfRule type="cellIs" dxfId="21046" priority="973" operator="greaterThan">
      <formula>1</formula>
    </cfRule>
  </conditionalFormatting>
  <conditionalFormatting sqref="R138 R144 R141">
    <cfRule type="cellIs" dxfId="21045" priority="970" operator="greaterThan">
      <formula>1</formula>
    </cfRule>
    <cfRule type="cellIs" dxfId="21044" priority="971" operator="lessThan">
      <formula>0.8</formula>
    </cfRule>
  </conditionalFormatting>
  <conditionalFormatting sqref="Q138 Q144 Q141">
    <cfRule type="cellIs" dxfId="21043" priority="968" operator="lessThan">
      <formula>0</formula>
    </cfRule>
  </conditionalFormatting>
  <conditionalFormatting sqref="R138 R144 R141">
    <cfRule type="cellIs" dxfId="21042" priority="966" operator="lessThan">
      <formula>0.8</formula>
    </cfRule>
    <cfRule type="cellIs" dxfId="21041" priority="967" operator="greaterThan">
      <formula>1</formula>
    </cfRule>
  </conditionalFormatting>
  <conditionalFormatting sqref="R138 R144 R141">
    <cfRule type="cellIs" dxfId="21040" priority="964" operator="greaterThan">
      <formula>1</formula>
    </cfRule>
    <cfRule type="cellIs" dxfId="21039" priority="965" operator="lessThan">
      <formula>0.8</formula>
    </cfRule>
  </conditionalFormatting>
  <conditionalFormatting sqref="P138 P144 P141">
    <cfRule type="cellIs" dxfId="21038" priority="963" operator="greaterThan">
      <formula>0</formula>
    </cfRule>
  </conditionalFormatting>
  <conditionalFormatting sqref="Q138 Q144 Q141">
    <cfRule type="cellIs" dxfId="21037" priority="962" operator="lessThan">
      <formula>0</formula>
    </cfRule>
  </conditionalFormatting>
  <conditionalFormatting sqref="R138 R144 R141">
    <cfRule type="cellIs" dxfId="21036" priority="960" operator="lessThan">
      <formula>0.8</formula>
    </cfRule>
    <cfRule type="cellIs" dxfId="21035" priority="961" operator="greaterThan">
      <formula>1</formula>
    </cfRule>
  </conditionalFormatting>
  <conditionalFormatting sqref="R138 R144 R141">
    <cfRule type="cellIs" dxfId="21034" priority="958" operator="greaterThan">
      <formula>1</formula>
    </cfRule>
    <cfRule type="cellIs" dxfId="21033" priority="959" operator="lessThan">
      <formula>0.8</formula>
    </cfRule>
  </conditionalFormatting>
  <conditionalFormatting sqref="P138 P144 P141">
    <cfRule type="cellIs" dxfId="21032" priority="957" operator="greaterThan">
      <formula>0</formula>
    </cfRule>
  </conditionalFormatting>
  <conditionalFormatting sqref="Q138 Q144 Q141">
    <cfRule type="cellIs" dxfId="21031" priority="956" operator="lessThan">
      <formula>0</formula>
    </cfRule>
  </conditionalFormatting>
  <conditionalFormatting sqref="R138 R144 R141">
    <cfRule type="cellIs" dxfId="21030" priority="954" operator="lessThan">
      <formula>0.8</formula>
    </cfRule>
    <cfRule type="cellIs" dxfId="21029" priority="955" operator="greaterThan">
      <formula>1</formula>
    </cfRule>
  </conditionalFormatting>
  <conditionalFormatting sqref="R138 R144 R141">
    <cfRule type="cellIs" dxfId="21028" priority="952" operator="greaterThan">
      <formula>1</formula>
    </cfRule>
    <cfRule type="cellIs" dxfId="21027" priority="953" operator="lessThan">
      <formula>0.8</formula>
    </cfRule>
  </conditionalFormatting>
  <conditionalFormatting sqref="P138 P144 P141">
    <cfRule type="cellIs" dxfId="21026" priority="951" operator="greaterThan">
      <formula>0</formula>
    </cfRule>
  </conditionalFormatting>
  <conditionalFormatting sqref="Q138 Q144 Q141">
    <cfRule type="cellIs" dxfId="21025" priority="950" operator="lessThan">
      <formula>0</formula>
    </cfRule>
  </conditionalFormatting>
  <conditionalFormatting sqref="R138 R144 R141">
    <cfRule type="cellIs" dxfId="21024" priority="948" operator="lessThan">
      <formula>0.8</formula>
    </cfRule>
    <cfRule type="cellIs" dxfId="21023" priority="949" operator="greaterThan">
      <formula>1</formula>
    </cfRule>
  </conditionalFormatting>
  <conditionalFormatting sqref="R138 R144 R141">
    <cfRule type="cellIs" dxfId="21022" priority="946" operator="greaterThan">
      <formula>1</formula>
    </cfRule>
    <cfRule type="cellIs" dxfId="21021" priority="947" operator="lessThan">
      <formula>0.8</formula>
    </cfRule>
  </conditionalFormatting>
  <conditionalFormatting sqref="Q138 Q144 Q141">
    <cfRule type="cellIs" dxfId="21020" priority="945" operator="lessThan">
      <formula>0</formula>
    </cfRule>
  </conditionalFormatting>
  <conditionalFormatting sqref="R138 R144 R141">
    <cfRule type="cellIs" dxfId="21019" priority="943" operator="lessThan">
      <formula>0.8</formula>
    </cfRule>
    <cfRule type="cellIs" dxfId="21018" priority="944" operator="greaterThan">
      <formula>1</formula>
    </cfRule>
  </conditionalFormatting>
  <conditionalFormatting sqref="R138 R144 R141">
    <cfRule type="cellIs" dxfId="21017" priority="941" operator="greaterThan">
      <formula>1</formula>
    </cfRule>
    <cfRule type="cellIs" dxfId="21016" priority="942" operator="lessThan">
      <formula>0.8</formula>
    </cfRule>
  </conditionalFormatting>
  <conditionalFormatting sqref="P138 P144 P141">
    <cfRule type="cellIs" dxfId="21015" priority="940" operator="greaterThan">
      <formula>0</formula>
    </cfRule>
  </conditionalFormatting>
  <conditionalFormatting sqref="P138 P144 P141">
    <cfRule type="cellIs" dxfId="21014" priority="934" operator="greaterThan">
      <formula>0</formula>
    </cfRule>
  </conditionalFormatting>
  <conditionalFormatting sqref="Q138 Q144 Q141">
    <cfRule type="cellIs" dxfId="21013" priority="939" operator="lessThan">
      <formula>0</formula>
    </cfRule>
  </conditionalFormatting>
  <conditionalFormatting sqref="R138 R144 R141">
    <cfRule type="cellIs" dxfId="21012" priority="937" operator="lessThan">
      <formula>0.8</formula>
    </cfRule>
    <cfRule type="cellIs" dxfId="21011" priority="938" operator="greaterThan">
      <formula>1</formula>
    </cfRule>
  </conditionalFormatting>
  <conditionalFormatting sqref="R138 R144 R141">
    <cfRule type="cellIs" dxfId="21010" priority="935" operator="greaterThan">
      <formula>1</formula>
    </cfRule>
    <cfRule type="cellIs" dxfId="21009" priority="936" operator="lessThan">
      <formula>0.8</formula>
    </cfRule>
  </conditionalFormatting>
  <conditionalFormatting sqref="Q138 Q144 Q141">
    <cfRule type="cellIs" dxfId="21008" priority="933" operator="lessThan">
      <formula>0</formula>
    </cfRule>
  </conditionalFormatting>
  <conditionalFormatting sqref="R138 R144 R141">
    <cfRule type="cellIs" dxfId="21007" priority="931" operator="lessThan">
      <formula>0.8</formula>
    </cfRule>
    <cfRule type="cellIs" dxfId="21006" priority="932" operator="greaterThan">
      <formula>1</formula>
    </cfRule>
  </conditionalFormatting>
  <conditionalFormatting sqref="R138 R144 R141">
    <cfRule type="cellIs" dxfId="21005" priority="929" operator="greaterThan">
      <formula>1</formula>
    </cfRule>
    <cfRule type="cellIs" dxfId="21004" priority="930" operator="lessThan">
      <formula>0.8</formula>
    </cfRule>
  </conditionalFormatting>
  <conditionalFormatting sqref="P138 P144 P141">
    <cfRule type="cellIs" dxfId="21003" priority="928" operator="greaterThan">
      <formula>0</formula>
    </cfRule>
  </conditionalFormatting>
  <conditionalFormatting sqref="Q148:Q153">
    <cfRule type="cellIs" dxfId="21002" priority="927" operator="lessThan">
      <formula>0</formula>
    </cfRule>
  </conditionalFormatting>
  <conditionalFormatting sqref="R148:R153">
    <cfRule type="cellIs" dxfId="21001" priority="925" operator="lessThan">
      <formula>0.8</formula>
    </cfRule>
    <cfRule type="cellIs" dxfId="21000" priority="926" operator="greaterThan">
      <formula>1</formula>
    </cfRule>
  </conditionalFormatting>
  <conditionalFormatting sqref="R148:R153">
    <cfRule type="cellIs" dxfId="20999" priority="923" operator="greaterThan">
      <formula>1</formula>
    </cfRule>
    <cfRule type="cellIs" dxfId="20998" priority="924" operator="lessThan">
      <formula>0.8</formula>
    </cfRule>
  </conditionalFormatting>
  <conditionalFormatting sqref="P148:P153">
    <cfRule type="cellIs" dxfId="20997" priority="922" operator="greaterThan">
      <formula>0</formula>
    </cfRule>
  </conditionalFormatting>
  <conditionalFormatting sqref="P148:P153">
    <cfRule type="cellIs" dxfId="20996" priority="916" operator="greaterThan">
      <formula>0</formula>
    </cfRule>
  </conditionalFormatting>
  <conditionalFormatting sqref="Q148:Q153">
    <cfRule type="cellIs" dxfId="20995" priority="921" operator="lessThan">
      <formula>0</formula>
    </cfRule>
  </conditionalFormatting>
  <conditionalFormatting sqref="R148:R153">
    <cfRule type="cellIs" dxfId="20994" priority="919" operator="lessThan">
      <formula>0.8</formula>
    </cfRule>
    <cfRule type="cellIs" dxfId="20993" priority="920" operator="greaterThan">
      <formula>1</formula>
    </cfRule>
  </conditionalFormatting>
  <conditionalFormatting sqref="R148:R153">
    <cfRule type="cellIs" dxfId="20992" priority="917" operator="greaterThan">
      <formula>1</formula>
    </cfRule>
    <cfRule type="cellIs" dxfId="20991" priority="918" operator="lessThan">
      <formula>0.8</formula>
    </cfRule>
  </conditionalFormatting>
  <conditionalFormatting sqref="Q148:Q153">
    <cfRule type="cellIs" dxfId="20990" priority="915" operator="lessThan">
      <formula>0</formula>
    </cfRule>
  </conditionalFormatting>
  <conditionalFormatting sqref="R148:R153">
    <cfRule type="cellIs" dxfId="20989" priority="913" operator="lessThan">
      <formula>0.8</formula>
    </cfRule>
    <cfRule type="cellIs" dxfId="20988" priority="914" operator="greaterThan">
      <formula>1</formula>
    </cfRule>
  </conditionalFormatting>
  <conditionalFormatting sqref="R148:R153">
    <cfRule type="cellIs" dxfId="20987" priority="911" operator="greaterThan">
      <formula>1</formula>
    </cfRule>
    <cfRule type="cellIs" dxfId="20986" priority="912" operator="lessThan">
      <formula>0.8</formula>
    </cfRule>
  </conditionalFormatting>
  <conditionalFormatting sqref="P148:P153">
    <cfRule type="cellIs" dxfId="20985" priority="910" operator="greaterThan">
      <formula>0</formula>
    </cfRule>
  </conditionalFormatting>
  <conditionalFormatting sqref="Q148:Q153">
    <cfRule type="cellIs" dxfId="20984" priority="909" operator="lessThan">
      <formula>0</formula>
    </cfRule>
  </conditionalFormatting>
  <conditionalFormatting sqref="R148:R153">
    <cfRule type="cellIs" dxfId="20983" priority="907" operator="lessThan">
      <formula>0.8</formula>
    </cfRule>
    <cfRule type="cellIs" dxfId="20982" priority="908" operator="greaterThan">
      <formula>1</formula>
    </cfRule>
  </conditionalFormatting>
  <conditionalFormatting sqref="R148:R153">
    <cfRule type="cellIs" dxfId="20981" priority="905" operator="greaterThan">
      <formula>1</formula>
    </cfRule>
    <cfRule type="cellIs" dxfId="20980" priority="906" operator="lessThan">
      <formula>0.8</formula>
    </cfRule>
  </conditionalFormatting>
  <conditionalFormatting sqref="P148:P153">
    <cfRule type="cellIs" dxfId="20979" priority="904" operator="greaterThan">
      <formula>0</formula>
    </cfRule>
  </conditionalFormatting>
  <conditionalFormatting sqref="P148:P153">
    <cfRule type="cellIs" dxfId="20978" priority="898" operator="greaterThan">
      <formula>0</formula>
    </cfRule>
  </conditionalFormatting>
  <conditionalFormatting sqref="Q148:Q153">
    <cfRule type="cellIs" dxfId="20977" priority="903" operator="lessThan">
      <formula>0</formula>
    </cfRule>
  </conditionalFormatting>
  <conditionalFormatting sqref="R148:R153">
    <cfRule type="cellIs" dxfId="20976" priority="901" operator="lessThan">
      <formula>0.8</formula>
    </cfRule>
    <cfRule type="cellIs" dxfId="20975" priority="902" operator="greaterThan">
      <formula>1</formula>
    </cfRule>
  </conditionalFormatting>
  <conditionalFormatting sqref="R148:R153">
    <cfRule type="cellIs" dxfId="20974" priority="899" operator="greaterThan">
      <formula>1</formula>
    </cfRule>
    <cfRule type="cellIs" dxfId="20973" priority="900" operator="lessThan">
      <formula>0.8</formula>
    </cfRule>
  </conditionalFormatting>
  <conditionalFormatting sqref="Q148:Q153">
    <cfRule type="cellIs" dxfId="20972" priority="897" operator="lessThan">
      <formula>0</formula>
    </cfRule>
  </conditionalFormatting>
  <conditionalFormatting sqref="R148:R153">
    <cfRule type="cellIs" dxfId="20971" priority="895" operator="lessThan">
      <formula>0.8</formula>
    </cfRule>
    <cfRule type="cellIs" dxfId="20970" priority="896" operator="greaterThan">
      <formula>1</formula>
    </cfRule>
  </conditionalFormatting>
  <conditionalFormatting sqref="R148:R153">
    <cfRule type="cellIs" dxfId="20969" priority="893" operator="greaterThan">
      <formula>1</formula>
    </cfRule>
    <cfRule type="cellIs" dxfId="20968" priority="894" operator="lessThan">
      <formula>0.8</formula>
    </cfRule>
  </conditionalFormatting>
  <conditionalFormatting sqref="P148:P153">
    <cfRule type="cellIs" dxfId="20967" priority="892" operator="greaterThan">
      <formula>0</formula>
    </cfRule>
  </conditionalFormatting>
  <conditionalFormatting sqref="Q148:Q153">
    <cfRule type="cellIs" dxfId="20966" priority="886" operator="lessThan">
      <formula>0</formula>
    </cfRule>
  </conditionalFormatting>
  <conditionalFormatting sqref="P148:P153">
    <cfRule type="cellIs" dxfId="20965" priority="887" operator="greaterThan">
      <formula>0</formula>
    </cfRule>
  </conditionalFormatting>
  <conditionalFormatting sqref="R148:R153">
    <cfRule type="cellIs" dxfId="20964" priority="890" operator="lessThan">
      <formula>0.8</formula>
    </cfRule>
    <cfRule type="cellIs" dxfId="20963" priority="891" operator="greaterThan">
      <formula>1</formula>
    </cfRule>
  </conditionalFormatting>
  <conditionalFormatting sqref="R148:R153">
    <cfRule type="cellIs" dxfId="20962" priority="888" operator="greaterThan">
      <formula>1</formula>
    </cfRule>
    <cfRule type="cellIs" dxfId="20961" priority="889" operator="lessThan">
      <formula>0.8</formula>
    </cfRule>
  </conditionalFormatting>
  <conditionalFormatting sqref="Q148:Q153">
    <cfRule type="cellIs" dxfId="20960" priority="880" operator="lessThan">
      <formula>0</formula>
    </cfRule>
  </conditionalFormatting>
  <conditionalFormatting sqref="R148:R153">
    <cfRule type="cellIs" dxfId="20959" priority="884" operator="lessThan">
      <formula>0.8</formula>
    </cfRule>
    <cfRule type="cellIs" dxfId="20958" priority="885" operator="greaterThan">
      <formula>1</formula>
    </cfRule>
  </conditionalFormatting>
  <conditionalFormatting sqref="R148:R153">
    <cfRule type="cellIs" dxfId="20957" priority="882" operator="greaterThan">
      <formula>1</formula>
    </cfRule>
    <cfRule type="cellIs" dxfId="20956" priority="883" operator="lessThan">
      <formula>0.8</formula>
    </cfRule>
  </conditionalFormatting>
  <conditionalFormatting sqref="P148:P153">
    <cfRule type="cellIs" dxfId="20955" priority="881" operator="greaterThan">
      <formula>0</formula>
    </cfRule>
  </conditionalFormatting>
  <conditionalFormatting sqref="Q148:Q153">
    <cfRule type="cellIs" dxfId="20954" priority="879" operator="lessThan">
      <formula>0</formula>
    </cfRule>
  </conditionalFormatting>
  <conditionalFormatting sqref="R148:R153">
    <cfRule type="cellIs" dxfId="20953" priority="877" operator="lessThan">
      <formula>0.8</formula>
    </cfRule>
    <cfRule type="cellIs" dxfId="20952" priority="878" operator="greaterThan">
      <formula>1</formula>
    </cfRule>
  </conditionalFormatting>
  <conditionalFormatting sqref="R148:R153">
    <cfRule type="cellIs" dxfId="20951" priority="875" operator="greaterThan">
      <formula>1</formula>
    </cfRule>
    <cfRule type="cellIs" dxfId="20950" priority="876" operator="lessThan">
      <formula>0.8</formula>
    </cfRule>
  </conditionalFormatting>
  <conditionalFormatting sqref="P148:P153">
    <cfRule type="cellIs" dxfId="20949" priority="874" operator="greaterThan">
      <formula>0</formula>
    </cfRule>
  </conditionalFormatting>
  <conditionalFormatting sqref="Q148:Q153">
    <cfRule type="cellIs" dxfId="20948" priority="873" operator="lessThan">
      <formula>0</formula>
    </cfRule>
  </conditionalFormatting>
  <conditionalFormatting sqref="R148:R153">
    <cfRule type="cellIs" dxfId="20947" priority="871" operator="lessThan">
      <formula>0.8</formula>
    </cfRule>
    <cfRule type="cellIs" dxfId="20946" priority="872" operator="greaterThan">
      <formula>1</formula>
    </cfRule>
  </conditionalFormatting>
  <conditionalFormatting sqref="R148:R153">
    <cfRule type="cellIs" dxfId="20945" priority="869" operator="greaterThan">
      <formula>1</formula>
    </cfRule>
    <cfRule type="cellIs" dxfId="20944" priority="870" operator="lessThan">
      <formula>0.8</formula>
    </cfRule>
  </conditionalFormatting>
  <conditionalFormatting sqref="P148:P153">
    <cfRule type="cellIs" dxfId="20943" priority="868" operator="greaterThan">
      <formula>0</formula>
    </cfRule>
  </conditionalFormatting>
  <conditionalFormatting sqref="Q148:Q153">
    <cfRule type="cellIs" dxfId="20942" priority="867" operator="lessThan">
      <formula>0</formula>
    </cfRule>
  </conditionalFormatting>
  <conditionalFormatting sqref="R148:R153">
    <cfRule type="cellIs" dxfId="20941" priority="865" operator="lessThan">
      <formula>0.8</formula>
    </cfRule>
    <cfRule type="cellIs" dxfId="20940" priority="866" operator="greaterThan">
      <formula>1</formula>
    </cfRule>
  </conditionalFormatting>
  <conditionalFormatting sqref="R148:R153">
    <cfRule type="cellIs" dxfId="20939" priority="863" operator="greaterThan">
      <formula>1</formula>
    </cfRule>
    <cfRule type="cellIs" dxfId="20938" priority="864" operator="lessThan">
      <formula>0.8</formula>
    </cfRule>
  </conditionalFormatting>
  <conditionalFormatting sqref="P148:P153">
    <cfRule type="cellIs" dxfId="20937" priority="862" operator="greaterThan">
      <formula>0</formula>
    </cfRule>
  </conditionalFormatting>
  <conditionalFormatting sqref="Q148:Q153">
    <cfRule type="cellIs" dxfId="20936" priority="861" operator="lessThan">
      <formula>0</formula>
    </cfRule>
  </conditionalFormatting>
  <conditionalFormatting sqref="R148:R153">
    <cfRule type="cellIs" dxfId="20935" priority="859" operator="lessThan">
      <formula>0.8</formula>
    </cfRule>
    <cfRule type="cellIs" dxfId="20934" priority="860" operator="greaterThan">
      <formula>1</formula>
    </cfRule>
  </conditionalFormatting>
  <conditionalFormatting sqref="R148:R153">
    <cfRule type="cellIs" dxfId="20933" priority="857" operator="greaterThan">
      <formula>1</formula>
    </cfRule>
    <cfRule type="cellIs" dxfId="20932" priority="858" operator="lessThan">
      <formula>0.8</formula>
    </cfRule>
  </conditionalFormatting>
  <conditionalFormatting sqref="P148:P153">
    <cfRule type="cellIs" dxfId="20931" priority="856" operator="greaterThan">
      <formula>0</formula>
    </cfRule>
  </conditionalFormatting>
  <conditionalFormatting sqref="Q148:Q153">
    <cfRule type="cellIs" dxfId="20930" priority="855" operator="lessThan">
      <formula>0</formula>
    </cfRule>
  </conditionalFormatting>
  <conditionalFormatting sqref="R148:R153">
    <cfRule type="cellIs" dxfId="20929" priority="853" operator="lessThan">
      <formula>0.8</formula>
    </cfRule>
    <cfRule type="cellIs" dxfId="20928" priority="854" operator="greaterThan">
      <formula>1</formula>
    </cfRule>
  </conditionalFormatting>
  <conditionalFormatting sqref="R148:R153">
    <cfRule type="cellIs" dxfId="20927" priority="851" operator="greaterThan">
      <formula>1</formula>
    </cfRule>
    <cfRule type="cellIs" dxfId="20926" priority="852" operator="lessThan">
      <formula>0.8</formula>
    </cfRule>
  </conditionalFormatting>
  <conditionalFormatting sqref="P148:P153">
    <cfRule type="cellIs" dxfId="20925" priority="850" operator="greaterThan">
      <formula>0</formula>
    </cfRule>
  </conditionalFormatting>
  <conditionalFormatting sqref="Q148:Q153">
    <cfRule type="cellIs" dxfId="20924" priority="849" operator="lessThan">
      <formula>0</formula>
    </cfRule>
  </conditionalFormatting>
  <conditionalFormatting sqref="R148:R153">
    <cfRule type="cellIs" dxfId="20923" priority="847" operator="lessThan">
      <formula>0.8</formula>
    </cfRule>
    <cfRule type="cellIs" dxfId="20922" priority="848" operator="greaterThan">
      <formula>1</formula>
    </cfRule>
  </conditionalFormatting>
  <conditionalFormatting sqref="R148:R153">
    <cfRule type="cellIs" dxfId="20921" priority="845" operator="greaterThan">
      <formula>1</formula>
    </cfRule>
    <cfRule type="cellIs" dxfId="20920" priority="846" operator="lessThan">
      <formula>0.8</formula>
    </cfRule>
  </conditionalFormatting>
  <conditionalFormatting sqref="P148:P153">
    <cfRule type="cellIs" dxfId="20919" priority="844" operator="greaterThan">
      <formula>0</formula>
    </cfRule>
  </conditionalFormatting>
  <conditionalFormatting sqref="Q148:Q153">
    <cfRule type="cellIs" dxfId="20918" priority="843" operator="lessThan">
      <formula>0</formula>
    </cfRule>
  </conditionalFormatting>
  <conditionalFormatting sqref="R148:R153">
    <cfRule type="cellIs" dxfId="20917" priority="841" operator="lessThan">
      <formula>0.8</formula>
    </cfRule>
    <cfRule type="cellIs" dxfId="20916" priority="842" operator="greaterThan">
      <formula>1</formula>
    </cfRule>
  </conditionalFormatting>
  <conditionalFormatting sqref="R148:R153">
    <cfRule type="cellIs" dxfId="20915" priority="839" operator="greaterThan">
      <formula>1</formula>
    </cfRule>
    <cfRule type="cellIs" dxfId="20914" priority="840" operator="lessThan">
      <formula>0.8</formula>
    </cfRule>
  </conditionalFormatting>
  <conditionalFormatting sqref="P148:P153">
    <cfRule type="cellIs" dxfId="20913" priority="838" operator="greaterThan">
      <formula>0</formula>
    </cfRule>
  </conditionalFormatting>
  <conditionalFormatting sqref="P148:P153">
    <cfRule type="cellIs" dxfId="20912" priority="832" operator="greaterThan">
      <formula>0</formula>
    </cfRule>
  </conditionalFormatting>
  <conditionalFormatting sqref="Q148:Q153">
    <cfRule type="cellIs" dxfId="20911" priority="837" operator="lessThan">
      <formula>0</formula>
    </cfRule>
  </conditionalFormatting>
  <conditionalFormatting sqref="R148:R153">
    <cfRule type="cellIs" dxfId="20910" priority="835" operator="lessThan">
      <formula>0.8</formula>
    </cfRule>
    <cfRule type="cellIs" dxfId="20909" priority="836" operator="greaterThan">
      <formula>1</formula>
    </cfRule>
  </conditionalFormatting>
  <conditionalFormatting sqref="R148:R153">
    <cfRule type="cellIs" dxfId="20908" priority="833" operator="greaterThan">
      <formula>1</formula>
    </cfRule>
    <cfRule type="cellIs" dxfId="20907" priority="834" operator="lessThan">
      <formula>0.8</formula>
    </cfRule>
  </conditionalFormatting>
  <conditionalFormatting sqref="P148:P153">
    <cfRule type="cellIs" dxfId="20906" priority="826" operator="greaterThan">
      <formula>0</formula>
    </cfRule>
  </conditionalFormatting>
  <conditionalFormatting sqref="Q148:Q153">
    <cfRule type="cellIs" dxfId="20905" priority="831" operator="lessThan">
      <formula>0</formula>
    </cfRule>
  </conditionalFormatting>
  <conditionalFormatting sqref="R148:R153">
    <cfRule type="cellIs" dxfId="20904" priority="829" operator="lessThan">
      <formula>0.8</formula>
    </cfRule>
    <cfRule type="cellIs" dxfId="20903" priority="830" operator="greaterThan">
      <formula>1</formula>
    </cfRule>
  </conditionalFormatting>
  <conditionalFormatting sqref="R148:R153">
    <cfRule type="cellIs" dxfId="20902" priority="827" operator="greaterThan">
      <formula>1</formula>
    </cfRule>
    <cfRule type="cellIs" dxfId="20901" priority="828" operator="lessThan">
      <formula>0.8</formula>
    </cfRule>
  </conditionalFormatting>
  <conditionalFormatting sqref="R148:R153">
    <cfRule type="cellIs" dxfId="20900" priority="823" operator="lessThan">
      <formula>0.8</formula>
    </cfRule>
    <cfRule type="cellIs" dxfId="20899" priority="824" operator="greaterThan">
      <formula>1</formula>
    </cfRule>
  </conditionalFormatting>
  <conditionalFormatting sqref="R148:R153">
    <cfRule type="cellIs" dxfId="20898" priority="821" operator="greaterThan">
      <formula>1</formula>
    </cfRule>
    <cfRule type="cellIs" dxfId="20897" priority="822" operator="lessThan">
      <formula>0.8</formula>
    </cfRule>
  </conditionalFormatting>
  <conditionalFormatting sqref="P148:P153">
    <cfRule type="cellIs" dxfId="20896" priority="820" operator="greaterThan">
      <formula>0</formula>
    </cfRule>
  </conditionalFormatting>
  <conditionalFormatting sqref="Q148:Q153">
    <cfRule type="cellIs" dxfId="20895" priority="825" operator="lessThan">
      <formula>0</formula>
    </cfRule>
  </conditionalFormatting>
  <conditionalFormatting sqref="Q148:Q153">
    <cfRule type="cellIs" dxfId="20894" priority="819" operator="lessThan">
      <formula>0</formula>
    </cfRule>
  </conditionalFormatting>
  <conditionalFormatting sqref="R148:R153">
    <cfRule type="cellIs" dxfId="20893" priority="817" operator="lessThan">
      <formula>0.8</formula>
    </cfRule>
    <cfRule type="cellIs" dxfId="20892" priority="818" operator="greaterThan">
      <formula>1</formula>
    </cfRule>
  </conditionalFormatting>
  <conditionalFormatting sqref="R148:R153">
    <cfRule type="cellIs" dxfId="20891" priority="815" operator="greaterThan">
      <formula>1</formula>
    </cfRule>
    <cfRule type="cellIs" dxfId="20890" priority="816" operator="lessThan">
      <formula>0.8</formula>
    </cfRule>
  </conditionalFormatting>
  <conditionalFormatting sqref="P148:P153">
    <cfRule type="cellIs" dxfId="20889" priority="814" operator="greaterThan">
      <formula>0</formula>
    </cfRule>
  </conditionalFormatting>
  <conditionalFormatting sqref="P148:P153">
    <cfRule type="cellIs" dxfId="20888" priority="808" operator="greaterThan">
      <formula>0</formula>
    </cfRule>
  </conditionalFormatting>
  <conditionalFormatting sqref="Q148:Q153">
    <cfRule type="cellIs" dxfId="20887" priority="813" operator="lessThan">
      <formula>0</formula>
    </cfRule>
  </conditionalFormatting>
  <conditionalFormatting sqref="R148:R153">
    <cfRule type="cellIs" dxfId="20886" priority="811" operator="lessThan">
      <formula>0.8</formula>
    </cfRule>
    <cfRule type="cellIs" dxfId="20885" priority="812" operator="greaterThan">
      <formula>1</formula>
    </cfRule>
  </conditionalFormatting>
  <conditionalFormatting sqref="R148:R153">
    <cfRule type="cellIs" dxfId="20884" priority="809" operator="greaterThan">
      <formula>1</formula>
    </cfRule>
    <cfRule type="cellIs" dxfId="20883" priority="810" operator="lessThan">
      <formula>0.8</formula>
    </cfRule>
  </conditionalFormatting>
  <conditionalFormatting sqref="P148:P153">
    <cfRule type="cellIs" dxfId="20882" priority="802" operator="greaterThan">
      <formula>0</formula>
    </cfRule>
  </conditionalFormatting>
  <conditionalFormatting sqref="Q148:Q153">
    <cfRule type="cellIs" dxfId="20881" priority="807" operator="lessThan">
      <formula>0</formula>
    </cfRule>
  </conditionalFormatting>
  <conditionalFormatting sqref="R148:R153">
    <cfRule type="cellIs" dxfId="20880" priority="805" operator="lessThan">
      <formula>0.8</formula>
    </cfRule>
    <cfRule type="cellIs" dxfId="20879" priority="806" operator="greaterThan">
      <formula>1</formula>
    </cfRule>
  </conditionalFormatting>
  <conditionalFormatting sqref="R148:R153">
    <cfRule type="cellIs" dxfId="20878" priority="803" operator="greaterThan">
      <formula>1</formula>
    </cfRule>
    <cfRule type="cellIs" dxfId="20877" priority="804" operator="lessThan">
      <formula>0.8</formula>
    </cfRule>
  </conditionalFormatting>
  <conditionalFormatting sqref="R148:R153">
    <cfRule type="cellIs" dxfId="20876" priority="799" operator="lessThan">
      <formula>0.8</formula>
    </cfRule>
    <cfRule type="cellIs" dxfId="20875" priority="800" operator="greaterThan">
      <formula>1</formula>
    </cfRule>
  </conditionalFormatting>
  <conditionalFormatting sqref="R148:R153">
    <cfRule type="cellIs" dxfId="20874" priority="797" operator="greaterThan">
      <formula>1</formula>
    </cfRule>
    <cfRule type="cellIs" dxfId="20873" priority="798" operator="lessThan">
      <formula>0.8</formula>
    </cfRule>
  </conditionalFormatting>
  <conditionalFormatting sqref="P148:P153">
    <cfRule type="cellIs" dxfId="20872" priority="796" operator="greaterThan">
      <formula>0</formula>
    </cfRule>
  </conditionalFormatting>
  <conditionalFormatting sqref="Q148:Q153">
    <cfRule type="cellIs" dxfId="20871" priority="801" operator="lessThan">
      <formula>0</formula>
    </cfRule>
  </conditionalFormatting>
  <conditionalFormatting sqref="P148:P153">
    <cfRule type="cellIs" dxfId="20870" priority="790" operator="greaterThan">
      <formula>0</formula>
    </cfRule>
  </conditionalFormatting>
  <conditionalFormatting sqref="Q148:Q153">
    <cfRule type="cellIs" dxfId="20869" priority="795" operator="lessThan">
      <formula>0</formula>
    </cfRule>
  </conditionalFormatting>
  <conditionalFormatting sqref="R148:R153">
    <cfRule type="cellIs" dxfId="20868" priority="793" operator="lessThan">
      <formula>0.8</formula>
    </cfRule>
    <cfRule type="cellIs" dxfId="20867" priority="794" operator="greaterThan">
      <formula>1</formula>
    </cfRule>
  </conditionalFormatting>
  <conditionalFormatting sqref="R148:R153">
    <cfRule type="cellIs" dxfId="20866" priority="791" operator="greaterThan">
      <formula>1</formula>
    </cfRule>
    <cfRule type="cellIs" dxfId="20865" priority="792" operator="lessThan">
      <formula>0.8</formula>
    </cfRule>
  </conditionalFormatting>
  <conditionalFormatting sqref="R148:R153">
    <cfRule type="cellIs" dxfId="20864" priority="787" operator="lessThan">
      <formula>0.8</formula>
    </cfRule>
    <cfRule type="cellIs" dxfId="20863" priority="788" operator="greaterThan">
      <formula>1</formula>
    </cfRule>
  </conditionalFormatting>
  <conditionalFormatting sqref="R148:R153">
    <cfRule type="cellIs" dxfId="20862" priority="785" operator="greaterThan">
      <formula>1</formula>
    </cfRule>
    <cfRule type="cellIs" dxfId="20861" priority="786" operator="lessThan">
      <formula>0.8</formula>
    </cfRule>
  </conditionalFormatting>
  <conditionalFormatting sqref="P148:P153">
    <cfRule type="cellIs" dxfId="20860" priority="784" operator="greaterThan">
      <formula>0</formula>
    </cfRule>
  </conditionalFormatting>
  <conditionalFormatting sqref="Q148:Q153">
    <cfRule type="cellIs" dxfId="20859" priority="789" operator="lessThan">
      <formula>0</formula>
    </cfRule>
  </conditionalFormatting>
  <conditionalFormatting sqref="R148:R153">
    <cfRule type="cellIs" dxfId="20858" priority="781" operator="lessThan">
      <formula>0.8</formula>
    </cfRule>
    <cfRule type="cellIs" dxfId="20857" priority="782" operator="greaterThan">
      <formula>1</formula>
    </cfRule>
  </conditionalFormatting>
  <conditionalFormatting sqref="R148:R153">
    <cfRule type="cellIs" dxfId="20856" priority="779" operator="greaterThan">
      <formula>1</formula>
    </cfRule>
    <cfRule type="cellIs" dxfId="20855" priority="780" operator="lessThan">
      <formula>0.8</formula>
    </cfRule>
  </conditionalFormatting>
  <conditionalFormatting sqref="P148:P153">
    <cfRule type="cellIs" dxfId="20854" priority="778" operator="greaterThan">
      <formula>0</formula>
    </cfRule>
  </conditionalFormatting>
  <conditionalFormatting sqref="Q148:Q153">
    <cfRule type="cellIs" dxfId="20853" priority="783" operator="lessThan">
      <formula>0</formula>
    </cfRule>
  </conditionalFormatting>
  <conditionalFormatting sqref="Q148:Q153">
    <cfRule type="cellIs" dxfId="20852" priority="777" operator="lessThan">
      <formula>0</formula>
    </cfRule>
  </conditionalFormatting>
  <conditionalFormatting sqref="R148:R153">
    <cfRule type="cellIs" dxfId="20851" priority="775" operator="lessThan">
      <formula>0.8</formula>
    </cfRule>
    <cfRule type="cellIs" dxfId="20850" priority="776" operator="greaterThan">
      <formula>1</formula>
    </cfRule>
  </conditionalFormatting>
  <conditionalFormatting sqref="R148:R153">
    <cfRule type="cellIs" dxfId="20849" priority="773" operator="greaterThan">
      <formula>1</formula>
    </cfRule>
    <cfRule type="cellIs" dxfId="20848" priority="774" operator="lessThan">
      <formula>0.8</formula>
    </cfRule>
  </conditionalFormatting>
  <conditionalFormatting sqref="P148:P153">
    <cfRule type="cellIs" dxfId="20847" priority="772" operator="greaterThan">
      <formula>0</formula>
    </cfRule>
  </conditionalFormatting>
  <conditionalFormatting sqref="Q148:Q153">
    <cfRule type="cellIs" dxfId="20846" priority="766" operator="lessThan">
      <formula>0</formula>
    </cfRule>
  </conditionalFormatting>
  <conditionalFormatting sqref="R148:R153">
    <cfRule type="cellIs" dxfId="20845" priority="770" operator="lessThan">
      <formula>0.8</formula>
    </cfRule>
    <cfRule type="cellIs" dxfId="20844" priority="771" operator="greaterThan">
      <formula>1</formula>
    </cfRule>
  </conditionalFormatting>
  <conditionalFormatting sqref="R148:R153">
    <cfRule type="cellIs" dxfId="20843" priority="768" operator="greaterThan">
      <formula>1</formula>
    </cfRule>
    <cfRule type="cellIs" dxfId="20842" priority="769" operator="lessThan">
      <formula>0.8</formula>
    </cfRule>
  </conditionalFormatting>
  <conditionalFormatting sqref="P148:P153">
    <cfRule type="cellIs" dxfId="20841" priority="767" operator="greaterThan">
      <formula>0</formula>
    </cfRule>
  </conditionalFormatting>
  <conditionalFormatting sqref="Q148:Q153">
    <cfRule type="cellIs" dxfId="20840" priority="765" operator="lessThan">
      <formula>0</formula>
    </cfRule>
  </conditionalFormatting>
  <conditionalFormatting sqref="R148:R153">
    <cfRule type="cellIs" dxfId="20839" priority="763" operator="lessThan">
      <formula>0.8</formula>
    </cfRule>
    <cfRule type="cellIs" dxfId="20838" priority="764" operator="greaterThan">
      <formula>1</formula>
    </cfRule>
  </conditionalFormatting>
  <conditionalFormatting sqref="R148:R153">
    <cfRule type="cellIs" dxfId="20837" priority="761" operator="greaterThan">
      <formula>1</formula>
    </cfRule>
    <cfRule type="cellIs" dxfId="20836" priority="762" operator="lessThan">
      <formula>0.8</formula>
    </cfRule>
  </conditionalFormatting>
  <conditionalFormatting sqref="P148:P153">
    <cfRule type="cellIs" dxfId="20835" priority="760" operator="greaterThan">
      <formula>0</formula>
    </cfRule>
  </conditionalFormatting>
  <conditionalFormatting sqref="Q148:Q153">
    <cfRule type="cellIs" dxfId="20834" priority="759" operator="lessThan">
      <formula>0</formula>
    </cfRule>
  </conditionalFormatting>
  <conditionalFormatting sqref="R148:R153">
    <cfRule type="cellIs" dxfId="20833" priority="757" operator="lessThan">
      <formula>0.8</formula>
    </cfRule>
    <cfRule type="cellIs" dxfId="20832" priority="758" operator="greaterThan">
      <formula>1</formula>
    </cfRule>
  </conditionalFormatting>
  <conditionalFormatting sqref="R148:R153">
    <cfRule type="cellIs" dxfId="20831" priority="755" operator="greaterThan">
      <formula>1</formula>
    </cfRule>
    <cfRule type="cellIs" dxfId="20830" priority="756" operator="lessThan">
      <formula>0.8</formula>
    </cfRule>
  </conditionalFormatting>
  <conditionalFormatting sqref="P148:P153">
    <cfRule type="cellIs" dxfId="20829" priority="754" operator="greaterThan">
      <formula>0</formula>
    </cfRule>
  </conditionalFormatting>
  <conditionalFormatting sqref="Q148:Q153">
    <cfRule type="cellIs" dxfId="20828" priority="753" operator="lessThan">
      <formula>0</formula>
    </cfRule>
  </conditionalFormatting>
  <conditionalFormatting sqref="R148:R153">
    <cfRule type="cellIs" dxfId="20827" priority="751" operator="lessThan">
      <formula>0.8</formula>
    </cfRule>
    <cfRule type="cellIs" dxfId="20826" priority="752" operator="greaterThan">
      <formula>1</formula>
    </cfRule>
  </conditionalFormatting>
  <conditionalFormatting sqref="R148:R153">
    <cfRule type="cellIs" dxfId="20825" priority="749" operator="greaterThan">
      <formula>1</formula>
    </cfRule>
    <cfRule type="cellIs" dxfId="20824" priority="750" operator="lessThan">
      <formula>0.8</formula>
    </cfRule>
  </conditionalFormatting>
  <conditionalFormatting sqref="P148:P153">
    <cfRule type="cellIs" dxfId="20823" priority="748" operator="greaterThan">
      <formula>0</formula>
    </cfRule>
  </conditionalFormatting>
  <conditionalFormatting sqref="Q148:Q153">
    <cfRule type="cellIs" dxfId="20822" priority="747" operator="lessThan">
      <formula>0</formula>
    </cfRule>
  </conditionalFormatting>
  <conditionalFormatting sqref="R148:R153">
    <cfRule type="cellIs" dxfId="20821" priority="745" operator="lessThan">
      <formula>0.8</formula>
    </cfRule>
    <cfRule type="cellIs" dxfId="20820" priority="746" operator="greaterThan">
      <formula>1</formula>
    </cfRule>
  </conditionalFormatting>
  <conditionalFormatting sqref="R148:R153">
    <cfRule type="cellIs" dxfId="20819" priority="743" operator="greaterThan">
      <formula>1</formula>
    </cfRule>
    <cfRule type="cellIs" dxfId="20818" priority="744" operator="lessThan">
      <formula>0.8</formula>
    </cfRule>
  </conditionalFormatting>
  <conditionalFormatting sqref="P148:P153">
    <cfRule type="cellIs" dxfId="20817" priority="742" operator="greaterThan">
      <formula>0</formula>
    </cfRule>
  </conditionalFormatting>
  <conditionalFormatting sqref="Q148:Q153">
    <cfRule type="cellIs" dxfId="20816" priority="741" operator="lessThan">
      <formula>0</formula>
    </cfRule>
  </conditionalFormatting>
  <conditionalFormatting sqref="R148:R153">
    <cfRule type="cellIs" dxfId="20815" priority="739" operator="lessThan">
      <formula>0.8</formula>
    </cfRule>
    <cfRule type="cellIs" dxfId="20814" priority="740" operator="greaterThan">
      <formula>1</formula>
    </cfRule>
  </conditionalFormatting>
  <conditionalFormatting sqref="R148:R153">
    <cfRule type="cellIs" dxfId="20813" priority="737" operator="greaterThan">
      <formula>1</formula>
    </cfRule>
    <cfRule type="cellIs" dxfId="20812" priority="738" operator="lessThan">
      <formula>0.8</formula>
    </cfRule>
  </conditionalFormatting>
  <conditionalFormatting sqref="P148:P153">
    <cfRule type="cellIs" dxfId="20811" priority="736" operator="greaterThan">
      <formula>0</formula>
    </cfRule>
  </conditionalFormatting>
  <conditionalFormatting sqref="P148:P153">
    <cfRule type="cellIs" dxfId="20810" priority="730" operator="greaterThan">
      <formula>0</formula>
    </cfRule>
  </conditionalFormatting>
  <conditionalFormatting sqref="Q148:Q153">
    <cfRule type="cellIs" dxfId="20809" priority="735" operator="lessThan">
      <formula>0</formula>
    </cfRule>
  </conditionalFormatting>
  <conditionalFormatting sqref="R148:R153">
    <cfRule type="cellIs" dxfId="20808" priority="733" operator="lessThan">
      <formula>0.8</formula>
    </cfRule>
    <cfRule type="cellIs" dxfId="20807" priority="734" operator="greaterThan">
      <formula>1</formula>
    </cfRule>
  </conditionalFormatting>
  <conditionalFormatting sqref="R148:R153">
    <cfRule type="cellIs" dxfId="20806" priority="731" operator="greaterThan">
      <formula>1</formula>
    </cfRule>
    <cfRule type="cellIs" dxfId="20805" priority="732" operator="lessThan">
      <formula>0.8</formula>
    </cfRule>
  </conditionalFormatting>
  <conditionalFormatting sqref="P148:P153">
    <cfRule type="cellIs" dxfId="20804" priority="724" operator="greaterThan">
      <formula>0</formula>
    </cfRule>
  </conditionalFormatting>
  <conditionalFormatting sqref="Q148:Q153">
    <cfRule type="cellIs" dxfId="20803" priority="729" operator="lessThan">
      <formula>0</formula>
    </cfRule>
  </conditionalFormatting>
  <conditionalFormatting sqref="R148:R153">
    <cfRule type="cellIs" dxfId="20802" priority="727" operator="lessThan">
      <formula>0.8</formula>
    </cfRule>
    <cfRule type="cellIs" dxfId="20801" priority="728" operator="greaterThan">
      <formula>1</formula>
    </cfRule>
  </conditionalFormatting>
  <conditionalFormatting sqref="R148:R153">
    <cfRule type="cellIs" dxfId="20800" priority="725" operator="greaterThan">
      <formula>1</formula>
    </cfRule>
    <cfRule type="cellIs" dxfId="20799" priority="726" operator="lessThan">
      <formula>0.8</formula>
    </cfRule>
  </conditionalFormatting>
  <conditionalFormatting sqref="R148:R153">
    <cfRule type="cellIs" dxfId="20798" priority="721" operator="lessThan">
      <formula>0.8</formula>
    </cfRule>
    <cfRule type="cellIs" dxfId="20797" priority="722" operator="greaterThan">
      <formula>1</formula>
    </cfRule>
  </conditionalFormatting>
  <conditionalFormatting sqref="R148:R153">
    <cfRule type="cellIs" dxfId="20796" priority="719" operator="greaterThan">
      <formula>1</formula>
    </cfRule>
    <cfRule type="cellIs" dxfId="20795" priority="720" operator="lessThan">
      <formula>0.8</formula>
    </cfRule>
  </conditionalFormatting>
  <conditionalFormatting sqref="P148:P153">
    <cfRule type="cellIs" dxfId="20794" priority="718" operator="greaterThan">
      <formula>0</formula>
    </cfRule>
  </conditionalFormatting>
  <conditionalFormatting sqref="Q148:Q153">
    <cfRule type="cellIs" dxfId="20793" priority="723" operator="lessThan">
      <formula>0</formula>
    </cfRule>
  </conditionalFormatting>
  <conditionalFormatting sqref="P44:P51">
    <cfRule type="cellIs" dxfId="20792" priority="712" operator="greaterThan">
      <formula>0</formula>
    </cfRule>
  </conditionalFormatting>
  <conditionalFormatting sqref="Q44:Q51">
    <cfRule type="cellIs" dxfId="20791" priority="717" operator="lessThan">
      <formula>0</formula>
    </cfRule>
  </conditionalFormatting>
  <conditionalFormatting sqref="R44:R51">
    <cfRule type="cellIs" dxfId="20790" priority="715" operator="lessThan">
      <formula>0.8</formula>
    </cfRule>
    <cfRule type="cellIs" dxfId="20789" priority="716" operator="greaterThan">
      <formula>1</formula>
    </cfRule>
  </conditionalFormatting>
  <conditionalFormatting sqref="R44:R51">
    <cfRule type="cellIs" dxfId="20788" priority="713" operator="greaterThan">
      <formula>1</formula>
    </cfRule>
    <cfRule type="cellIs" dxfId="20787" priority="714" operator="lessThan">
      <formula>0.8</formula>
    </cfRule>
  </conditionalFormatting>
  <conditionalFormatting sqref="Q84:Q91">
    <cfRule type="cellIs" dxfId="20786" priority="711" operator="lessThan">
      <formula>0</formula>
    </cfRule>
  </conditionalFormatting>
  <conditionalFormatting sqref="R84:R91">
    <cfRule type="cellIs" dxfId="20785" priority="709" operator="lessThan">
      <formula>0.8</formula>
    </cfRule>
    <cfRule type="cellIs" dxfId="20784" priority="710" operator="greaterThan">
      <formula>1</formula>
    </cfRule>
  </conditionalFormatting>
  <conditionalFormatting sqref="R84:R91">
    <cfRule type="cellIs" dxfId="20783" priority="707" operator="greaterThan">
      <formula>1</formula>
    </cfRule>
    <cfRule type="cellIs" dxfId="20782" priority="708" operator="lessThan">
      <formula>0.8</formula>
    </cfRule>
  </conditionalFormatting>
  <conditionalFormatting sqref="P84:P91">
    <cfRule type="cellIs" dxfId="20781" priority="706" operator="greaterThan">
      <formula>0</formula>
    </cfRule>
  </conditionalFormatting>
  <conditionalFormatting sqref="Q84:Q91">
    <cfRule type="cellIs" dxfId="20780" priority="705" operator="lessThan">
      <formula>0</formula>
    </cfRule>
  </conditionalFormatting>
  <conditionalFormatting sqref="R84:R91">
    <cfRule type="cellIs" dxfId="20779" priority="703" operator="lessThan">
      <formula>0.8</formula>
    </cfRule>
    <cfRule type="cellIs" dxfId="20778" priority="704" operator="greaterThan">
      <formula>1</formula>
    </cfRule>
  </conditionalFormatting>
  <conditionalFormatting sqref="R84:R91">
    <cfRule type="cellIs" dxfId="20777" priority="701" operator="greaterThan">
      <formula>1</formula>
    </cfRule>
    <cfRule type="cellIs" dxfId="20776" priority="702" operator="lessThan">
      <formula>0.8</formula>
    </cfRule>
  </conditionalFormatting>
  <conditionalFormatting sqref="P84:P91">
    <cfRule type="cellIs" dxfId="20775" priority="700" operator="greaterThan">
      <formula>0</formula>
    </cfRule>
  </conditionalFormatting>
  <conditionalFormatting sqref="Q84:Q91">
    <cfRule type="cellIs" dxfId="20774" priority="699" operator="lessThan">
      <formula>0</formula>
    </cfRule>
  </conditionalFormatting>
  <conditionalFormatting sqref="R84:R91">
    <cfRule type="cellIs" dxfId="20773" priority="697" operator="lessThan">
      <formula>0.8</formula>
    </cfRule>
    <cfRule type="cellIs" dxfId="20772" priority="698" operator="greaterThan">
      <formula>1</formula>
    </cfRule>
  </conditionalFormatting>
  <conditionalFormatting sqref="R84:R91">
    <cfRule type="cellIs" dxfId="20771" priority="695" operator="greaterThan">
      <formula>1</formula>
    </cfRule>
    <cfRule type="cellIs" dxfId="20770" priority="696" operator="lessThan">
      <formula>0.8</formula>
    </cfRule>
  </conditionalFormatting>
  <conditionalFormatting sqref="P84:P91">
    <cfRule type="cellIs" dxfId="20769" priority="694" operator="greaterThan">
      <formula>0</formula>
    </cfRule>
  </conditionalFormatting>
  <conditionalFormatting sqref="Q84:Q91">
    <cfRule type="cellIs" dxfId="20768" priority="693" operator="lessThan">
      <formula>0</formula>
    </cfRule>
  </conditionalFormatting>
  <conditionalFormatting sqref="R84:R91">
    <cfRule type="cellIs" dxfId="20767" priority="691" operator="lessThan">
      <formula>0.8</formula>
    </cfRule>
    <cfRule type="cellIs" dxfId="20766" priority="692" operator="greaterThan">
      <formula>1</formula>
    </cfRule>
  </conditionalFormatting>
  <conditionalFormatting sqref="R84:R91">
    <cfRule type="cellIs" dxfId="20765" priority="689" operator="greaterThan">
      <formula>1</formula>
    </cfRule>
    <cfRule type="cellIs" dxfId="20764" priority="690" operator="lessThan">
      <formula>0.8</formula>
    </cfRule>
  </conditionalFormatting>
  <conditionalFormatting sqref="P84:P91">
    <cfRule type="cellIs" dxfId="20763" priority="688" operator="greaterThan">
      <formula>0</formula>
    </cfRule>
  </conditionalFormatting>
  <conditionalFormatting sqref="P84:P91">
    <cfRule type="cellIs" dxfId="20762" priority="682" operator="greaterThan">
      <formula>0</formula>
    </cfRule>
  </conditionalFormatting>
  <conditionalFormatting sqref="Q84:Q91">
    <cfRule type="cellIs" dxfId="20761" priority="687" operator="lessThan">
      <formula>0</formula>
    </cfRule>
  </conditionalFormatting>
  <conditionalFormatting sqref="R84:R91">
    <cfRule type="cellIs" dxfId="20760" priority="685" operator="lessThan">
      <formula>0.8</formula>
    </cfRule>
    <cfRule type="cellIs" dxfId="20759" priority="686" operator="greaterThan">
      <formula>1</formula>
    </cfRule>
  </conditionalFormatting>
  <conditionalFormatting sqref="R84:R91">
    <cfRule type="cellIs" dxfId="20758" priority="683" operator="greaterThan">
      <formula>1</formula>
    </cfRule>
    <cfRule type="cellIs" dxfId="20757" priority="684" operator="lessThan">
      <formula>0.8</formula>
    </cfRule>
  </conditionalFormatting>
  <conditionalFormatting sqref="P84:P91">
    <cfRule type="cellIs" dxfId="20756" priority="676" operator="greaterThan">
      <formula>0</formula>
    </cfRule>
  </conditionalFormatting>
  <conditionalFormatting sqref="Q84:Q91">
    <cfRule type="cellIs" dxfId="20755" priority="681" operator="lessThan">
      <formula>0</formula>
    </cfRule>
  </conditionalFormatting>
  <conditionalFormatting sqref="R84:R91">
    <cfRule type="cellIs" dxfId="20754" priority="679" operator="lessThan">
      <formula>0.8</formula>
    </cfRule>
    <cfRule type="cellIs" dxfId="20753" priority="680" operator="greaterThan">
      <formula>1</formula>
    </cfRule>
  </conditionalFormatting>
  <conditionalFormatting sqref="R84:R91">
    <cfRule type="cellIs" dxfId="20752" priority="677" operator="greaterThan">
      <formula>1</formula>
    </cfRule>
    <cfRule type="cellIs" dxfId="20751" priority="678" operator="lessThan">
      <formula>0.8</formula>
    </cfRule>
  </conditionalFormatting>
  <conditionalFormatting sqref="R84:R91">
    <cfRule type="cellIs" dxfId="20750" priority="673" operator="lessThan">
      <formula>0.8</formula>
    </cfRule>
    <cfRule type="cellIs" dxfId="20749" priority="674" operator="greaterThan">
      <formula>1</formula>
    </cfRule>
  </conditionalFormatting>
  <conditionalFormatting sqref="R84:R91">
    <cfRule type="cellIs" dxfId="20748" priority="671" operator="greaterThan">
      <formula>1</formula>
    </cfRule>
    <cfRule type="cellIs" dxfId="20747" priority="672" operator="lessThan">
      <formula>0.8</formula>
    </cfRule>
  </conditionalFormatting>
  <conditionalFormatting sqref="P84:P91">
    <cfRule type="cellIs" dxfId="20746" priority="670" operator="greaterThan">
      <formula>0</formula>
    </cfRule>
  </conditionalFormatting>
  <conditionalFormatting sqref="Q84:Q91">
    <cfRule type="cellIs" dxfId="20745" priority="675" operator="lessThan">
      <formula>0</formula>
    </cfRule>
  </conditionalFormatting>
  <conditionalFormatting sqref="Q84:Q91">
    <cfRule type="cellIs" dxfId="20744" priority="669" operator="lessThan">
      <formula>0</formula>
    </cfRule>
  </conditionalFormatting>
  <conditionalFormatting sqref="R84:R91">
    <cfRule type="cellIs" dxfId="20743" priority="667" operator="lessThan">
      <formula>0.8</formula>
    </cfRule>
    <cfRule type="cellIs" dxfId="20742" priority="668" operator="greaterThan">
      <formula>1</formula>
    </cfRule>
  </conditionalFormatting>
  <conditionalFormatting sqref="R84:R91">
    <cfRule type="cellIs" dxfId="20741" priority="665" operator="greaterThan">
      <formula>1</formula>
    </cfRule>
    <cfRule type="cellIs" dxfId="20740" priority="666" operator="lessThan">
      <formula>0.8</formula>
    </cfRule>
  </conditionalFormatting>
  <conditionalFormatting sqref="P84:P91">
    <cfRule type="cellIs" dxfId="20739" priority="664" operator="greaterThan">
      <formula>0</formula>
    </cfRule>
  </conditionalFormatting>
  <conditionalFormatting sqref="P84:P91">
    <cfRule type="cellIs" dxfId="20738" priority="658" operator="greaterThan">
      <formula>0</formula>
    </cfRule>
  </conditionalFormatting>
  <conditionalFormatting sqref="Q84:Q91">
    <cfRule type="cellIs" dxfId="20737" priority="663" operator="lessThan">
      <formula>0</formula>
    </cfRule>
  </conditionalFormatting>
  <conditionalFormatting sqref="R84:R91">
    <cfRule type="cellIs" dxfId="20736" priority="661" operator="lessThan">
      <formula>0.8</formula>
    </cfRule>
    <cfRule type="cellIs" dxfId="20735" priority="662" operator="greaterThan">
      <formula>1</formula>
    </cfRule>
  </conditionalFormatting>
  <conditionalFormatting sqref="R84:R91">
    <cfRule type="cellIs" dxfId="20734" priority="659" operator="greaterThan">
      <formula>1</formula>
    </cfRule>
    <cfRule type="cellIs" dxfId="20733" priority="660" operator="lessThan">
      <formula>0.8</formula>
    </cfRule>
  </conditionalFormatting>
  <conditionalFormatting sqref="P84:P91">
    <cfRule type="cellIs" dxfId="20732" priority="652" operator="greaterThan">
      <formula>0</formula>
    </cfRule>
  </conditionalFormatting>
  <conditionalFormatting sqref="Q84:Q91">
    <cfRule type="cellIs" dxfId="20731" priority="657" operator="lessThan">
      <formula>0</formula>
    </cfRule>
  </conditionalFormatting>
  <conditionalFormatting sqref="R84:R91">
    <cfRule type="cellIs" dxfId="20730" priority="655" operator="lessThan">
      <formula>0.8</formula>
    </cfRule>
    <cfRule type="cellIs" dxfId="20729" priority="656" operator="greaterThan">
      <formula>1</formula>
    </cfRule>
  </conditionalFormatting>
  <conditionalFormatting sqref="R84:R91">
    <cfRule type="cellIs" dxfId="20728" priority="653" operator="greaterThan">
      <formula>1</formula>
    </cfRule>
    <cfRule type="cellIs" dxfId="20727" priority="654" operator="lessThan">
      <formula>0.8</formula>
    </cfRule>
  </conditionalFormatting>
  <conditionalFormatting sqref="R84:R91">
    <cfRule type="cellIs" dxfId="20726" priority="649" operator="lessThan">
      <formula>0.8</formula>
    </cfRule>
    <cfRule type="cellIs" dxfId="20725" priority="650" operator="greaterThan">
      <formula>1</formula>
    </cfRule>
  </conditionalFormatting>
  <conditionalFormatting sqref="R84:R91">
    <cfRule type="cellIs" dxfId="20724" priority="647" operator="greaterThan">
      <formula>1</formula>
    </cfRule>
    <cfRule type="cellIs" dxfId="20723" priority="648" operator="lessThan">
      <formula>0.8</formula>
    </cfRule>
  </conditionalFormatting>
  <conditionalFormatting sqref="P84:P91">
    <cfRule type="cellIs" dxfId="20722" priority="646" operator="greaterThan">
      <formula>0</formula>
    </cfRule>
  </conditionalFormatting>
  <conditionalFormatting sqref="Q84:Q91">
    <cfRule type="cellIs" dxfId="20721" priority="651" operator="lessThan">
      <formula>0</formula>
    </cfRule>
  </conditionalFormatting>
  <conditionalFormatting sqref="P84:P91">
    <cfRule type="cellIs" dxfId="20720" priority="640" operator="greaterThan">
      <formula>0</formula>
    </cfRule>
  </conditionalFormatting>
  <conditionalFormatting sqref="Q84:Q91">
    <cfRule type="cellIs" dxfId="20719" priority="645" operator="lessThan">
      <formula>0</formula>
    </cfRule>
  </conditionalFormatting>
  <conditionalFormatting sqref="R84:R91">
    <cfRule type="cellIs" dxfId="20718" priority="643" operator="lessThan">
      <formula>0.8</formula>
    </cfRule>
    <cfRule type="cellIs" dxfId="20717" priority="644" operator="greaterThan">
      <formula>1</formula>
    </cfRule>
  </conditionalFormatting>
  <conditionalFormatting sqref="R84:R91">
    <cfRule type="cellIs" dxfId="20716" priority="641" operator="greaterThan">
      <formula>1</formula>
    </cfRule>
    <cfRule type="cellIs" dxfId="20715" priority="642" operator="lessThan">
      <formula>0.8</formula>
    </cfRule>
  </conditionalFormatting>
  <conditionalFormatting sqref="R84:R91">
    <cfRule type="cellIs" dxfId="20714" priority="637" operator="lessThan">
      <formula>0.8</formula>
    </cfRule>
    <cfRule type="cellIs" dxfId="20713" priority="638" operator="greaterThan">
      <formula>1</formula>
    </cfRule>
  </conditionalFormatting>
  <conditionalFormatting sqref="R84:R91">
    <cfRule type="cellIs" dxfId="20712" priority="635" operator="greaterThan">
      <formula>1</formula>
    </cfRule>
    <cfRule type="cellIs" dxfId="20711" priority="636" operator="lessThan">
      <formula>0.8</formula>
    </cfRule>
  </conditionalFormatting>
  <conditionalFormatting sqref="P84:P91">
    <cfRule type="cellIs" dxfId="20710" priority="634" operator="greaterThan">
      <formula>0</formula>
    </cfRule>
  </conditionalFormatting>
  <conditionalFormatting sqref="Q84:Q91">
    <cfRule type="cellIs" dxfId="20709" priority="639" operator="lessThan">
      <formula>0</formula>
    </cfRule>
  </conditionalFormatting>
  <conditionalFormatting sqref="R84:R91">
    <cfRule type="cellIs" dxfId="20708" priority="631" operator="lessThan">
      <formula>0.8</formula>
    </cfRule>
    <cfRule type="cellIs" dxfId="20707" priority="632" operator="greaterThan">
      <formula>1</formula>
    </cfRule>
  </conditionalFormatting>
  <conditionalFormatting sqref="R84:R91">
    <cfRule type="cellIs" dxfId="20706" priority="629" operator="greaterThan">
      <formula>1</formula>
    </cfRule>
    <cfRule type="cellIs" dxfId="20705" priority="630" operator="lessThan">
      <formula>0.8</formula>
    </cfRule>
  </conditionalFormatting>
  <conditionalFormatting sqref="P84:P91">
    <cfRule type="cellIs" dxfId="20704" priority="628" operator="greaterThan">
      <formula>0</formula>
    </cfRule>
  </conditionalFormatting>
  <conditionalFormatting sqref="Q84:Q91">
    <cfRule type="cellIs" dxfId="20703" priority="633" operator="lessThan">
      <formula>0</formula>
    </cfRule>
  </conditionalFormatting>
  <conditionalFormatting sqref="Q84:Q91">
    <cfRule type="cellIs" dxfId="20702" priority="627" operator="lessThan">
      <formula>0</formula>
    </cfRule>
  </conditionalFormatting>
  <conditionalFormatting sqref="R84:R91">
    <cfRule type="cellIs" dxfId="20701" priority="625" operator="lessThan">
      <formula>0.8</formula>
    </cfRule>
    <cfRule type="cellIs" dxfId="20700" priority="626" operator="greaterThan">
      <formula>1</formula>
    </cfRule>
  </conditionalFormatting>
  <conditionalFormatting sqref="R84:R91">
    <cfRule type="cellIs" dxfId="20699" priority="623" operator="greaterThan">
      <formula>1</formula>
    </cfRule>
    <cfRule type="cellIs" dxfId="20698" priority="624" operator="lessThan">
      <formula>0.8</formula>
    </cfRule>
  </conditionalFormatting>
  <conditionalFormatting sqref="P84:P91">
    <cfRule type="cellIs" dxfId="20697" priority="622" operator="greaterThan">
      <formula>0</formula>
    </cfRule>
  </conditionalFormatting>
  <conditionalFormatting sqref="Q84:Q91">
    <cfRule type="cellIs" dxfId="20696" priority="616" operator="lessThan">
      <formula>0</formula>
    </cfRule>
  </conditionalFormatting>
  <conditionalFormatting sqref="R84:R91">
    <cfRule type="cellIs" dxfId="20695" priority="620" operator="lessThan">
      <formula>0.8</formula>
    </cfRule>
    <cfRule type="cellIs" dxfId="20694" priority="621" operator="greaterThan">
      <formula>1</formula>
    </cfRule>
  </conditionalFormatting>
  <conditionalFormatting sqref="R84:R91">
    <cfRule type="cellIs" dxfId="20693" priority="618" operator="greaterThan">
      <formula>1</formula>
    </cfRule>
    <cfRule type="cellIs" dxfId="20692" priority="619" operator="lessThan">
      <formula>0.8</formula>
    </cfRule>
  </conditionalFormatting>
  <conditionalFormatting sqref="P84:P91">
    <cfRule type="cellIs" dxfId="20691" priority="617" operator="greaterThan">
      <formula>0</formula>
    </cfRule>
  </conditionalFormatting>
  <conditionalFormatting sqref="Q84:Q91">
    <cfRule type="cellIs" dxfId="20690" priority="615" operator="lessThan">
      <formula>0</formula>
    </cfRule>
  </conditionalFormatting>
  <conditionalFormatting sqref="R84:R91">
    <cfRule type="cellIs" dxfId="20689" priority="613" operator="lessThan">
      <formula>0.8</formula>
    </cfRule>
    <cfRule type="cellIs" dxfId="20688" priority="614" operator="greaterThan">
      <formula>1</formula>
    </cfRule>
  </conditionalFormatting>
  <conditionalFormatting sqref="R84:R91">
    <cfRule type="cellIs" dxfId="20687" priority="611" operator="greaterThan">
      <formula>1</formula>
    </cfRule>
    <cfRule type="cellIs" dxfId="20686" priority="612" operator="lessThan">
      <formula>0.8</formula>
    </cfRule>
  </conditionalFormatting>
  <conditionalFormatting sqref="P84:P91">
    <cfRule type="cellIs" dxfId="20685" priority="610" operator="greaterThan">
      <formula>0</formula>
    </cfRule>
  </conditionalFormatting>
  <conditionalFormatting sqref="Q84:Q91">
    <cfRule type="cellIs" dxfId="20684" priority="609" operator="lessThan">
      <formula>0</formula>
    </cfRule>
  </conditionalFormatting>
  <conditionalFormatting sqref="R84:R91">
    <cfRule type="cellIs" dxfId="20683" priority="607" operator="lessThan">
      <formula>0.8</formula>
    </cfRule>
    <cfRule type="cellIs" dxfId="20682" priority="608" operator="greaterThan">
      <formula>1</formula>
    </cfRule>
  </conditionalFormatting>
  <conditionalFormatting sqref="R84:R91">
    <cfRule type="cellIs" dxfId="20681" priority="605" operator="greaterThan">
      <formula>1</formula>
    </cfRule>
    <cfRule type="cellIs" dxfId="20680" priority="606" operator="lessThan">
      <formula>0.8</formula>
    </cfRule>
  </conditionalFormatting>
  <conditionalFormatting sqref="P84:P91">
    <cfRule type="cellIs" dxfId="20679" priority="604" operator="greaterThan">
      <formula>0</formula>
    </cfRule>
  </conditionalFormatting>
  <conditionalFormatting sqref="Q84:Q91">
    <cfRule type="cellIs" dxfId="20678" priority="603" operator="lessThan">
      <formula>0</formula>
    </cfRule>
  </conditionalFormatting>
  <conditionalFormatting sqref="R84:R91">
    <cfRule type="cellIs" dxfId="20677" priority="601" operator="lessThan">
      <formula>0.8</formula>
    </cfRule>
    <cfRule type="cellIs" dxfId="20676" priority="602" operator="greaterThan">
      <formula>1</formula>
    </cfRule>
  </conditionalFormatting>
  <conditionalFormatting sqref="R84:R91">
    <cfRule type="cellIs" dxfId="20675" priority="599" operator="greaterThan">
      <formula>1</formula>
    </cfRule>
    <cfRule type="cellIs" dxfId="20674" priority="600" operator="lessThan">
      <formula>0.8</formula>
    </cfRule>
  </conditionalFormatting>
  <conditionalFormatting sqref="P84:P91">
    <cfRule type="cellIs" dxfId="20673" priority="598" operator="greaterThan">
      <formula>0</formula>
    </cfRule>
  </conditionalFormatting>
  <conditionalFormatting sqref="Q84:Q91">
    <cfRule type="cellIs" dxfId="20672" priority="597" operator="lessThan">
      <formula>0</formula>
    </cfRule>
  </conditionalFormatting>
  <conditionalFormatting sqref="R84:R91">
    <cfRule type="cellIs" dxfId="20671" priority="595" operator="lessThan">
      <formula>0.8</formula>
    </cfRule>
    <cfRule type="cellIs" dxfId="20670" priority="596" operator="greaterThan">
      <formula>1</formula>
    </cfRule>
  </conditionalFormatting>
  <conditionalFormatting sqref="R84:R91">
    <cfRule type="cellIs" dxfId="20669" priority="593" operator="greaterThan">
      <formula>1</formula>
    </cfRule>
    <cfRule type="cellIs" dxfId="20668" priority="594" operator="lessThan">
      <formula>0.8</formula>
    </cfRule>
  </conditionalFormatting>
  <conditionalFormatting sqref="P84:P91">
    <cfRule type="cellIs" dxfId="20667" priority="592" operator="greaterThan">
      <formula>0</formula>
    </cfRule>
  </conditionalFormatting>
  <conditionalFormatting sqref="Q84:Q91">
    <cfRule type="cellIs" dxfId="20666" priority="591" operator="lessThan">
      <formula>0</formula>
    </cfRule>
  </conditionalFormatting>
  <conditionalFormatting sqref="R84:R91">
    <cfRule type="cellIs" dxfId="20665" priority="589" operator="lessThan">
      <formula>0.8</formula>
    </cfRule>
    <cfRule type="cellIs" dxfId="20664" priority="590" operator="greaterThan">
      <formula>1</formula>
    </cfRule>
  </conditionalFormatting>
  <conditionalFormatting sqref="R84:R91">
    <cfRule type="cellIs" dxfId="20663" priority="587" operator="greaterThan">
      <formula>1</formula>
    </cfRule>
    <cfRule type="cellIs" dxfId="20662" priority="588" operator="lessThan">
      <formula>0.8</formula>
    </cfRule>
  </conditionalFormatting>
  <conditionalFormatting sqref="P84:P91">
    <cfRule type="cellIs" dxfId="20661" priority="586" operator="greaterThan">
      <formula>0</formula>
    </cfRule>
  </conditionalFormatting>
  <conditionalFormatting sqref="P84:P91">
    <cfRule type="cellIs" dxfId="20660" priority="580" operator="greaterThan">
      <formula>0</formula>
    </cfRule>
  </conditionalFormatting>
  <conditionalFormatting sqref="Q84:Q91">
    <cfRule type="cellIs" dxfId="20659" priority="585" operator="lessThan">
      <formula>0</formula>
    </cfRule>
  </conditionalFormatting>
  <conditionalFormatting sqref="R84:R91">
    <cfRule type="cellIs" dxfId="20658" priority="583" operator="lessThan">
      <formula>0.8</formula>
    </cfRule>
    <cfRule type="cellIs" dxfId="20657" priority="584" operator="greaterThan">
      <formula>1</formula>
    </cfRule>
  </conditionalFormatting>
  <conditionalFormatting sqref="R84:R91">
    <cfRule type="cellIs" dxfId="20656" priority="581" operator="greaterThan">
      <formula>1</formula>
    </cfRule>
    <cfRule type="cellIs" dxfId="20655" priority="582" operator="lessThan">
      <formula>0.8</formula>
    </cfRule>
  </conditionalFormatting>
  <conditionalFormatting sqref="P84:P91">
    <cfRule type="cellIs" dxfId="20654" priority="574" operator="greaterThan">
      <formula>0</formula>
    </cfRule>
  </conditionalFormatting>
  <conditionalFormatting sqref="Q84:Q91">
    <cfRule type="cellIs" dxfId="20653" priority="579" operator="lessThan">
      <formula>0</formula>
    </cfRule>
  </conditionalFormatting>
  <conditionalFormatting sqref="R84:R91">
    <cfRule type="cellIs" dxfId="20652" priority="577" operator="lessThan">
      <formula>0.8</formula>
    </cfRule>
    <cfRule type="cellIs" dxfId="20651" priority="578" operator="greaterThan">
      <formula>1</formula>
    </cfRule>
  </conditionalFormatting>
  <conditionalFormatting sqref="R84:R91">
    <cfRule type="cellIs" dxfId="20650" priority="575" operator="greaterThan">
      <formula>1</formula>
    </cfRule>
    <cfRule type="cellIs" dxfId="20649" priority="576" operator="lessThan">
      <formula>0.8</formula>
    </cfRule>
  </conditionalFormatting>
  <conditionalFormatting sqref="R84:R91">
    <cfRule type="cellIs" dxfId="20648" priority="571" operator="lessThan">
      <formula>0.8</formula>
    </cfRule>
    <cfRule type="cellIs" dxfId="20647" priority="572" operator="greaterThan">
      <formula>1</formula>
    </cfRule>
  </conditionalFormatting>
  <conditionalFormatting sqref="R84:R91">
    <cfRule type="cellIs" dxfId="20646" priority="569" operator="greaterThan">
      <formula>1</formula>
    </cfRule>
    <cfRule type="cellIs" dxfId="20645" priority="570" operator="lessThan">
      <formula>0.8</formula>
    </cfRule>
  </conditionalFormatting>
  <conditionalFormatting sqref="P84:P91">
    <cfRule type="cellIs" dxfId="20644" priority="568" operator="greaterThan">
      <formula>0</formula>
    </cfRule>
  </conditionalFormatting>
  <conditionalFormatting sqref="Q84:Q91">
    <cfRule type="cellIs" dxfId="20643" priority="573" operator="lessThan">
      <formula>0</formula>
    </cfRule>
  </conditionalFormatting>
  <conditionalFormatting sqref="Q84:Q91">
    <cfRule type="cellIs" dxfId="20642" priority="567" operator="lessThan">
      <formula>0</formula>
    </cfRule>
  </conditionalFormatting>
  <conditionalFormatting sqref="R84:R91">
    <cfRule type="cellIs" dxfId="20641" priority="565" operator="lessThan">
      <formula>0.8</formula>
    </cfRule>
    <cfRule type="cellIs" dxfId="20640" priority="566" operator="greaterThan">
      <formula>1</formula>
    </cfRule>
  </conditionalFormatting>
  <conditionalFormatting sqref="R84:R91">
    <cfRule type="cellIs" dxfId="20639" priority="563" operator="greaterThan">
      <formula>1</formula>
    </cfRule>
    <cfRule type="cellIs" dxfId="20638" priority="564" operator="lessThan">
      <formula>0.8</formula>
    </cfRule>
  </conditionalFormatting>
  <conditionalFormatting sqref="P84:P91">
    <cfRule type="cellIs" dxfId="20637" priority="562" operator="greaterThan">
      <formula>0</formula>
    </cfRule>
  </conditionalFormatting>
  <conditionalFormatting sqref="Q84:Q91">
    <cfRule type="cellIs" dxfId="20636" priority="561" operator="lessThan">
      <formula>0</formula>
    </cfRule>
  </conditionalFormatting>
  <conditionalFormatting sqref="R84:R91">
    <cfRule type="cellIs" dxfId="20635" priority="559" operator="lessThan">
      <formula>0.8</formula>
    </cfRule>
    <cfRule type="cellIs" dxfId="20634" priority="560" operator="greaterThan">
      <formula>1</formula>
    </cfRule>
  </conditionalFormatting>
  <conditionalFormatting sqref="R84:R91">
    <cfRule type="cellIs" dxfId="20633" priority="557" operator="greaterThan">
      <formula>1</formula>
    </cfRule>
    <cfRule type="cellIs" dxfId="20632" priority="558" operator="lessThan">
      <formula>0.8</formula>
    </cfRule>
  </conditionalFormatting>
  <conditionalFormatting sqref="P84:P91">
    <cfRule type="cellIs" dxfId="20631" priority="556" operator="greaterThan">
      <formula>0</formula>
    </cfRule>
  </conditionalFormatting>
  <conditionalFormatting sqref="Q84:Q91">
    <cfRule type="cellIs" dxfId="20630" priority="555" operator="lessThan">
      <formula>0</formula>
    </cfRule>
  </conditionalFormatting>
  <conditionalFormatting sqref="R84:R91">
    <cfRule type="cellIs" dxfId="20629" priority="553" operator="lessThan">
      <formula>0.8</formula>
    </cfRule>
    <cfRule type="cellIs" dxfId="20628" priority="554" operator="greaterThan">
      <formula>1</formula>
    </cfRule>
  </conditionalFormatting>
  <conditionalFormatting sqref="R84:R91">
    <cfRule type="cellIs" dxfId="20627" priority="551" operator="greaterThan">
      <formula>1</formula>
    </cfRule>
    <cfRule type="cellIs" dxfId="20626" priority="552" operator="lessThan">
      <formula>0.8</formula>
    </cfRule>
  </conditionalFormatting>
  <conditionalFormatting sqref="P84:P91">
    <cfRule type="cellIs" dxfId="20625" priority="550" operator="greaterThan">
      <formula>0</formula>
    </cfRule>
  </conditionalFormatting>
  <conditionalFormatting sqref="Q84:Q91">
    <cfRule type="cellIs" dxfId="20624" priority="549" operator="lessThan">
      <formula>0</formula>
    </cfRule>
  </conditionalFormatting>
  <conditionalFormatting sqref="R84:R91">
    <cfRule type="cellIs" dxfId="20623" priority="547" operator="lessThan">
      <formula>0.8</formula>
    </cfRule>
    <cfRule type="cellIs" dxfId="20622" priority="548" operator="greaterThan">
      <formula>1</formula>
    </cfRule>
  </conditionalFormatting>
  <conditionalFormatting sqref="R84:R91">
    <cfRule type="cellIs" dxfId="20621" priority="545" operator="greaterThan">
      <formula>1</formula>
    </cfRule>
    <cfRule type="cellIs" dxfId="20620" priority="546" operator="lessThan">
      <formula>0.8</formula>
    </cfRule>
  </conditionalFormatting>
  <conditionalFormatting sqref="P84:P91">
    <cfRule type="cellIs" dxfId="20619" priority="544" operator="greaterThan">
      <formula>0</formula>
    </cfRule>
  </conditionalFormatting>
  <conditionalFormatting sqref="P84:P91">
    <cfRule type="cellIs" dxfId="20618" priority="538" operator="greaterThan">
      <formula>0</formula>
    </cfRule>
  </conditionalFormatting>
  <conditionalFormatting sqref="Q84:Q91">
    <cfRule type="cellIs" dxfId="20617" priority="543" operator="lessThan">
      <formula>0</formula>
    </cfRule>
  </conditionalFormatting>
  <conditionalFormatting sqref="R84:R91">
    <cfRule type="cellIs" dxfId="20616" priority="541" operator="lessThan">
      <formula>0.8</formula>
    </cfRule>
    <cfRule type="cellIs" dxfId="20615" priority="542" operator="greaterThan">
      <formula>1</formula>
    </cfRule>
  </conditionalFormatting>
  <conditionalFormatting sqref="R84:R91">
    <cfRule type="cellIs" dxfId="20614" priority="539" operator="greaterThan">
      <formula>1</formula>
    </cfRule>
    <cfRule type="cellIs" dxfId="20613" priority="540" operator="lessThan">
      <formula>0.8</formula>
    </cfRule>
  </conditionalFormatting>
  <conditionalFormatting sqref="P84:P91">
    <cfRule type="cellIs" dxfId="20612" priority="532" operator="greaterThan">
      <formula>0</formula>
    </cfRule>
  </conditionalFormatting>
  <conditionalFormatting sqref="Q84:Q91">
    <cfRule type="cellIs" dxfId="20611" priority="537" operator="lessThan">
      <formula>0</formula>
    </cfRule>
  </conditionalFormatting>
  <conditionalFormatting sqref="R84:R91">
    <cfRule type="cellIs" dxfId="20610" priority="535" operator="lessThan">
      <formula>0.8</formula>
    </cfRule>
    <cfRule type="cellIs" dxfId="20609" priority="536" operator="greaterThan">
      <formula>1</formula>
    </cfRule>
  </conditionalFormatting>
  <conditionalFormatting sqref="R84:R91">
    <cfRule type="cellIs" dxfId="20608" priority="533" operator="greaterThan">
      <formula>1</formula>
    </cfRule>
    <cfRule type="cellIs" dxfId="20607" priority="534" operator="lessThan">
      <formula>0.8</formula>
    </cfRule>
  </conditionalFormatting>
  <conditionalFormatting sqref="R84:R91">
    <cfRule type="cellIs" dxfId="20606" priority="529" operator="lessThan">
      <formula>0.8</formula>
    </cfRule>
    <cfRule type="cellIs" dxfId="20605" priority="530" operator="greaterThan">
      <formula>1</formula>
    </cfRule>
  </conditionalFormatting>
  <conditionalFormatting sqref="R84:R91">
    <cfRule type="cellIs" dxfId="20604" priority="527" operator="greaterThan">
      <formula>1</formula>
    </cfRule>
    <cfRule type="cellIs" dxfId="20603" priority="528" operator="lessThan">
      <formula>0.8</formula>
    </cfRule>
  </conditionalFormatting>
  <conditionalFormatting sqref="P84:P91">
    <cfRule type="cellIs" dxfId="20602" priority="526" operator="greaterThan">
      <formula>0</formula>
    </cfRule>
  </conditionalFormatting>
  <conditionalFormatting sqref="Q84:Q91">
    <cfRule type="cellIs" dxfId="20601" priority="531" operator="lessThan">
      <formula>0</formula>
    </cfRule>
  </conditionalFormatting>
  <conditionalFormatting sqref="Q84:Q91">
    <cfRule type="cellIs" dxfId="20600" priority="525" operator="lessThan">
      <formula>0</formula>
    </cfRule>
  </conditionalFormatting>
  <conditionalFormatting sqref="R84:R91">
    <cfRule type="cellIs" dxfId="20599" priority="523" operator="lessThan">
      <formula>0.8</formula>
    </cfRule>
    <cfRule type="cellIs" dxfId="20598" priority="524" operator="greaterThan">
      <formula>1</formula>
    </cfRule>
  </conditionalFormatting>
  <conditionalFormatting sqref="R84:R91">
    <cfRule type="cellIs" dxfId="20597" priority="521" operator="greaterThan">
      <formula>1</formula>
    </cfRule>
    <cfRule type="cellIs" dxfId="20596" priority="522" operator="lessThan">
      <formula>0.8</formula>
    </cfRule>
  </conditionalFormatting>
  <conditionalFormatting sqref="P84:P91">
    <cfRule type="cellIs" dxfId="20595" priority="520" operator="greaterThan">
      <formula>0</formula>
    </cfRule>
  </conditionalFormatting>
  <conditionalFormatting sqref="P84:P91">
    <cfRule type="cellIs" dxfId="20594" priority="514" operator="greaterThan">
      <formula>0</formula>
    </cfRule>
  </conditionalFormatting>
  <conditionalFormatting sqref="Q84:Q91">
    <cfRule type="cellIs" dxfId="20593" priority="519" operator="lessThan">
      <formula>0</formula>
    </cfRule>
  </conditionalFormatting>
  <conditionalFormatting sqref="R84:R91">
    <cfRule type="cellIs" dxfId="20592" priority="517" operator="lessThan">
      <formula>0.8</formula>
    </cfRule>
    <cfRule type="cellIs" dxfId="20591" priority="518" operator="greaterThan">
      <formula>1</formula>
    </cfRule>
  </conditionalFormatting>
  <conditionalFormatting sqref="R84:R91">
    <cfRule type="cellIs" dxfId="20590" priority="515" operator="greaterThan">
      <formula>1</formula>
    </cfRule>
    <cfRule type="cellIs" dxfId="20589" priority="516" operator="lessThan">
      <formula>0.8</formula>
    </cfRule>
  </conditionalFormatting>
  <conditionalFormatting sqref="P84:P91">
    <cfRule type="cellIs" dxfId="20588" priority="508" operator="greaterThan">
      <formula>0</formula>
    </cfRule>
  </conditionalFormatting>
  <conditionalFormatting sqref="Q84:Q91">
    <cfRule type="cellIs" dxfId="20587" priority="513" operator="lessThan">
      <formula>0</formula>
    </cfRule>
  </conditionalFormatting>
  <conditionalFormatting sqref="R84:R91">
    <cfRule type="cellIs" dxfId="20586" priority="511" operator="lessThan">
      <formula>0.8</formula>
    </cfRule>
    <cfRule type="cellIs" dxfId="20585" priority="512" operator="greaterThan">
      <formula>1</formula>
    </cfRule>
  </conditionalFormatting>
  <conditionalFormatting sqref="R84:R91">
    <cfRule type="cellIs" dxfId="20584" priority="509" operator="greaterThan">
      <formula>1</formula>
    </cfRule>
    <cfRule type="cellIs" dxfId="20583" priority="510" operator="lessThan">
      <formula>0.8</formula>
    </cfRule>
  </conditionalFormatting>
  <conditionalFormatting sqref="R84:R91">
    <cfRule type="cellIs" dxfId="20582" priority="505" operator="lessThan">
      <formula>0.8</formula>
    </cfRule>
    <cfRule type="cellIs" dxfId="20581" priority="506" operator="greaterThan">
      <formula>1</formula>
    </cfRule>
  </conditionalFormatting>
  <conditionalFormatting sqref="R84:R91">
    <cfRule type="cellIs" dxfId="20580" priority="503" operator="greaterThan">
      <formula>1</formula>
    </cfRule>
    <cfRule type="cellIs" dxfId="20579" priority="504" operator="lessThan">
      <formula>0.8</formula>
    </cfRule>
  </conditionalFormatting>
  <conditionalFormatting sqref="P84:P91">
    <cfRule type="cellIs" dxfId="20578" priority="502" operator="greaterThan">
      <formula>0</formula>
    </cfRule>
  </conditionalFormatting>
  <conditionalFormatting sqref="Q84:Q91">
    <cfRule type="cellIs" dxfId="20577" priority="507" operator="lessThan">
      <formula>0</formula>
    </cfRule>
  </conditionalFormatting>
  <conditionalFormatting sqref="P84:P91">
    <cfRule type="cellIs" dxfId="20576" priority="496" operator="greaterThan">
      <formula>0</formula>
    </cfRule>
  </conditionalFormatting>
  <conditionalFormatting sqref="Q84:Q91">
    <cfRule type="cellIs" dxfId="20575" priority="501" operator="lessThan">
      <formula>0</formula>
    </cfRule>
  </conditionalFormatting>
  <conditionalFormatting sqref="R84:R91">
    <cfRule type="cellIs" dxfId="20574" priority="499" operator="lessThan">
      <formula>0.8</formula>
    </cfRule>
    <cfRule type="cellIs" dxfId="20573" priority="500" operator="greaterThan">
      <formula>1</formula>
    </cfRule>
  </conditionalFormatting>
  <conditionalFormatting sqref="R84:R91">
    <cfRule type="cellIs" dxfId="20572" priority="497" operator="greaterThan">
      <formula>1</formula>
    </cfRule>
    <cfRule type="cellIs" dxfId="20571" priority="498" operator="lessThan">
      <formula>0.8</formula>
    </cfRule>
  </conditionalFormatting>
  <conditionalFormatting sqref="R84:R91">
    <cfRule type="cellIs" dxfId="20570" priority="493" operator="lessThan">
      <formula>0.8</formula>
    </cfRule>
    <cfRule type="cellIs" dxfId="20569" priority="494" operator="greaterThan">
      <formula>1</formula>
    </cfRule>
  </conditionalFormatting>
  <conditionalFormatting sqref="R84:R91">
    <cfRule type="cellIs" dxfId="20568" priority="491" operator="greaterThan">
      <formula>1</formula>
    </cfRule>
    <cfRule type="cellIs" dxfId="20567" priority="492" operator="lessThan">
      <formula>0.8</formula>
    </cfRule>
  </conditionalFormatting>
  <conditionalFormatting sqref="P84:P91">
    <cfRule type="cellIs" dxfId="20566" priority="490" operator="greaterThan">
      <formula>0</formula>
    </cfRule>
  </conditionalFormatting>
  <conditionalFormatting sqref="Q84:Q91">
    <cfRule type="cellIs" dxfId="20565" priority="495" operator="lessThan">
      <formula>0</formula>
    </cfRule>
  </conditionalFormatting>
  <conditionalFormatting sqref="R84:R91">
    <cfRule type="cellIs" dxfId="20564" priority="487" operator="lessThan">
      <formula>0.8</formula>
    </cfRule>
    <cfRule type="cellIs" dxfId="20563" priority="488" operator="greaterThan">
      <formula>1</formula>
    </cfRule>
  </conditionalFormatting>
  <conditionalFormatting sqref="R84:R91">
    <cfRule type="cellIs" dxfId="20562" priority="485" operator="greaterThan">
      <formula>1</formula>
    </cfRule>
    <cfRule type="cellIs" dxfId="20561" priority="486" operator="lessThan">
      <formula>0.8</formula>
    </cfRule>
  </conditionalFormatting>
  <conditionalFormatting sqref="P84:P91">
    <cfRule type="cellIs" dxfId="20560" priority="484" operator="greaterThan">
      <formula>0</formula>
    </cfRule>
  </conditionalFormatting>
  <conditionalFormatting sqref="Q84:Q91">
    <cfRule type="cellIs" dxfId="20559" priority="489" operator="lessThan">
      <formula>0</formula>
    </cfRule>
  </conditionalFormatting>
  <conditionalFormatting sqref="Q84:Q91">
    <cfRule type="cellIs" dxfId="20558" priority="483" operator="lessThan">
      <formula>0</formula>
    </cfRule>
  </conditionalFormatting>
  <conditionalFormatting sqref="R84:R91">
    <cfRule type="cellIs" dxfId="20557" priority="481" operator="lessThan">
      <formula>0.8</formula>
    </cfRule>
    <cfRule type="cellIs" dxfId="20556" priority="482" operator="greaterThan">
      <formula>1</formula>
    </cfRule>
  </conditionalFormatting>
  <conditionalFormatting sqref="R84:R91">
    <cfRule type="cellIs" dxfId="20555" priority="479" operator="greaterThan">
      <formula>1</formula>
    </cfRule>
    <cfRule type="cellIs" dxfId="20554" priority="480" operator="lessThan">
      <formula>0.8</formula>
    </cfRule>
  </conditionalFormatting>
  <conditionalFormatting sqref="P84:P91">
    <cfRule type="cellIs" dxfId="20553" priority="478" operator="greaterThan">
      <formula>0</formula>
    </cfRule>
  </conditionalFormatting>
  <conditionalFormatting sqref="Q84:Q91">
    <cfRule type="cellIs" dxfId="20552" priority="472" operator="lessThan">
      <formula>0</formula>
    </cfRule>
  </conditionalFormatting>
  <conditionalFormatting sqref="R84:R91">
    <cfRule type="cellIs" dxfId="20551" priority="476" operator="lessThan">
      <formula>0.8</formula>
    </cfRule>
    <cfRule type="cellIs" dxfId="20550" priority="477" operator="greaterThan">
      <formula>1</formula>
    </cfRule>
  </conditionalFormatting>
  <conditionalFormatting sqref="R84:R91">
    <cfRule type="cellIs" dxfId="20549" priority="474" operator="greaterThan">
      <formula>1</formula>
    </cfRule>
    <cfRule type="cellIs" dxfId="20548" priority="475" operator="lessThan">
      <formula>0.8</formula>
    </cfRule>
  </conditionalFormatting>
  <conditionalFormatting sqref="P84:P91">
    <cfRule type="cellIs" dxfId="20547" priority="473" operator="greaterThan">
      <formula>0</formula>
    </cfRule>
  </conditionalFormatting>
  <conditionalFormatting sqref="Q84:Q91">
    <cfRule type="cellIs" dxfId="20546" priority="471" operator="lessThan">
      <formula>0</formula>
    </cfRule>
  </conditionalFormatting>
  <conditionalFormatting sqref="R84:R91">
    <cfRule type="cellIs" dxfId="20545" priority="469" operator="lessThan">
      <formula>0.8</formula>
    </cfRule>
    <cfRule type="cellIs" dxfId="20544" priority="470" operator="greaterThan">
      <formula>1</formula>
    </cfRule>
  </conditionalFormatting>
  <conditionalFormatting sqref="R84:R91">
    <cfRule type="cellIs" dxfId="20543" priority="467" operator="greaterThan">
      <formula>1</formula>
    </cfRule>
    <cfRule type="cellIs" dxfId="20542" priority="468" operator="lessThan">
      <formula>0.8</formula>
    </cfRule>
  </conditionalFormatting>
  <conditionalFormatting sqref="P84:P91">
    <cfRule type="cellIs" dxfId="20541" priority="466" operator="greaterThan">
      <formula>0</formula>
    </cfRule>
  </conditionalFormatting>
  <conditionalFormatting sqref="Q84:Q91">
    <cfRule type="cellIs" dxfId="20540" priority="465" operator="lessThan">
      <formula>0</formula>
    </cfRule>
  </conditionalFormatting>
  <conditionalFormatting sqref="R84:R91">
    <cfRule type="cellIs" dxfId="20539" priority="463" operator="lessThan">
      <formula>0.8</formula>
    </cfRule>
    <cfRule type="cellIs" dxfId="20538" priority="464" operator="greaterThan">
      <formula>1</formula>
    </cfRule>
  </conditionalFormatting>
  <conditionalFormatting sqref="R84:R91">
    <cfRule type="cellIs" dxfId="20537" priority="461" operator="greaterThan">
      <formula>1</formula>
    </cfRule>
    <cfRule type="cellIs" dxfId="20536" priority="462" operator="lessThan">
      <formula>0.8</formula>
    </cfRule>
  </conditionalFormatting>
  <conditionalFormatting sqref="P84:P91">
    <cfRule type="cellIs" dxfId="20535" priority="460" operator="greaterThan">
      <formula>0</formula>
    </cfRule>
  </conditionalFormatting>
  <conditionalFormatting sqref="Q84:Q91">
    <cfRule type="cellIs" dxfId="20534" priority="459" operator="lessThan">
      <formula>0</formula>
    </cfRule>
  </conditionalFormatting>
  <conditionalFormatting sqref="R84:R91">
    <cfRule type="cellIs" dxfId="20533" priority="457" operator="lessThan">
      <formula>0.8</formula>
    </cfRule>
    <cfRule type="cellIs" dxfId="20532" priority="458" operator="greaterThan">
      <formula>1</formula>
    </cfRule>
  </conditionalFormatting>
  <conditionalFormatting sqref="R84:R91">
    <cfRule type="cellIs" dxfId="20531" priority="455" operator="greaterThan">
      <formula>1</formula>
    </cfRule>
    <cfRule type="cellIs" dxfId="20530" priority="456" operator="lessThan">
      <formula>0.8</formula>
    </cfRule>
  </conditionalFormatting>
  <conditionalFormatting sqref="P84:P91">
    <cfRule type="cellIs" dxfId="20529" priority="454" operator="greaterThan">
      <formula>0</formula>
    </cfRule>
  </conditionalFormatting>
  <conditionalFormatting sqref="Q84:Q91">
    <cfRule type="cellIs" dxfId="20528" priority="453" operator="lessThan">
      <formula>0</formula>
    </cfRule>
  </conditionalFormatting>
  <conditionalFormatting sqref="R84:R91">
    <cfRule type="cellIs" dxfId="20527" priority="451" operator="lessThan">
      <formula>0.8</formula>
    </cfRule>
    <cfRule type="cellIs" dxfId="20526" priority="452" operator="greaterThan">
      <formula>1</formula>
    </cfRule>
  </conditionalFormatting>
  <conditionalFormatting sqref="R84:R91">
    <cfRule type="cellIs" dxfId="20525" priority="449" operator="greaterThan">
      <formula>1</formula>
    </cfRule>
    <cfRule type="cellIs" dxfId="20524" priority="450" operator="lessThan">
      <formula>0.8</formula>
    </cfRule>
  </conditionalFormatting>
  <conditionalFormatting sqref="P84:P91">
    <cfRule type="cellIs" dxfId="20523" priority="448" operator="greaterThan">
      <formula>0</formula>
    </cfRule>
  </conditionalFormatting>
  <conditionalFormatting sqref="Q84:Q91">
    <cfRule type="cellIs" dxfId="20522" priority="447" operator="lessThan">
      <formula>0</formula>
    </cfRule>
  </conditionalFormatting>
  <conditionalFormatting sqref="R84:R91">
    <cfRule type="cellIs" dxfId="20521" priority="445" operator="lessThan">
      <formula>0.8</formula>
    </cfRule>
    <cfRule type="cellIs" dxfId="20520" priority="446" operator="greaterThan">
      <formula>1</formula>
    </cfRule>
  </conditionalFormatting>
  <conditionalFormatting sqref="R84:R91">
    <cfRule type="cellIs" dxfId="20519" priority="443" operator="greaterThan">
      <formula>1</formula>
    </cfRule>
    <cfRule type="cellIs" dxfId="20518" priority="444" operator="lessThan">
      <formula>0.8</formula>
    </cfRule>
  </conditionalFormatting>
  <conditionalFormatting sqref="P84:P91">
    <cfRule type="cellIs" dxfId="20517" priority="442" operator="greaterThan">
      <formula>0</formula>
    </cfRule>
  </conditionalFormatting>
  <conditionalFormatting sqref="P84:P91">
    <cfRule type="cellIs" dxfId="20516" priority="436" operator="greaterThan">
      <formula>0</formula>
    </cfRule>
  </conditionalFormatting>
  <conditionalFormatting sqref="Q84:Q91">
    <cfRule type="cellIs" dxfId="20515" priority="441" operator="lessThan">
      <formula>0</formula>
    </cfRule>
  </conditionalFormatting>
  <conditionalFormatting sqref="R84:R91">
    <cfRule type="cellIs" dxfId="20514" priority="439" operator="lessThan">
      <formula>0.8</formula>
    </cfRule>
    <cfRule type="cellIs" dxfId="20513" priority="440" operator="greaterThan">
      <formula>1</formula>
    </cfRule>
  </conditionalFormatting>
  <conditionalFormatting sqref="R84:R91">
    <cfRule type="cellIs" dxfId="20512" priority="437" operator="greaterThan">
      <formula>1</formula>
    </cfRule>
    <cfRule type="cellIs" dxfId="20511" priority="438" operator="lessThan">
      <formula>0.8</formula>
    </cfRule>
  </conditionalFormatting>
  <conditionalFormatting sqref="P84:P91">
    <cfRule type="cellIs" dxfId="20510" priority="430" operator="greaterThan">
      <formula>0</formula>
    </cfRule>
  </conditionalFormatting>
  <conditionalFormatting sqref="Q84:Q91">
    <cfRule type="cellIs" dxfId="20509" priority="435" operator="lessThan">
      <formula>0</formula>
    </cfRule>
  </conditionalFormatting>
  <conditionalFormatting sqref="R84:R91">
    <cfRule type="cellIs" dxfId="20508" priority="433" operator="lessThan">
      <formula>0.8</formula>
    </cfRule>
    <cfRule type="cellIs" dxfId="20507" priority="434" operator="greaterThan">
      <formula>1</formula>
    </cfRule>
  </conditionalFormatting>
  <conditionalFormatting sqref="R84:R91">
    <cfRule type="cellIs" dxfId="20506" priority="431" operator="greaterThan">
      <formula>1</formula>
    </cfRule>
    <cfRule type="cellIs" dxfId="20505" priority="432" operator="lessThan">
      <formula>0.8</formula>
    </cfRule>
  </conditionalFormatting>
  <conditionalFormatting sqref="R84:R91">
    <cfRule type="cellIs" dxfId="20504" priority="427" operator="lessThan">
      <formula>0.8</formula>
    </cfRule>
    <cfRule type="cellIs" dxfId="20503" priority="428" operator="greaterThan">
      <formula>1</formula>
    </cfRule>
  </conditionalFormatting>
  <conditionalFormatting sqref="R84:R91">
    <cfRule type="cellIs" dxfId="20502" priority="425" operator="greaterThan">
      <formula>1</formula>
    </cfRule>
    <cfRule type="cellIs" dxfId="20501" priority="426" operator="lessThan">
      <formula>0.8</formula>
    </cfRule>
  </conditionalFormatting>
  <conditionalFormatting sqref="P84:P91">
    <cfRule type="cellIs" dxfId="20500" priority="424" operator="greaterThan">
      <formula>0</formula>
    </cfRule>
  </conditionalFormatting>
  <conditionalFormatting sqref="Q84:Q91">
    <cfRule type="cellIs" dxfId="20499" priority="429" operator="lessThan">
      <formula>0</formula>
    </cfRule>
  </conditionalFormatting>
  <conditionalFormatting sqref="Q84:Q91">
    <cfRule type="cellIs" dxfId="20498" priority="418" operator="lessThan">
      <formula>0</formula>
    </cfRule>
  </conditionalFormatting>
  <conditionalFormatting sqref="P84:P91">
    <cfRule type="cellIs" dxfId="20497" priority="419" operator="greaterThan">
      <formula>0</formula>
    </cfRule>
  </conditionalFormatting>
  <conditionalFormatting sqref="R84:R91">
    <cfRule type="cellIs" dxfId="20496" priority="422" operator="lessThan">
      <formula>0.8</formula>
    </cfRule>
    <cfRule type="cellIs" dxfId="20495" priority="423" operator="greaterThan">
      <formula>1</formula>
    </cfRule>
  </conditionalFormatting>
  <conditionalFormatting sqref="R84:R91">
    <cfRule type="cellIs" dxfId="20494" priority="420" operator="greaterThan">
      <formula>1</formula>
    </cfRule>
    <cfRule type="cellIs" dxfId="20493" priority="421" operator="lessThan">
      <formula>0.8</formula>
    </cfRule>
  </conditionalFormatting>
  <conditionalFormatting sqref="Q84:Q91">
    <cfRule type="cellIs" dxfId="20492" priority="412" operator="lessThan">
      <formula>0</formula>
    </cfRule>
  </conditionalFormatting>
  <conditionalFormatting sqref="R84:R91">
    <cfRule type="cellIs" dxfId="20491" priority="416" operator="lessThan">
      <formula>0.8</formula>
    </cfRule>
    <cfRule type="cellIs" dxfId="20490" priority="417" operator="greaterThan">
      <formula>1</formula>
    </cfRule>
  </conditionalFormatting>
  <conditionalFormatting sqref="R84:R91">
    <cfRule type="cellIs" dxfId="20489" priority="414" operator="greaterThan">
      <formula>1</formula>
    </cfRule>
    <cfRule type="cellIs" dxfId="20488" priority="415" operator="lessThan">
      <formula>0.8</formula>
    </cfRule>
  </conditionalFormatting>
  <conditionalFormatting sqref="P84:P91">
    <cfRule type="cellIs" dxfId="20487" priority="413" operator="greaterThan">
      <formula>0</formula>
    </cfRule>
  </conditionalFormatting>
  <conditionalFormatting sqref="Q84:Q91">
    <cfRule type="cellIs" dxfId="20486" priority="411" operator="lessThan">
      <formula>0</formula>
    </cfRule>
  </conditionalFormatting>
  <conditionalFormatting sqref="R84:R91">
    <cfRule type="cellIs" dxfId="20485" priority="409" operator="lessThan">
      <formula>0.8</formula>
    </cfRule>
    <cfRule type="cellIs" dxfId="20484" priority="410" operator="greaterThan">
      <formula>1</formula>
    </cfRule>
  </conditionalFormatting>
  <conditionalFormatting sqref="R84:R91">
    <cfRule type="cellIs" dxfId="20483" priority="407" operator="greaterThan">
      <formula>1</formula>
    </cfRule>
    <cfRule type="cellIs" dxfId="20482" priority="408" operator="lessThan">
      <formula>0.8</formula>
    </cfRule>
  </conditionalFormatting>
  <conditionalFormatting sqref="P84:P91">
    <cfRule type="cellIs" dxfId="20481" priority="406" operator="greaterThan">
      <formula>0</formula>
    </cfRule>
  </conditionalFormatting>
  <conditionalFormatting sqref="Q84:Q91">
    <cfRule type="cellIs" dxfId="20480" priority="405" operator="lessThan">
      <formula>0</formula>
    </cfRule>
  </conditionalFormatting>
  <conditionalFormatting sqref="R84:R91">
    <cfRule type="cellIs" dxfId="20479" priority="403" operator="lessThan">
      <formula>0.8</formula>
    </cfRule>
    <cfRule type="cellIs" dxfId="20478" priority="404" operator="greaterThan">
      <formula>1</formula>
    </cfRule>
  </conditionalFormatting>
  <conditionalFormatting sqref="R84:R91">
    <cfRule type="cellIs" dxfId="20477" priority="401" operator="greaterThan">
      <formula>1</formula>
    </cfRule>
    <cfRule type="cellIs" dxfId="20476" priority="402" operator="lessThan">
      <formula>0.8</formula>
    </cfRule>
  </conditionalFormatting>
  <conditionalFormatting sqref="P84:P91">
    <cfRule type="cellIs" dxfId="20475" priority="400" operator="greaterThan">
      <formula>0</formula>
    </cfRule>
  </conditionalFormatting>
  <conditionalFormatting sqref="Q84:Q91">
    <cfRule type="cellIs" dxfId="20474" priority="399" operator="lessThan">
      <formula>0</formula>
    </cfRule>
  </conditionalFormatting>
  <conditionalFormatting sqref="R84:R91">
    <cfRule type="cellIs" dxfId="20473" priority="397" operator="lessThan">
      <formula>0.8</formula>
    </cfRule>
    <cfRule type="cellIs" dxfId="20472" priority="398" operator="greaterThan">
      <formula>1</formula>
    </cfRule>
  </conditionalFormatting>
  <conditionalFormatting sqref="R84:R91">
    <cfRule type="cellIs" dxfId="20471" priority="395" operator="greaterThan">
      <formula>1</formula>
    </cfRule>
    <cfRule type="cellIs" dxfId="20470" priority="396" operator="lessThan">
      <formula>0.8</formula>
    </cfRule>
  </conditionalFormatting>
  <conditionalFormatting sqref="P84:P91">
    <cfRule type="cellIs" dxfId="20469" priority="394" operator="greaterThan">
      <formula>0</formula>
    </cfRule>
  </conditionalFormatting>
  <conditionalFormatting sqref="Q84:Q91">
    <cfRule type="cellIs" dxfId="20468" priority="393" operator="lessThan">
      <formula>0</formula>
    </cfRule>
  </conditionalFormatting>
  <conditionalFormatting sqref="R84:R91">
    <cfRule type="cellIs" dxfId="20467" priority="391" operator="lessThan">
      <formula>0.8</formula>
    </cfRule>
    <cfRule type="cellIs" dxfId="20466" priority="392" operator="greaterThan">
      <formula>1</formula>
    </cfRule>
  </conditionalFormatting>
  <conditionalFormatting sqref="R84:R91">
    <cfRule type="cellIs" dxfId="20465" priority="389" operator="greaterThan">
      <formula>1</formula>
    </cfRule>
    <cfRule type="cellIs" dxfId="20464" priority="390" operator="lessThan">
      <formula>0.8</formula>
    </cfRule>
  </conditionalFormatting>
  <conditionalFormatting sqref="P84:P91">
    <cfRule type="cellIs" dxfId="20463" priority="388" operator="greaterThan">
      <formula>0</formula>
    </cfRule>
  </conditionalFormatting>
  <conditionalFormatting sqref="Q84:Q91">
    <cfRule type="cellIs" dxfId="20462" priority="387" operator="lessThan">
      <formula>0</formula>
    </cfRule>
  </conditionalFormatting>
  <conditionalFormatting sqref="R84:R91">
    <cfRule type="cellIs" dxfId="20461" priority="385" operator="lessThan">
      <formula>0.8</formula>
    </cfRule>
    <cfRule type="cellIs" dxfId="20460" priority="386" operator="greaterThan">
      <formula>1</formula>
    </cfRule>
  </conditionalFormatting>
  <conditionalFormatting sqref="R84:R91">
    <cfRule type="cellIs" dxfId="20459" priority="383" operator="greaterThan">
      <formula>1</formula>
    </cfRule>
    <cfRule type="cellIs" dxfId="20458" priority="384" operator="lessThan">
      <formula>0.8</formula>
    </cfRule>
  </conditionalFormatting>
  <conditionalFormatting sqref="P84:P91">
    <cfRule type="cellIs" dxfId="20457" priority="382" operator="greaterThan">
      <formula>0</formula>
    </cfRule>
  </conditionalFormatting>
  <conditionalFormatting sqref="Q84:Q91">
    <cfRule type="cellIs" dxfId="20456" priority="381" operator="lessThan">
      <formula>0</formula>
    </cfRule>
  </conditionalFormatting>
  <conditionalFormatting sqref="R84:R91">
    <cfRule type="cellIs" dxfId="20455" priority="379" operator="lessThan">
      <formula>0.8</formula>
    </cfRule>
    <cfRule type="cellIs" dxfId="20454" priority="380" operator="greaterThan">
      <formula>1</formula>
    </cfRule>
  </conditionalFormatting>
  <conditionalFormatting sqref="R84:R91">
    <cfRule type="cellIs" dxfId="20453" priority="377" operator="greaterThan">
      <formula>1</formula>
    </cfRule>
    <cfRule type="cellIs" dxfId="20452" priority="378" operator="lessThan">
      <formula>0.8</formula>
    </cfRule>
  </conditionalFormatting>
  <conditionalFormatting sqref="P84:P91">
    <cfRule type="cellIs" dxfId="20451" priority="376" operator="greaterThan">
      <formula>0</formula>
    </cfRule>
  </conditionalFormatting>
  <conditionalFormatting sqref="Q84:Q91">
    <cfRule type="cellIs" dxfId="20450" priority="375" operator="lessThan">
      <formula>0</formula>
    </cfRule>
  </conditionalFormatting>
  <conditionalFormatting sqref="R84:R91">
    <cfRule type="cellIs" dxfId="20449" priority="373" operator="lessThan">
      <formula>0.8</formula>
    </cfRule>
    <cfRule type="cellIs" dxfId="20448" priority="374" operator="greaterThan">
      <formula>1</formula>
    </cfRule>
  </conditionalFormatting>
  <conditionalFormatting sqref="R84:R91">
    <cfRule type="cellIs" dxfId="20447" priority="371" operator="greaterThan">
      <formula>1</formula>
    </cfRule>
    <cfRule type="cellIs" dxfId="20446" priority="372" operator="lessThan">
      <formula>0.8</formula>
    </cfRule>
  </conditionalFormatting>
  <conditionalFormatting sqref="P84:P91">
    <cfRule type="cellIs" dxfId="20445" priority="370" operator="greaterThan">
      <formula>0</formula>
    </cfRule>
  </conditionalFormatting>
  <conditionalFormatting sqref="P84:P91">
    <cfRule type="cellIs" dxfId="20444" priority="364" operator="greaterThan">
      <formula>0</formula>
    </cfRule>
  </conditionalFormatting>
  <conditionalFormatting sqref="Q84:Q91">
    <cfRule type="cellIs" dxfId="20443" priority="369" operator="lessThan">
      <formula>0</formula>
    </cfRule>
  </conditionalFormatting>
  <conditionalFormatting sqref="R84:R91">
    <cfRule type="cellIs" dxfId="20442" priority="367" operator="lessThan">
      <formula>0.8</formula>
    </cfRule>
    <cfRule type="cellIs" dxfId="20441" priority="368" operator="greaterThan">
      <formula>1</formula>
    </cfRule>
  </conditionalFormatting>
  <conditionalFormatting sqref="R84:R91">
    <cfRule type="cellIs" dxfId="20440" priority="365" operator="greaterThan">
      <formula>1</formula>
    </cfRule>
    <cfRule type="cellIs" dxfId="20439" priority="366" operator="lessThan">
      <formula>0.8</formula>
    </cfRule>
  </conditionalFormatting>
  <conditionalFormatting sqref="P84:P91">
    <cfRule type="cellIs" dxfId="20438" priority="358" operator="greaterThan">
      <formula>0</formula>
    </cfRule>
  </conditionalFormatting>
  <conditionalFormatting sqref="Q84:Q91">
    <cfRule type="cellIs" dxfId="20437" priority="363" operator="lessThan">
      <formula>0</formula>
    </cfRule>
  </conditionalFormatting>
  <conditionalFormatting sqref="R84:R91">
    <cfRule type="cellIs" dxfId="20436" priority="361" operator="lessThan">
      <formula>0.8</formula>
    </cfRule>
    <cfRule type="cellIs" dxfId="20435" priority="362" operator="greaterThan">
      <formula>1</formula>
    </cfRule>
  </conditionalFormatting>
  <conditionalFormatting sqref="R84:R91">
    <cfRule type="cellIs" dxfId="20434" priority="359" operator="greaterThan">
      <formula>1</formula>
    </cfRule>
    <cfRule type="cellIs" dxfId="20433" priority="360" operator="lessThan">
      <formula>0.8</formula>
    </cfRule>
  </conditionalFormatting>
  <conditionalFormatting sqref="R84:R91">
    <cfRule type="cellIs" dxfId="20432" priority="355" operator="lessThan">
      <formula>0.8</formula>
    </cfRule>
    <cfRule type="cellIs" dxfId="20431" priority="356" operator="greaterThan">
      <formula>1</formula>
    </cfRule>
  </conditionalFormatting>
  <conditionalFormatting sqref="R84:R91">
    <cfRule type="cellIs" dxfId="20430" priority="353" operator="greaterThan">
      <formula>1</formula>
    </cfRule>
    <cfRule type="cellIs" dxfId="20429" priority="354" operator="lessThan">
      <formula>0.8</formula>
    </cfRule>
  </conditionalFormatting>
  <conditionalFormatting sqref="P84:P91">
    <cfRule type="cellIs" dxfId="20428" priority="352" operator="greaterThan">
      <formula>0</formula>
    </cfRule>
  </conditionalFormatting>
  <conditionalFormatting sqref="Q84:Q91">
    <cfRule type="cellIs" dxfId="20427" priority="357" operator="lessThan">
      <formula>0</formula>
    </cfRule>
  </conditionalFormatting>
  <conditionalFormatting sqref="Q84:Q91">
    <cfRule type="cellIs" dxfId="20426" priority="351" operator="lessThan">
      <formula>0</formula>
    </cfRule>
  </conditionalFormatting>
  <conditionalFormatting sqref="R84:R91">
    <cfRule type="cellIs" dxfId="20425" priority="349" operator="lessThan">
      <formula>0.8</formula>
    </cfRule>
    <cfRule type="cellIs" dxfId="20424" priority="350" operator="greaterThan">
      <formula>1</formula>
    </cfRule>
  </conditionalFormatting>
  <conditionalFormatting sqref="R84:R91">
    <cfRule type="cellIs" dxfId="20423" priority="347" operator="greaterThan">
      <formula>1</formula>
    </cfRule>
    <cfRule type="cellIs" dxfId="20422" priority="348" operator="lessThan">
      <formula>0.8</formula>
    </cfRule>
  </conditionalFormatting>
  <conditionalFormatting sqref="P84:P91">
    <cfRule type="cellIs" dxfId="20421" priority="346" operator="greaterThan">
      <formula>0</formula>
    </cfRule>
  </conditionalFormatting>
  <conditionalFormatting sqref="P84:P91">
    <cfRule type="cellIs" dxfId="20420" priority="340" operator="greaterThan">
      <formula>0</formula>
    </cfRule>
  </conditionalFormatting>
  <conditionalFormatting sqref="Q84:Q91">
    <cfRule type="cellIs" dxfId="20419" priority="345" operator="lessThan">
      <formula>0</formula>
    </cfRule>
  </conditionalFormatting>
  <conditionalFormatting sqref="R84:R91">
    <cfRule type="cellIs" dxfId="20418" priority="343" operator="lessThan">
      <formula>0.8</formula>
    </cfRule>
    <cfRule type="cellIs" dxfId="20417" priority="344" operator="greaterThan">
      <formula>1</formula>
    </cfRule>
  </conditionalFormatting>
  <conditionalFormatting sqref="R84:R91">
    <cfRule type="cellIs" dxfId="20416" priority="341" operator="greaterThan">
      <formula>1</formula>
    </cfRule>
    <cfRule type="cellIs" dxfId="20415" priority="342" operator="lessThan">
      <formula>0.8</formula>
    </cfRule>
  </conditionalFormatting>
  <conditionalFormatting sqref="P84:P91">
    <cfRule type="cellIs" dxfId="20414" priority="334" operator="greaterThan">
      <formula>0</formula>
    </cfRule>
  </conditionalFormatting>
  <conditionalFormatting sqref="Q84:Q91">
    <cfRule type="cellIs" dxfId="20413" priority="339" operator="lessThan">
      <formula>0</formula>
    </cfRule>
  </conditionalFormatting>
  <conditionalFormatting sqref="R84:R91">
    <cfRule type="cellIs" dxfId="20412" priority="337" operator="lessThan">
      <formula>0.8</formula>
    </cfRule>
    <cfRule type="cellIs" dxfId="20411" priority="338" operator="greaterThan">
      <formula>1</formula>
    </cfRule>
  </conditionalFormatting>
  <conditionalFormatting sqref="R84:R91">
    <cfRule type="cellIs" dxfId="20410" priority="335" operator="greaterThan">
      <formula>1</formula>
    </cfRule>
    <cfRule type="cellIs" dxfId="20409" priority="336" operator="lessThan">
      <formula>0.8</formula>
    </cfRule>
  </conditionalFormatting>
  <conditionalFormatting sqref="R84:R91">
    <cfRule type="cellIs" dxfId="20408" priority="331" operator="lessThan">
      <formula>0.8</formula>
    </cfRule>
    <cfRule type="cellIs" dxfId="20407" priority="332" operator="greaterThan">
      <formula>1</formula>
    </cfRule>
  </conditionalFormatting>
  <conditionalFormatting sqref="R84:R91">
    <cfRule type="cellIs" dxfId="20406" priority="329" operator="greaterThan">
      <formula>1</formula>
    </cfRule>
    <cfRule type="cellIs" dxfId="20405" priority="330" operator="lessThan">
      <formula>0.8</formula>
    </cfRule>
  </conditionalFormatting>
  <conditionalFormatting sqref="P84:P91">
    <cfRule type="cellIs" dxfId="20404" priority="328" operator="greaterThan">
      <formula>0</formula>
    </cfRule>
  </conditionalFormatting>
  <conditionalFormatting sqref="Q84:Q91">
    <cfRule type="cellIs" dxfId="20403" priority="333" operator="lessThan">
      <formula>0</formula>
    </cfRule>
  </conditionalFormatting>
  <conditionalFormatting sqref="P84:P91">
    <cfRule type="cellIs" dxfId="20402" priority="322" operator="greaterThan">
      <formula>0</formula>
    </cfRule>
  </conditionalFormatting>
  <conditionalFormatting sqref="Q84:Q91">
    <cfRule type="cellIs" dxfId="20401" priority="327" operator="lessThan">
      <formula>0</formula>
    </cfRule>
  </conditionalFormatting>
  <conditionalFormatting sqref="R84:R91">
    <cfRule type="cellIs" dxfId="20400" priority="325" operator="lessThan">
      <formula>0.8</formula>
    </cfRule>
    <cfRule type="cellIs" dxfId="20399" priority="326" operator="greaterThan">
      <formula>1</formula>
    </cfRule>
  </conditionalFormatting>
  <conditionalFormatting sqref="R84:R91">
    <cfRule type="cellIs" dxfId="20398" priority="323" operator="greaterThan">
      <formula>1</formula>
    </cfRule>
    <cfRule type="cellIs" dxfId="20397" priority="324" operator="lessThan">
      <formula>0.8</formula>
    </cfRule>
  </conditionalFormatting>
  <conditionalFormatting sqref="R84:R91">
    <cfRule type="cellIs" dxfId="20396" priority="319" operator="lessThan">
      <formula>0.8</formula>
    </cfRule>
    <cfRule type="cellIs" dxfId="20395" priority="320" operator="greaterThan">
      <formula>1</formula>
    </cfRule>
  </conditionalFormatting>
  <conditionalFormatting sqref="R84:R91">
    <cfRule type="cellIs" dxfId="20394" priority="317" operator="greaterThan">
      <formula>1</formula>
    </cfRule>
    <cfRule type="cellIs" dxfId="20393" priority="318" operator="lessThan">
      <formula>0.8</formula>
    </cfRule>
  </conditionalFormatting>
  <conditionalFormatting sqref="P84:P91">
    <cfRule type="cellIs" dxfId="20392" priority="316" operator="greaterThan">
      <formula>0</formula>
    </cfRule>
  </conditionalFormatting>
  <conditionalFormatting sqref="Q84:Q91">
    <cfRule type="cellIs" dxfId="20391" priority="321" operator="lessThan">
      <formula>0</formula>
    </cfRule>
  </conditionalFormatting>
  <conditionalFormatting sqref="R84:R91">
    <cfRule type="cellIs" dxfId="20390" priority="313" operator="lessThan">
      <formula>0.8</formula>
    </cfRule>
    <cfRule type="cellIs" dxfId="20389" priority="314" operator="greaterThan">
      <formula>1</formula>
    </cfRule>
  </conditionalFormatting>
  <conditionalFormatting sqref="R84:R91">
    <cfRule type="cellIs" dxfId="20388" priority="311" operator="greaterThan">
      <formula>1</formula>
    </cfRule>
    <cfRule type="cellIs" dxfId="20387" priority="312" operator="lessThan">
      <formula>0.8</formula>
    </cfRule>
  </conditionalFormatting>
  <conditionalFormatting sqref="P84:P91">
    <cfRule type="cellIs" dxfId="20386" priority="310" operator="greaterThan">
      <formula>0</formula>
    </cfRule>
  </conditionalFormatting>
  <conditionalFormatting sqref="Q84:Q91">
    <cfRule type="cellIs" dxfId="20385" priority="315" operator="lessThan">
      <formula>0</formula>
    </cfRule>
  </conditionalFormatting>
  <conditionalFormatting sqref="Q84:Q91">
    <cfRule type="cellIs" dxfId="20384" priority="309" operator="lessThan">
      <formula>0</formula>
    </cfRule>
  </conditionalFormatting>
  <conditionalFormatting sqref="R84:R91">
    <cfRule type="cellIs" dxfId="20383" priority="307" operator="lessThan">
      <formula>0.8</formula>
    </cfRule>
    <cfRule type="cellIs" dxfId="20382" priority="308" operator="greaterThan">
      <formula>1</formula>
    </cfRule>
  </conditionalFormatting>
  <conditionalFormatting sqref="R84:R91">
    <cfRule type="cellIs" dxfId="20381" priority="305" operator="greaterThan">
      <formula>1</formula>
    </cfRule>
    <cfRule type="cellIs" dxfId="20380" priority="306" operator="lessThan">
      <formula>0.8</formula>
    </cfRule>
  </conditionalFormatting>
  <conditionalFormatting sqref="P84:P91">
    <cfRule type="cellIs" dxfId="20379" priority="304" operator="greaterThan">
      <formula>0</formula>
    </cfRule>
  </conditionalFormatting>
  <conditionalFormatting sqref="Q84:Q91">
    <cfRule type="cellIs" dxfId="20378" priority="298" operator="lessThan">
      <formula>0</formula>
    </cfRule>
  </conditionalFormatting>
  <conditionalFormatting sqref="R84:R91">
    <cfRule type="cellIs" dxfId="20377" priority="302" operator="lessThan">
      <formula>0.8</formula>
    </cfRule>
    <cfRule type="cellIs" dxfId="20376" priority="303" operator="greaterThan">
      <formula>1</formula>
    </cfRule>
  </conditionalFormatting>
  <conditionalFormatting sqref="R84:R91">
    <cfRule type="cellIs" dxfId="20375" priority="300" operator="greaterThan">
      <formula>1</formula>
    </cfRule>
    <cfRule type="cellIs" dxfId="20374" priority="301" operator="lessThan">
      <formula>0.8</formula>
    </cfRule>
  </conditionalFormatting>
  <conditionalFormatting sqref="P84:P91">
    <cfRule type="cellIs" dxfId="20373" priority="299" operator="greaterThan">
      <formula>0</formula>
    </cfRule>
  </conditionalFormatting>
  <conditionalFormatting sqref="Q84:Q91">
    <cfRule type="cellIs" dxfId="20372" priority="297" operator="lessThan">
      <formula>0</formula>
    </cfRule>
  </conditionalFormatting>
  <conditionalFormatting sqref="R84:R91">
    <cfRule type="cellIs" dxfId="20371" priority="295" operator="lessThan">
      <formula>0.8</formula>
    </cfRule>
    <cfRule type="cellIs" dxfId="20370" priority="296" operator="greaterThan">
      <formula>1</formula>
    </cfRule>
  </conditionalFormatting>
  <conditionalFormatting sqref="R84:R91">
    <cfRule type="cellIs" dxfId="20369" priority="293" operator="greaterThan">
      <formula>1</formula>
    </cfRule>
    <cfRule type="cellIs" dxfId="20368" priority="294" operator="lessThan">
      <formula>0.8</formula>
    </cfRule>
  </conditionalFormatting>
  <conditionalFormatting sqref="P84:P91">
    <cfRule type="cellIs" dxfId="20367" priority="292" operator="greaterThan">
      <formula>0</formula>
    </cfRule>
  </conditionalFormatting>
  <conditionalFormatting sqref="Q84:Q91">
    <cfRule type="cellIs" dxfId="20366" priority="291" operator="lessThan">
      <formula>0</formula>
    </cfRule>
  </conditionalFormatting>
  <conditionalFormatting sqref="R84:R91">
    <cfRule type="cellIs" dxfId="20365" priority="289" operator="lessThan">
      <formula>0.8</formula>
    </cfRule>
    <cfRule type="cellIs" dxfId="20364" priority="290" operator="greaterThan">
      <formula>1</formula>
    </cfRule>
  </conditionalFormatting>
  <conditionalFormatting sqref="R84:R91">
    <cfRule type="cellIs" dxfId="20363" priority="287" operator="greaterThan">
      <formula>1</formula>
    </cfRule>
    <cfRule type="cellIs" dxfId="20362" priority="288" operator="lessThan">
      <formula>0.8</formula>
    </cfRule>
  </conditionalFormatting>
  <conditionalFormatting sqref="P84:P91">
    <cfRule type="cellIs" dxfId="20361" priority="286" operator="greaterThan">
      <formula>0</formula>
    </cfRule>
  </conditionalFormatting>
  <conditionalFormatting sqref="Q84:Q91">
    <cfRule type="cellIs" dxfId="20360" priority="285" operator="lessThan">
      <formula>0</formula>
    </cfRule>
  </conditionalFormatting>
  <conditionalFormatting sqref="R84:R91">
    <cfRule type="cellIs" dxfId="20359" priority="283" operator="lessThan">
      <formula>0.8</formula>
    </cfRule>
    <cfRule type="cellIs" dxfId="20358" priority="284" operator="greaterThan">
      <formula>1</formula>
    </cfRule>
  </conditionalFormatting>
  <conditionalFormatting sqref="R84:R91">
    <cfRule type="cellIs" dxfId="20357" priority="281" operator="greaterThan">
      <formula>1</formula>
    </cfRule>
    <cfRule type="cellIs" dxfId="20356" priority="282" operator="lessThan">
      <formula>0.8</formula>
    </cfRule>
  </conditionalFormatting>
  <conditionalFormatting sqref="P84:P91">
    <cfRule type="cellIs" dxfId="20355" priority="280" operator="greaterThan">
      <formula>0</formula>
    </cfRule>
  </conditionalFormatting>
  <conditionalFormatting sqref="Q84:Q91">
    <cfRule type="cellIs" dxfId="20354" priority="279" operator="lessThan">
      <formula>0</formula>
    </cfRule>
  </conditionalFormatting>
  <conditionalFormatting sqref="R84:R91">
    <cfRule type="cellIs" dxfId="20353" priority="277" operator="lessThan">
      <formula>0.8</formula>
    </cfRule>
    <cfRule type="cellIs" dxfId="20352" priority="278" operator="greaterThan">
      <formula>1</formula>
    </cfRule>
  </conditionalFormatting>
  <conditionalFormatting sqref="R84:R91">
    <cfRule type="cellIs" dxfId="20351" priority="275" operator="greaterThan">
      <formula>1</formula>
    </cfRule>
    <cfRule type="cellIs" dxfId="20350" priority="276" operator="lessThan">
      <formula>0.8</formula>
    </cfRule>
  </conditionalFormatting>
  <conditionalFormatting sqref="P84:P91">
    <cfRule type="cellIs" dxfId="20349" priority="274" operator="greaterThan">
      <formula>0</formula>
    </cfRule>
  </conditionalFormatting>
  <conditionalFormatting sqref="Q84:Q91">
    <cfRule type="cellIs" dxfId="20348" priority="273" operator="lessThan">
      <formula>0</formula>
    </cfRule>
  </conditionalFormatting>
  <conditionalFormatting sqref="R84:R91">
    <cfRule type="cellIs" dxfId="20347" priority="271" operator="lessThan">
      <formula>0.8</formula>
    </cfRule>
    <cfRule type="cellIs" dxfId="20346" priority="272" operator="greaterThan">
      <formula>1</formula>
    </cfRule>
  </conditionalFormatting>
  <conditionalFormatting sqref="R84:R91">
    <cfRule type="cellIs" dxfId="20345" priority="269" operator="greaterThan">
      <formula>1</formula>
    </cfRule>
    <cfRule type="cellIs" dxfId="20344" priority="270" operator="lessThan">
      <formula>0.8</formula>
    </cfRule>
  </conditionalFormatting>
  <conditionalFormatting sqref="P84:P91">
    <cfRule type="cellIs" dxfId="20343" priority="268" operator="greaterThan">
      <formula>0</formula>
    </cfRule>
  </conditionalFormatting>
  <conditionalFormatting sqref="P84:P91">
    <cfRule type="cellIs" dxfId="20342" priority="262" operator="greaterThan">
      <formula>0</formula>
    </cfRule>
  </conditionalFormatting>
  <conditionalFormatting sqref="Q84:Q91">
    <cfRule type="cellIs" dxfId="20341" priority="267" operator="lessThan">
      <formula>0</formula>
    </cfRule>
  </conditionalFormatting>
  <conditionalFormatting sqref="R84:R91">
    <cfRule type="cellIs" dxfId="20340" priority="265" operator="lessThan">
      <formula>0.8</formula>
    </cfRule>
    <cfRule type="cellIs" dxfId="20339" priority="266" operator="greaterThan">
      <formula>1</formula>
    </cfRule>
  </conditionalFormatting>
  <conditionalFormatting sqref="R84:R91">
    <cfRule type="cellIs" dxfId="20338" priority="263" operator="greaterThan">
      <formula>1</formula>
    </cfRule>
    <cfRule type="cellIs" dxfId="20337" priority="264" operator="lessThan">
      <formula>0.8</formula>
    </cfRule>
  </conditionalFormatting>
  <conditionalFormatting sqref="P84:P91">
    <cfRule type="cellIs" dxfId="20336" priority="256" operator="greaterThan">
      <formula>0</formula>
    </cfRule>
  </conditionalFormatting>
  <conditionalFormatting sqref="Q84:Q91">
    <cfRule type="cellIs" dxfId="20335" priority="261" operator="lessThan">
      <formula>0</formula>
    </cfRule>
  </conditionalFormatting>
  <conditionalFormatting sqref="R84:R91">
    <cfRule type="cellIs" dxfId="20334" priority="259" operator="lessThan">
      <formula>0.8</formula>
    </cfRule>
    <cfRule type="cellIs" dxfId="20333" priority="260" operator="greaterThan">
      <formula>1</formula>
    </cfRule>
  </conditionalFormatting>
  <conditionalFormatting sqref="R84:R91">
    <cfRule type="cellIs" dxfId="20332" priority="257" operator="greaterThan">
      <formula>1</formula>
    </cfRule>
    <cfRule type="cellIs" dxfId="20331" priority="258" operator="lessThan">
      <formula>0.8</formula>
    </cfRule>
  </conditionalFormatting>
  <conditionalFormatting sqref="R84:R91">
    <cfRule type="cellIs" dxfId="20330" priority="253" operator="lessThan">
      <formula>0.8</formula>
    </cfRule>
    <cfRule type="cellIs" dxfId="20329" priority="254" operator="greaterThan">
      <formula>1</formula>
    </cfRule>
  </conditionalFormatting>
  <conditionalFormatting sqref="R84:R91">
    <cfRule type="cellIs" dxfId="20328" priority="251" operator="greaterThan">
      <formula>1</formula>
    </cfRule>
    <cfRule type="cellIs" dxfId="20327" priority="252" operator="lessThan">
      <formula>0.8</formula>
    </cfRule>
  </conditionalFormatting>
  <conditionalFormatting sqref="P84:P91">
    <cfRule type="cellIs" dxfId="20326" priority="250" operator="greaterThan">
      <formula>0</formula>
    </cfRule>
  </conditionalFormatting>
  <conditionalFormatting sqref="Q84:Q91">
    <cfRule type="cellIs" dxfId="20325" priority="255" operator="lessThan">
      <formula>0</formula>
    </cfRule>
  </conditionalFormatting>
  <conditionalFormatting sqref="Q84:Q91">
    <cfRule type="cellIs" dxfId="20324" priority="249" operator="lessThan">
      <formula>0</formula>
    </cfRule>
  </conditionalFormatting>
  <conditionalFormatting sqref="R84:R91">
    <cfRule type="cellIs" dxfId="20323" priority="247" operator="lessThan">
      <formula>0.8</formula>
    </cfRule>
    <cfRule type="cellIs" dxfId="20322" priority="248" operator="greaterThan">
      <formula>1</formula>
    </cfRule>
  </conditionalFormatting>
  <conditionalFormatting sqref="R84:R91">
    <cfRule type="cellIs" dxfId="20321" priority="245" operator="greaterThan">
      <formula>1</formula>
    </cfRule>
    <cfRule type="cellIs" dxfId="20320" priority="246" operator="lessThan">
      <formula>0.8</formula>
    </cfRule>
  </conditionalFormatting>
  <conditionalFormatting sqref="P84:P91">
    <cfRule type="cellIs" dxfId="20319" priority="244" operator="greaterThan">
      <formula>0</formula>
    </cfRule>
  </conditionalFormatting>
  <conditionalFormatting sqref="Q84:Q91">
    <cfRule type="cellIs" dxfId="20318" priority="243" operator="lessThan">
      <formula>0</formula>
    </cfRule>
  </conditionalFormatting>
  <conditionalFormatting sqref="R84:R91">
    <cfRule type="cellIs" dxfId="20317" priority="241" operator="lessThan">
      <formula>0.8</formula>
    </cfRule>
    <cfRule type="cellIs" dxfId="20316" priority="242" operator="greaterThan">
      <formula>1</formula>
    </cfRule>
  </conditionalFormatting>
  <conditionalFormatting sqref="R84:R91">
    <cfRule type="cellIs" dxfId="20315" priority="239" operator="greaterThan">
      <formula>1</formula>
    </cfRule>
    <cfRule type="cellIs" dxfId="20314" priority="240" operator="lessThan">
      <formula>0.8</formula>
    </cfRule>
  </conditionalFormatting>
  <conditionalFormatting sqref="P84:P91">
    <cfRule type="cellIs" dxfId="20313" priority="238" operator="greaterThan">
      <formula>0</formula>
    </cfRule>
  </conditionalFormatting>
  <conditionalFormatting sqref="Q84:Q91">
    <cfRule type="cellIs" dxfId="20312" priority="237" operator="lessThan">
      <formula>0</formula>
    </cfRule>
  </conditionalFormatting>
  <conditionalFormatting sqref="R84:R91">
    <cfRule type="cellIs" dxfId="20311" priority="235" operator="lessThan">
      <formula>0.8</formula>
    </cfRule>
    <cfRule type="cellIs" dxfId="20310" priority="236" operator="greaterThan">
      <formula>1</formula>
    </cfRule>
  </conditionalFormatting>
  <conditionalFormatting sqref="R84:R91">
    <cfRule type="cellIs" dxfId="20309" priority="233" operator="greaterThan">
      <formula>1</formula>
    </cfRule>
    <cfRule type="cellIs" dxfId="20308" priority="234" operator="lessThan">
      <formula>0.8</formula>
    </cfRule>
  </conditionalFormatting>
  <conditionalFormatting sqref="P84:P91">
    <cfRule type="cellIs" dxfId="20307" priority="232" operator="greaterThan">
      <formula>0</formula>
    </cfRule>
  </conditionalFormatting>
  <conditionalFormatting sqref="Q84:Q91">
    <cfRule type="cellIs" dxfId="20306" priority="231" operator="lessThan">
      <formula>0</formula>
    </cfRule>
  </conditionalFormatting>
  <conditionalFormatting sqref="R84:R91">
    <cfRule type="cellIs" dxfId="20305" priority="229" operator="lessThan">
      <formula>0.8</formula>
    </cfRule>
    <cfRule type="cellIs" dxfId="20304" priority="230" operator="greaterThan">
      <formula>1</formula>
    </cfRule>
  </conditionalFormatting>
  <conditionalFormatting sqref="R84:R91">
    <cfRule type="cellIs" dxfId="20303" priority="227" operator="greaterThan">
      <formula>1</formula>
    </cfRule>
    <cfRule type="cellIs" dxfId="20302" priority="228" operator="lessThan">
      <formula>0.8</formula>
    </cfRule>
  </conditionalFormatting>
  <conditionalFormatting sqref="P84:P91">
    <cfRule type="cellIs" dxfId="20301" priority="226" operator="greaterThan">
      <formula>0</formula>
    </cfRule>
  </conditionalFormatting>
  <conditionalFormatting sqref="P84:P91">
    <cfRule type="cellIs" dxfId="20300" priority="220" operator="greaterThan">
      <formula>0</formula>
    </cfRule>
  </conditionalFormatting>
  <conditionalFormatting sqref="Q84:Q91">
    <cfRule type="cellIs" dxfId="20299" priority="225" operator="lessThan">
      <formula>0</formula>
    </cfRule>
  </conditionalFormatting>
  <conditionalFormatting sqref="R84:R91">
    <cfRule type="cellIs" dxfId="20298" priority="223" operator="lessThan">
      <formula>0.8</formula>
    </cfRule>
    <cfRule type="cellIs" dxfId="20297" priority="224" operator="greaterThan">
      <formula>1</formula>
    </cfRule>
  </conditionalFormatting>
  <conditionalFormatting sqref="R84:R91">
    <cfRule type="cellIs" dxfId="20296" priority="221" operator="greaterThan">
      <formula>1</formula>
    </cfRule>
    <cfRule type="cellIs" dxfId="20295" priority="222" operator="lessThan">
      <formula>0.8</formula>
    </cfRule>
  </conditionalFormatting>
  <conditionalFormatting sqref="P84:P91">
    <cfRule type="cellIs" dxfId="20294" priority="214" operator="greaterThan">
      <formula>0</formula>
    </cfRule>
  </conditionalFormatting>
  <conditionalFormatting sqref="Q84:Q91">
    <cfRule type="cellIs" dxfId="20293" priority="219" operator="lessThan">
      <formula>0</formula>
    </cfRule>
  </conditionalFormatting>
  <conditionalFormatting sqref="R84:R91">
    <cfRule type="cellIs" dxfId="20292" priority="217" operator="lessThan">
      <formula>0.8</formula>
    </cfRule>
    <cfRule type="cellIs" dxfId="20291" priority="218" operator="greaterThan">
      <formula>1</formula>
    </cfRule>
  </conditionalFormatting>
  <conditionalFormatting sqref="R84:R91">
    <cfRule type="cellIs" dxfId="20290" priority="215" operator="greaterThan">
      <formula>1</formula>
    </cfRule>
    <cfRule type="cellIs" dxfId="20289" priority="216" operator="lessThan">
      <formula>0.8</formula>
    </cfRule>
  </conditionalFormatting>
  <conditionalFormatting sqref="R84:R91">
    <cfRule type="cellIs" dxfId="20288" priority="211" operator="lessThan">
      <formula>0.8</formula>
    </cfRule>
    <cfRule type="cellIs" dxfId="20287" priority="212" operator="greaterThan">
      <formula>1</formula>
    </cfRule>
  </conditionalFormatting>
  <conditionalFormatting sqref="R84:R91">
    <cfRule type="cellIs" dxfId="20286" priority="209" operator="greaterThan">
      <formula>1</formula>
    </cfRule>
    <cfRule type="cellIs" dxfId="20285" priority="210" operator="lessThan">
      <formula>0.8</formula>
    </cfRule>
  </conditionalFormatting>
  <conditionalFormatting sqref="P84:P91">
    <cfRule type="cellIs" dxfId="20284" priority="208" operator="greaterThan">
      <formula>0</formula>
    </cfRule>
  </conditionalFormatting>
  <conditionalFormatting sqref="Q84:Q91">
    <cfRule type="cellIs" dxfId="20283" priority="213" operator="lessThan">
      <formula>0</formula>
    </cfRule>
  </conditionalFormatting>
  <conditionalFormatting sqref="Q84:Q91">
    <cfRule type="cellIs" dxfId="20282" priority="207" operator="lessThan">
      <formula>0</formula>
    </cfRule>
  </conditionalFormatting>
  <conditionalFormatting sqref="R84:R91">
    <cfRule type="cellIs" dxfId="20281" priority="205" operator="lessThan">
      <formula>0.8</formula>
    </cfRule>
    <cfRule type="cellIs" dxfId="20280" priority="206" operator="greaterThan">
      <formula>1</formula>
    </cfRule>
  </conditionalFormatting>
  <conditionalFormatting sqref="R84:R91">
    <cfRule type="cellIs" dxfId="20279" priority="203" operator="greaterThan">
      <formula>1</formula>
    </cfRule>
    <cfRule type="cellIs" dxfId="20278" priority="204" operator="lessThan">
      <formula>0.8</formula>
    </cfRule>
  </conditionalFormatting>
  <conditionalFormatting sqref="P84:P91">
    <cfRule type="cellIs" dxfId="20277" priority="202" operator="greaterThan">
      <formula>0</formula>
    </cfRule>
  </conditionalFormatting>
  <conditionalFormatting sqref="P84:P91">
    <cfRule type="cellIs" dxfId="20276" priority="196" operator="greaterThan">
      <formula>0</formula>
    </cfRule>
  </conditionalFormatting>
  <conditionalFormatting sqref="Q84:Q91">
    <cfRule type="cellIs" dxfId="20275" priority="201" operator="lessThan">
      <formula>0</formula>
    </cfRule>
  </conditionalFormatting>
  <conditionalFormatting sqref="R84:R91">
    <cfRule type="cellIs" dxfId="20274" priority="199" operator="lessThan">
      <formula>0.8</formula>
    </cfRule>
    <cfRule type="cellIs" dxfId="20273" priority="200" operator="greaterThan">
      <formula>1</formula>
    </cfRule>
  </conditionalFormatting>
  <conditionalFormatting sqref="R84:R91">
    <cfRule type="cellIs" dxfId="20272" priority="197" operator="greaterThan">
      <formula>1</formula>
    </cfRule>
    <cfRule type="cellIs" dxfId="20271" priority="198" operator="lessThan">
      <formula>0.8</formula>
    </cfRule>
  </conditionalFormatting>
  <conditionalFormatting sqref="P84:P91">
    <cfRule type="cellIs" dxfId="20270" priority="190" operator="greaterThan">
      <formula>0</formula>
    </cfRule>
  </conditionalFormatting>
  <conditionalFormatting sqref="Q84:Q91">
    <cfRule type="cellIs" dxfId="20269" priority="195" operator="lessThan">
      <formula>0</formula>
    </cfRule>
  </conditionalFormatting>
  <conditionalFormatting sqref="R84:R91">
    <cfRule type="cellIs" dxfId="20268" priority="193" operator="lessThan">
      <formula>0.8</formula>
    </cfRule>
    <cfRule type="cellIs" dxfId="20267" priority="194" operator="greaterThan">
      <formula>1</formula>
    </cfRule>
  </conditionalFormatting>
  <conditionalFormatting sqref="R84:R91">
    <cfRule type="cellIs" dxfId="20266" priority="191" operator="greaterThan">
      <formula>1</formula>
    </cfRule>
    <cfRule type="cellIs" dxfId="20265" priority="192" operator="lessThan">
      <formula>0.8</formula>
    </cfRule>
  </conditionalFormatting>
  <conditionalFormatting sqref="R84:R91">
    <cfRule type="cellIs" dxfId="20264" priority="187" operator="lessThan">
      <formula>0.8</formula>
    </cfRule>
    <cfRule type="cellIs" dxfId="20263" priority="188" operator="greaterThan">
      <formula>1</formula>
    </cfRule>
  </conditionalFormatting>
  <conditionalFormatting sqref="R84:R91">
    <cfRule type="cellIs" dxfId="20262" priority="185" operator="greaterThan">
      <formula>1</formula>
    </cfRule>
    <cfRule type="cellIs" dxfId="20261" priority="186" operator="lessThan">
      <formula>0.8</formula>
    </cfRule>
  </conditionalFormatting>
  <conditionalFormatting sqref="P84:P91">
    <cfRule type="cellIs" dxfId="20260" priority="184" operator="greaterThan">
      <formula>0</formula>
    </cfRule>
  </conditionalFormatting>
  <conditionalFormatting sqref="Q84:Q91">
    <cfRule type="cellIs" dxfId="20259" priority="189" operator="lessThan">
      <formula>0</formula>
    </cfRule>
  </conditionalFormatting>
  <conditionalFormatting sqref="P84:P91">
    <cfRule type="cellIs" dxfId="20258" priority="178" operator="greaterThan">
      <formula>0</formula>
    </cfRule>
  </conditionalFormatting>
  <conditionalFormatting sqref="Q84:Q91">
    <cfRule type="cellIs" dxfId="20257" priority="183" operator="lessThan">
      <formula>0</formula>
    </cfRule>
  </conditionalFormatting>
  <conditionalFormatting sqref="R84:R91">
    <cfRule type="cellIs" dxfId="20256" priority="181" operator="lessThan">
      <formula>0.8</formula>
    </cfRule>
    <cfRule type="cellIs" dxfId="20255" priority="182" operator="greaterThan">
      <formula>1</formula>
    </cfRule>
  </conditionalFormatting>
  <conditionalFormatting sqref="R84:R91">
    <cfRule type="cellIs" dxfId="20254" priority="179" operator="greaterThan">
      <formula>1</formula>
    </cfRule>
    <cfRule type="cellIs" dxfId="20253" priority="180" operator="lessThan">
      <formula>0.8</formula>
    </cfRule>
  </conditionalFormatting>
  <conditionalFormatting sqref="R84:R91">
    <cfRule type="cellIs" dxfId="20252" priority="175" operator="lessThan">
      <formula>0.8</formula>
    </cfRule>
    <cfRule type="cellIs" dxfId="20251" priority="176" operator="greaterThan">
      <formula>1</formula>
    </cfRule>
  </conditionalFormatting>
  <conditionalFormatting sqref="R84:R91">
    <cfRule type="cellIs" dxfId="20250" priority="173" operator="greaterThan">
      <formula>1</formula>
    </cfRule>
    <cfRule type="cellIs" dxfId="20249" priority="174" operator="lessThan">
      <formula>0.8</formula>
    </cfRule>
  </conditionalFormatting>
  <conditionalFormatting sqref="P84:P91">
    <cfRule type="cellIs" dxfId="20248" priority="172" operator="greaterThan">
      <formula>0</formula>
    </cfRule>
  </conditionalFormatting>
  <conditionalFormatting sqref="Q84:Q91">
    <cfRule type="cellIs" dxfId="20247" priority="177" operator="lessThan">
      <formula>0</formula>
    </cfRule>
  </conditionalFormatting>
  <conditionalFormatting sqref="R84:R91">
    <cfRule type="cellIs" dxfId="20246" priority="169" operator="lessThan">
      <formula>0.8</formula>
    </cfRule>
    <cfRule type="cellIs" dxfId="20245" priority="170" operator="greaterThan">
      <formula>1</formula>
    </cfRule>
  </conditionalFormatting>
  <conditionalFormatting sqref="R84:R91">
    <cfRule type="cellIs" dxfId="20244" priority="167" operator="greaterThan">
      <formula>1</formula>
    </cfRule>
    <cfRule type="cellIs" dxfId="20243" priority="168" operator="lessThan">
      <formula>0.8</formula>
    </cfRule>
  </conditionalFormatting>
  <conditionalFormatting sqref="P84:P91">
    <cfRule type="cellIs" dxfId="20242" priority="166" operator="greaterThan">
      <formula>0</formula>
    </cfRule>
  </conditionalFormatting>
  <conditionalFormatting sqref="Q84:Q91">
    <cfRule type="cellIs" dxfId="20241" priority="171" operator="lessThan">
      <formula>0</formula>
    </cfRule>
  </conditionalFormatting>
  <conditionalFormatting sqref="Q84:Q91">
    <cfRule type="cellIs" dxfId="20240" priority="165" operator="lessThan">
      <formula>0</formula>
    </cfRule>
  </conditionalFormatting>
  <conditionalFormatting sqref="R84:R91">
    <cfRule type="cellIs" dxfId="20239" priority="163" operator="lessThan">
      <formula>0.8</formula>
    </cfRule>
    <cfRule type="cellIs" dxfId="20238" priority="164" operator="greaterThan">
      <formula>1</formula>
    </cfRule>
  </conditionalFormatting>
  <conditionalFormatting sqref="R84:R91">
    <cfRule type="cellIs" dxfId="20237" priority="161" operator="greaterThan">
      <formula>1</formula>
    </cfRule>
    <cfRule type="cellIs" dxfId="20236" priority="162" operator="lessThan">
      <formula>0.8</formula>
    </cfRule>
  </conditionalFormatting>
  <conditionalFormatting sqref="P84:P91">
    <cfRule type="cellIs" dxfId="20235" priority="160" operator="greaterThan">
      <formula>0</formula>
    </cfRule>
  </conditionalFormatting>
  <conditionalFormatting sqref="Q84:Q91">
    <cfRule type="cellIs" dxfId="20234" priority="154" operator="lessThan">
      <formula>0</formula>
    </cfRule>
  </conditionalFormatting>
  <conditionalFormatting sqref="R84:R91">
    <cfRule type="cellIs" dxfId="20233" priority="158" operator="lessThan">
      <formula>0.8</formula>
    </cfRule>
    <cfRule type="cellIs" dxfId="20232" priority="159" operator="greaterThan">
      <formula>1</formula>
    </cfRule>
  </conditionalFormatting>
  <conditionalFormatting sqref="R84:R91">
    <cfRule type="cellIs" dxfId="20231" priority="156" operator="greaterThan">
      <formula>1</formula>
    </cfRule>
    <cfRule type="cellIs" dxfId="20230" priority="157" operator="lessThan">
      <formula>0.8</formula>
    </cfRule>
  </conditionalFormatting>
  <conditionalFormatting sqref="P84:P91">
    <cfRule type="cellIs" dxfId="20229" priority="155" operator="greaterThan">
      <formula>0</formula>
    </cfRule>
  </conditionalFormatting>
  <conditionalFormatting sqref="Q84:Q91">
    <cfRule type="cellIs" dxfId="20228" priority="153" operator="lessThan">
      <formula>0</formula>
    </cfRule>
  </conditionalFormatting>
  <conditionalFormatting sqref="R84:R91">
    <cfRule type="cellIs" dxfId="20227" priority="151" operator="lessThan">
      <formula>0.8</formula>
    </cfRule>
    <cfRule type="cellIs" dxfId="20226" priority="152" operator="greaterThan">
      <formula>1</formula>
    </cfRule>
  </conditionalFormatting>
  <conditionalFormatting sqref="R84:R91">
    <cfRule type="cellIs" dxfId="20225" priority="149" operator="greaterThan">
      <formula>1</formula>
    </cfRule>
    <cfRule type="cellIs" dxfId="20224" priority="150" operator="lessThan">
      <formula>0.8</formula>
    </cfRule>
  </conditionalFormatting>
  <conditionalFormatting sqref="P84:P91">
    <cfRule type="cellIs" dxfId="20223" priority="148" operator="greaterThan">
      <formula>0</formula>
    </cfRule>
  </conditionalFormatting>
  <conditionalFormatting sqref="Q84:Q91">
    <cfRule type="cellIs" dxfId="20222" priority="147" operator="lessThan">
      <formula>0</formula>
    </cfRule>
  </conditionalFormatting>
  <conditionalFormatting sqref="R84:R91">
    <cfRule type="cellIs" dxfId="20221" priority="145" operator="lessThan">
      <formula>0.8</formula>
    </cfRule>
    <cfRule type="cellIs" dxfId="20220" priority="146" operator="greaterThan">
      <formula>1</formula>
    </cfRule>
  </conditionalFormatting>
  <conditionalFormatting sqref="R84:R91">
    <cfRule type="cellIs" dxfId="20219" priority="143" operator="greaterThan">
      <formula>1</formula>
    </cfRule>
    <cfRule type="cellIs" dxfId="20218" priority="144" operator="lessThan">
      <formula>0.8</formula>
    </cfRule>
  </conditionalFormatting>
  <conditionalFormatting sqref="P84:P91">
    <cfRule type="cellIs" dxfId="20217" priority="142" operator="greaterThan">
      <formula>0</formula>
    </cfRule>
  </conditionalFormatting>
  <conditionalFormatting sqref="Q84:Q91">
    <cfRule type="cellIs" dxfId="20216" priority="141" operator="lessThan">
      <formula>0</formula>
    </cfRule>
  </conditionalFormatting>
  <conditionalFormatting sqref="R84:R91">
    <cfRule type="cellIs" dxfId="20215" priority="139" operator="lessThan">
      <formula>0.8</formula>
    </cfRule>
    <cfRule type="cellIs" dxfId="20214" priority="140" operator="greaterThan">
      <formula>1</formula>
    </cfRule>
  </conditionalFormatting>
  <conditionalFormatting sqref="R84:R91">
    <cfRule type="cellIs" dxfId="20213" priority="137" operator="greaterThan">
      <formula>1</formula>
    </cfRule>
    <cfRule type="cellIs" dxfId="20212" priority="138" operator="lessThan">
      <formula>0.8</formula>
    </cfRule>
  </conditionalFormatting>
  <conditionalFormatting sqref="P84:P91">
    <cfRule type="cellIs" dxfId="20211" priority="136" operator="greaterThan">
      <formula>0</formula>
    </cfRule>
  </conditionalFormatting>
  <conditionalFormatting sqref="Q84:Q91">
    <cfRule type="cellIs" dxfId="20210" priority="135" operator="lessThan">
      <formula>0</formula>
    </cfRule>
  </conditionalFormatting>
  <conditionalFormatting sqref="R84:R91">
    <cfRule type="cellIs" dxfId="20209" priority="133" operator="lessThan">
      <formula>0.8</formula>
    </cfRule>
    <cfRule type="cellIs" dxfId="20208" priority="134" operator="greaterThan">
      <formula>1</formula>
    </cfRule>
  </conditionalFormatting>
  <conditionalFormatting sqref="R84:R91">
    <cfRule type="cellIs" dxfId="20207" priority="131" operator="greaterThan">
      <formula>1</formula>
    </cfRule>
    <cfRule type="cellIs" dxfId="20206" priority="132" operator="lessThan">
      <formula>0.8</formula>
    </cfRule>
  </conditionalFormatting>
  <conditionalFormatting sqref="P84:P91">
    <cfRule type="cellIs" dxfId="20205" priority="130" operator="greaterThan">
      <formula>0</formula>
    </cfRule>
  </conditionalFormatting>
  <conditionalFormatting sqref="Q84:Q91">
    <cfRule type="cellIs" dxfId="20204" priority="129" operator="lessThan">
      <formula>0</formula>
    </cfRule>
  </conditionalFormatting>
  <conditionalFormatting sqref="R84:R91">
    <cfRule type="cellIs" dxfId="20203" priority="127" operator="lessThan">
      <formula>0.8</formula>
    </cfRule>
    <cfRule type="cellIs" dxfId="20202" priority="128" operator="greaterThan">
      <formula>1</formula>
    </cfRule>
  </conditionalFormatting>
  <conditionalFormatting sqref="R84:R91">
    <cfRule type="cellIs" dxfId="20201" priority="125" operator="greaterThan">
      <formula>1</formula>
    </cfRule>
    <cfRule type="cellIs" dxfId="20200" priority="126" operator="lessThan">
      <formula>0.8</formula>
    </cfRule>
  </conditionalFormatting>
  <conditionalFormatting sqref="P84:P91">
    <cfRule type="cellIs" dxfId="20199" priority="124" operator="greaterThan">
      <formula>0</formula>
    </cfRule>
  </conditionalFormatting>
  <conditionalFormatting sqref="P84:P91">
    <cfRule type="cellIs" dxfId="20198" priority="118" operator="greaterThan">
      <formula>0</formula>
    </cfRule>
  </conditionalFormatting>
  <conditionalFormatting sqref="Q84:Q91">
    <cfRule type="cellIs" dxfId="20197" priority="123" operator="lessThan">
      <formula>0</formula>
    </cfRule>
  </conditionalFormatting>
  <conditionalFormatting sqref="R84:R91">
    <cfRule type="cellIs" dxfId="20196" priority="121" operator="lessThan">
      <formula>0.8</formula>
    </cfRule>
    <cfRule type="cellIs" dxfId="20195" priority="122" operator="greaterThan">
      <formula>1</formula>
    </cfRule>
  </conditionalFormatting>
  <conditionalFormatting sqref="R84:R91">
    <cfRule type="cellIs" dxfId="20194" priority="119" operator="greaterThan">
      <formula>1</formula>
    </cfRule>
    <cfRule type="cellIs" dxfId="20193" priority="120" operator="lessThan">
      <formula>0.8</formula>
    </cfRule>
  </conditionalFormatting>
  <conditionalFormatting sqref="P84:P91">
    <cfRule type="cellIs" dxfId="20192" priority="112" operator="greaterThan">
      <formula>0</formula>
    </cfRule>
  </conditionalFormatting>
  <conditionalFormatting sqref="Q84:Q91">
    <cfRule type="cellIs" dxfId="20191" priority="117" operator="lessThan">
      <formula>0</formula>
    </cfRule>
  </conditionalFormatting>
  <conditionalFormatting sqref="R84:R91">
    <cfRule type="cellIs" dxfId="20190" priority="115" operator="lessThan">
      <formula>0.8</formula>
    </cfRule>
    <cfRule type="cellIs" dxfId="20189" priority="116" operator="greaterThan">
      <formula>1</formula>
    </cfRule>
  </conditionalFormatting>
  <conditionalFormatting sqref="R84:R91">
    <cfRule type="cellIs" dxfId="20188" priority="113" operator="greaterThan">
      <formula>1</formula>
    </cfRule>
    <cfRule type="cellIs" dxfId="20187" priority="114" operator="lessThan">
      <formula>0.8</formula>
    </cfRule>
  </conditionalFormatting>
  <conditionalFormatting sqref="R84:R91">
    <cfRule type="cellIs" dxfId="20186" priority="109" operator="lessThan">
      <formula>0.8</formula>
    </cfRule>
    <cfRule type="cellIs" dxfId="20185" priority="110" operator="greaterThan">
      <formula>1</formula>
    </cfRule>
  </conditionalFormatting>
  <conditionalFormatting sqref="R84:R91">
    <cfRule type="cellIs" dxfId="20184" priority="107" operator="greaterThan">
      <formula>1</formula>
    </cfRule>
    <cfRule type="cellIs" dxfId="20183" priority="108" operator="lessThan">
      <formula>0.8</formula>
    </cfRule>
  </conditionalFormatting>
  <conditionalFormatting sqref="P84:P91">
    <cfRule type="cellIs" dxfId="20182" priority="106" operator="greaterThan">
      <formula>0</formula>
    </cfRule>
  </conditionalFormatting>
  <conditionalFormatting sqref="Q84:Q91">
    <cfRule type="cellIs" dxfId="20181" priority="111" operator="lessThan">
      <formula>0</formula>
    </cfRule>
  </conditionalFormatting>
  <conditionalFormatting sqref="Q84:Q91">
    <cfRule type="cellIs" dxfId="20180" priority="100" operator="lessThan">
      <formula>0</formula>
    </cfRule>
  </conditionalFormatting>
  <conditionalFormatting sqref="P84:P91">
    <cfRule type="cellIs" dxfId="20179" priority="101" operator="greaterThan">
      <formula>0</formula>
    </cfRule>
  </conditionalFormatting>
  <conditionalFormatting sqref="R84:R91">
    <cfRule type="cellIs" dxfId="20178" priority="104" operator="lessThan">
      <formula>0.8</formula>
    </cfRule>
    <cfRule type="cellIs" dxfId="20177" priority="105" operator="greaterThan">
      <formula>1</formula>
    </cfRule>
  </conditionalFormatting>
  <conditionalFormatting sqref="R84:R91">
    <cfRule type="cellIs" dxfId="20176" priority="102" operator="greaterThan">
      <formula>1</formula>
    </cfRule>
    <cfRule type="cellIs" dxfId="20175" priority="103" operator="lessThan">
      <formula>0.8</formula>
    </cfRule>
  </conditionalFormatting>
  <conditionalFormatting sqref="Q84:Q91">
    <cfRule type="cellIs" dxfId="20174" priority="94" operator="lessThan">
      <formula>0</formula>
    </cfRule>
  </conditionalFormatting>
  <conditionalFormatting sqref="R84:R91">
    <cfRule type="cellIs" dxfId="20173" priority="98" operator="lessThan">
      <formula>0.8</formula>
    </cfRule>
    <cfRule type="cellIs" dxfId="20172" priority="99" operator="greaterThan">
      <formula>1</formula>
    </cfRule>
  </conditionalFormatting>
  <conditionalFormatting sqref="R84:R91">
    <cfRule type="cellIs" dxfId="20171" priority="96" operator="greaterThan">
      <formula>1</formula>
    </cfRule>
    <cfRule type="cellIs" dxfId="20170" priority="97" operator="lessThan">
      <formula>0.8</formula>
    </cfRule>
  </conditionalFormatting>
  <conditionalFormatting sqref="P84:P91">
    <cfRule type="cellIs" dxfId="20169" priority="95" operator="greaterThan">
      <formula>0</formula>
    </cfRule>
  </conditionalFormatting>
  <conditionalFormatting sqref="Q84:Q91">
    <cfRule type="cellIs" dxfId="20168" priority="93" operator="lessThan">
      <formula>0</formula>
    </cfRule>
  </conditionalFormatting>
  <conditionalFormatting sqref="R84:R91">
    <cfRule type="cellIs" dxfId="20167" priority="91" operator="lessThan">
      <formula>0.8</formula>
    </cfRule>
    <cfRule type="cellIs" dxfId="20166" priority="92" operator="greaterThan">
      <formula>1</formula>
    </cfRule>
  </conditionalFormatting>
  <conditionalFormatting sqref="R84:R91">
    <cfRule type="cellIs" dxfId="20165" priority="89" operator="greaterThan">
      <formula>1</formula>
    </cfRule>
    <cfRule type="cellIs" dxfId="20164" priority="90" operator="lessThan">
      <formula>0.8</formula>
    </cfRule>
  </conditionalFormatting>
  <conditionalFormatting sqref="P84:P91">
    <cfRule type="cellIs" dxfId="20163" priority="88" operator="greaterThan">
      <formula>0</formula>
    </cfRule>
  </conditionalFormatting>
  <conditionalFormatting sqref="Q84:Q91">
    <cfRule type="cellIs" dxfId="20162" priority="87" operator="lessThan">
      <formula>0</formula>
    </cfRule>
  </conditionalFormatting>
  <conditionalFormatting sqref="R84:R91">
    <cfRule type="cellIs" dxfId="20161" priority="85" operator="lessThan">
      <formula>0.8</formula>
    </cfRule>
    <cfRule type="cellIs" dxfId="20160" priority="86" operator="greaterThan">
      <formula>1</formula>
    </cfRule>
  </conditionalFormatting>
  <conditionalFormatting sqref="R84:R91">
    <cfRule type="cellIs" dxfId="20159" priority="83" operator="greaterThan">
      <formula>1</formula>
    </cfRule>
    <cfRule type="cellIs" dxfId="20158" priority="84" operator="lessThan">
      <formula>0.8</formula>
    </cfRule>
  </conditionalFormatting>
  <conditionalFormatting sqref="P84:P91">
    <cfRule type="cellIs" dxfId="20157" priority="82" operator="greaterThan">
      <formula>0</formula>
    </cfRule>
  </conditionalFormatting>
  <conditionalFormatting sqref="Q84:Q91">
    <cfRule type="cellIs" dxfId="20156" priority="81" operator="lessThan">
      <formula>0</formula>
    </cfRule>
  </conditionalFormatting>
  <conditionalFormatting sqref="R84:R91">
    <cfRule type="cellIs" dxfId="20155" priority="79" operator="lessThan">
      <formula>0.8</formula>
    </cfRule>
    <cfRule type="cellIs" dxfId="20154" priority="80" operator="greaterThan">
      <formula>1</formula>
    </cfRule>
  </conditionalFormatting>
  <conditionalFormatting sqref="R84:R91">
    <cfRule type="cellIs" dxfId="20153" priority="77" operator="greaterThan">
      <formula>1</formula>
    </cfRule>
    <cfRule type="cellIs" dxfId="20152" priority="78" operator="lessThan">
      <formula>0.8</formula>
    </cfRule>
  </conditionalFormatting>
  <conditionalFormatting sqref="P84:P91">
    <cfRule type="cellIs" dxfId="20151" priority="76" operator="greaterThan">
      <formula>0</formula>
    </cfRule>
  </conditionalFormatting>
  <conditionalFormatting sqref="Q162:Q166">
    <cfRule type="cellIs" dxfId="20150" priority="75" operator="lessThan">
      <formula>0</formula>
    </cfRule>
  </conditionalFormatting>
  <conditionalFormatting sqref="R162:R166">
    <cfRule type="cellIs" dxfId="20149" priority="73" operator="lessThan">
      <formula>0.8</formula>
    </cfRule>
    <cfRule type="cellIs" dxfId="20148" priority="74" operator="greaterThan">
      <formula>1</formula>
    </cfRule>
  </conditionalFormatting>
  <conditionalFormatting sqref="R162:R166">
    <cfRule type="cellIs" dxfId="20147" priority="71" operator="greaterThan">
      <formula>1</formula>
    </cfRule>
    <cfRule type="cellIs" dxfId="20146" priority="72" operator="lessThan">
      <formula>0.8</formula>
    </cfRule>
  </conditionalFormatting>
  <conditionalFormatting sqref="P162:P166">
    <cfRule type="cellIs" dxfId="20145" priority="70" operator="greaterThan">
      <formula>0</formula>
    </cfRule>
  </conditionalFormatting>
  <conditionalFormatting sqref="P167:P168">
    <cfRule type="cellIs" dxfId="20144" priority="64" operator="greaterThan">
      <formula>0</formula>
    </cfRule>
  </conditionalFormatting>
  <conditionalFormatting sqref="R167:R168">
    <cfRule type="cellIs" dxfId="20143" priority="67" operator="lessThan">
      <formula>0.8</formula>
    </cfRule>
    <cfRule type="cellIs" dxfId="20142" priority="68" operator="greaterThan">
      <formula>1</formula>
    </cfRule>
  </conditionalFormatting>
  <conditionalFormatting sqref="R167:R168">
    <cfRule type="cellIs" dxfId="20141" priority="65" operator="greaterThan">
      <formula>1</formula>
    </cfRule>
    <cfRule type="cellIs" dxfId="20140" priority="66" operator="lessThan">
      <formula>0.8</formula>
    </cfRule>
  </conditionalFormatting>
  <conditionalFormatting sqref="Q167:Q168">
    <cfRule type="cellIs" dxfId="20139" priority="69" operator="lessThan">
      <formula>0</formula>
    </cfRule>
  </conditionalFormatting>
  <conditionalFormatting sqref="Q161">
    <cfRule type="cellIs" dxfId="20138" priority="63" operator="lessThan">
      <formula>0</formula>
    </cfRule>
  </conditionalFormatting>
  <conditionalFormatting sqref="R161">
    <cfRule type="cellIs" dxfId="20137" priority="61" operator="lessThan">
      <formula>0.8</formula>
    </cfRule>
    <cfRule type="cellIs" dxfId="20136" priority="62" operator="greaterThan">
      <formula>1</formula>
    </cfRule>
  </conditionalFormatting>
  <conditionalFormatting sqref="R161">
    <cfRule type="cellIs" dxfId="20135" priority="59" operator="greaterThan">
      <formula>1</formula>
    </cfRule>
    <cfRule type="cellIs" dxfId="20134" priority="60" operator="lessThan">
      <formula>0.8</formula>
    </cfRule>
  </conditionalFormatting>
  <conditionalFormatting sqref="P161">
    <cfRule type="cellIs" dxfId="20133" priority="58" operator="greaterThan">
      <formula>0</formula>
    </cfRule>
  </conditionalFormatting>
  <conditionalFormatting sqref="Q162:Q166">
    <cfRule type="cellIs" dxfId="20132" priority="57" operator="lessThan">
      <formula>0</formula>
    </cfRule>
  </conditionalFormatting>
  <conditionalFormatting sqref="R162:R166">
    <cfRule type="cellIs" dxfId="20131" priority="55" operator="lessThan">
      <formula>0.8</formula>
    </cfRule>
    <cfRule type="cellIs" dxfId="20130" priority="56" operator="greaterThan">
      <formula>1</formula>
    </cfRule>
  </conditionalFormatting>
  <conditionalFormatting sqref="R162:R166">
    <cfRule type="cellIs" dxfId="20129" priority="53" operator="greaterThan">
      <formula>1</formula>
    </cfRule>
    <cfRule type="cellIs" dxfId="20128" priority="54" operator="lessThan">
      <formula>0.8</formula>
    </cfRule>
  </conditionalFormatting>
  <conditionalFormatting sqref="P162:P166">
    <cfRule type="cellIs" dxfId="20127" priority="52" operator="greaterThan">
      <formula>0</formula>
    </cfRule>
  </conditionalFormatting>
  <conditionalFormatting sqref="Q162:Q166">
    <cfRule type="cellIs" dxfId="20126" priority="51" operator="lessThan">
      <formula>0</formula>
    </cfRule>
  </conditionalFormatting>
  <conditionalFormatting sqref="R162:R166">
    <cfRule type="cellIs" dxfId="20125" priority="49" operator="lessThan">
      <formula>0.8</formula>
    </cfRule>
    <cfRule type="cellIs" dxfId="20124" priority="50" operator="greaterThan">
      <formula>1</formula>
    </cfRule>
  </conditionalFormatting>
  <conditionalFormatting sqref="R162:R166">
    <cfRule type="cellIs" dxfId="20123" priority="47" operator="greaterThan">
      <formula>1</formula>
    </cfRule>
    <cfRule type="cellIs" dxfId="20122" priority="48" operator="lessThan">
      <formula>0.8</formula>
    </cfRule>
  </conditionalFormatting>
  <conditionalFormatting sqref="P162:P166">
    <cfRule type="cellIs" dxfId="20121" priority="46" operator="greaterThan">
      <formula>0</formula>
    </cfRule>
  </conditionalFormatting>
  <conditionalFormatting sqref="Q167:Q168">
    <cfRule type="cellIs" dxfId="20120" priority="45" operator="lessThan">
      <formula>0</formula>
    </cfRule>
  </conditionalFormatting>
  <conditionalFormatting sqref="R167:R168">
    <cfRule type="cellIs" dxfId="20119" priority="43" operator="lessThan">
      <formula>0.8</formula>
    </cfRule>
    <cfRule type="cellIs" dxfId="20118" priority="44" operator="greaterThan">
      <formula>1</formula>
    </cfRule>
  </conditionalFormatting>
  <conditionalFormatting sqref="R167:R168">
    <cfRule type="cellIs" dxfId="20117" priority="41" operator="greaterThan">
      <formula>1</formula>
    </cfRule>
    <cfRule type="cellIs" dxfId="20116" priority="42" operator="lessThan">
      <formula>0.8</formula>
    </cfRule>
  </conditionalFormatting>
  <conditionalFormatting sqref="P167:P168">
    <cfRule type="cellIs" dxfId="20115" priority="40" operator="greaterThan">
      <formula>0</formula>
    </cfRule>
  </conditionalFormatting>
  <conditionalFormatting sqref="Q161">
    <cfRule type="cellIs" dxfId="20114" priority="39" operator="lessThan">
      <formula>0</formula>
    </cfRule>
  </conditionalFormatting>
  <conditionalFormatting sqref="R161">
    <cfRule type="cellIs" dxfId="20113" priority="37" operator="lessThan">
      <formula>0.8</formula>
    </cfRule>
    <cfRule type="cellIs" dxfId="20112" priority="38" operator="greaterThan">
      <formula>1</formula>
    </cfRule>
  </conditionalFormatting>
  <conditionalFormatting sqref="R161">
    <cfRule type="cellIs" dxfId="20111" priority="35" operator="greaterThan">
      <formula>1</formula>
    </cfRule>
    <cfRule type="cellIs" dxfId="20110" priority="36" operator="lessThan">
      <formula>0.8</formula>
    </cfRule>
  </conditionalFormatting>
  <conditionalFormatting sqref="P161">
    <cfRule type="cellIs" dxfId="20109" priority="34" operator="greaterThan">
      <formula>0</formula>
    </cfRule>
  </conditionalFormatting>
  <conditionalFormatting sqref="Q162:Q166">
    <cfRule type="cellIs" dxfId="20108" priority="33" operator="lessThan">
      <formula>0</formula>
    </cfRule>
  </conditionalFormatting>
  <conditionalFormatting sqref="R162:R166">
    <cfRule type="cellIs" dxfId="20107" priority="31" operator="lessThan">
      <formula>0.8</formula>
    </cfRule>
    <cfRule type="cellIs" dxfId="20106" priority="32" operator="greaterThan">
      <formula>1</formula>
    </cfRule>
  </conditionalFormatting>
  <conditionalFormatting sqref="R162:R166">
    <cfRule type="cellIs" dxfId="20105" priority="29" operator="greaterThan">
      <formula>1</formula>
    </cfRule>
    <cfRule type="cellIs" dxfId="20104" priority="30" operator="lessThan">
      <formula>0.8</formula>
    </cfRule>
  </conditionalFormatting>
  <conditionalFormatting sqref="P162:P166">
    <cfRule type="cellIs" dxfId="20103" priority="28" operator="greaterThan">
      <formula>0</formula>
    </cfRule>
  </conditionalFormatting>
  <conditionalFormatting sqref="Q161">
    <cfRule type="cellIs" dxfId="20102" priority="27" operator="lessThan">
      <formula>0</formula>
    </cfRule>
  </conditionalFormatting>
  <conditionalFormatting sqref="R161">
    <cfRule type="cellIs" dxfId="20101" priority="25" operator="lessThan">
      <formula>0.8</formula>
    </cfRule>
    <cfRule type="cellIs" dxfId="20100" priority="26" operator="greaterThan">
      <formula>1</formula>
    </cfRule>
  </conditionalFormatting>
  <conditionalFormatting sqref="R161">
    <cfRule type="cellIs" dxfId="20099" priority="23" operator="greaterThan">
      <formula>1</formula>
    </cfRule>
    <cfRule type="cellIs" dxfId="20098" priority="24" operator="lessThan">
      <formula>0.8</formula>
    </cfRule>
  </conditionalFormatting>
  <conditionalFormatting sqref="P161">
    <cfRule type="cellIs" dxfId="20097" priority="22" operator="greaterThan">
      <formula>0</formula>
    </cfRule>
  </conditionalFormatting>
  <conditionalFormatting sqref="Q162:Q166">
    <cfRule type="cellIs" dxfId="20096" priority="21" operator="lessThan">
      <formula>0</formula>
    </cfRule>
  </conditionalFormatting>
  <conditionalFormatting sqref="R162:R166">
    <cfRule type="cellIs" dxfId="20095" priority="19" operator="lessThan">
      <formula>0.8</formula>
    </cfRule>
    <cfRule type="cellIs" dxfId="20094" priority="20" operator="greaterThan">
      <formula>1</formula>
    </cfRule>
  </conditionalFormatting>
  <conditionalFormatting sqref="R162:R166">
    <cfRule type="cellIs" dxfId="20093" priority="17" operator="greaterThan">
      <formula>1</formula>
    </cfRule>
    <cfRule type="cellIs" dxfId="20092" priority="18" operator="lessThan">
      <formula>0.8</formula>
    </cfRule>
  </conditionalFormatting>
  <conditionalFormatting sqref="P162:P166">
    <cfRule type="cellIs" dxfId="20091" priority="16" operator="greaterThan">
      <formula>0</formula>
    </cfRule>
  </conditionalFormatting>
  <conditionalFormatting sqref="Q161">
    <cfRule type="cellIs" dxfId="20090" priority="15" operator="lessThan">
      <formula>0</formula>
    </cfRule>
  </conditionalFormatting>
  <conditionalFormatting sqref="R161">
    <cfRule type="cellIs" dxfId="20089" priority="13" operator="lessThan">
      <formula>0.8</formula>
    </cfRule>
    <cfRule type="cellIs" dxfId="20088" priority="14" operator="greaterThan">
      <formula>1</formula>
    </cfRule>
  </conditionalFormatting>
  <conditionalFormatting sqref="R161">
    <cfRule type="cellIs" dxfId="20087" priority="11" operator="greaterThan">
      <formula>1</formula>
    </cfRule>
    <cfRule type="cellIs" dxfId="20086" priority="12" operator="lessThan">
      <formula>0.8</formula>
    </cfRule>
  </conditionalFormatting>
  <conditionalFormatting sqref="P161">
    <cfRule type="cellIs" dxfId="20085" priority="10" operator="greaterThan">
      <formula>0</formula>
    </cfRule>
  </conditionalFormatting>
  <conditionalFormatting sqref="P167:P168">
    <cfRule type="cellIs" dxfId="20084" priority="4" operator="greaterThan">
      <formula>0</formula>
    </cfRule>
  </conditionalFormatting>
  <conditionalFormatting sqref="R167:R168">
    <cfRule type="cellIs" dxfId="20083" priority="7" operator="lessThan">
      <formula>0.8</formula>
    </cfRule>
    <cfRule type="cellIs" dxfId="20082" priority="8" operator="greaterThan">
      <formula>1</formula>
    </cfRule>
  </conditionalFormatting>
  <conditionalFormatting sqref="R167:R168">
    <cfRule type="cellIs" dxfId="20081" priority="5" operator="greaterThan">
      <formula>1</formula>
    </cfRule>
    <cfRule type="cellIs" dxfId="20080" priority="6" operator="lessThan">
      <formula>0.8</formula>
    </cfRule>
  </conditionalFormatting>
  <conditionalFormatting sqref="Q167:Q168">
    <cfRule type="cellIs" dxfId="20079" priority="9" operator="lessThan">
      <formula>0</formula>
    </cfRule>
  </conditionalFormatting>
  <conditionalFormatting sqref="AF30">
    <cfRule type="cellIs" dxfId="20078" priority="3" operator="lessThan">
      <formula>0</formula>
    </cfRule>
  </conditionalFormatting>
  <conditionalFormatting sqref="AG30">
    <cfRule type="cellIs" dxfId="20077" priority="1" operator="greaterThan">
      <formula>1</formula>
    </cfRule>
    <cfRule type="cellIs" dxfId="2007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7"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437</v>
      </c>
      <c r="E3" s="483"/>
      <c r="F3" s="480" t="s">
        <v>2</v>
      </c>
      <c r="G3" s="481"/>
      <c r="H3" s="484">
        <v>226747</v>
      </c>
      <c r="I3" s="485"/>
      <c r="J3" s="480" t="s">
        <v>3</v>
      </c>
      <c r="K3" s="481"/>
      <c r="L3" s="486">
        <v>7194788.4801533949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391.22277196877587</v>
      </c>
      <c r="G6" s="692"/>
      <c r="H6" s="693">
        <f>AVERAGE(D13:P13,Q13)</f>
        <v>152.63578452236212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[1]晉欣4度C0311!$Z$2</f>
        <v>0</v>
      </c>
      <c r="O6" s="508">
        <f>[1]晉欣4度C0311!$AA$2</f>
        <v>0</v>
      </c>
      <c r="P6" s="522">
        <f>[1]晉欣4度C0311!$AD$2</f>
        <v>1</v>
      </c>
      <c r="Q6" s="508">
        <f>[1]晉欣4度C0311!$AE$2</f>
        <v>2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355.09442892089356</v>
      </c>
      <c r="G7" s="512"/>
      <c r="H7" s="513">
        <f>AVERAGE(D14:P14,Q14)</f>
        <v>133.01981089429407</v>
      </c>
      <c r="I7" s="514"/>
      <c r="J7" s="513">
        <f>AVERAGE(D31:E31,G31:H31)</f>
        <v>748.62638457375851</v>
      </c>
      <c r="K7" s="514"/>
      <c r="L7" s="515">
        <f>AVERAGE(J31:M31)</f>
        <v>738.82363636112677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0.88651574478996564</v>
      </c>
      <c r="G8" s="489"/>
      <c r="H8" s="488">
        <f>AVERAGE(D15:O15,P15:Q15)</f>
        <v>0.87420077086815684</v>
      </c>
      <c r="I8" s="489"/>
      <c r="J8" s="488">
        <f>AVERAGE(D32:E32,G32:H32)</f>
        <v>0.99269145200541686</v>
      </c>
      <c r="K8" s="489"/>
      <c r="L8" s="488">
        <f>AVERAGE(J32:M32)</f>
        <v>0.83674848484569642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100.23172514619884</v>
      </c>
      <c r="E13" s="15">
        <v>111.45653594771242</v>
      </c>
      <c r="F13" s="15">
        <v>156.96205128205128</v>
      </c>
      <c r="G13" s="15">
        <v>349.71428571428572</v>
      </c>
      <c r="H13" s="15">
        <v>228.57142857142858</v>
      </c>
      <c r="I13" s="15">
        <v>92.22782446311858</v>
      </c>
      <c r="J13" s="15">
        <v>78.019640604779923</v>
      </c>
      <c r="K13" s="15">
        <v>349.85555555555555</v>
      </c>
      <c r="L13" s="15">
        <v>87.307200292397667</v>
      </c>
      <c r="M13" s="15">
        <v>81.342909971005952</v>
      </c>
      <c r="N13" s="15">
        <v>83.755860238832369</v>
      </c>
      <c r="O13" s="15">
        <v>85.656140350877195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87.497973687783855</v>
      </c>
      <c r="E14" s="15">
        <v>97.688505386197022</v>
      </c>
      <c r="F14" s="15">
        <v>137.69662419039432</v>
      </c>
      <c r="G14" s="15">
        <v>291.68400722926532</v>
      </c>
      <c r="H14" s="15">
        <v>209.83871065088334</v>
      </c>
      <c r="I14" s="15">
        <v>80.843666998805276</v>
      </c>
      <c r="J14" s="15">
        <v>63.146184300488045</v>
      </c>
      <c r="K14" s="15">
        <v>290.02287870288541</v>
      </c>
      <c r="L14" s="15">
        <v>76.140489599727474</v>
      </c>
      <c r="M14" s="15">
        <v>71.799013377065023</v>
      </c>
      <c r="N14" s="15">
        <v>76.566171282135713</v>
      </c>
      <c r="O14" s="15">
        <v>69.907311246337542</v>
      </c>
      <c r="P14" s="15">
        <v>174.02491454724776</v>
      </c>
      <c r="Q14" s="16">
        <v>135.42090132090135</v>
      </c>
    </row>
    <row r="15" spans="2:17" ht="39.9" customHeight="1">
      <c r="B15" s="535"/>
      <c r="C15" s="10" t="s">
        <v>44</v>
      </c>
      <c r="D15" s="17">
        <f t="shared" ref="D15:P15" si="0">D14/D13</f>
        <v>0.87295687628002583</v>
      </c>
      <c r="E15" s="17">
        <f t="shared" si="0"/>
        <v>0.87647175246883324</v>
      </c>
      <c r="F15" s="17">
        <f t="shared" si="0"/>
        <v>0.87726060576872711</v>
      </c>
      <c r="G15" s="17">
        <f t="shared" si="0"/>
        <v>0.83406374616211487</v>
      </c>
      <c r="H15" s="17">
        <f t="shared" si="0"/>
        <v>0.91804435909761462</v>
      </c>
      <c r="I15" s="17">
        <f t="shared" si="0"/>
        <v>0.87656482704017624</v>
      </c>
      <c r="J15" s="17">
        <f t="shared" si="0"/>
        <v>0.80936266574674987</v>
      </c>
      <c r="K15" s="17">
        <f t="shared" si="0"/>
        <v>0.82897891457616435</v>
      </c>
      <c r="L15" s="17">
        <f t="shared" si="0"/>
        <v>0.87209862811690064</v>
      </c>
      <c r="M15" s="17">
        <f t="shared" si="0"/>
        <v>0.8826708240786717</v>
      </c>
      <c r="N15" s="17">
        <f t="shared" si="0"/>
        <v>0.91415897423541426</v>
      </c>
      <c r="O15" s="17">
        <f t="shared" si="0"/>
        <v>0.81613893598255771</v>
      </c>
      <c r="P15" s="17">
        <f t="shared" si="0"/>
        <v>0.95723367379423618</v>
      </c>
      <c r="Q15" s="18">
        <f>Q14/Q13</f>
        <v>0.90280600880600903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0.71180555555555547</v>
      </c>
      <c r="E17" s="19">
        <v>0.48541666666666666</v>
      </c>
      <c r="F17" s="19">
        <v>0.49444444444444435</v>
      </c>
      <c r="G17" s="19">
        <v>0.6430555555555556</v>
      </c>
      <c r="H17" s="19">
        <v>0.66250000000000009</v>
      </c>
      <c r="I17" s="19">
        <v>0.75833333333333341</v>
      </c>
      <c r="J17" s="19">
        <v>0.79305555555555551</v>
      </c>
      <c r="K17" s="19">
        <v>0.6333333333333333</v>
      </c>
      <c r="L17" s="19">
        <v>0.89861111111111114</v>
      </c>
      <c r="M17" s="19">
        <v>0.91736111111111096</v>
      </c>
      <c r="N17" s="19">
        <v>0.96666666666666667</v>
      </c>
      <c r="O17" s="19">
        <v>0.86666666666666681</v>
      </c>
      <c r="P17" s="19">
        <v>0.51805555555555549</v>
      </c>
      <c r="Q17" s="20">
        <v>0.64930555555555558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>
        <v>1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2</v>
      </c>
      <c r="Q21" s="22"/>
    </row>
    <row r="22" spans="2:17" ht="22.8" customHeight="1">
      <c r="B22" s="542" t="s">
        <v>51</v>
      </c>
      <c r="C22" s="543"/>
      <c r="D22" s="23">
        <v>18.875</v>
      </c>
      <c r="E22" s="23">
        <v>17.399999999999999</v>
      </c>
      <c r="F22" s="23">
        <v>14.6</v>
      </c>
      <c r="G22" s="23">
        <v>6.1428571428571432</v>
      </c>
      <c r="H22" s="23">
        <v>7</v>
      </c>
      <c r="I22" s="23">
        <v>16.142857142857142</v>
      </c>
      <c r="J22" s="23">
        <v>18.888888888888889</v>
      </c>
      <c r="K22" s="23">
        <v>7.333333333333333</v>
      </c>
      <c r="L22" s="23">
        <v>17.333333333333332</v>
      </c>
      <c r="M22" s="23">
        <v>19.125</v>
      </c>
      <c r="N22" s="23">
        <v>17.833333333333332</v>
      </c>
      <c r="O22" s="23">
        <v>17.399999999999999</v>
      </c>
      <c r="P22" s="23">
        <v>12.25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278.87500000000011</v>
      </c>
      <c r="E31" s="15">
        <v>810.95026566913316</v>
      </c>
      <c r="F31" s="15">
        <v>0</v>
      </c>
      <c r="G31" s="15">
        <v>900.11491631391959</v>
      </c>
      <c r="H31" s="41">
        <v>1004.5653563119812</v>
      </c>
      <c r="I31" s="42">
        <v>0</v>
      </c>
      <c r="J31" s="15">
        <v>627.00000000000216</v>
      </c>
      <c r="K31" s="15">
        <v>620.43333333333283</v>
      </c>
      <c r="L31" s="15">
        <v>862.09530303873976</v>
      </c>
      <c r="M31" s="16">
        <v>845.76590907243224</v>
      </c>
    </row>
    <row r="32" spans="2:17" ht="39.9" customHeight="1">
      <c r="B32" s="535"/>
      <c r="C32" s="43" t="s">
        <v>44</v>
      </c>
      <c r="D32" s="17">
        <f t="shared" ref="D32:M32" si="1">D31/D30</f>
        <v>0.87148437500000031</v>
      </c>
      <c r="E32" s="17">
        <f t="shared" si="1"/>
        <v>0.98297001899288872</v>
      </c>
      <c r="F32" s="17">
        <f t="shared" si="1"/>
        <v>0</v>
      </c>
      <c r="G32" s="17">
        <f t="shared" si="1"/>
        <v>1.0001276847932441</v>
      </c>
      <c r="H32" s="44">
        <f t="shared" si="1"/>
        <v>1.1161837292355345</v>
      </c>
      <c r="I32" s="45">
        <f t="shared" si="1"/>
        <v>0</v>
      </c>
      <c r="J32" s="17">
        <f t="shared" si="1"/>
        <v>0.76000000000000267</v>
      </c>
      <c r="K32" s="17">
        <f t="shared" si="1"/>
        <v>0.68937037037036986</v>
      </c>
      <c r="L32" s="17">
        <f t="shared" si="1"/>
        <v>0.9578836700430442</v>
      </c>
      <c r="M32" s="18">
        <f t="shared" si="1"/>
        <v>0.93973989896936916</v>
      </c>
    </row>
    <row r="33" spans="2:13" ht="25.8" customHeight="1">
      <c r="B33" s="536" t="s">
        <v>45</v>
      </c>
      <c r="C33" s="43" t="s">
        <v>46</v>
      </c>
      <c r="D33" s="19">
        <v>0.17361111111111113</v>
      </c>
      <c r="E33" s="19">
        <v>0.18055555555555555</v>
      </c>
      <c r="F33" s="19">
        <v>0</v>
      </c>
      <c r="G33" s="19">
        <v>3257.4193548387125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0.22361111111111109</v>
      </c>
      <c r="E34" s="19">
        <v>0.43888888888888888</v>
      </c>
      <c r="F34" s="19">
        <v>0</v>
      </c>
      <c r="G34" s="19">
        <v>1094.1176470588241</v>
      </c>
      <c r="H34" s="46">
        <v>0.4381944444444445</v>
      </c>
      <c r="I34" s="47">
        <v>0</v>
      </c>
      <c r="J34" s="19">
        <v>0.72916666666666663</v>
      </c>
      <c r="K34" s="19">
        <v>0.83680555555555547</v>
      </c>
      <c r="L34" s="19">
        <v>46093.104166666664</v>
      </c>
      <c r="M34" s="20">
        <v>46093.027777777781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57" priority="6" operator="lessThan">
      <formula>0.8</formula>
    </cfRule>
  </conditionalFormatting>
  <conditionalFormatting sqref="M32">
    <cfRule type="cellIs" dxfId="23456" priority="5" operator="lessThan">
      <formula>0.8</formula>
    </cfRule>
  </conditionalFormatting>
  <conditionalFormatting sqref="K32">
    <cfRule type="cellIs" dxfId="23455" priority="4" operator="lessThan">
      <formula>0.8</formula>
    </cfRule>
  </conditionalFormatting>
  <conditionalFormatting sqref="E32">
    <cfRule type="cellIs" dxfId="23454" priority="3" operator="lessThan">
      <formula>0.8</formula>
    </cfRule>
  </conditionalFormatting>
  <conditionalFormatting sqref="D15:P15">
    <cfRule type="cellIs" dxfId="23453" priority="2" operator="lessThan">
      <formula>0.8</formula>
    </cfRule>
  </conditionalFormatting>
  <conditionalFormatting sqref="Q15">
    <cfRule type="cellIs" dxfId="2345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545</v>
      </c>
      <c r="B1" s="336"/>
      <c r="C1" s="337"/>
      <c r="D1" s="338" t="s">
        <v>546</v>
      </c>
      <c r="E1" s="339">
        <f>SUM(G5:G124)</f>
        <v>83103</v>
      </c>
      <c r="F1" s="340" t="s">
        <v>3</v>
      </c>
      <c r="G1" s="341">
        <f>SUM(H5:H124)</f>
        <v>1579824.4558575195</v>
      </c>
      <c r="H1" s="342" t="s">
        <v>547</v>
      </c>
      <c r="I1" s="343">
        <f>+J16+J64+J24+J38+J51+J81+J100+J91+J57+J124+J111</f>
        <v>38.616666666666667</v>
      </c>
      <c r="J1" s="601" t="s">
        <v>548</v>
      </c>
      <c r="K1" s="602"/>
      <c r="L1" s="603"/>
      <c r="M1" s="601" t="s">
        <v>549</v>
      </c>
      <c r="N1" s="602"/>
      <c r="O1" s="602"/>
      <c r="P1" s="602"/>
      <c r="Q1" s="602"/>
      <c r="R1" s="603"/>
    </row>
    <row r="2" spans="1:18" ht="26.25" customHeight="1" thickBot="1">
      <c r="A2" s="607" t="s">
        <v>550</v>
      </c>
      <c r="B2" s="608"/>
      <c r="C2" s="345"/>
      <c r="D2" s="433" t="s">
        <v>551</v>
      </c>
      <c r="E2" s="347">
        <f>AVERAGE(L16,L24,L38,L51,L100,L111,L91)</f>
        <v>555.79580056035161</v>
      </c>
      <c r="F2" s="348" t="s">
        <v>80</v>
      </c>
      <c r="G2" s="349">
        <f>G1/E1</f>
        <v>19.010438321811723</v>
      </c>
      <c r="H2" s="350" t="s">
        <v>552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553</v>
      </c>
      <c r="B3" s="611" t="s">
        <v>554</v>
      </c>
      <c r="C3" s="435"/>
      <c r="D3" s="612" t="s">
        <v>555</v>
      </c>
      <c r="E3" s="612"/>
      <c r="F3" s="613" t="s">
        <v>83</v>
      </c>
      <c r="G3" s="614" t="s">
        <v>556</v>
      </c>
      <c r="H3" s="615" t="s">
        <v>557</v>
      </c>
      <c r="I3" s="616" t="s">
        <v>558</v>
      </c>
      <c r="J3" s="582" t="s">
        <v>559</v>
      </c>
      <c r="K3" s="594" t="s">
        <v>560</v>
      </c>
      <c r="L3" s="596" t="s">
        <v>551</v>
      </c>
      <c r="M3" s="598" t="s">
        <v>88</v>
      </c>
      <c r="N3" s="598"/>
      <c r="O3" s="582" t="s">
        <v>209</v>
      </c>
      <c r="P3" s="599" t="s">
        <v>561</v>
      </c>
      <c r="Q3" s="582" t="s">
        <v>562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563</v>
      </c>
      <c r="R4" s="354" t="s">
        <v>564</v>
      </c>
    </row>
    <row r="5" spans="1:18">
      <c r="A5" s="583" t="s">
        <v>565</v>
      </c>
      <c r="B5" s="355" t="s">
        <v>246</v>
      </c>
      <c r="C5" s="355"/>
      <c r="D5" s="356" t="s">
        <v>566</v>
      </c>
      <c r="E5" s="356"/>
      <c r="F5" s="357">
        <v>29.965493443754308</v>
      </c>
      <c r="G5" s="435">
        <v>1857</v>
      </c>
      <c r="H5" s="358">
        <f>F5*G5</f>
        <v>55645.92132505175</v>
      </c>
      <c r="I5" s="437"/>
      <c r="J5" s="360">
        <v>13</v>
      </c>
      <c r="K5" s="361">
        <f t="shared" ref="K5:K12" si="0">G5/P5*60</f>
        <v>1238</v>
      </c>
      <c r="L5" s="362">
        <f t="shared" ref="L5:L12" si="1">K5/J5</f>
        <v>95.230769230769226</v>
      </c>
      <c r="M5" s="363">
        <v>0.17361111111111113</v>
      </c>
      <c r="N5" s="363">
        <v>0.23611111111111113</v>
      </c>
      <c r="O5" s="354">
        <v>10</v>
      </c>
      <c r="P5" s="432">
        <f t="shared" ref="P5:P14" si="2">(N5-M5)*24*60</f>
        <v>90</v>
      </c>
      <c r="Q5" s="365"/>
      <c r="R5" s="365"/>
    </row>
    <row r="6" spans="1:18">
      <c r="A6" s="583"/>
      <c r="B6" s="355">
        <v>0</v>
      </c>
      <c r="C6" s="355"/>
      <c r="D6" s="356" t="s">
        <v>567</v>
      </c>
      <c r="E6" s="356"/>
      <c r="F6" s="357" t="s">
        <v>248</v>
      </c>
      <c r="G6" s="435">
        <v>1275</v>
      </c>
      <c r="H6" s="358">
        <f t="shared" ref="H6:H113" si="3">F6*G6</f>
        <v>0</v>
      </c>
      <c r="I6" s="437"/>
      <c r="J6" s="360">
        <v>9</v>
      </c>
      <c r="K6" s="361">
        <f t="shared" si="0"/>
        <v>1530.0000000000018</v>
      </c>
      <c r="L6" s="362">
        <f t="shared" si="1"/>
        <v>170.0000000000002</v>
      </c>
      <c r="M6" s="363">
        <v>0.23958333333333334</v>
      </c>
      <c r="N6" s="363">
        <v>0.27430555555555552</v>
      </c>
      <c r="O6" s="354">
        <v>5</v>
      </c>
      <c r="P6" s="432">
        <f t="shared" si="2"/>
        <v>49.999999999999943</v>
      </c>
      <c r="Q6" s="354"/>
      <c r="R6" s="354"/>
    </row>
    <row r="7" spans="1:18">
      <c r="A7" s="583"/>
      <c r="B7" s="355">
        <v>0</v>
      </c>
      <c r="C7" s="355"/>
      <c r="D7" s="356" t="s">
        <v>568</v>
      </c>
      <c r="E7" s="356"/>
      <c r="F7" s="357" t="s">
        <v>248</v>
      </c>
      <c r="G7" s="435">
        <v>1351</v>
      </c>
      <c r="H7" s="358">
        <f t="shared" si="3"/>
        <v>0</v>
      </c>
      <c r="I7" s="437"/>
      <c r="J7" s="360">
        <v>9</v>
      </c>
      <c r="K7" s="361">
        <f t="shared" si="0"/>
        <v>1621.2000000000005</v>
      </c>
      <c r="L7" s="362">
        <f t="shared" si="1"/>
        <v>180.13333333333338</v>
      </c>
      <c r="M7" s="363">
        <v>0.27777777777777779</v>
      </c>
      <c r="N7" s="363">
        <v>0.3125</v>
      </c>
      <c r="O7" s="354">
        <v>5</v>
      </c>
      <c r="P7" s="432">
        <f t="shared" si="2"/>
        <v>49.999999999999986</v>
      </c>
      <c r="Q7" s="365"/>
      <c r="R7" s="365"/>
    </row>
    <row r="8" spans="1:18">
      <c r="A8" s="583"/>
      <c r="B8" s="355" t="s">
        <v>249</v>
      </c>
      <c r="C8" s="355"/>
      <c r="D8" s="356" t="s">
        <v>569</v>
      </c>
      <c r="E8" s="356"/>
      <c r="F8" s="357">
        <v>36.450000000000003</v>
      </c>
      <c r="G8" s="435">
        <v>1865</v>
      </c>
      <c r="H8" s="358">
        <f t="shared" si="3"/>
        <v>67979.25</v>
      </c>
      <c r="I8" s="437"/>
      <c r="J8" s="360">
        <v>11</v>
      </c>
      <c r="K8" s="361">
        <f t="shared" si="0"/>
        <v>1491.9999999999989</v>
      </c>
      <c r="L8" s="362">
        <f t="shared" si="1"/>
        <v>135.63636363636354</v>
      </c>
      <c r="M8" s="363">
        <v>0.31597222222222221</v>
      </c>
      <c r="N8" s="363">
        <v>0.36805555555555558</v>
      </c>
      <c r="O8" s="354">
        <v>5</v>
      </c>
      <c r="P8" s="432">
        <f t="shared" si="2"/>
        <v>75.000000000000057</v>
      </c>
      <c r="Q8" s="365"/>
      <c r="R8" s="365"/>
    </row>
    <row r="9" spans="1:18">
      <c r="A9" s="583"/>
      <c r="B9" s="355" t="s">
        <v>249</v>
      </c>
      <c r="C9" s="355"/>
      <c r="D9" s="356" t="s">
        <v>570</v>
      </c>
      <c r="E9" s="356"/>
      <c r="F9" s="357">
        <v>27.05</v>
      </c>
      <c r="G9" s="366">
        <v>409</v>
      </c>
      <c r="H9" s="358">
        <f t="shared" si="3"/>
        <v>11063.45</v>
      </c>
      <c r="I9" s="437"/>
      <c r="J9" s="360">
        <v>13</v>
      </c>
      <c r="K9" s="361">
        <f t="shared" si="0"/>
        <v>1226.9999999999945</v>
      </c>
      <c r="L9" s="362">
        <f t="shared" si="1"/>
        <v>94.38461538461496</v>
      </c>
      <c r="M9" s="363">
        <v>0.37152777777777773</v>
      </c>
      <c r="N9" s="363">
        <v>0.38541666666666669</v>
      </c>
      <c r="O9" s="354">
        <v>5</v>
      </c>
      <c r="P9" s="432">
        <f t="shared" si="2"/>
        <v>20.000000000000089</v>
      </c>
      <c r="Q9" s="365">
        <v>0.3923611111111111</v>
      </c>
      <c r="R9" s="365">
        <v>0.4236111111111111</v>
      </c>
    </row>
    <row r="10" spans="1:18">
      <c r="A10" s="583"/>
      <c r="B10" s="355" t="s">
        <v>249</v>
      </c>
      <c r="C10" s="355"/>
      <c r="D10" s="356" t="s">
        <v>571</v>
      </c>
      <c r="E10" s="356"/>
      <c r="F10" s="357">
        <v>17.87</v>
      </c>
      <c r="G10" s="366">
        <v>2375</v>
      </c>
      <c r="H10" s="358">
        <f t="shared" si="3"/>
        <v>42441.25</v>
      </c>
      <c r="I10" s="437"/>
      <c r="J10" s="360">
        <v>13</v>
      </c>
      <c r="K10" s="361">
        <f t="shared" si="0"/>
        <v>1187.5000000000002</v>
      </c>
      <c r="L10" s="362">
        <f t="shared" si="1"/>
        <v>91.346153846153868</v>
      </c>
      <c r="M10" s="363">
        <v>0.42708333333333331</v>
      </c>
      <c r="N10" s="363">
        <v>0.51041666666666663</v>
      </c>
      <c r="O10" s="354">
        <v>5</v>
      </c>
      <c r="P10" s="432">
        <f t="shared" si="2"/>
        <v>119.99999999999997</v>
      </c>
      <c r="Q10" s="365"/>
      <c r="R10" s="365"/>
    </row>
    <row r="11" spans="1:18">
      <c r="A11" s="583"/>
      <c r="B11" s="355" t="s">
        <v>249</v>
      </c>
      <c r="C11" s="355"/>
      <c r="D11" s="356" t="s">
        <v>572</v>
      </c>
      <c r="E11" s="356"/>
      <c r="F11" s="357">
        <v>25.64</v>
      </c>
      <c r="G11" s="366">
        <v>703</v>
      </c>
      <c r="H11" s="358">
        <f t="shared" si="3"/>
        <v>18024.920000000002</v>
      </c>
      <c r="I11" s="437"/>
      <c r="J11" s="360">
        <v>10</v>
      </c>
      <c r="K11" s="361">
        <f t="shared" si="0"/>
        <v>1406.000000000005</v>
      </c>
      <c r="L11" s="362">
        <f t="shared" si="1"/>
        <v>140.60000000000051</v>
      </c>
      <c r="M11" s="363">
        <v>0.51388888888888895</v>
      </c>
      <c r="N11" s="363">
        <v>0.53472222222222221</v>
      </c>
      <c r="O11" s="354">
        <v>5</v>
      </c>
      <c r="P11" s="432">
        <f t="shared" si="2"/>
        <v>29.999999999999893</v>
      </c>
      <c r="Q11" s="365"/>
      <c r="R11" s="365"/>
    </row>
    <row r="12" spans="1:18">
      <c r="A12" s="584"/>
      <c r="B12" s="355" t="s">
        <v>249</v>
      </c>
      <c r="C12" s="355"/>
      <c r="D12" s="356" t="s">
        <v>573</v>
      </c>
      <c r="E12" s="356"/>
      <c r="F12" s="357">
        <v>29.52</v>
      </c>
      <c r="G12" s="366">
        <v>1275</v>
      </c>
      <c r="H12" s="358">
        <f t="shared" si="3"/>
        <v>37638</v>
      </c>
      <c r="I12" s="437"/>
      <c r="J12" s="360">
        <v>12</v>
      </c>
      <c r="K12" s="361">
        <f t="shared" si="0"/>
        <v>1700</v>
      </c>
      <c r="L12" s="362">
        <f t="shared" si="1"/>
        <v>141.66666666666666</v>
      </c>
      <c r="M12" s="363">
        <v>0.53819444444444442</v>
      </c>
      <c r="N12" s="363">
        <v>0.56944444444444442</v>
      </c>
      <c r="O12" s="354">
        <v>5</v>
      </c>
      <c r="P12" s="432">
        <f t="shared" si="2"/>
        <v>45</v>
      </c>
      <c r="Q12" s="365"/>
      <c r="R12" s="365"/>
    </row>
    <row r="13" spans="1:18">
      <c r="A13" s="584"/>
      <c r="B13" s="355" t="s">
        <v>249</v>
      </c>
      <c r="C13" s="436"/>
      <c r="D13" s="356" t="s">
        <v>574</v>
      </c>
      <c r="E13" s="356"/>
      <c r="F13" s="357">
        <v>29.856999999999999</v>
      </c>
      <c r="G13" s="434">
        <v>1351</v>
      </c>
      <c r="H13" s="358">
        <f t="shared" si="3"/>
        <v>40336.807000000001</v>
      </c>
      <c r="I13" s="437"/>
      <c r="J13" s="360">
        <v>12</v>
      </c>
      <c r="K13" s="361">
        <f>G13/P13*60</f>
        <v>1801.3333333333333</v>
      </c>
      <c r="L13" s="362">
        <f>K13/J13</f>
        <v>150.11111111111111</v>
      </c>
      <c r="M13" s="363">
        <v>0.57291666666666663</v>
      </c>
      <c r="N13" s="363">
        <v>0.60416666666666663</v>
      </c>
      <c r="O13" s="354">
        <v>5</v>
      </c>
      <c r="P13" s="432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1551</v>
      </c>
      <c r="H14" s="358">
        <f t="shared" si="3"/>
        <v>44312.07</v>
      </c>
      <c r="I14" s="437"/>
      <c r="J14" s="360">
        <v>10</v>
      </c>
      <c r="K14" s="361">
        <f>G14/P14*60</f>
        <v>1551.0000000000014</v>
      </c>
      <c r="L14" s="362">
        <f>K14/J14</f>
        <v>155.10000000000014</v>
      </c>
      <c r="M14" s="363">
        <v>0.60763888888888895</v>
      </c>
      <c r="N14" s="363">
        <v>0.64930555555555558</v>
      </c>
      <c r="O14" s="354">
        <v>5</v>
      </c>
      <c r="P14" s="432">
        <f t="shared" si="2"/>
        <v>59.999999999999943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575</v>
      </c>
      <c r="D16" s="569" t="s">
        <v>497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1475.4033333333339</v>
      </c>
      <c r="L16" s="376">
        <f>AVERAGE(L5:L15)</f>
        <v>135.42090132090135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576</v>
      </c>
      <c r="B17" s="355" t="s">
        <v>249</v>
      </c>
      <c r="C17" s="436"/>
      <c r="D17" s="589" t="s">
        <v>577</v>
      </c>
      <c r="E17" s="590"/>
      <c r="F17" s="357">
        <v>14.03</v>
      </c>
      <c r="G17" s="435">
        <v>511</v>
      </c>
      <c r="H17" s="377">
        <f t="shared" ref="H17:H23" si="4">F17*G17</f>
        <v>7169.33</v>
      </c>
      <c r="I17" s="378"/>
      <c r="J17" s="360">
        <v>6</v>
      </c>
      <c r="K17" s="361">
        <f>G17/P17*60</f>
        <v>1533.0000000000023</v>
      </c>
      <c r="L17" s="362">
        <f>K17/J17</f>
        <v>255.50000000000037</v>
      </c>
      <c r="M17" s="363">
        <v>0.17361111111111113</v>
      </c>
      <c r="N17" s="363">
        <v>0.1875</v>
      </c>
      <c r="O17" s="354">
        <v>10</v>
      </c>
      <c r="P17" s="432">
        <f>(N17-M17)*24*60</f>
        <v>19.999999999999968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368</v>
      </c>
      <c r="E18" s="592"/>
      <c r="F18" s="357">
        <v>14.49</v>
      </c>
      <c r="G18" s="434">
        <v>806</v>
      </c>
      <c r="H18" s="358">
        <f t="shared" si="4"/>
        <v>11678.94</v>
      </c>
      <c r="I18" s="437"/>
      <c r="J18" s="360">
        <v>5</v>
      </c>
      <c r="K18" s="361">
        <f>G18/P18*60</f>
        <v>1511.2499999999995</v>
      </c>
      <c r="L18" s="362">
        <f>K18/J18</f>
        <v>302.24999999999989</v>
      </c>
      <c r="M18" s="363">
        <v>0.20138888888888887</v>
      </c>
      <c r="N18" s="363">
        <v>0.22361111111111109</v>
      </c>
      <c r="O18" s="354">
        <v>20</v>
      </c>
      <c r="P18" s="432">
        <f t="shared" ref="P18" si="5">(N18-M18)*24*60</f>
        <v>32.000000000000007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578</v>
      </c>
      <c r="D24" s="569" t="s">
        <v>497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1522.1250000000009</v>
      </c>
      <c r="L24" s="376">
        <f>AVERAGE(L17:L23)</f>
        <v>278.87500000000011</v>
      </c>
      <c r="M24" s="363"/>
      <c r="N24" s="363"/>
      <c r="O24" s="354"/>
      <c r="P24" s="354"/>
      <c r="Q24" s="354"/>
      <c r="R24" s="354"/>
    </row>
    <row r="25" spans="1:18">
      <c r="A25" s="573" t="s">
        <v>535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3031</v>
      </c>
      <c r="H25" s="358">
        <f t="shared" ref="H25:H37" si="6">F25*G25</f>
        <v>55103.58</v>
      </c>
      <c r="I25" s="437"/>
      <c r="J25" s="360">
        <v>4</v>
      </c>
      <c r="K25" s="361">
        <f t="shared" ref="K25:K29" si="7">G25/P25*60</f>
        <v>2841.5624999999995</v>
      </c>
      <c r="L25" s="362">
        <f t="shared" ref="L25:L29" si="8">K25/J25</f>
        <v>710.39062499999989</v>
      </c>
      <c r="M25" s="363">
        <v>0.18055555555555555</v>
      </c>
      <c r="N25" s="363">
        <v>0.22500000000000001</v>
      </c>
      <c r="O25" s="354">
        <v>20</v>
      </c>
      <c r="P25" s="432">
        <f t="shared" ref="P25:P29" si="9">(N25-M25)*24*60</f>
        <v>64.000000000000014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920</v>
      </c>
      <c r="H26" s="358">
        <f t="shared" si="6"/>
        <v>25088.399999999998</v>
      </c>
      <c r="I26" s="437"/>
      <c r="J26" s="360">
        <v>4</v>
      </c>
      <c r="K26" s="361">
        <f t="shared" si="7"/>
        <v>2905.2631578947412</v>
      </c>
      <c r="L26" s="362">
        <f t="shared" si="8"/>
        <v>726.3157894736853</v>
      </c>
      <c r="M26" s="363">
        <v>0.2388888888888889</v>
      </c>
      <c r="N26" s="363">
        <v>0.25208333333333333</v>
      </c>
      <c r="O26" s="354">
        <v>20</v>
      </c>
      <c r="P26" s="432">
        <f t="shared" si="9"/>
        <v>18.999999999999972</v>
      </c>
      <c r="Q26" s="365"/>
      <c r="R26" s="365"/>
    </row>
    <row r="27" spans="1:18">
      <c r="A27" s="573"/>
      <c r="B27" s="355" t="s">
        <v>246</v>
      </c>
      <c r="C27" s="383"/>
      <c r="D27" s="386" t="s">
        <v>524</v>
      </c>
      <c r="E27" s="384"/>
      <c r="F27" s="357">
        <v>15.03</v>
      </c>
      <c r="G27" s="435">
        <v>3809</v>
      </c>
      <c r="H27" s="358">
        <f t="shared" si="6"/>
        <v>57249.27</v>
      </c>
      <c r="I27" s="437"/>
      <c r="J27" s="360">
        <v>4</v>
      </c>
      <c r="K27" s="361">
        <f t="shared" si="7"/>
        <v>2821.4814814814804</v>
      </c>
      <c r="L27" s="362">
        <f t="shared" si="8"/>
        <v>705.3703703703701</v>
      </c>
      <c r="M27" s="363">
        <v>0.26597222222222222</v>
      </c>
      <c r="N27" s="363">
        <v>0.32222222222222224</v>
      </c>
      <c r="O27" s="354">
        <v>20</v>
      </c>
      <c r="P27" s="432">
        <f t="shared" si="9"/>
        <v>81.000000000000028</v>
      </c>
      <c r="Q27" s="365">
        <v>0.32222222222222224</v>
      </c>
      <c r="R27" s="365">
        <v>0.36388888888888887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919</v>
      </c>
      <c r="H28" s="358">
        <f t="shared" si="6"/>
        <v>19712.55</v>
      </c>
      <c r="I28" s="437"/>
      <c r="J28" s="360">
        <v>3</v>
      </c>
      <c r="K28" s="361">
        <f t="shared" si="7"/>
        <v>2902.1052631578923</v>
      </c>
      <c r="L28" s="362">
        <f t="shared" si="8"/>
        <v>967.36842105263077</v>
      </c>
      <c r="M28" s="363">
        <v>0.37777777777777777</v>
      </c>
      <c r="N28" s="363">
        <v>0.39097222222222222</v>
      </c>
      <c r="O28" s="354">
        <v>20</v>
      </c>
      <c r="P28" s="432">
        <f t="shared" si="9"/>
        <v>19.000000000000014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2316</v>
      </c>
      <c r="H29" s="358">
        <f t="shared" si="6"/>
        <v>42915.48</v>
      </c>
      <c r="I29" s="437"/>
      <c r="J29" s="360">
        <v>3</v>
      </c>
      <c r="K29" s="361">
        <f t="shared" si="7"/>
        <v>2835.9183673469392</v>
      </c>
      <c r="L29" s="362">
        <f t="shared" si="8"/>
        <v>945.30612244897975</v>
      </c>
      <c r="M29" s="363">
        <v>0.40486111111111112</v>
      </c>
      <c r="N29" s="363">
        <v>0.43888888888888888</v>
      </c>
      <c r="O29" s="354">
        <v>20</v>
      </c>
      <c r="P29" s="432">
        <f t="shared" si="9"/>
        <v>48.999999999999986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2861.2661539762103</v>
      </c>
      <c r="L38" s="376">
        <f>AVERAGE(L25:L37)</f>
        <v>810.95026566913316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525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497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526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755</v>
      </c>
      <c r="H52" s="358">
        <f>F52*G52</f>
        <v>18897.650000000001</v>
      </c>
      <c r="I52" s="437"/>
      <c r="J52" s="360">
        <v>4</v>
      </c>
      <c r="K52" s="361">
        <f>G52/P52*60</f>
        <v>3484.6153846153757</v>
      </c>
      <c r="L52" s="362">
        <f>K52/J52</f>
        <v>871.15384615384392</v>
      </c>
      <c r="M52" s="363">
        <v>0.30555555555555552</v>
      </c>
      <c r="N52" s="363">
        <v>0.31458333333333333</v>
      </c>
      <c r="O52" s="361">
        <v>20</v>
      </c>
      <c r="P52" s="432">
        <f>(N52-M52)*24*60</f>
        <v>13.000000000000034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985</v>
      </c>
      <c r="H53" s="358">
        <f t="shared" ref="H53:H62" si="11">F53*G53</f>
        <v>24447.7</v>
      </c>
      <c r="I53" s="437"/>
      <c r="J53" s="360">
        <v>4</v>
      </c>
      <c r="K53" s="361">
        <f t="shared" ref="K53:K55" si="12">G53/P53*60</f>
        <v>3283.3333333333308</v>
      </c>
      <c r="L53" s="362">
        <f t="shared" ref="L53:L55" si="13">K53/J53</f>
        <v>820.83333333333269</v>
      </c>
      <c r="M53" s="363">
        <v>0.32847222222222222</v>
      </c>
      <c r="N53" s="363">
        <v>0.34097222222222223</v>
      </c>
      <c r="O53" s="361">
        <v>20</v>
      </c>
      <c r="P53" s="432">
        <f t="shared" ref="P53:P55" si="14">(N53-M53)*24*60</f>
        <v>18.000000000000014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1683</v>
      </c>
      <c r="H54" s="358">
        <f t="shared" si="11"/>
        <v>50490</v>
      </c>
      <c r="I54" s="437"/>
      <c r="J54" s="360">
        <v>4</v>
      </c>
      <c r="K54" s="361">
        <f t="shared" si="12"/>
        <v>3257.4193548387125</v>
      </c>
      <c r="L54" s="362">
        <f t="shared" si="13"/>
        <v>814.35483870967812</v>
      </c>
      <c r="M54" s="363">
        <v>0.35486111111111113</v>
      </c>
      <c r="N54" s="363">
        <v>0.37638888888888888</v>
      </c>
      <c r="O54" s="361">
        <v>20</v>
      </c>
      <c r="P54" s="432">
        <f t="shared" si="14"/>
        <v>30.999999999999972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2790</v>
      </c>
      <c r="H55" s="358">
        <f t="shared" si="11"/>
        <v>39143.699999999997</v>
      </c>
      <c r="I55" s="437"/>
      <c r="J55" s="360">
        <v>3</v>
      </c>
      <c r="K55" s="361">
        <f t="shared" si="12"/>
        <v>3282.3529411764721</v>
      </c>
      <c r="L55" s="362">
        <f t="shared" si="13"/>
        <v>1094.1176470588241</v>
      </c>
      <c r="M55" s="363">
        <v>0.39027777777777778</v>
      </c>
      <c r="N55" s="363">
        <v>0.42569444444444443</v>
      </c>
      <c r="O55" s="361">
        <v>20</v>
      </c>
      <c r="P55" s="432">
        <f t="shared" si="14"/>
        <v>50.999999999999979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527</v>
      </c>
      <c r="D64" s="569" t="s">
        <v>497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3326.9302534909725</v>
      </c>
      <c r="L64" s="376">
        <f>AVERAGE(L52:L63)</f>
        <v>900.11491631391959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528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832</v>
      </c>
      <c r="H65" s="358">
        <f>F65*G65</f>
        <v>15125.76</v>
      </c>
      <c r="I65" s="437"/>
      <c r="J65" s="360">
        <v>3</v>
      </c>
      <c r="K65" s="361">
        <f t="shared" ref="K65:K70" si="15">G65/P65*60</f>
        <v>3328.0000000000032</v>
      </c>
      <c r="L65" s="362">
        <f t="shared" ref="L65:L70" si="16">K65/J65</f>
        <v>1109.3333333333344</v>
      </c>
      <c r="M65" s="363">
        <v>0.17361111111111113</v>
      </c>
      <c r="N65" s="363">
        <v>0.18402777777777779</v>
      </c>
      <c r="O65" s="361">
        <v>10</v>
      </c>
      <c r="P65" s="432">
        <f>(N65-M65)*24*60</f>
        <v>14.999999999999986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579</v>
      </c>
      <c r="E66" s="402"/>
      <c r="F66" s="357">
        <v>16.66</v>
      </c>
      <c r="G66" s="366">
        <v>2861</v>
      </c>
      <c r="H66" s="358">
        <f t="shared" ref="H66:H74" si="17">F66*G66</f>
        <v>47664.26</v>
      </c>
      <c r="I66" s="437"/>
      <c r="J66" s="360">
        <v>4</v>
      </c>
      <c r="K66" s="361">
        <f t="shared" si="15"/>
        <v>3238.8679245283038</v>
      </c>
      <c r="L66" s="362">
        <f t="shared" si="16"/>
        <v>809.71698113207594</v>
      </c>
      <c r="M66" s="363">
        <v>0.19791666666666666</v>
      </c>
      <c r="N66" s="363">
        <v>0.23472222222222219</v>
      </c>
      <c r="O66" s="361">
        <v>20</v>
      </c>
      <c r="P66" s="432">
        <f t="shared" ref="P66:P70" si="18">(N66-M66)*24*60</f>
        <v>52.999999999999972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580</v>
      </c>
      <c r="E67" s="387"/>
      <c r="F67" s="357">
        <v>17.890909090909091</v>
      </c>
      <c r="G67" s="366">
        <v>1729</v>
      </c>
      <c r="H67" s="358">
        <f t="shared" si="17"/>
        <v>30933.381818181817</v>
      </c>
      <c r="I67" s="437"/>
      <c r="J67" s="360">
        <v>3</v>
      </c>
      <c r="K67" s="361">
        <f t="shared" si="15"/>
        <v>3241.8750000000036</v>
      </c>
      <c r="L67" s="362">
        <f t="shared" si="16"/>
        <v>1080.6250000000011</v>
      </c>
      <c r="M67" s="363">
        <v>0.24861111111111112</v>
      </c>
      <c r="N67" s="363">
        <v>0.27083333333333331</v>
      </c>
      <c r="O67" s="361">
        <v>20</v>
      </c>
      <c r="P67" s="432">
        <f t="shared" si="18"/>
        <v>31.999999999999964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1555</v>
      </c>
      <c r="H68" s="358">
        <f t="shared" si="17"/>
        <v>28269.899999999998</v>
      </c>
      <c r="I68" s="437"/>
      <c r="J68" s="360">
        <v>3</v>
      </c>
      <c r="K68" s="361">
        <f t="shared" si="15"/>
        <v>3217.2413793103474</v>
      </c>
      <c r="L68" s="362">
        <f t="shared" si="16"/>
        <v>1072.4137931034491</v>
      </c>
      <c r="M68" s="363">
        <v>0.28472222222222221</v>
      </c>
      <c r="N68" s="363">
        <v>0.30486111111111108</v>
      </c>
      <c r="O68" s="361">
        <v>20</v>
      </c>
      <c r="P68" s="432">
        <f t="shared" si="18"/>
        <v>28.999999999999979</v>
      </c>
      <c r="Q68" s="365">
        <v>0.30486111111111108</v>
      </c>
      <c r="R68" s="365">
        <v>0.34652777777777777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4401</v>
      </c>
      <c r="H69" s="358">
        <f t="shared" si="17"/>
        <v>62871.428571428558</v>
      </c>
      <c r="I69" s="437"/>
      <c r="J69" s="360">
        <v>3</v>
      </c>
      <c r="K69" s="361">
        <f t="shared" si="15"/>
        <v>3259.9999999999991</v>
      </c>
      <c r="L69" s="362">
        <f t="shared" si="16"/>
        <v>1086.6666666666663</v>
      </c>
      <c r="M69" s="363">
        <v>0.36041666666666666</v>
      </c>
      <c r="N69" s="363">
        <v>0.41666666666666669</v>
      </c>
      <c r="O69" s="361">
        <v>20</v>
      </c>
      <c r="P69" s="432">
        <f t="shared" si="18"/>
        <v>81.000000000000028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581</v>
      </c>
      <c r="E70" s="387"/>
      <c r="F70" s="357">
        <v>22.281818181818181</v>
      </c>
      <c r="G70" s="366">
        <v>637</v>
      </c>
      <c r="H70" s="358">
        <f t="shared" si="17"/>
        <v>14193.518181818181</v>
      </c>
      <c r="I70" s="437"/>
      <c r="J70" s="360">
        <v>4</v>
      </c>
      <c r="K70" s="361">
        <f t="shared" si="15"/>
        <v>3474.5454545454418</v>
      </c>
      <c r="L70" s="362">
        <f t="shared" si="16"/>
        <v>868.63636363636044</v>
      </c>
      <c r="M70" s="363">
        <v>0.43055555555555558</v>
      </c>
      <c r="N70" s="363">
        <v>0.4381944444444445</v>
      </c>
      <c r="O70" s="361">
        <v>20</v>
      </c>
      <c r="P70" s="432">
        <f t="shared" si="18"/>
        <v>11.000000000000041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582</v>
      </c>
      <c r="D75" s="569" t="s">
        <v>497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3293.4216263973499</v>
      </c>
      <c r="L75" s="376">
        <f>AVERAGE(L65:L74)</f>
        <v>1004.5653563119812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497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534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418</v>
      </c>
      <c r="H82" s="414">
        <f t="shared" ref="H82:H90" si="19">F82*G82</f>
        <v>7599.24</v>
      </c>
      <c r="I82" s="437"/>
      <c r="J82" s="360">
        <v>4</v>
      </c>
      <c r="K82" s="361">
        <f t="shared" ref="K82" si="20">G82/P82*60</f>
        <v>2508.0000000000086</v>
      </c>
      <c r="L82" s="362">
        <f t="shared" ref="L82" si="21">K82/J82</f>
        <v>627.00000000000216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535</v>
      </c>
      <c r="D91" s="557" t="s">
        <v>497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2508.0000000000086</v>
      </c>
      <c r="L91" s="376">
        <f>AVERAGE(L82:L90)</f>
        <v>627.00000000000216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583</v>
      </c>
      <c r="B92" s="355" t="s">
        <v>246</v>
      </c>
      <c r="C92" s="370"/>
      <c r="D92" s="419" t="s">
        <v>584</v>
      </c>
      <c r="E92" s="413"/>
      <c r="F92" s="357">
        <v>24.54</v>
      </c>
      <c r="G92" s="435">
        <v>1741</v>
      </c>
      <c r="H92" s="358">
        <f t="shared" ref="H92:H97" si="22">F92*G92</f>
        <v>42724.14</v>
      </c>
      <c r="I92" s="437"/>
      <c r="J92" s="360">
        <v>3</v>
      </c>
      <c r="K92" s="361">
        <f>G92/P92*60</f>
        <v>2089.1999999999939</v>
      </c>
      <c r="L92" s="362">
        <f t="shared" ref="L92:L94" si="23">K92/J92</f>
        <v>696.39999999999793</v>
      </c>
      <c r="M92" s="363">
        <v>0.72222222222222221</v>
      </c>
      <c r="N92" s="363">
        <v>0.75694444444444453</v>
      </c>
      <c r="O92" s="354">
        <v>20</v>
      </c>
      <c r="P92" s="432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988</v>
      </c>
      <c r="H93" s="358">
        <f t="shared" si="22"/>
        <v>22210.240000000002</v>
      </c>
      <c r="I93" s="437"/>
      <c r="J93" s="360">
        <v>4</v>
      </c>
      <c r="K93" s="361">
        <f t="shared" ref="K93:K94" si="24">G93/P93*60</f>
        <v>2371.1999999999935</v>
      </c>
      <c r="L93" s="362">
        <f t="shared" si="23"/>
        <v>592.79999999999836</v>
      </c>
      <c r="M93" s="363">
        <v>0.77083333333333337</v>
      </c>
      <c r="N93" s="363">
        <v>0.78819444444444453</v>
      </c>
      <c r="O93" s="354">
        <v>20</v>
      </c>
      <c r="P93" s="432">
        <f>(N93-M93)*24*60</f>
        <v>25.000000000000071</v>
      </c>
      <c r="Q93" s="365"/>
      <c r="R93" s="365"/>
    </row>
    <row r="94" spans="1:18">
      <c r="A94" s="559"/>
      <c r="B94" s="355" t="s">
        <v>246</v>
      </c>
      <c r="C94" s="370"/>
      <c r="D94" s="419" t="s">
        <v>585</v>
      </c>
      <c r="E94" s="407"/>
      <c r="F94" s="357">
        <v>22.21</v>
      </c>
      <c r="G94" s="366">
        <v>1907</v>
      </c>
      <c r="H94" s="358">
        <f t="shared" si="22"/>
        <v>42354.47</v>
      </c>
      <c r="I94" s="437"/>
      <c r="J94" s="360">
        <v>4</v>
      </c>
      <c r="K94" s="361">
        <f t="shared" si="24"/>
        <v>2288.4000000000083</v>
      </c>
      <c r="L94" s="362">
        <f t="shared" si="23"/>
        <v>572.10000000000207</v>
      </c>
      <c r="M94" s="363">
        <v>0.80208333333333337</v>
      </c>
      <c r="N94" s="363">
        <v>0.83680555555555547</v>
      </c>
      <c r="O94" s="354">
        <v>20</v>
      </c>
      <c r="P94" s="432">
        <f>(N94-M94)*24*60</f>
        <v>49.999999999999822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586</v>
      </c>
      <c r="D100" s="561" t="s">
        <v>497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2249.5999999999985</v>
      </c>
      <c r="L100" s="376">
        <f>AVERAGE(L92:L99)</f>
        <v>620.43333333333283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587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1162</v>
      </c>
      <c r="H101" s="358">
        <f t="shared" ref="H101:H110" si="25">F101*G101</f>
        <v>29084.86</v>
      </c>
      <c r="I101" s="437"/>
      <c r="J101" s="360">
        <v>4</v>
      </c>
      <c r="K101" s="361">
        <f>G101/P101*60</f>
        <v>2788.799999999992</v>
      </c>
      <c r="L101" s="362">
        <f t="shared" ref="L101:L105" si="26">K101/J101</f>
        <v>697.199999999998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7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1803</v>
      </c>
      <c r="H102" s="358">
        <f t="shared" si="25"/>
        <v>44750.46</v>
      </c>
      <c r="I102" s="437"/>
      <c r="J102" s="360">
        <v>4</v>
      </c>
      <c r="K102" s="361">
        <f t="shared" ref="K102:K105" si="28">G102/P102*60</f>
        <v>2704.4999999999991</v>
      </c>
      <c r="L102" s="362">
        <f t="shared" si="26"/>
        <v>676.12499999999977</v>
      </c>
      <c r="M102" s="363">
        <v>0.75347222222222221</v>
      </c>
      <c r="N102" s="363">
        <v>0.78125</v>
      </c>
      <c r="O102" s="354">
        <v>20</v>
      </c>
      <c r="P102" s="361">
        <f t="shared" si="27"/>
        <v>40.000000000000014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2925</v>
      </c>
      <c r="H103" s="358">
        <f t="shared" si="25"/>
        <v>83567.25</v>
      </c>
      <c r="I103" s="437"/>
      <c r="J103" s="360">
        <v>3</v>
      </c>
      <c r="K103" s="361">
        <f t="shared" si="28"/>
        <v>2925.0000000000027</v>
      </c>
      <c r="L103" s="362">
        <f t="shared" si="26"/>
        <v>975.00000000000091</v>
      </c>
      <c r="M103" s="363">
        <v>0.79513888888888884</v>
      </c>
      <c r="N103" s="363">
        <v>0.83680555555555547</v>
      </c>
      <c r="O103" s="354">
        <v>20</v>
      </c>
      <c r="P103" s="361">
        <f t="shared" si="27"/>
        <v>59.999999999999943</v>
      </c>
      <c r="Q103" s="365"/>
      <c r="R103" s="365"/>
    </row>
    <row r="104" spans="1:18">
      <c r="A104" s="563"/>
      <c r="B104" s="355" t="s">
        <v>246</v>
      </c>
      <c r="C104" s="12"/>
      <c r="D104" s="384" t="s">
        <v>588</v>
      </c>
      <c r="E104" s="407"/>
      <c r="F104" s="357">
        <v>14.03</v>
      </c>
      <c r="G104" s="435">
        <v>5794</v>
      </c>
      <c r="H104" s="358">
        <f t="shared" si="25"/>
        <v>81289.819999999992</v>
      </c>
      <c r="I104" s="437"/>
      <c r="J104" s="360">
        <v>3</v>
      </c>
      <c r="K104" s="361">
        <f t="shared" si="28"/>
        <v>2897.0000000000027</v>
      </c>
      <c r="L104" s="362">
        <f t="shared" si="26"/>
        <v>965.66666666666754</v>
      </c>
      <c r="M104" s="363">
        <v>0.85069444444444453</v>
      </c>
      <c r="N104" s="363">
        <v>0.93402777777777779</v>
      </c>
      <c r="O104" s="354">
        <v>20</v>
      </c>
      <c r="P104" s="361">
        <f>(N104-M104)*24*60</f>
        <v>119.99999999999989</v>
      </c>
      <c r="Q104" s="365">
        <v>0.93402777777777779</v>
      </c>
      <c r="R104" s="365">
        <v>0.97569444444444453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8221</v>
      </c>
      <c r="H105" s="358">
        <f t="shared" si="25"/>
        <v>117442.85714285712</v>
      </c>
      <c r="I105" s="437"/>
      <c r="J105" s="360">
        <v>3</v>
      </c>
      <c r="K105" s="361">
        <f t="shared" si="28"/>
        <v>2989.4545455810976</v>
      </c>
      <c r="L105" s="362">
        <f t="shared" si="26"/>
        <v>996.48484852703257</v>
      </c>
      <c r="M105" s="363">
        <v>46092.989583333336</v>
      </c>
      <c r="N105" s="363">
        <v>46093.104166666664</v>
      </c>
      <c r="O105" s="354">
        <v>20</v>
      </c>
      <c r="P105" s="361">
        <f>(N105-M105)*24*60</f>
        <v>164.99999999301508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527</v>
      </c>
      <c r="D111" s="564" t="s">
        <v>497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2860.950909116219</v>
      </c>
      <c r="L111" s="376">
        <f>AVERAGE(L101:L110)</f>
        <v>862.09530303873976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589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1179</v>
      </c>
      <c r="H112" s="414">
        <f t="shared" si="3"/>
        <v>19689.3</v>
      </c>
      <c r="I112" s="437"/>
      <c r="J112" s="360">
        <v>3</v>
      </c>
      <c r="K112" s="361">
        <f t="shared" ref="K112:K117" si="29">G112/P112*60</f>
        <v>2829.5999999999922</v>
      </c>
      <c r="L112" s="362">
        <f t="shared" ref="L112:L117" si="30">K112/J112</f>
        <v>943.19999999999743</v>
      </c>
      <c r="M112" s="363">
        <v>0.72222222222222221</v>
      </c>
      <c r="N112" s="363">
        <v>0.73958333333333337</v>
      </c>
      <c r="O112" s="354">
        <v>20</v>
      </c>
      <c r="P112" s="432">
        <f t="shared" ref="P112:P117" si="31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978</v>
      </c>
      <c r="H113" s="414">
        <f t="shared" si="3"/>
        <v>17780.04</v>
      </c>
      <c r="I113" s="437"/>
      <c r="J113" s="360">
        <v>4</v>
      </c>
      <c r="K113" s="361">
        <f t="shared" si="29"/>
        <v>2933.9999999999873</v>
      </c>
      <c r="L113" s="362">
        <f t="shared" si="30"/>
        <v>733.49999999999682</v>
      </c>
      <c r="M113" s="363">
        <v>0.75347222222222221</v>
      </c>
      <c r="N113" s="363">
        <v>0.76736111111111116</v>
      </c>
      <c r="O113" s="354">
        <v>20</v>
      </c>
      <c r="P113" s="432">
        <f t="shared" si="31"/>
        <v>20.000000000000089</v>
      </c>
      <c r="Q113" s="365"/>
      <c r="R113" s="365"/>
    </row>
    <row r="114" spans="1:18">
      <c r="A114" s="553"/>
      <c r="B114" s="355" t="s">
        <v>246</v>
      </c>
      <c r="C114" s="383"/>
      <c r="D114" s="428" t="s">
        <v>590</v>
      </c>
      <c r="E114" s="384"/>
      <c r="F114" s="357">
        <v>18.18</v>
      </c>
      <c r="G114" s="435">
        <v>1127</v>
      </c>
      <c r="H114" s="414">
        <f>F114*G114</f>
        <v>20488.86</v>
      </c>
      <c r="I114" s="437"/>
      <c r="J114" s="360">
        <v>3</v>
      </c>
      <c r="K114" s="361">
        <f t="shared" si="29"/>
        <v>2704.799999999992</v>
      </c>
      <c r="L114" s="362">
        <f t="shared" si="30"/>
        <v>901.59999999999729</v>
      </c>
      <c r="M114" s="363">
        <v>0.78125</v>
      </c>
      <c r="N114" s="363">
        <v>0.79861111111111116</v>
      </c>
      <c r="O114" s="354">
        <v>20</v>
      </c>
      <c r="P114" s="432">
        <f t="shared" si="31"/>
        <v>25.000000000000071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5427</v>
      </c>
      <c r="H115" s="414">
        <f t="shared" ref="H115:H123" si="32">F115*G115</f>
        <v>90413.82</v>
      </c>
      <c r="I115" s="437"/>
      <c r="J115" s="360">
        <v>4</v>
      </c>
      <c r="K115" s="361">
        <f t="shared" si="29"/>
        <v>2960.1818181818203</v>
      </c>
      <c r="L115" s="362">
        <f t="shared" si="30"/>
        <v>740.04545454545507</v>
      </c>
      <c r="M115" s="363">
        <v>0.8125</v>
      </c>
      <c r="N115" s="363">
        <v>0.88888888888888884</v>
      </c>
      <c r="O115" s="354">
        <v>20</v>
      </c>
      <c r="P115" s="432">
        <f t="shared" si="31"/>
        <v>109.99999999999993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1072</v>
      </c>
      <c r="H116" s="414">
        <f t="shared" si="32"/>
        <v>23886.109090909089</v>
      </c>
      <c r="I116" s="437"/>
      <c r="J116" s="360">
        <v>4</v>
      </c>
      <c r="K116" s="361">
        <f t="shared" si="29"/>
        <v>3216.0000000000118</v>
      </c>
      <c r="L116" s="362">
        <f t="shared" si="30"/>
        <v>804.00000000000296</v>
      </c>
      <c r="M116" s="363">
        <v>0.90277777777777779</v>
      </c>
      <c r="N116" s="416">
        <v>0.91666666666666663</v>
      </c>
      <c r="O116" s="354">
        <v>20</v>
      </c>
      <c r="P116" s="432">
        <f t="shared" si="31"/>
        <v>19.999999999999929</v>
      </c>
      <c r="Q116" s="365">
        <v>0.91666666666666663</v>
      </c>
      <c r="R116" s="365">
        <v>0.95833333333333337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3809</v>
      </c>
      <c r="H117" s="414">
        <f t="shared" si="32"/>
        <v>68146.472727272732</v>
      </c>
      <c r="I117" s="437"/>
      <c r="J117" s="360">
        <v>3</v>
      </c>
      <c r="K117" s="361">
        <f t="shared" si="29"/>
        <v>2856.7499996674305</v>
      </c>
      <c r="L117" s="362">
        <f t="shared" si="30"/>
        <v>952.24999988914351</v>
      </c>
      <c r="M117" s="363">
        <v>46092.972222222219</v>
      </c>
      <c r="N117" s="363">
        <v>46093.027777777781</v>
      </c>
      <c r="O117" s="361">
        <v>20</v>
      </c>
      <c r="P117" s="432">
        <f t="shared" si="31"/>
        <v>80.000000009313226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582</v>
      </c>
      <c r="D124" s="554" t="s">
        <v>497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2916.8886363082056</v>
      </c>
      <c r="L124" s="376">
        <f>AVERAGE(L112:L123)</f>
        <v>845.76590907243224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K86" sqref="K86"/>
      <selection pane="bottomLeft" activeCell="I111" sqref="I111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143644</v>
      </c>
      <c r="F1" s="439" t="s">
        <v>3</v>
      </c>
      <c r="G1" s="64">
        <f>SUM(H5:H173)</f>
        <v>5614964.0242958749</v>
      </c>
      <c r="H1" s="457" t="s">
        <v>77</v>
      </c>
      <c r="I1" s="65">
        <f>M17+M30+M43+M56+M69+M82+M95+M108+M121+M134+M147+M160+M173</f>
        <v>190.32460317460317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505</v>
      </c>
      <c r="B2" s="684"/>
      <c r="C2" s="456"/>
      <c r="D2" s="456" t="s">
        <v>278</v>
      </c>
      <c r="E2" s="70">
        <f>AVERAGE(O17,O30,O43,O56,O69,O82,O95,O108,O121,O134,O147,O160,O173)</f>
        <v>132.83511163070892</v>
      </c>
      <c r="F2" s="71" t="s">
        <v>80</v>
      </c>
      <c r="G2" s="72">
        <f>G1/E1</f>
        <v>39.089443515189458</v>
      </c>
      <c r="H2" s="457" t="s">
        <v>81</v>
      </c>
      <c r="I2" s="457">
        <f>COUNT(I5:I173)</f>
        <v>5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2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3033</v>
      </c>
      <c r="H5" s="83">
        <f t="shared" ref="H5:H16" si="0">F5*G5</f>
        <v>115072.01999999999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2" si="1">G5/W5*60</f>
        <v>2219.2682926829261</v>
      </c>
      <c r="O5" s="86">
        <f t="shared" ref="O5:O12" si="2">N5/M5</f>
        <v>110.9634146341463</v>
      </c>
      <c r="P5" s="88">
        <f t="shared" ref="P5:P12" si="3">M5-J5</f>
        <v>0</v>
      </c>
      <c r="Q5" s="89">
        <f t="shared" ref="Q5:Q12" si="4">O5-L5</f>
        <v>-9.0365853658536963</v>
      </c>
      <c r="R5" s="442">
        <f t="shared" ref="R5:R12" si="5">O5/L5</f>
        <v>0.92469512195121917</v>
      </c>
      <c r="S5" s="637">
        <f>R17</f>
        <v>0.87295687628002583</v>
      </c>
      <c r="T5" s="91">
        <v>0.29166666666666669</v>
      </c>
      <c r="U5" s="91">
        <v>0.34861111111111115</v>
      </c>
      <c r="V5" s="439">
        <v>5</v>
      </c>
      <c r="W5" s="452">
        <f>(U5-T5)*24*60</f>
        <v>82.000000000000028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-180.73170731707387</v>
      </c>
      <c r="AG5" s="442">
        <f t="shared" ref="AG5:AG70" si="7">N5/K5</f>
        <v>0.92469512195121917</v>
      </c>
      <c r="AH5" s="637">
        <f>AG17</f>
        <v>0.89915000971967673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1626</v>
      </c>
      <c r="H6" s="83">
        <f t="shared" si="0"/>
        <v>50838.730331262945</v>
      </c>
      <c r="I6" s="452"/>
      <c r="J6" s="85">
        <v>18</v>
      </c>
      <c r="K6" s="82">
        <v>2600</v>
      </c>
      <c r="L6" s="86">
        <v>144.44444444444446</v>
      </c>
      <c r="M6" s="453">
        <v>20</v>
      </c>
      <c r="N6" s="82">
        <f t="shared" si="1"/>
        <v>2501.5384615384605</v>
      </c>
      <c r="O6" s="86">
        <f t="shared" si="2"/>
        <v>125.07692307692302</v>
      </c>
      <c r="P6" s="88">
        <f t="shared" si="3"/>
        <v>2</v>
      </c>
      <c r="Q6" s="89">
        <f t="shared" si="4"/>
        <v>-19.367521367521434</v>
      </c>
      <c r="R6" s="442">
        <f t="shared" si="5"/>
        <v>0.86591715976331318</v>
      </c>
      <c r="S6" s="637"/>
      <c r="T6" s="91">
        <v>0.35347222222222224</v>
      </c>
      <c r="U6" s="91">
        <v>0.38055555555555559</v>
      </c>
      <c r="V6" s="439">
        <v>7</v>
      </c>
      <c r="W6" s="452">
        <f t="shared" ref="W6:W17" si="8">(U6-T6)*24*60</f>
        <v>39.000000000000021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-98.461538461539476</v>
      </c>
      <c r="AG6" s="442">
        <f t="shared" si="7"/>
        <v>0.96213017751479246</v>
      </c>
      <c r="AH6" s="637"/>
    </row>
    <row r="7" spans="1:34" ht="19.2" customHeight="1">
      <c r="A7" s="674"/>
      <c r="B7" s="78" t="s">
        <v>242</v>
      </c>
      <c r="C7" s="79"/>
      <c r="D7" s="80" t="s">
        <v>98</v>
      </c>
      <c r="E7" s="81"/>
      <c r="F7" s="458">
        <v>38</v>
      </c>
      <c r="G7" s="82">
        <v>3859</v>
      </c>
      <c r="H7" s="83">
        <f t="shared" si="0"/>
        <v>146642</v>
      </c>
      <c r="I7" s="452"/>
      <c r="J7" s="85">
        <v>19</v>
      </c>
      <c r="K7" s="82">
        <v>2600</v>
      </c>
      <c r="L7" s="86">
        <v>136.84210526315789</v>
      </c>
      <c r="M7" s="453">
        <v>20</v>
      </c>
      <c r="N7" s="82">
        <f t="shared" si="1"/>
        <v>2463.1914893617027</v>
      </c>
      <c r="O7" s="86">
        <f t="shared" si="2"/>
        <v>123.15957446808514</v>
      </c>
      <c r="P7" s="88">
        <f t="shared" si="3"/>
        <v>1</v>
      </c>
      <c r="Q7" s="89">
        <f t="shared" si="4"/>
        <v>-13.682530795072751</v>
      </c>
      <c r="R7" s="442">
        <f t="shared" si="5"/>
        <v>0.90001227495908376</v>
      </c>
      <c r="S7" s="637"/>
      <c r="T7" s="91">
        <v>0.39652777777777781</v>
      </c>
      <c r="U7" s="91">
        <v>0.46180555555555558</v>
      </c>
      <c r="V7" s="439">
        <v>23</v>
      </c>
      <c r="W7" s="452">
        <f t="shared" si="8"/>
        <v>93.999999999999986</v>
      </c>
      <c r="X7" s="94">
        <v>0.3840277777777778</v>
      </c>
      <c r="Y7" s="94">
        <v>0.39374999999999999</v>
      </c>
      <c r="Z7" s="95"/>
      <c r="AA7" s="95"/>
      <c r="AB7" s="618"/>
      <c r="AC7" s="618"/>
      <c r="AD7" s="440"/>
      <c r="AE7" s="440"/>
      <c r="AF7" s="88">
        <f t="shared" si="6"/>
        <v>-136.80851063829732</v>
      </c>
      <c r="AG7" s="442">
        <f t="shared" si="7"/>
        <v>0.94738134206219338</v>
      </c>
      <c r="AH7" s="637"/>
    </row>
    <row r="8" spans="1:34" ht="19.2" customHeight="1">
      <c r="A8" s="674"/>
      <c r="B8" s="78" t="s">
        <v>243</v>
      </c>
      <c r="C8" s="79"/>
      <c r="D8" s="80" t="s">
        <v>100</v>
      </c>
      <c r="E8" s="81"/>
      <c r="F8" s="458">
        <v>71.55</v>
      </c>
      <c r="G8" s="82">
        <v>1003</v>
      </c>
      <c r="H8" s="83">
        <f t="shared" si="0"/>
        <v>71764.649999999994</v>
      </c>
      <c r="I8" s="452"/>
      <c r="J8" s="85">
        <v>18</v>
      </c>
      <c r="K8" s="82">
        <v>1385</v>
      </c>
      <c r="L8" s="86">
        <v>76.944444444444443</v>
      </c>
      <c r="M8" s="453">
        <v>18</v>
      </c>
      <c r="N8" s="82">
        <f t="shared" si="1"/>
        <v>1203.6000000000004</v>
      </c>
      <c r="O8" s="86">
        <f t="shared" si="2"/>
        <v>66.866666666666688</v>
      </c>
      <c r="P8" s="88">
        <f t="shared" si="3"/>
        <v>0</v>
      </c>
      <c r="Q8" s="89">
        <f t="shared" si="4"/>
        <v>-10.077777777777754</v>
      </c>
      <c r="R8" s="442">
        <f t="shared" si="5"/>
        <v>0.86902527075812308</v>
      </c>
      <c r="S8" s="637"/>
      <c r="T8" s="91">
        <v>0.50208333333333333</v>
      </c>
      <c r="U8" s="91">
        <v>0.53680555555555554</v>
      </c>
      <c r="V8" s="439">
        <v>5</v>
      </c>
      <c r="W8" s="452">
        <f t="shared" si="8"/>
        <v>49.999999999999986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-181.39999999999964</v>
      </c>
      <c r="AG8" s="442">
        <f t="shared" si="7"/>
        <v>0.86902527075812297</v>
      </c>
      <c r="AH8" s="637"/>
    </row>
    <row r="9" spans="1:34" ht="19.2" customHeight="1">
      <c r="A9" s="674"/>
      <c r="B9" s="78" t="s">
        <v>243</v>
      </c>
      <c r="C9" s="96"/>
      <c r="D9" s="80" t="s">
        <v>102</v>
      </c>
      <c r="E9" s="97"/>
      <c r="F9" s="458">
        <v>59.54</v>
      </c>
      <c r="G9" s="98">
        <v>1567</v>
      </c>
      <c r="H9" s="83">
        <f t="shared" si="0"/>
        <v>93299.18</v>
      </c>
      <c r="I9" s="440"/>
      <c r="J9" s="85">
        <v>18</v>
      </c>
      <c r="K9" s="82">
        <v>1385</v>
      </c>
      <c r="L9" s="86">
        <v>76.944444444444443</v>
      </c>
      <c r="M9" s="453">
        <v>18</v>
      </c>
      <c r="N9" s="82">
        <f t="shared" si="1"/>
        <v>1221.0389610389602</v>
      </c>
      <c r="O9" s="86">
        <f t="shared" si="2"/>
        <v>67.83549783549779</v>
      </c>
      <c r="P9" s="88">
        <f t="shared" si="3"/>
        <v>0</v>
      </c>
      <c r="Q9" s="89">
        <f t="shared" si="4"/>
        <v>-9.1089466089466526</v>
      </c>
      <c r="R9" s="442">
        <f t="shared" si="5"/>
        <v>0.88161657836748031</v>
      </c>
      <c r="S9" s="637"/>
      <c r="T9" s="91">
        <v>0.54097222222222219</v>
      </c>
      <c r="U9" s="91">
        <v>0.59444444444444444</v>
      </c>
      <c r="V9" s="439">
        <v>6</v>
      </c>
      <c r="W9" s="452">
        <f t="shared" si="8"/>
        <v>77.000000000000043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-163.96103896103978</v>
      </c>
      <c r="AG9" s="442">
        <f t="shared" si="7"/>
        <v>0.88161657836748031</v>
      </c>
      <c r="AH9" s="637"/>
    </row>
    <row r="10" spans="1:34" ht="19.2" customHeight="1">
      <c r="A10" s="675"/>
      <c r="B10" s="78" t="s">
        <v>243</v>
      </c>
      <c r="C10" s="79"/>
      <c r="D10" s="80" t="s">
        <v>121</v>
      </c>
      <c r="E10" s="81"/>
      <c r="F10" s="458">
        <v>47.65</v>
      </c>
      <c r="G10" s="82">
        <v>283.44</v>
      </c>
      <c r="H10" s="83">
        <f t="shared" si="0"/>
        <v>13505.915999999999</v>
      </c>
      <c r="I10" s="452">
        <v>2</v>
      </c>
      <c r="J10" s="85">
        <v>18</v>
      </c>
      <c r="K10" s="82">
        <v>1440</v>
      </c>
      <c r="L10" s="86">
        <v>80</v>
      </c>
      <c r="M10" s="453">
        <v>18</v>
      </c>
      <c r="N10" s="82">
        <f t="shared" si="1"/>
        <v>1214.7428571428613</v>
      </c>
      <c r="O10" s="86">
        <f t="shared" si="2"/>
        <v>67.485714285714522</v>
      </c>
      <c r="P10" s="88">
        <f t="shared" si="3"/>
        <v>0</v>
      </c>
      <c r="Q10" s="89">
        <f t="shared" si="4"/>
        <v>-12.514285714285478</v>
      </c>
      <c r="R10" s="442">
        <f t="shared" si="5"/>
        <v>0.84357142857143153</v>
      </c>
      <c r="S10" s="640"/>
      <c r="T10" s="91">
        <v>0.60972222222222217</v>
      </c>
      <c r="U10" s="91">
        <v>0.61944444444444435</v>
      </c>
      <c r="V10" s="439">
        <v>22</v>
      </c>
      <c r="W10" s="452">
        <f t="shared" si="8"/>
        <v>13.99999999999995</v>
      </c>
      <c r="X10" s="94">
        <v>0.59791666666666665</v>
      </c>
      <c r="Y10" s="94">
        <v>0.6069444444444444</v>
      </c>
      <c r="Z10" s="95"/>
      <c r="AA10" s="95"/>
      <c r="AB10" s="618"/>
      <c r="AC10" s="618"/>
      <c r="AD10" s="440"/>
      <c r="AE10" s="440"/>
      <c r="AF10" s="88">
        <f t="shared" si="6"/>
        <v>-225.25714285713866</v>
      </c>
      <c r="AG10" s="442">
        <f t="shared" si="7"/>
        <v>0.84357142857143153</v>
      </c>
      <c r="AH10" s="640"/>
    </row>
    <row r="11" spans="1:34" ht="19.2" customHeight="1">
      <c r="A11" s="675"/>
      <c r="B11" s="78" t="s">
        <v>247</v>
      </c>
      <c r="C11" s="79"/>
      <c r="D11" s="80" t="s">
        <v>314</v>
      </c>
      <c r="E11" s="81"/>
      <c r="F11" s="458">
        <v>56.85</v>
      </c>
      <c r="G11" s="82">
        <v>669.2</v>
      </c>
      <c r="H11" s="83">
        <f t="shared" si="0"/>
        <v>38044.020000000004</v>
      </c>
      <c r="I11" s="452">
        <v>2</v>
      </c>
      <c r="J11" s="85">
        <v>18</v>
      </c>
      <c r="K11" s="82">
        <v>1636</v>
      </c>
      <c r="L11" s="86">
        <v>90.888888888888886</v>
      </c>
      <c r="M11" s="453">
        <v>18</v>
      </c>
      <c r="N11" s="82">
        <f t="shared" si="1"/>
        <v>1295.2258064516109</v>
      </c>
      <c r="O11" s="86">
        <f t="shared" si="2"/>
        <v>71.956989247311711</v>
      </c>
      <c r="P11" s="88">
        <f t="shared" si="3"/>
        <v>0</v>
      </c>
      <c r="Q11" s="89">
        <f t="shared" si="4"/>
        <v>-18.931899641577175</v>
      </c>
      <c r="R11" s="442">
        <f t="shared" si="5"/>
        <v>0.79170281567946876</v>
      </c>
      <c r="S11" s="640"/>
      <c r="T11" s="91">
        <v>0.62499999999999989</v>
      </c>
      <c r="U11" s="91">
        <v>0.6465277777777777</v>
      </c>
      <c r="V11" s="439">
        <v>8</v>
      </c>
      <c r="W11" s="452">
        <f t="shared" si="8"/>
        <v>31.00000000000005</v>
      </c>
      <c r="X11" s="94"/>
      <c r="Y11" s="94"/>
      <c r="Z11" s="95"/>
      <c r="AA11" s="95"/>
      <c r="AB11" s="618"/>
      <c r="AC11" s="618"/>
      <c r="AD11" s="440"/>
      <c r="AE11" s="440"/>
      <c r="AF11" s="88">
        <f t="shared" si="6"/>
        <v>-340.77419354838912</v>
      </c>
      <c r="AG11" s="442">
        <f t="shared" si="7"/>
        <v>0.79170281567946876</v>
      </c>
      <c r="AH11" s="640"/>
    </row>
    <row r="12" spans="1:34" ht="19.2" customHeight="1">
      <c r="A12" s="675"/>
      <c r="B12" s="78" t="s">
        <v>243</v>
      </c>
      <c r="C12" s="79"/>
      <c r="D12" s="80" t="s">
        <v>122</v>
      </c>
      <c r="E12" s="81"/>
      <c r="F12" s="458">
        <v>53.36</v>
      </c>
      <c r="G12" s="82">
        <v>1793.7</v>
      </c>
      <c r="H12" s="83">
        <f t="shared" si="0"/>
        <v>95711.831999999995</v>
      </c>
      <c r="I12" s="452">
        <v>2</v>
      </c>
      <c r="J12" s="85">
        <v>19</v>
      </c>
      <c r="K12" s="82">
        <v>1440</v>
      </c>
      <c r="L12" s="86">
        <v>75.78947368421052</v>
      </c>
      <c r="M12" s="453">
        <v>19</v>
      </c>
      <c r="N12" s="82">
        <f t="shared" si="1"/>
        <v>1266.1411764705879</v>
      </c>
      <c r="O12" s="86">
        <f t="shared" si="2"/>
        <v>66.639009287925674</v>
      </c>
      <c r="P12" s="88">
        <f t="shared" si="3"/>
        <v>0</v>
      </c>
      <c r="Q12" s="89">
        <f t="shared" si="4"/>
        <v>-9.1504643962848462</v>
      </c>
      <c r="R12" s="442">
        <f t="shared" si="5"/>
        <v>0.87926470588235273</v>
      </c>
      <c r="S12" s="640"/>
      <c r="T12" s="91">
        <v>0.65277777777777768</v>
      </c>
      <c r="U12" s="91">
        <v>0.71180555555555547</v>
      </c>
      <c r="V12" s="439">
        <v>9</v>
      </c>
      <c r="W12" s="452">
        <f t="shared" si="8"/>
        <v>85.000000000000014</v>
      </c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-173.85882352941212</v>
      </c>
      <c r="AG12" s="442">
        <f t="shared" si="7"/>
        <v>0.87926470588235273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18.5</v>
      </c>
      <c r="K17" s="113">
        <v>1860.75</v>
      </c>
      <c r="L17" s="116">
        <v>100.23172514619884</v>
      </c>
      <c r="M17" s="113">
        <f t="shared" ref="J17:O17" si="9">AVERAGE(M5:M16)</f>
        <v>18.875</v>
      </c>
      <c r="N17" s="113">
        <f t="shared" si="9"/>
        <v>1673.0933805858886</v>
      </c>
      <c r="O17" s="116">
        <f t="shared" si="9"/>
        <v>87.497973687783855</v>
      </c>
      <c r="P17" s="107">
        <f t="shared" ref="P17:P22" si="10">M17-J17</f>
        <v>0.375</v>
      </c>
      <c r="Q17" s="117">
        <f t="shared" ref="Q17:Q22" si="11">O17-L17</f>
        <v>-12.733751458414986</v>
      </c>
      <c r="R17" s="118">
        <f>O17/L17</f>
        <v>0.87295687628002583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-187.65661941411145</v>
      </c>
      <c r="AG17" s="445">
        <f t="shared" si="7"/>
        <v>0.89915000971967673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1655</v>
      </c>
      <c r="H18" s="127">
        <f t="shared" ref="H18:H29" si="12">F18*G18</f>
        <v>61003.299999999996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2" si="13">G18/W18*60</f>
        <v>2112.7659574468089</v>
      </c>
      <c r="O18" s="129">
        <f t="shared" ref="O18:O22" si="14">N18/M18</f>
        <v>117.37588652482272</v>
      </c>
      <c r="P18" s="95">
        <f t="shared" si="10"/>
        <v>1</v>
      </c>
      <c r="Q18" s="131">
        <f t="shared" si="11"/>
        <v>-14.977054651647862</v>
      </c>
      <c r="R18" s="441">
        <f t="shared" ref="R18:R22" si="15">O18/L18</f>
        <v>0.88684003152088287</v>
      </c>
      <c r="S18" s="622">
        <f>R30</f>
        <v>0.87647175246883324</v>
      </c>
      <c r="T18" s="133">
        <v>0.16666666666666666</v>
      </c>
      <c r="U18" s="133">
        <v>0.19930555555555554</v>
      </c>
      <c r="V18" s="440">
        <v>5</v>
      </c>
      <c r="W18" s="134">
        <f>(U18-T18)*24*60</f>
        <v>46.999999999999993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-137.2340425531911</v>
      </c>
      <c r="AG18" s="136">
        <f t="shared" si="7"/>
        <v>0.93900709219858169</v>
      </c>
      <c r="AH18" s="663">
        <f>AG30</f>
        <v>0.91503508586373528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2780</v>
      </c>
      <c r="H19" s="127">
        <f t="shared" si="12"/>
        <v>106724.2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1390</v>
      </c>
      <c r="O19" s="139">
        <f t="shared" si="14"/>
        <v>81.764705882352942</v>
      </c>
      <c r="P19" s="95">
        <f t="shared" si="10"/>
        <v>1</v>
      </c>
      <c r="Q19" s="131">
        <f t="shared" si="11"/>
        <v>-20.485294117647058</v>
      </c>
      <c r="R19" s="441">
        <f t="shared" si="15"/>
        <v>0.79965482525528553</v>
      </c>
      <c r="S19" s="622"/>
      <c r="T19" s="133">
        <v>0.21527777777777776</v>
      </c>
      <c r="U19" s="133">
        <v>0.2986111111111111</v>
      </c>
      <c r="V19" s="440">
        <v>23</v>
      </c>
      <c r="W19" s="134">
        <f>(U19-T19)*24*60</f>
        <v>120</v>
      </c>
      <c r="X19" s="140">
        <v>0.20277777777777781</v>
      </c>
      <c r="Y19" s="140">
        <v>0.21249999999999999</v>
      </c>
      <c r="Z19" s="95"/>
      <c r="AA19" s="95"/>
      <c r="AB19" s="618"/>
      <c r="AC19" s="618"/>
      <c r="AD19" s="440"/>
      <c r="AE19" s="440"/>
      <c r="AF19" s="88">
        <f t="shared" si="6"/>
        <v>-246</v>
      </c>
      <c r="AG19" s="442">
        <f t="shared" si="7"/>
        <v>0.84963325183374083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1923</v>
      </c>
      <c r="H20" s="127">
        <f t="shared" si="12"/>
        <v>82958.22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1373.5714285714282</v>
      </c>
      <c r="O20" s="139">
        <f t="shared" si="14"/>
        <v>85.848214285714263</v>
      </c>
      <c r="P20" s="95">
        <f t="shared" si="10"/>
        <v>0</v>
      </c>
      <c r="Q20" s="131">
        <f t="shared" si="11"/>
        <v>-4.1517857142857366</v>
      </c>
      <c r="R20" s="441">
        <f t="shared" si="15"/>
        <v>0.95386904761904734</v>
      </c>
      <c r="S20" s="622"/>
      <c r="T20" s="133">
        <v>0.30416666666666664</v>
      </c>
      <c r="U20" s="133">
        <v>0.36249999999999999</v>
      </c>
      <c r="V20" s="440">
        <v>8</v>
      </c>
      <c r="W20" s="134">
        <f t="shared" ref="W20:W29" si="16">(U20-T20)*24*60</f>
        <v>84.000000000000028</v>
      </c>
      <c r="X20" s="140"/>
      <c r="Y20" s="140"/>
      <c r="Z20" s="95"/>
      <c r="AA20" s="95"/>
      <c r="AB20" s="618"/>
      <c r="AC20" s="618"/>
      <c r="AD20" s="440"/>
      <c r="AE20" s="440"/>
      <c r="AF20" s="135">
        <f t="shared" si="6"/>
        <v>-66.428571428571786</v>
      </c>
      <c r="AG20" s="136">
        <f t="shared" si="7"/>
        <v>0.95386904761904734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1793.6299999999999</v>
      </c>
      <c r="H21" s="127">
        <f t="shared" si="12"/>
        <v>68337.303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1281.1642857142854</v>
      </c>
      <c r="O21" s="139">
        <f t="shared" si="14"/>
        <v>80.072767857142836</v>
      </c>
      <c r="P21" s="95">
        <f t="shared" si="10"/>
        <v>-1</v>
      </c>
      <c r="Q21" s="131">
        <f t="shared" si="11"/>
        <v>-8.1625262605042224</v>
      </c>
      <c r="R21" s="441">
        <f t="shared" si="15"/>
        <v>0.90749136904761885</v>
      </c>
      <c r="S21" s="622"/>
      <c r="T21" s="133">
        <v>0.37777777777777777</v>
      </c>
      <c r="U21" s="133">
        <v>0.43611111111111112</v>
      </c>
      <c r="V21" s="440">
        <v>22</v>
      </c>
      <c r="W21" s="134">
        <f t="shared" si="16"/>
        <v>84.000000000000028</v>
      </c>
      <c r="X21" s="140">
        <v>0.3659722222222222</v>
      </c>
      <c r="Y21" s="140">
        <v>0.375</v>
      </c>
      <c r="Z21" s="95"/>
      <c r="AA21" s="95"/>
      <c r="AB21" s="618"/>
      <c r="AC21" s="618"/>
      <c r="AD21" s="440"/>
      <c r="AE21" s="440"/>
      <c r="AF21" s="88">
        <f t="shared" si="6"/>
        <v>-218.83571428571463</v>
      </c>
      <c r="AG21" s="442">
        <f t="shared" si="7"/>
        <v>0.85410952380952354</v>
      </c>
      <c r="AH21" s="665"/>
    </row>
    <row r="22" spans="1:34" ht="19.2" customHeight="1">
      <c r="A22" s="621"/>
      <c r="B22" s="448" t="s">
        <v>242</v>
      </c>
      <c r="C22" s="141"/>
      <c r="D22" s="80" t="s">
        <v>97</v>
      </c>
      <c r="E22" s="81"/>
      <c r="F22" s="458">
        <v>38.630952380952372</v>
      </c>
      <c r="G22" s="82">
        <v>2591</v>
      </c>
      <c r="H22" s="127">
        <f t="shared" si="12"/>
        <v>100092.7976190476</v>
      </c>
      <c r="I22" s="439"/>
      <c r="J22" s="137">
        <v>18</v>
      </c>
      <c r="K22" s="82">
        <v>2600</v>
      </c>
      <c r="L22" s="86">
        <v>144.44444444444446</v>
      </c>
      <c r="M22" s="130">
        <v>20</v>
      </c>
      <c r="N22" s="138">
        <f t="shared" si="13"/>
        <v>2467.6190476190473</v>
      </c>
      <c r="O22" s="139">
        <f t="shared" si="14"/>
        <v>123.38095238095237</v>
      </c>
      <c r="P22" s="95">
        <f t="shared" si="10"/>
        <v>2</v>
      </c>
      <c r="Q22" s="131">
        <f t="shared" si="11"/>
        <v>-21.063492063492092</v>
      </c>
      <c r="R22" s="441">
        <f t="shared" si="15"/>
        <v>0.85417582417582394</v>
      </c>
      <c r="S22" s="622"/>
      <c r="T22" s="133">
        <v>0.44166666666666665</v>
      </c>
      <c r="U22" s="133">
        <v>0.48541666666666666</v>
      </c>
      <c r="V22" s="440">
        <v>8</v>
      </c>
      <c r="W22" s="134">
        <f t="shared" si="16"/>
        <v>63.000000000000014</v>
      </c>
      <c r="X22" s="140"/>
      <c r="Y22" s="140"/>
      <c r="Z22" s="95"/>
      <c r="AA22" s="95"/>
      <c r="AB22" s="618"/>
      <c r="AC22" s="618"/>
      <c r="AD22" s="440"/>
      <c r="AE22" s="440"/>
      <c r="AF22" s="135">
        <f t="shared" si="6"/>
        <v>-132.38095238095275</v>
      </c>
      <c r="AG22" s="136">
        <f t="shared" si="7"/>
        <v>0.94908424908424893</v>
      </c>
      <c r="AH22" s="665"/>
    </row>
    <row r="23" spans="1:34" ht="19.2" customHeight="1">
      <c r="A23" s="621"/>
      <c r="B23" s="448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439"/>
      <c r="J23" s="137"/>
      <c r="K23" s="82"/>
      <c r="L23" s="86"/>
      <c r="M23" s="130"/>
      <c r="N23" s="138"/>
      <c r="O23" s="139"/>
      <c r="P23" s="95"/>
      <c r="Q23" s="131"/>
      <c r="R23" s="441"/>
      <c r="S23" s="622"/>
      <c r="T23" s="133"/>
      <c r="U23" s="133"/>
      <c r="V23" s="440"/>
      <c r="W23" s="134"/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0</v>
      </c>
      <c r="AG23" s="442" t="e">
        <f t="shared" si="7"/>
        <v>#DIV/0!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16.8</v>
      </c>
      <c r="K30" s="145">
        <v>1885.2</v>
      </c>
      <c r="L30" s="148">
        <v>111.45653594771242</v>
      </c>
      <c r="M30" s="145">
        <f t="shared" ref="J30:O30" si="17">AVERAGE(M18:M29)</f>
        <v>17.399999999999999</v>
      </c>
      <c r="N30" s="145">
        <f t="shared" si="17"/>
        <v>1725.0241438703138</v>
      </c>
      <c r="O30" s="148">
        <f t="shared" si="17"/>
        <v>97.688505386197022</v>
      </c>
      <c r="P30" s="95">
        <f t="shared" ref="P30:P35" si="18">M30-J30</f>
        <v>0.59999999999999787</v>
      </c>
      <c r="Q30" s="131">
        <f t="shared" ref="Q30:Q35" si="19">O30-L30</f>
        <v>-13.768030561515403</v>
      </c>
      <c r="R30" s="149">
        <f t="shared" ref="R30:R35" si="20">O30/L30</f>
        <v>0.87647175246883324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-160.17585612968628</v>
      </c>
      <c r="AG30" s="153">
        <f t="shared" ref="AG30" si="21">N30/K30</f>
        <v>0.91503508586373528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106</v>
      </c>
      <c r="E31" s="156"/>
      <c r="F31" s="463">
        <v>34.229999999999997</v>
      </c>
      <c r="G31" s="138">
        <v>2021</v>
      </c>
      <c r="H31" s="157">
        <f t="shared" ref="H31:H40" si="22">F31*G31</f>
        <v>69178.829999999987</v>
      </c>
      <c r="I31" s="93"/>
      <c r="J31" s="158">
        <v>13</v>
      </c>
      <c r="K31" s="138">
        <v>2250</v>
      </c>
      <c r="L31" s="139">
        <v>173.07692307692307</v>
      </c>
      <c r="M31" s="158">
        <v>13</v>
      </c>
      <c r="N31" s="159">
        <f t="shared" ref="N31:N35" si="23">G31/W31*60</f>
        <v>2090.6896551724144</v>
      </c>
      <c r="O31" s="160">
        <f t="shared" ref="O31:O35" si="24">N31/M31</f>
        <v>160.8222811671088</v>
      </c>
      <c r="P31" s="161">
        <f t="shared" si="18"/>
        <v>0</v>
      </c>
      <c r="Q31" s="162">
        <f t="shared" si="19"/>
        <v>-12.254641909814268</v>
      </c>
      <c r="R31" s="444">
        <f t="shared" si="20"/>
        <v>0.92919540229885089</v>
      </c>
      <c r="S31" s="661">
        <f>R43</f>
        <v>0.87726060576872711</v>
      </c>
      <c r="T31" s="163">
        <v>0.16666666666666666</v>
      </c>
      <c r="U31" s="163">
        <v>0.20694444444444443</v>
      </c>
      <c r="V31" s="93">
        <v>5</v>
      </c>
      <c r="W31" s="164">
        <f t="shared" ref="W31:W42" si="25">(U31-T31)*24*60</f>
        <v>57.999999999999993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-159.3103448275856</v>
      </c>
      <c r="AG31" s="165">
        <f t="shared" si="7"/>
        <v>0.92919540229885089</v>
      </c>
      <c r="AH31" s="639">
        <f>AG43</f>
        <v>0.88299764072874776</v>
      </c>
    </row>
    <row r="32" spans="1:34" ht="19.2" customHeight="1">
      <c r="A32" s="660"/>
      <c r="B32" s="167" t="s">
        <v>246</v>
      </c>
      <c r="C32" s="168"/>
      <c r="D32" s="142" t="s">
        <v>107</v>
      </c>
      <c r="E32" s="81"/>
      <c r="F32" s="458">
        <v>35.33</v>
      </c>
      <c r="G32" s="82">
        <v>2197</v>
      </c>
      <c r="H32" s="127">
        <f t="shared" si="22"/>
        <v>77620.009999999995</v>
      </c>
      <c r="I32" s="452"/>
      <c r="J32" s="85">
        <v>12</v>
      </c>
      <c r="K32" s="82">
        <v>2118</v>
      </c>
      <c r="L32" s="86">
        <v>176.5</v>
      </c>
      <c r="M32" s="85">
        <v>12</v>
      </c>
      <c r="N32" s="82">
        <f t="shared" si="23"/>
        <v>1967.4626865671653</v>
      </c>
      <c r="O32" s="86">
        <f t="shared" si="24"/>
        <v>163.95522388059712</v>
      </c>
      <c r="P32" s="88">
        <f t="shared" si="18"/>
        <v>0</v>
      </c>
      <c r="Q32" s="89">
        <f t="shared" si="19"/>
        <v>-12.544776119402883</v>
      </c>
      <c r="R32" s="442">
        <f t="shared" si="20"/>
        <v>0.92892478119318478</v>
      </c>
      <c r="S32" s="622"/>
      <c r="T32" s="133">
        <v>0.21180555555555555</v>
      </c>
      <c r="U32" s="133">
        <v>0.2583333333333333</v>
      </c>
      <c r="V32" s="440">
        <v>7</v>
      </c>
      <c r="W32" s="134">
        <f t="shared" si="25"/>
        <v>66.999999999999957</v>
      </c>
      <c r="X32" s="169"/>
      <c r="Y32" s="169"/>
      <c r="Z32" s="170"/>
      <c r="AA32" s="170"/>
      <c r="AB32" s="618"/>
      <c r="AC32" s="618"/>
      <c r="AD32" s="440"/>
      <c r="AE32" s="440"/>
      <c r="AF32" s="88">
        <f t="shared" si="6"/>
        <v>-150.53731343283471</v>
      </c>
      <c r="AG32" s="442">
        <f t="shared" si="7"/>
        <v>0.92892478119318478</v>
      </c>
      <c r="AH32" s="637"/>
    </row>
    <row r="33" spans="1:34" ht="19.2" customHeight="1">
      <c r="A33" s="660"/>
      <c r="B33" s="167" t="s">
        <v>246</v>
      </c>
      <c r="C33" s="440"/>
      <c r="D33" s="125" t="s">
        <v>108</v>
      </c>
      <c r="E33" s="126"/>
      <c r="F33" s="458">
        <v>36.409999999999997</v>
      </c>
      <c r="G33" s="98">
        <v>2791.95</v>
      </c>
      <c r="H33" s="127">
        <f t="shared" si="22"/>
        <v>101654.89949999998</v>
      </c>
      <c r="I33" s="440"/>
      <c r="J33" s="85">
        <v>10</v>
      </c>
      <c r="K33" s="82">
        <v>2769</v>
      </c>
      <c r="L33" s="86">
        <v>276.89999999999998</v>
      </c>
      <c r="M33" s="85">
        <v>10</v>
      </c>
      <c r="N33" s="82">
        <f t="shared" si="23"/>
        <v>2233.5600000000009</v>
      </c>
      <c r="O33" s="86">
        <f t="shared" si="24"/>
        <v>223.35600000000008</v>
      </c>
      <c r="P33" s="88">
        <f t="shared" si="18"/>
        <v>0</v>
      </c>
      <c r="Q33" s="89">
        <f t="shared" si="19"/>
        <v>-53.543999999999897</v>
      </c>
      <c r="R33" s="442">
        <f t="shared" si="20"/>
        <v>0.80663055254604588</v>
      </c>
      <c r="S33" s="622"/>
      <c r="T33" s="133">
        <v>0.27430555555555552</v>
      </c>
      <c r="U33" s="133">
        <v>0.32638888888888884</v>
      </c>
      <c r="V33" s="440">
        <v>23</v>
      </c>
      <c r="W33" s="134">
        <f t="shared" si="25"/>
        <v>74.999999999999972</v>
      </c>
      <c r="X33" s="169">
        <v>0.26180555555555557</v>
      </c>
      <c r="Y33" s="169">
        <v>0.27152777777777776</v>
      </c>
      <c r="Z33" s="170"/>
      <c r="AA33" s="170"/>
      <c r="AB33" s="618"/>
      <c r="AC33" s="618"/>
      <c r="AD33" s="440"/>
      <c r="AE33" s="440"/>
      <c r="AF33" s="88">
        <f t="shared" si="6"/>
        <v>-535.43999999999915</v>
      </c>
      <c r="AG33" s="171">
        <f t="shared" si="7"/>
        <v>0.80663055254604576</v>
      </c>
      <c r="AH33" s="637"/>
    </row>
    <row r="34" spans="1:34" ht="19.2" customHeight="1">
      <c r="A34" s="660"/>
      <c r="B34" s="167" t="s">
        <v>247</v>
      </c>
      <c r="C34" s="172"/>
      <c r="D34" s="125" t="s">
        <v>110</v>
      </c>
      <c r="E34" s="126"/>
      <c r="F34" s="458">
        <v>53.27</v>
      </c>
      <c r="G34" s="98">
        <v>1219</v>
      </c>
      <c r="H34" s="127">
        <f t="shared" si="22"/>
        <v>64936.130000000005</v>
      </c>
      <c r="I34" s="440"/>
      <c r="J34" s="85">
        <v>18</v>
      </c>
      <c r="K34" s="82">
        <v>1500</v>
      </c>
      <c r="L34" s="86">
        <v>83.333333333333329</v>
      </c>
      <c r="M34" s="85">
        <v>18</v>
      </c>
      <c r="N34" s="82">
        <f t="shared" si="23"/>
        <v>1329.8181818181827</v>
      </c>
      <c r="O34" s="86">
        <f t="shared" si="24"/>
        <v>73.878787878787932</v>
      </c>
      <c r="P34" s="88">
        <f t="shared" si="18"/>
        <v>0</v>
      </c>
      <c r="Q34" s="89">
        <f t="shared" si="19"/>
        <v>-9.4545454545453964</v>
      </c>
      <c r="R34" s="442">
        <f t="shared" si="20"/>
        <v>0.88654545454545519</v>
      </c>
      <c r="S34" s="622"/>
      <c r="T34" s="133">
        <v>0.33124999999999993</v>
      </c>
      <c r="U34" s="133">
        <v>0.36944444444444435</v>
      </c>
      <c r="V34" s="440">
        <v>7</v>
      </c>
      <c r="W34" s="134">
        <f t="shared" si="25"/>
        <v>54.999999999999964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-170.18181818181733</v>
      </c>
      <c r="AG34" s="171">
        <f t="shared" si="7"/>
        <v>0.88654545454545508</v>
      </c>
      <c r="AH34" s="637"/>
    </row>
    <row r="35" spans="1:34" ht="19.2" customHeight="1">
      <c r="A35" s="660"/>
      <c r="B35" s="167" t="s">
        <v>245</v>
      </c>
      <c r="C35" s="79"/>
      <c r="D35" s="80" t="s">
        <v>111</v>
      </c>
      <c r="E35" s="81"/>
      <c r="F35" s="458">
        <v>29.113149847094796</v>
      </c>
      <c r="G35" s="173">
        <v>3478.64</v>
      </c>
      <c r="H35" s="127">
        <f t="shared" si="22"/>
        <v>101274.16758409784</v>
      </c>
      <c r="I35" s="439">
        <v>2</v>
      </c>
      <c r="J35" s="85">
        <v>20</v>
      </c>
      <c r="K35" s="82">
        <v>1500</v>
      </c>
      <c r="L35" s="86">
        <v>75</v>
      </c>
      <c r="M35" s="85">
        <v>20</v>
      </c>
      <c r="N35" s="82">
        <f t="shared" si="23"/>
        <v>1329.4165605095541</v>
      </c>
      <c r="O35" s="86">
        <f t="shared" si="24"/>
        <v>66.470828025477701</v>
      </c>
      <c r="P35" s="88">
        <f t="shared" si="18"/>
        <v>0</v>
      </c>
      <c r="Q35" s="89">
        <f t="shared" si="19"/>
        <v>-8.5291719745222991</v>
      </c>
      <c r="R35" s="442">
        <f t="shared" si="20"/>
        <v>0.88627770700636932</v>
      </c>
      <c r="S35" s="622"/>
      <c r="T35" s="133">
        <v>0.38541666666666657</v>
      </c>
      <c r="U35" s="133">
        <v>0.49444444444444435</v>
      </c>
      <c r="V35" s="440">
        <v>23</v>
      </c>
      <c r="W35" s="134">
        <f t="shared" si="25"/>
        <v>157</v>
      </c>
      <c r="X35" s="169">
        <v>0.37291666666666662</v>
      </c>
      <c r="Y35" s="169">
        <v>0.38263888888888892</v>
      </c>
      <c r="Z35" s="170"/>
      <c r="AA35" s="170"/>
      <c r="AB35" s="618"/>
      <c r="AC35" s="618"/>
      <c r="AD35" s="440"/>
      <c r="AE35" s="440"/>
      <c r="AF35" s="161">
        <f t="shared" si="6"/>
        <v>-170.58343949044593</v>
      </c>
      <c r="AG35" s="165">
        <f t="shared" si="7"/>
        <v>0.88627770700636943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/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14.6</v>
      </c>
      <c r="K43" s="145">
        <v>2027.4</v>
      </c>
      <c r="L43" s="148">
        <v>156.96205128205128</v>
      </c>
      <c r="M43" s="145">
        <f t="shared" ref="J43:O43" si="26">AVERAGE(M31:M42)</f>
        <v>14.6</v>
      </c>
      <c r="N43" s="145">
        <f t="shared" si="26"/>
        <v>1790.1894168134634</v>
      </c>
      <c r="O43" s="148">
        <f t="shared" si="26"/>
        <v>137.69662419039432</v>
      </c>
      <c r="P43" s="95">
        <f>M43-J43</f>
        <v>0</v>
      </c>
      <c r="Q43" s="131">
        <f>N43-K43</f>
        <v>-237.21058318653672</v>
      </c>
      <c r="R43" s="149">
        <f t="shared" ref="R43:R50" si="27">O43/L43</f>
        <v>0.87726060576872711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-237.21058318653672</v>
      </c>
      <c r="AG43" s="445">
        <f t="shared" si="7"/>
        <v>0.88299764072874776</v>
      </c>
      <c r="AH43" s="640"/>
    </row>
    <row r="44" spans="1:34" s="195" customFormat="1" ht="19.2" customHeight="1">
      <c r="A44" s="655" t="s">
        <v>307</v>
      </c>
      <c r="B44" s="141" t="s">
        <v>246</v>
      </c>
      <c r="C44" s="182"/>
      <c r="D44" s="80" t="s">
        <v>130</v>
      </c>
      <c r="E44" s="81"/>
      <c r="F44" s="465">
        <v>22.27</v>
      </c>
      <c r="G44" s="183">
        <v>497</v>
      </c>
      <c r="H44" s="83">
        <f>F44*G44</f>
        <v>11068.19</v>
      </c>
      <c r="I44" s="184"/>
      <c r="J44" s="185">
        <v>4</v>
      </c>
      <c r="K44" s="186">
        <v>2000</v>
      </c>
      <c r="L44" s="187">
        <v>500</v>
      </c>
      <c r="M44" s="104">
        <v>5</v>
      </c>
      <c r="N44" s="186">
        <f>G44/W44*60</f>
        <v>1754.1176470588259</v>
      </c>
      <c r="O44" s="187">
        <f>N44/M44</f>
        <v>350.82352941176521</v>
      </c>
      <c r="P44" s="92">
        <f t="shared" ref="P44:P50" si="29">M44-J44</f>
        <v>1</v>
      </c>
      <c r="Q44" s="188">
        <f t="shared" ref="Q44:Q50" si="30">O44-L44</f>
        <v>-149.17647058823479</v>
      </c>
      <c r="R44" s="189">
        <f t="shared" si="27"/>
        <v>0.7016470588235304</v>
      </c>
      <c r="S44" s="637">
        <f>R56</f>
        <v>0.83406374616211487</v>
      </c>
      <c r="T44" s="190">
        <v>0.16666666666666666</v>
      </c>
      <c r="U44" s="190">
        <v>0.1784722222222222</v>
      </c>
      <c r="V44" s="191">
        <v>5</v>
      </c>
      <c r="W44" s="192">
        <f t="shared" ref="W44:W56" si="31">(U44-T44)*24*60</f>
        <v>16.999999999999979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-245.88235294117408</v>
      </c>
      <c r="AG44" s="449">
        <f t="shared" si="7"/>
        <v>0.877058823529413</v>
      </c>
      <c r="AH44" s="658">
        <f>AG56</f>
        <v>0.97910096369565525</v>
      </c>
    </row>
    <row r="45" spans="1:34" s="195" customFormat="1" ht="19.2" customHeight="1">
      <c r="A45" s="656"/>
      <c r="B45" s="141" t="s">
        <v>246</v>
      </c>
      <c r="C45" s="182"/>
      <c r="D45" s="80" t="s">
        <v>128</v>
      </c>
      <c r="E45" s="81"/>
      <c r="F45" s="465">
        <v>24.73</v>
      </c>
      <c r="G45" s="183">
        <v>2291</v>
      </c>
      <c r="H45" s="83">
        <f>F45*G45</f>
        <v>56656.43</v>
      </c>
      <c r="I45" s="196"/>
      <c r="J45" s="185">
        <v>4</v>
      </c>
      <c r="K45" s="186">
        <v>2000</v>
      </c>
      <c r="L45" s="187">
        <v>500</v>
      </c>
      <c r="M45" s="104">
        <v>5</v>
      </c>
      <c r="N45" s="186">
        <f>G45/W45*60</f>
        <v>2147.8124999999995</v>
      </c>
      <c r="O45" s="187">
        <f>N45/M45</f>
        <v>429.56249999999989</v>
      </c>
      <c r="P45" s="92">
        <f t="shared" si="29"/>
        <v>1</v>
      </c>
      <c r="Q45" s="188">
        <f t="shared" si="30"/>
        <v>-70.437500000000114</v>
      </c>
      <c r="R45" s="189">
        <f t="shared" si="27"/>
        <v>0.85912499999999981</v>
      </c>
      <c r="S45" s="637"/>
      <c r="T45" s="190">
        <v>0.18194444444444441</v>
      </c>
      <c r="U45" s="190">
        <v>0.22638888888888886</v>
      </c>
      <c r="V45" s="191">
        <v>5</v>
      </c>
      <c r="W45" s="192">
        <f t="shared" si="31"/>
        <v>64.000000000000014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147.81249999999955</v>
      </c>
      <c r="AG45" s="449">
        <f t="shared" si="7"/>
        <v>1.0739062499999998</v>
      </c>
      <c r="AH45" s="658"/>
    </row>
    <row r="46" spans="1:34" s="195" customFormat="1" ht="19.2" customHeight="1">
      <c r="A46" s="656"/>
      <c r="B46" s="141" t="s">
        <v>246</v>
      </c>
      <c r="C46" s="182"/>
      <c r="D46" s="80" t="s">
        <v>129</v>
      </c>
      <c r="E46" s="81"/>
      <c r="F46" s="465">
        <v>24.73</v>
      </c>
      <c r="G46" s="183">
        <v>2265</v>
      </c>
      <c r="H46" s="83">
        <f t="shared" ref="H46:H50" si="32">F46*G46</f>
        <v>56013.450000000004</v>
      </c>
      <c r="I46" s="196"/>
      <c r="J46" s="185">
        <v>4</v>
      </c>
      <c r="K46" s="186">
        <v>2000</v>
      </c>
      <c r="L46" s="187">
        <v>500</v>
      </c>
      <c r="M46" s="104">
        <v>5</v>
      </c>
      <c r="N46" s="186">
        <f>G46/W46*60</f>
        <v>2123.4374999999995</v>
      </c>
      <c r="O46" s="187">
        <f>N46/M46</f>
        <v>424.68749999999989</v>
      </c>
      <c r="P46" s="92">
        <f t="shared" si="29"/>
        <v>1</v>
      </c>
      <c r="Q46" s="188">
        <f t="shared" si="30"/>
        <v>-75.312500000000114</v>
      </c>
      <c r="R46" s="189">
        <f t="shared" si="27"/>
        <v>0.84937499999999977</v>
      </c>
      <c r="S46" s="637"/>
      <c r="T46" s="190">
        <v>0.22986111111111107</v>
      </c>
      <c r="U46" s="190">
        <v>0.27430555555555552</v>
      </c>
      <c r="V46" s="191">
        <v>5</v>
      </c>
      <c r="W46" s="192">
        <f t="shared" si="31"/>
        <v>64.000000000000014</v>
      </c>
      <c r="X46" s="169"/>
      <c r="Y46" s="169"/>
      <c r="Z46" s="170"/>
      <c r="AA46" s="170"/>
      <c r="AB46" s="618"/>
      <c r="AC46" s="618"/>
      <c r="AD46" s="440"/>
      <c r="AE46" s="440"/>
      <c r="AF46" s="193">
        <f t="shared" si="28"/>
        <v>123.43749999999955</v>
      </c>
      <c r="AG46" s="449">
        <f t="shared" si="7"/>
        <v>1.0617187499999998</v>
      </c>
      <c r="AH46" s="658"/>
    </row>
    <row r="47" spans="1:34" s="195" customFormat="1" ht="19.2" customHeight="1">
      <c r="A47" s="656"/>
      <c r="B47" s="141" t="s">
        <v>245</v>
      </c>
      <c r="C47" s="182"/>
      <c r="D47" s="197" t="s">
        <v>115</v>
      </c>
      <c r="E47" s="198"/>
      <c r="F47" s="465">
        <v>31.43</v>
      </c>
      <c r="G47" s="186">
        <v>2727</v>
      </c>
      <c r="H47" s="83">
        <f t="shared" si="32"/>
        <v>85709.61</v>
      </c>
      <c r="I47" s="196"/>
      <c r="J47" s="185">
        <v>7</v>
      </c>
      <c r="K47" s="186">
        <v>1500</v>
      </c>
      <c r="L47" s="187">
        <v>214.28571428571428</v>
      </c>
      <c r="M47" s="199">
        <v>7</v>
      </c>
      <c r="N47" s="186">
        <f>G47/W47*60</f>
        <v>1460.8928571428571</v>
      </c>
      <c r="O47" s="187">
        <f>N47/M47</f>
        <v>208.69897959183672</v>
      </c>
      <c r="P47" s="92">
        <f t="shared" si="29"/>
        <v>0</v>
      </c>
      <c r="Q47" s="188">
        <f t="shared" si="30"/>
        <v>-5.5867346938775597</v>
      </c>
      <c r="R47" s="189">
        <f t="shared" si="27"/>
        <v>0.97392857142857137</v>
      </c>
      <c r="S47" s="637"/>
      <c r="T47" s="190">
        <v>0.29166666666666663</v>
      </c>
      <c r="U47" s="190">
        <v>0.36944444444444441</v>
      </c>
      <c r="V47" s="186">
        <v>25</v>
      </c>
      <c r="W47" s="192">
        <f t="shared" si="31"/>
        <v>112</v>
      </c>
      <c r="X47" s="169">
        <v>0.27777777777777779</v>
      </c>
      <c r="Y47" s="169">
        <v>0.28888888888888892</v>
      </c>
      <c r="Z47" s="170"/>
      <c r="AA47" s="170"/>
      <c r="AB47" s="618"/>
      <c r="AC47" s="618"/>
      <c r="AD47" s="440"/>
      <c r="AE47" s="440"/>
      <c r="AF47" s="193">
        <f t="shared" si="28"/>
        <v>-39.10714285714289</v>
      </c>
      <c r="AG47" s="449">
        <f t="shared" si="7"/>
        <v>0.97392857142857137</v>
      </c>
      <c r="AH47" s="658"/>
    </row>
    <row r="48" spans="1:34" s="195" customFormat="1" ht="19.2" customHeight="1">
      <c r="A48" s="656"/>
      <c r="B48" s="141" t="s">
        <v>245</v>
      </c>
      <c r="C48" s="182"/>
      <c r="D48" s="200" t="s">
        <v>113</v>
      </c>
      <c r="E48" s="198"/>
      <c r="F48" s="465">
        <v>11.6</v>
      </c>
      <c r="G48" s="186">
        <v>2415</v>
      </c>
      <c r="H48" s="83">
        <f t="shared" si="32"/>
        <v>28014</v>
      </c>
      <c r="I48" s="196"/>
      <c r="J48" s="185">
        <v>7</v>
      </c>
      <c r="K48" s="186">
        <v>1636</v>
      </c>
      <c r="L48" s="187">
        <v>233.71428571428572</v>
      </c>
      <c r="M48" s="199">
        <v>7</v>
      </c>
      <c r="N48" s="186">
        <f t="shared" ref="N48:N50" si="33">G48/W48*60</f>
        <v>1449.0000000000005</v>
      </c>
      <c r="O48" s="187">
        <f t="shared" ref="O48:O50" si="34">N48/M48</f>
        <v>207.00000000000006</v>
      </c>
      <c r="P48" s="92">
        <f t="shared" si="29"/>
        <v>0</v>
      </c>
      <c r="Q48" s="188">
        <f t="shared" si="30"/>
        <v>-26.714285714285666</v>
      </c>
      <c r="R48" s="189">
        <f t="shared" si="27"/>
        <v>0.88569682151589268</v>
      </c>
      <c r="S48" s="637"/>
      <c r="T48" s="201">
        <v>0.38680555555555551</v>
      </c>
      <c r="U48" s="201">
        <v>0.45624999999999993</v>
      </c>
      <c r="V48" s="183">
        <v>25</v>
      </c>
      <c r="W48" s="192">
        <f t="shared" si="31"/>
        <v>99.999999999999972</v>
      </c>
      <c r="X48" s="169">
        <v>0.37291666666666662</v>
      </c>
      <c r="Y48" s="169">
        <v>0.3840277777777778</v>
      </c>
      <c r="Z48" s="170"/>
      <c r="AA48" s="170"/>
      <c r="AB48" s="618"/>
      <c r="AC48" s="618"/>
      <c r="AD48" s="440"/>
      <c r="AE48" s="440"/>
      <c r="AF48" s="193">
        <f t="shared" si="28"/>
        <v>-186.99999999999955</v>
      </c>
      <c r="AG48" s="449">
        <f t="shared" si="7"/>
        <v>0.88569682151589268</v>
      </c>
      <c r="AH48" s="658"/>
    </row>
    <row r="49" spans="1:34" s="195" customFormat="1" ht="19.2" customHeight="1">
      <c r="A49" s="656"/>
      <c r="B49" s="141" t="s">
        <v>247</v>
      </c>
      <c r="C49" s="182"/>
      <c r="D49" s="200" t="s">
        <v>114</v>
      </c>
      <c r="E49" s="198"/>
      <c r="F49" s="465">
        <v>10.09</v>
      </c>
      <c r="G49" s="183">
        <v>2743.6000000000004</v>
      </c>
      <c r="H49" s="83">
        <f t="shared" si="32"/>
        <v>27682.924000000003</v>
      </c>
      <c r="I49" s="196"/>
      <c r="J49" s="185">
        <v>6</v>
      </c>
      <c r="K49" s="186">
        <v>1500</v>
      </c>
      <c r="L49" s="187">
        <v>250</v>
      </c>
      <c r="M49" s="199">
        <v>7</v>
      </c>
      <c r="N49" s="186">
        <f t="shared" si="33"/>
        <v>1469.7857142857133</v>
      </c>
      <c r="O49" s="187">
        <f t="shared" si="34"/>
        <v>209.96938775510191</v>
      </c>
      <c r="P49" s="92">
        <f t="shared" si="29"/>
        <v>1</v>
      </c>
      <c r="Q49" s="188">
        <f t="shared" si="30"/>
        <v>-40.030612244898094</v>
      </c>
      <c r="R49" s="189">
        <f t="shared" si="27"/>
        <v>0.83987755102040762</v>
      </c>
      <c r="S49" s="637"/>
      <c r="T49" s="201">
        <v>0.46319444444444435</v>
      </c>
      <c r="U49" s="201">
        <v>0.54097222222222219</v>
      </c>
      <c r="V49" s="183">
        <v>10</v>
      </c>
      <c r="W49" s="192">
        <f t="shared" si="31"/>
        <v>112.00000000000009</v>
      </c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-30.214285714286689</v>
      </c>
      <c r="AG49" s="449">
        <f t="shared" si="7"/>
        <v>0.9798571428571422</v>
      </c>
      <c r="AH49" s="658"/>
    </row>
    <row r="50" spans="1:34" s="195" customFormat="1" ht="19.2" customHeight="1">
      <c r="A50" s="656"/>
      <c r="B50" s="141" t="s">
        <v>247</v>
      </c>
      <c r="C50" s="182"/>
      <c r="D50" s="200" t="s">
        <v>114</v>
      </c>
      <c r="E50" s="198"/>
      <c r="F50" s="465">
        <v>10.09</v>
      </c>
      <c r="G50" s="183">
        <v>2880.7799999999997</v>
      </c>
      <c r="H50" s="83">
        <f t="shared" si="32"/>
        <v>29067.070199999998</v>
      </c>
      <c r="I50" s="196"/>
      <c r="J50" s="185">
        <v>6</v>
      </c>
      <c r="K50" s="186">
        <v>1500</v>
      </c>
      <c r="L50" s="187">
        <v>250</v>
      </c>
      <c r="M50" s="199">
        <v>7</v>
      </c>
      <c r="N50" s="186">
        <f t="shared" si="33"/>
        <v>1477.3230769230761</v>
      </c>
      <c r="O50" s="187">
        <f t="shared" si="34"/>
        <v>211.04615384615371</v>
      </c>
      <c r="P50" s="92">
        <f t="shared" si="29"/>
        <v>1</v>
      </c>
      <c r="Q50" s="188">
        <f t="shared" si="30"/>
        <v>-38.953846153846285</v>
      </c>
      <c r="R50" s="189">
        <f t="shared" si="27"/>
        <v>0.84418461538461487</v>
      </c>
      <c r="S50" s="637"/>
      <c r="T50" s="201">
        <v>0.56180555555555556</v>
      </c>
      <c r="U50" s="201">
        <v>0.6430555555555556</v>
      </c>
      <c r="V50" s="183">
        <v>30</v>
      </c>
      <c r="W50" s="192">
        <f t="shared" si="31"/>
        <v>117.00000000000006</v>
      </c>
      <c r="X50" s="202">
        <v>0.5444444444444444</v>
      </c>
      <c r="Y50" s="202">
        <v>0.55902777777777779</v>
      </c>
      <c r="Z50" s="203"/>
      <c r="AA50" s="203"/>
      <c r="AB50" s="618"/>
      <c r="AC50" s="618"/>
      <c r="AD50" s="440"/>
      <c r="AE50" s="440"/>
      <c r="AF50" s="193">
        <f t="shared" si="28"/>
        <v>-22.676923076923913</v>
      </c>
      <c r="AG50" s="449">
        <f t="shared" si="7"/>
        <v>0.98488205128205075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5.4285714285714288</v>
      </c>
      <c r="K56" s="145">
        <v>1733.7142857142858</v>
      </c>
      <c r="L56" s="148">
        <v>349.71428571428572</v>
      </c>
      <c r="M56" s="145">
        <f t="shared" ref="J56:O56" si="35">AVERAGE(M44:M55)</f>
        <v>6.1428571428571432</v>
      </c>
      <c r="N56" s="145">
        <f t="shared" si="35"/>
        <v>1697.4813279157818</v>
      </c>
      <c r="O56" s="148">
        <f t="shared" si="35"/>
        <v>291.68400722926532</v>
      </c>
      <c r="P56" s="208">
        <f>M56-J56</f>
        <v>0.71428571428571441</v>
      </c>
      <c r="Q56" s="162">
        <f>N56-K56</f>
        <v>-36.232957798504003</v>
      </c>
      <c r="R56" s="209">
        <f t="shared" ref="R56:R61" si="36">O56/L56</f>
        <v>0.83406374616211487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-36.232957798504003</v>
      </c>
      <c r="AG56" s="441">
        <f>N56/K56</f>
        <v>0.97910096369565525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1703</v>
      </c>
      <c r="H57" s="127">
        <f t="shared" ref="H57:H66" si="37">F57*G57</f>
        <v>48126.780000000006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1459.714285714286</v>
      </c>
      <c r="O57" s="129">
        <f t="shared" ref="O57:O61" si="39">N57/M57</f>
        <v>208.53061224489801</v>
      </c>
      <c r="P57" s="216">
        <f t="shared" ref="P57:P61" si="40">M57-J57</f>
        <v>0</v>
      </c>
      <c r="Q57" s="89">
        <f t="shared" ref="Q57:Q61" si="41">O57-L57</f>
        <v>-5.7551020408162685</v>
      </c>
      <c r="R57" s="442">
        <f t="shared" si="36"/>
        <v>0.97314285714285742</v>
      </c>
      <c r="S57" s="637">
        <f>R69</f>
        <v>0.91804435909761462</v>
      </c>
      <c r="T57" s="190">
        <v>0.16666666666666666</v>
      </c>
      <c r="U57" s="190">
        <v>0.21527777777777776</v>
      </c>
      <c r="V57" s="439">
        <v>5</v>
      </c>
      <c r="W57" s="452">
        <f>(U57-T57)*24*60</f>
        <v>69.999999999999986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-40.285714285713993</v>
      </c>
      <c r="AG57" s="444">
        <f t="shared" si="7"/>
        <v>0.97314285714285731</v>
      </c>
      <c r="AH57" s="639">
        <f>AG69</f>
        <v>0.97924731637078877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2582</v>
      </c>
      <c r="H58" s="83">
        <f t="shared" si="37"/>
        <v>71986.16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1447.8504672897193</v>
      </c>
      <c r="O58" s="86">
        <f t="shared" si="39"/>
        <v>206.83578104138846</v>
      </c>
      <c r="P58" s="216">
        <f t="shared" si="40"/>
        <v>0</v>
      </c>
      <c r="Q58" s="89">
        <f t="shared" si="41"/>
        <v>-7.4499332443258197</v>
      </c>
      <c r="R58" s="442">
        <f t="shared" si="36"/>
        <v>0.96523364485981289</v>
      </c>
      <c r="S58" s="637"/>
      <c r="T58" s="217">
        <v>0.22222222222222221</v>
      </c>
      <c r="U58" s="217">
        <v>0.29652777777777778</v>
      </c>
      <c r="V58" s="439">
        <v>10</v>
      </c>
      <c r="W58" s="452">
        <f>(U58-T58)*24*60</f>
        <v>107.00000000000001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-52.14953271028071</v>
      </c>
      <c r="AG58" s="442">
        <f t="shared" si="7"/>
        <v>0.96523364485981289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2975</v>
      </c>
      <c r="H59" s="83">
        <f t="shared" si="37"/>
        <v>83300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1451.2195121951215</v>
      </c>
      <c r="O59" s="86">
        <f t="shared" si="39"/>
        <v>207.31707317073165</v>
      </c>
      <c r="P59" s="216">
        <f t="shared" si="40"/>
        <v>0</v>
      </c>
      <c r="Q59" s="89">
        <f t="shared" si="41"/>
        <v>-6.9686411149826313</v>
      </c>
      <c r="R59" s="442">
        <f t="shared" si="36"/>
        <v>0.96747967479674768</v>
      </c>
      <c r="S59" s="637"/>
      <c r="T59" s="217">
        <v>0.31388888888888888</v>
      </c>
      <c r="U59" s="217">
        <v>0.39930555555555558</v>
      </c>
      <c r="V59" s="191">
        <v>25</v>
      </c>
      <c r="W59" s="452">
        <f>(U59-T59)*24*60</f>
        <v>123.00000000000004</v>
      </c>
      <c r="X59" s="94">
        <v>0.3</v>
      </c>
      <c r="Y59" s="94">
        <v>0.31111111111111112</v>
      </c>
      <c r="Z59" s="95"/>
      <c r="AA59" s="95"/>
      <c r="AB59" s="618"/>
      <c r="AC59" s="618"/>
      <c r="AD59" s="440"/>
      <c r="AE59" s="440"/>
      <c r="AF59" s="88">
        <f t="shared" si="6"/>
        <v>-48.780487804878476</v>
      </c>
      <c r="AG59" s="442">
        <f t="shared" si="7"/>
        <v>0.96747967479674768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2606.42</v>
      </c>
      <c r="H60" s="83">
        <f t="shared" si="37"/>
        <v>26298.7778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1475.3320754716976</v>
      </c>
      <c r="O60" s="86">
        <f t="shared" si="39"/>
        <v>210.76172506738538</v>
      </c>
      <c r="P60" s="216">
        <f t="shared" si="40"/>
        <v>1</v>
      </c>
      <c r="Q60" s="89">
        <f t="shared" si="41"/>
        <v>-39.238274932614615</v>
      </c>
      <c r="R60" s="442">
        <f t="shared" si="36"/>
        <v>0.84304690026954154</v>
      </c>
      <c r="S60" s="637"/>
      <c r="T60" s="217">
        <v>0.41666666666666669</v>
      </c>
      <c r="U60" s="217">
        <v>0.49027777777777781</v>
      </c>
      <c r="V60" s="191">
        <v>25</v>
      </c>
      <c r="W60" s="452">
        <f>(U60-T60)*24*60</f>
        <v>106.00000000000003</v>
      </c>
      <c r="X60" s="94">
        <v>0.40277777777777773</v>
      </c>
      <c r="Y60" s="94">
        <v>0.41388888888888892</v>
      </c>
      <c r="Z60" s="95"/>
      <c r="AA60" s="95"/>
      <c r="AB60" s="618"/>
      <c r="AC60" s="618"/>
      <c r="AD60" s="440"/>
      <c r="AE60" s="440"/>
      <c r="AF60" s="88">
        <f t="shared" si="6"/>
        <v>-24.667924528302365</v>
      </c>
      <c r="AG60" s="444">
        <f t="shared" si="7"/>
        <v>0.98355471698113173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5487.2000000000007</v>
      </c>
      <c r="H61" s="83">
        <f t="shared" si="37"/>
        <v>55365.848000000005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1510.2385321100917</v>
      </c>
      <c r="O61" s="86">
        <f t="shared" si="39"/>
        <v>215.7483617300131</v>
      </c>
      <c r="P61" s="216">
        <f t="shared" si="40"/>
        <v>1</v>
      </c>
      <c r="Q61" s="89">
        <f t="shared" si="41"/>
        <v>-34.251638269986898</v>
      </c>
      <c r="R61" s="442">
        <f t="shared" si="36"/>
        <v>0.86299344692005242</v>
      </c>
      <c r="S61" s="637"/>
      <c r="T61" s="217">
        <v>0.51111111111111118</v>
      </c>
      <c r="U61" s="217">
        <v>0.66250000000000009</v>
      </c>
      <c r="V61" s="191">
        <v>30</v>
      </c>
      <c r="W61" s="452">
        <f>(U61-T61)*24*60</f>
        <v>218.00000000000003</v>
      </c>
      <c r="X61" s="94">
        <v>0.49374999999999997</v>
      </c>
      <c r="Y61" s="94">
        <v>0.5083333333333333</v>
      </c>
      <c r="Z61" s="95"/>
      <c r="AA61" s="95"/>
      <c r="AB61" s="618"/>
      <c r="AC61" s="618"/>
      <c r="AD61" s="440"/>
      <c r="AE61" s="440"/>
      <c r="AF61" s="88">
        <f t="shared" si="6"/>
        <v>10.238532110091683</v>
      </c>
      <c r="AG61" s="442">
        <f t="shared" si="7"/>
        <v>1.0068256880733946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1468.8709745561832</v>
      </c>
      <c r="O69" s="116">
        <f t="shared" si="43"/>
        <v>209.83871065088334</v>
      </c>
      <c r="P69" s="88">
        <f>M69-J69</f>
        <v>0.40000000000000036</v>
      </c>
      <c r="Q69" s="89">
        <f>N69-K69</f>
        <v>-31.129025443816772</v>
      </c>
      <c r="R69" s="225">
        <f t="shared" ref="R69:R76" si="44">O69/L69</f>
        <v>0.91804435909761462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-31.129025443816772</v>
      </c>
      <c r="AG69" s="442">
        <f t="shared" si="7"/>
        <v>0.97924731637078877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456</v>
      </c>
      <c r="H70" s="83">
        <f>F70*G70</f>
        <v>28331.280000000002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6" si="45">G70/W70*60</f>
        <v>1243.6363636363635</v>
      </c>
      <c r="O70" s="86">
        <f t="shared" ref="O70:O76" si="46">N70/M70</f>
        <v>95.664335664335653</v>
      </c>
      <c r="P70" s="88">
        <f t="shared" ref="P70:P76" si="47">M70-J70</f>
        <v>-1</v>
      </c>
      <c r="Q70" s="89">
        <f t="shared" ref="Q70:Q76" si="48">O70-L70</f>
        <v>-11.478521478521486</v>
      </c>
      <c r="R70" s="442">
        <f t="shared" si="44"/>
        <v>0.89286713286713282</v>
      </c>
      <c r="S70" s="637">
        <f>R82</f>
        <v>0.87656482704017624</v>
      </c>
      <c r="T70" s="91">
        <v>0.29166666666666669</v>
      </c>
      <c r="U70" s="91">
        <v>0.30694444444444446</v>
      </c>
      <c r="V70" s="439">
        <v>5</v>
      </c>
      <c r="W70" s="452">
        <f>(U70-T70)*24*60</f>
        <v>22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-256.36363636363649</v>
      </c>
      <c r="AG70" s="442">
        <f t="shared" si="7"/>
        <v>0.82909090909090899</v>
      </c>
      <c r="AH70" s="637">
        <f>AG82</f>
        <v>0.87790182542563011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2078.56</v>
      </c>
      <c r="H71" s="83">
        <f>F71*G71</f>
        <v>99043.383999999991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1341.0064516129032</v>
      </c>
      <c r="O71" s="86">
        <f t="shared" si="46"/>
        <v>74.500358422939073</v>
      </c>
      <c r="P71" s="88">
        <f t="shared" si="47"/>
        <v>0</v>
      </c>
      <c r="Q71" s="89">
        <f t="shared" si="48"/>
        <v>-5.4996415770609275</v>
      </c>
      <c r="R71" s="442">
        <f t="shared" si="44"/>
        <v>0.93125448028673841</v>
      </c>
      <c r="S71" s="637"/>
      <c r="T71" s="91">
        <v>0.3125</v>
      </c>
      <c r="U71" s="91">
        <v>0.37708333333333333</v>
      </c>
      <c r="V71" s="439">
        <v>8</v>
      </c>
      <c r="W71" s="452">
        <f t="shared" ref="W71:W81" si="49">(U71-T71)*24*60</f>
        <v>92.999999999999986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-98.99354838709678</v>
      </c>
      <c r="AG71" s="442">
        <f>N71/K71</f>
        <v>0.9312544802867383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2676.8</v>
      </c>
      <c r="H72" s="83">
        <f t="shared" ref="H72:H80" si="50">F72*G72</f>
        <v>152176.08000000002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1384.5517241379312</v>
      </c>
      <c r="O72" s="86">
        <f t="shared" si="46"/>
        <v>76.919540229885058</v>
      </c>
      <c r="P72" s="88">
        <f t="shared" si="47"/>
        <v>0</v>
      </c>
      <c r="Q72" s="89">
        <f t="shared" si="48"/>
        <v>-13.969348659003828</v>
      </c>
      <c r="R72" s="442">
        <f t="shared" si="44"/>
        <v>0.8463030098642611</v>
      </c>
      <c r="S72" s="637"/>
      <c r="T72" s="91">
        <v>0.3923611111111111</v>
      </c>
      <c r="U72" s="91">
        <v>0.47291666666666665</v>
      </c>
      <c r="V72" s="439">
        <v>22</v>
      </c>
      <c r="W72" s="452">
        <f t="shared" si="49"/>
        <v>115.99999999999999</v>
      </c>
      <c r="X72" s="94">
        <v>0.38055555555555554</v>
      </c>
      <c r="Y72" s="94">
        <v>0.38958333333333334</v>
      </c>
      <c r="Z72" s="95"/>
      <c r="AA72" s="95"/>
      <c r="AB72" s="618"/>
      <c r="AC72" s="618"/>
      <c r="AD72" s="440"/>
      <c r="AE72" s="440"/>
      <c r="AF72" s="88">
        <f>N72-K72</f>
        <v>-251.44827586206884</v>
      </c>
      <c r="AG72" s="442">
        <f>N72/K72</f>
        <v>0.8463030098642611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2316</v>
      </c>
      <c r="H73" s="83">
        <f t="shared" si="50"/>
        <v>124508.15999999999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1349.1262135922336</v>
      </c>
      <c r="O73" s="86">
        <f t="shared" si="46"/>
        <v>84.320388349514602</v>
      </c>
      <c r="P73" s="88">
        <f t="shared" si="47"/>
        <v>0</v>
      </c>
      <c r="Q73" s="89">
        <f t="shared" si="48"/>
        <v>-5.6796116504853984</v>
      </c>
      <c r="R73" s="442">
        <f t="shared" si="44"/>
        <v>0.93689320388349562</v>
      </c>
      <c r="S73" s="637"/>
      <c r="T73" s="91">
        <v>0.5131944444444444</v>
      </c>
      <c r="U73" s="91">
        <v>0.58472222222222214</v>
      </c>
      <c r="V73" s="439">
        <v>5</v>
      </c>
      <c r="W73" s="452">
        <f t="shared" si="49"/>
        <v>102.99999999999996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-90.873786407766374</v>
      </c>
      <c r="AG73" s="442">
        <f>N73/K73</f>
        <v>0.93689320388349562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2374</v>
      </c>
      <c r="H74" s="83">
        <f t="shared" si="50"/>
        <v>112788.73999999999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1318.8888888888896</v>
      </c>
      <c r="O74" s="86">
        <f t="shared" si="46"/>
        <v>77.581699346405273</v>
      </c>
      <c r="P74" s="88">
        <f t="shared" si="47"/>
        <v>0</v>
      </c>
      <c r="Q74" s="89">
        <f t="shared" si="48"/>
        <v>-7.1241830065359011</v>
      </c>
      <c r="R74" s="442">
        <f t="shared" si="44"/>
        <v>0.91589506172839563</v>
      </c>
      <c r="S74" s="637"/>
      <c r="T74" s="91">
        <v>0.60069444444444442</v>
      </c>
      <c r="U74" s="91">
        <v>0.67569444444444438</v>
      </c>
      <c r="V74" s="439">
        <v>23</v>
      </c>
      <c r="W74" s="452">
        <f t="shared" si="49"/>
        <v>107.99999999999994</v>
      </c>
      <c r="X74" s="233">
        <v>0.58819444444444446</v>
      </c>
      <c r="Y74" s="233">
        <v>0.59791666666666665</v>
      </c>
      <c r="Z74" s="170"/>
      <c r="AA74" s="170"/>
      <c r="AB74" s="618"/>
      <c r="AC74" s="618"/>
      <c r="AD74" s="440"/>
      <c r="AE74" s="440"/>
      <c r="AF74" s="88">
        <f t="shared" ref="AF74:AF80" si="51">N74-K74</f>
        <v>-121.1111111111104</v>
      </c>
      <c r="AG74" s="442">
        <f t="shared" ref="AG74:AG80" si="52">N74/K74</f>
        <v>0.91589506172839552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499</v>
      </c>
      <c r="H75" s="83">
        <f t="shared" si="50"/>
        <v>27604.68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1108.8888888888864</v>
      </c>
      <c r="O75" s="86">
        <f t="shared" si="46"/>
        <v>73.925925925925768</v>
      </c>
      <c r="P75" s="88">
        <f t="shared" si="47"/>
        <v>1</v>
      </c>
      <c r="Q75" s="89">
        <f t="shared" si="48"/>
        <v>-28.931216931217094</v>
      </c>
      <c r="R75" s="442">
        <f t="shared" si="44"/>
        <v>0.71872427983538933</v>
      </c>
      <c r="S75" s="637"/>
      <c r="T75" s="91">
        <v>0.70833333333333337</v>
      </c>
      <c r="U75" s="91">
        <v>0.72708333333333341</v>
      </c>
      <c r="V75" s="439">
        <v>5</v>
      </c>
      <c r="W75" s="452">
        <f t="shared" si="49"/>
        <v>27.000000000000064</v>
      </c>
      <c r="X75" s="233"/>
      <c r="Y75" s="233"/>
      <c r="Z75" s="170"/>
      <c r="AA75" s="170"/>
      <c r="AB75" s="618"/>
      <c r="AC75" s="618"/>
      <c r="AD75" s="440"/>
      <c r="AE75" s="440"/>
      <c r="AF75" s="88">
        <f t="shared" si="51"/>
        <v>-331.11111111111359</v>
      </c>
      <c r="AG75" s="442">
        <f t="shared" si="52"/>
        <v>0.77006172839506004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841</v>
      </c>
      <c r="H76" s="83">
        <f t="shared" si="50"/>
        <v>46725.96</v>
      </c>
      <c r="I76" s="439"/>
      <c r="J76" s="85">
        <v>16</v>
      </c>
      <c r="K76" s="227">
        <v>1440</v>
      </c>
      <c r="L76" s="86">
        <v>90</v>
      </c>
      <c r="M76" s="450">
        <v>16</v>
      </c>
      <c r="N76" s="82">
        <f t="shared" si="45"/>
        <v>1327.8947368421043</v>
      </c>
      <c r="O76" s="86">
        <f t="shared" si="46"/>
        <v>82.993421052631518</v>
      </c>
      <c r="P76" s="88">
        <f t="shared" si="47"/>
        <v>0</v>
      </c>
      <c r="Q76" s="89">
        <f t="shared" si="48"/>
        <v>-7.0065789473684816</v>
      </c>
      <c r="R76" s="442">
        <f t="shared" si="44"/>
        <v>0.92214912280701689</v>
      </c>
      <c r="S76" s="637"/>
      <c r="T76" s="91">
        <v>0.73194444444444451</v>
      </c>
      <c r="U76" s="91">
        <v>0.75833333333333341</v>
      </c>
      <c r="V76" s="439">
        <v>7</v>
      </c>
      <c r="W76" s="452">
        <f t="shared" si="49"/>
        <v>38.000000000000028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-112.10526315789571</v>
      </c>
      <c r="AG76" s="442">
        <f t="shared" si="52"/>
        <v>0.92214912280701689</v>
      </c>
      <c r="AH76" s="637"/>
    </row>
    <row r="77" spans="1:34" ht="19.2" customHeight="1">
      <c r="A77" s="649"/>
      <c r="B77" s="439">
        <v>0</v>
      </c>
      <c r="C77" s="447"/>
      <c r="D77" s="229"/>
      <c r="E77" s="81"/>
      <c r="F77" s="458" t="s">
        <v>248</v>
      </c>
      <c r="G77" s="227"/>
      <c r="H77" s="83">
        <f t="shared" si="50"/>
        <v>0</v>
      </c>
      <c r="I77" s="440"/>
      <c r="J77" s="231"/>
      <c r="K77" s="232"/>
      <c r="L77" s="129"/>
      <c r="M77" s="450"/>
      <c r="N77" s="82"/>
      <c r="O77" s="86"/>
      <c r="P77" s="88"/>
      <c r="Q77" s="89"/>
      <c r="R77" s="442"/>
      <c r="S77" s="637"/>
      <c r="T77" s="91"/>
      <c r="U77" s="91"/>
      <c r="V77" s="439"/>
      <c r="W77" s="452"/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0</v>
      </c>
      <c r="AG77" s="442" t="e">
        <f t="shared" si="52"/>
        <v>#DIV/0!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16.142857142857142</v>
      </c>
      <c r="K82" s="145">
        <v>1476.5714285714287</v>
      </c>
      <c r="L82" s="148">
        <v>92.22782446311858</v>
      </c>
      <c r="M82" s="145">
        <f t="shared" ref="J82:O82" si="53">AVERAGE(M70:M81)</f>
        <v>16.142857142857142</v>
      </c>
      <c r="N82" s="145">
        <f t="shared" si="53"/>
        <v>1296.2847525141876</v>
      </c>
      <c r="O82" s="237">
        <f t="shared" si="53"/>
        <v>80.843666998805276</v>
      </c>
      <c r="P82" s="161">
        <f>M82-J82</f>
        <v>0</v>
      </c>
      <c r="Q82" s="162">
        <f>N82-K82</f>
        <v>-180.28667605724104</v>
      </c>
      <c r="R82" s="225">
        <f>O82/L82</f>
        <v>0.87656482704017624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-180.28667605724104</v>
      </c>
      <c r="AG82" s="442">
        <f>N82/K82</f>
        <v>0.87790182542563011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2272.02</v>
      </c>
      <c r="H83" s="127">
        <f t="shared" ref="H83:H94" si="54">F83*G83</f>
        <v>121234.9872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91" si="55">G83/W83*60</f>
        <v>1217.1535714285715</v>
      </c>
      <c r="O83" s="236">
        <f t="shared" ref="O83:O91" si="56">N83/M83</f>
        <v>64.060714285714283</v>
      </c>
      <c r="P83" s="95">
        <f t="shared" ref="P83:P91" si="57">M83-J83</f>
        <v>0</v>
      </c>
      <c r="Q83" s="131">
        <f t="shared" ref="Q83:Q91" si="58">O83-L83</f>
        <v>-11.728759398496237</v>
      </c>
      <c r="R83" s="239">
        <f t="shared" ref="R83:R91" si="59">O83/L83</f>
        <v>0.84524553571428573</v>
      </c>
      <c r="S83" s="637">
        <f>R95</f>
        <v>0.80936266574674987</v>
      </c>
      <c r="T83" s="91">
        <v>0.33333333333333331</v>
      </c>
      <c r="U83" s="91">
        <v>0.41111111111111109</v>
      </c>
      <c r="V83" s="439">
        <v>5</v>
      </c>
      <c r="W83" s="452">
        <f t="shared" ref="W83:W93" si="60">(U83-T83)*24*60</f>
        <v>112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1">N83-K83</f>
        <v>-222.84642857142853</v>
      </c>
      <c r="AG83" s="442">
        <f t="shared" ref="AG83:AG173" si="62">N83/K83</f>
        <v>0.84524553571428573</v>
      </c>
      <c r="AH83" s="637">
        <f>AG95</f>
        <v>0.80926833685174915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1913.28</v>
      </c>
      <c r="H84" s="127">
        <f t="shared" si="54"/>
        <v>102092.6208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5"/>
        <v>1208.3873684210528</v>
      </c>
      <c r="O84" s="236">
        <f t="shared" si="56"/>
        <v>63.599335180055412</v>
      </c>
      <c r="P84" s="95">
        <f t="shared" si="57"/>
        <v>0</v>
      </c>
      <c r="Q84" s="131">
        <f t="shared" si="58"/>
        <v>-12.190138504155108</v>
      </c>
      <c r="R84" s="239">
        <f t="shared" si="59"/>
        <v>0.83915789473684232</v>
      </c>
      <c r="S84" s="637"/>
      <c r="T84" s="91">
        <v>0.42708333333333331</v>
      </c>
      <c r="U84" s="91">
        <v>0.49305555555555552</v>
      </c>
      <c r="V84" s="439">
        <v>23</v>
      </c>
      <c r="W84" s="452">
        <f t="shared" si="60"/>
        <v>94.999999999999986</v>
      </c>
      <c r="X84" s="94">
        <v>0.4145833333333333</v>
      </c>
      <c r="Y84" s="94">
        <v>0.42430555555555555</v>
      </c>
      <c r="Z84" s="95"/>
      <c r="AA84" s="95"/>
      <c r="AB84" s="618"/>
      <c r="AC84" s="618"/>
      <c r="AD84" s="440"/>
      <c r="AE84" s="440"/>
      <c r="AF84" s="88">
        <f t="shared" si="61"/>
        <v>-231.61263157894723</v>
      </c>
      <c r="AG84" s="442">
        <f t="shared" si="62"/>
        <v>0.83915789473684221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1071</v>
      </c>
      <c r="H85" s="127">
        <f t="shared" si="54"/>
        <v>55424.25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5"/>
        <v>1260.0000000000005</v>
      </c>
      <c r="O85" s="236">
        <f t="shared" si="56"/>
        <v>60.000000000000021</v>
      </c>
      <c r="P85" s="95">
        <f t="shared" si="57"/>
        <v>0</v>
      </c>
      <c r="Q85" s="131">
        <f t="shared" si="58"/>
        <v>-11.428571428571409</v>
      </c>
      <c r="R85" s="239">
        <f t="shared" si="59"/>
        <v>0.8400000000000003</v>
      </c>
      <c r="S85" s="637"/>
      <c r="T85" s="91">
        <v>0.53333333333333333</v>
      </c>
      <c r="U85" s="91">
        <v>0.56874999999999998</v>
      </c>
      <c r="V85" s="439">
        <v>5</v>
      </c>
      <c r="W85" s="452">
        <f t="shared" si="60"/>
        <v>50.999999999999979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1"/>
        <v>-239.99999999999955</v>
      </c>
      <c r="AG85" s="442">
        <f t="shared" si="62"/>
        <v>0.8400000000000003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531</v>
      </c>
      <c r="H86" s="127">
        <f t="shared" si="54"/>
        <v>31509.54</v>
      </c>
      <c r="I86" s="439"/>
      <c r="J86" s="130">
        <v>17</v>
      </c>
      <c r="K86" s="98">
        <v>1440</v>
      </c>
      <c r="L86" s="129">
        <v>84.705882352941174</v>
      </c>
      <c r="M86" s="450">
        <v>17</v>
      </c>
      <c r="N86" s="98">
        <f t="shared" si="55"/>
        <v>1027.7419354838692</v>
      </c>
      <c r="O86" s="236">
        <f t="shared" si="56"/>
        <v>60.45540796963936</v>
      </c>
      <c r="P86" s="95">
        <f t="shared" si="57"/>
        <v>0</v>
      </c>
      <c r="Q86" s="131">
        <f t="shared" si="58"/>
        <v>-24.250474383301814</v>
      </c>
      <c r="R86" s="239">
        <f t="shared" si="59"/>
        <v>0.71370967741935354</v>
      </c>
      <c r="S86" s="637"/>
      <c r="T86" s="91">
        <v>0.57430555555555551</v>
      </c>
      <c r="U86" s="91">
        <v>0.59583333333333333</v>
      </c>
      <c r="V86" s="439">
        <v>8</v>
      </c>
      <c r="W86" s="452">
        <f t="shared" si="60"/>
        <v>31.00000000000005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1"/>
        <v>-412.25806451613084</v>
      </c>
      <c r="AG86" s="442">
        <f t="shared" si="62"/>
        <v>0.71370967741935354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972</v>
      </c>
      <c r="H87" s="127">
        <f t="shared" si="54"/>
        <v>54849.96</v>
      </c>
      <c r="I87" s="439"/>
      <c r="J87" s="130">
        <v>18</v>
      </c>
      <c r="K87" s="98">
        <v>1500</v>
      </c>
      <c r="L87" s="129">
        <v>83.333333333333329</v>
      </c>
      <c r="M87" s="450">
        <v>18</v>
      </c>
      <c r="N87" s="98">
        <f t="shared" si="55"/>
        <v>1267.8260869565217</v>
      </c>
      <c r="O87" s="236">
        <f t="shared" si="56"/>
        <v>70.434782608695656</v>
      </c>
      <c r="P87" s="95">
        <f t="shared" si="57"/>
        <v>0</v>
      </c>
      <c r="Q87" s="131">
        <f t="shared" si="58"/>
        <v>-12.898550724637673</v>
      </c>
      <c r="R87" s="239">
        <f t="shared" si="59"/>
        <v>0.84521739130434792</v>
      </c>
      <c r="S87" s="637"/>
      <c r="T87" s="91">
        <v>0.60069444444444442</v>
      </c>
      <c r="U87" s="91">
        <v>0.63263888888888886</v>
      </c>
      <c r="V87" s="439">
        <v>7</v>
      </c>
      <c r="W87" s="452">
        <f t="shared" si="60"/>
        <v>46</v>
      </c>
      <c r="X87" s="94"/>
      <c r="Y87" s="94"/>
      <c r="Z87" s="95"/>
      <c r="AA87" s="95"/>
      <c r="AB87" s="618"/>
      <c r="AC87" s="618"/>
      <c r="AD87" s="440"/>
      <c r="AE87" s="440"/>
      <c r="AF87" s="88">
        <f t="shared" si="61"/>
        <v>-232.17391304347825</v>
      </c>
      <c r="AG87" s="442">
        <f t="shared" si="62"/>
        <v>0.84521739130434781</v>
      </c>
      <c r="AH87" s="637"/>
    </row>
    <row r="88" spans="1:34" ht="19.2" customHeight="1">
      <c r="A88" s="648"/>
      <c r="B88" s="154" t="s">
        <v>245</v>
      </c>
      <c r="C88" s="447"/>
      <c r="D88" s="240" t="s">
        <v>111</v>
      </c>
      <c r="E88" s="81"/>
      <c r="F88" s="465">
        <v>29.113149847094796</v>
      </c>
      <c r="G88" s="98">
        <v>474.35999999999996</v>
      </c>
      <c r="H88" s="127">
        <f t="shared" si="54"/>
        <v>13810.113761467886</v>
      </c>
      <c r="I88" s="439"/>
      <c r="J88" s="130">
        <v>20</v>
      </c>
      <c r="K88" s="98">
        <v>1500</v>
      </c>
      <c r="L88" s="129">
        <v>75</v>
      </c>
      <c r="M88" s="450">
        <v>20</v>
      </c>
      <c r="N88" s="98">
        <f t="shared" si="55"/>
        <v>1293.7090909090955</v>
      </c>
      <c r="O88" s="236">
        <f t="shared" si="56"/>
        <v>64.685454545454775</v>
      </c>
      <c r="P88" s="95">
        <f t="shared" si="57"/>
        <v>0</v>
      </c>
      <c r="Q88" s="131">
        <f t="shared" si="58"/>
        <v>-10.314545454545225</v>
      </c>
      <c r="R88" s="239">
        <f t="shared" si="59"/>
        <v>0.86247272727273028</v>
      </c>
      <c r="S88" s="637"/>
      <c r="T88" s="91">
        <v>0.64791666666666659</v>
      </c>
      <c r="U88" s="91">
        <v>0.66319444444444431</v>
      </c>
      <c r="V88" s="439">
        <v>22</v>
      </c>
      <c r="W88" s="452">
        <f t="shared" si="60"/>
        <v>21.999999999999922</v>
      </c>
      <c r="X88" s="94">
        <v>0.63611111111111118</v>
      </c>
      <c r="Y88" s="94">
        <v>0.64513888888888882</v>
      </c>
      <c r="Z88" s="95"/>
      <c r="AA88" s="95"/>
      <c r="AB88" s="618"/>
      <c r="AC88" s="618"/>
      <c r="AD88" s="440"/>
      <c r="AE88" s="440"/>
      <c r="AF88" s="88">
        <f t="shared" si="61"/>
        <v>-206.29090909090451</v>
      </c>
      <c r="AG88" s="442">
        <f t="shared" si="62"/>
        <v>0.86247272727273028</v>
      </c>
      <c r="AH88" s="637"/>
    </row>
    <row r="89" spans="1:34" ht="19.2" customHeight="1">
      <c r="A89" s="648"/>
      <c r="B89" s="154" t="s">
        <v>244</v>
      </c>
      <c r="C89" s="447"/>
      <c r="D89" s="80" t="s">
        <v>302</v>
      </c>
      <c r="E89" s="81"/>
      <c r="F89" s="465">
        <v>38.1</v>
      </c>
      <c r="G89" s="159">
        <v>367.37</v>
      </c>
      <c r="H89" s="127">
        <f t="shared" si="54"/>
        <v>13996.797</v>
      </c>
      <c r="I89" s="439"/>
      <c r="J89" s="130">
        <v>17</v>
      </c>
      <c r="K89" s="98">
        <v>1500</v>
      </c>
      <c r="L89" s="129">
        <v>88.235294117647058</v>
      </c>
      <c r="M89" s="450">
        <v>16</v>
      </c>
      <c r="N89" s="98">
        <f t="shared" si="55"/>
        <v>1160.1157894736882</v>
      </c>
      <c r="O89" s="236">
        <f t="shared" si="56"/>
        <v>72.507236842105513</v>
      </c>
      <c r="P89" s="95">
        <f t="shared" si="57"/>
        <v>-1</v>
      </c>
      <c r="Q89" s="131">
        <f t="shared" si="58"/>
        <v>-15.728057275541545</v>
      </c>
      <c r="R89" s="239">
        <f t="shared" si="59"/>
        <v>0.82174868421052916</v>
      </c>
      <c r="S89" s="637"/>
      <c r="T89" s="91">
        <v>0.6680555555555554</v>
      </c>
      <c r="U89" s="91">
        <v>0.6812499999999998</v>
      </c>
      <c r="V89" s="439">
        <v>7</v>
      </c>
      <c r="W89" s="452">
        <f t="shared" si="60"/>
        <v>18.999999999999932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1"/>
        <v>-339.88421052631179</v>
      </c>
      <c r="AG89" s="442">
        <f t="shared" si="62"/>
        <v>0.7734105263157921</v>
      </c>
      <c r="AH89" s="637"/>
    </row>
    <row r="90" spans="1:34" ht="19.2" customHeight="1">
      <c r="A90" s="648"/>
      <c r="B90" s="154" t="s">
        <v>247</v>
      </c>
      <c r="C90" s="447"/>
      <c r="D90" s="80" t="s">
        <v>125</v>
      </c>
      <c r="E90" s="81"/>
      <c r="F90" s="465">
        <v>58.17</v>
      </c>
      <c r="G90" s="173">
        <v>1017</v>
      </c>
      <c r="H90" s="127">
        <f t="shared" si="54"/>
        <v>59158.89</v>
      </c>
      <c r="I90" s="241"/>
      <c r="J90" s="130">
        <v>19</v>
      </c>
      <c r="K90" s="98">
        <v>1385</v>
      </c>
      <c r="L90" s="129">
        <v>72.89473684210526</v>
      </c>
      <c r="M90" s="450">
        <v>20</v>
      </c>
      <c r="N90" s="98">
        <f t="shared" si="55"/>
        <v>1109.4545454545462</v>
      </c>
      <c r="O90" s="236">
        <f t="shared" si="56"/>
        <v>55.472727272727312</v>
      </c>
      <c r="P90" s="95">
        <f t="shared" si="57"/>
        <v>1</v>
      </c>
      <c r="Q90" s="131">
        <f t="shared" si="58"/>
        <v>-17.422009569377948</v>
      </c>
      <c r="R90" s="239">
        <f t="shared" si="59"/>
        <v>0.76099770265835309</v>
      </c>
      <c r="S90" s="637"/>
      <c r="T90" s="91">
        <v>0.70833333333333337</v>
      </c>
      <c r="U90" s="91">
        <v>0.74652777777777779</v>
      </c>
      <c r="V90" s="439">
        <v>5</v>
      </c>
      <c r="W90" s="452">
        <f t="shared" si="60"/>
        <v>54.999999999999964</v>
      </c>
      <c r="X90" s="242"/>
      <c r="Y90" s="242"/>
      <c r="Z90" s="95"/>
      <c r="AA90" s="95"/>
      <c r="AB90" s="618"/>
      <c r="AC90" s="618"/>
      <c r="AD90" s="440"/>
      <c r="AE90" s="440"/>
      <c r="AF90" s="88">
        <f t="shared" si="61"/>
        <v>-275.54545454545382</v>
      </c>
      <c r="AG90" s="442">
        <f t="shared" si="62"/>
        <v>0.80105021332458204</v>
      </c>
      <c r="AH90" s="637"/>
    </row>
    <row r="91" spans="1:34" ht="19.2" customHeight="1">
      <c r="A91" s="648"/>
      <c r="B91" s="154" t="s">
        <v>247</v>
      </c>
      <c r="C91" s="447"/>
      <c r="D91" s="80" t="s">
        <v>126</v>
      </c>
      <c r="E91" s="81"/>
      <c r="F91" s="465">
        <v>53.68</v>
      </c>
      <c r="G91" s="82">
        <v>1142</v>
      </c>
      <c r="H91" s="127">
        <f t="shared" si="54"/>
        <v>61302.559999999998</v>
      </c>
      <c r="I91" s="243"/>
      <c r="J91" s="130">
        <v>20</v>
      </c>
      <c r="K91" s="98">
        <v>1500</v>
      </c>
      <c r="L91" s="129">
        <v>75</v>
      </c>
      <c r="M91" s="450">
        <v>20</v>
      </c>
      <c r="N91" s="98">
        <f t="shared" si="55"/>
        <v>1142.0000000000011</v>
      </c>
      <c r="O91" s="236">
        <f t="shared" si="56"/>
        <v>57.100000000000058</v>
      </c>
      <c r="P91" s="95">
        <f t="shared" si="57"/>
        <v>0</v>
      </c>
      <c r="Q91" s="131">
        <f t="shared" si="58"/>
        <v>-17.899999999999942</v>
      </c>
      <c r="R91" s="239">
        <f t="shared" si="59"/>
        <v>0.76133333333333408</v>
      </c>
      <c r="S91" s="640"/>
      <c r="T91" s="91">
        <v>0.75138888888888888</v>
      </c>
      <c r="U91" s="91">
        <v>0.79305555555555551</v>
      </c>
      <c r="V91" s="439">
        <v>7</v>
      </c>
      <c r="W91" s="452">
        <f t="shared" si="60"/>
        <v>59.999999999999943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1"/>
        <v>-357.99999999999886</v>
      </c>
      <c r="AG91" s="442">
        <f t="shared" si="62"/>
        <v>0.76133333333333408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4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1"/>
        <v>0</v>
      </c>
      <c r="AG92" s="442" t="e">
        <f t="shared" si="62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4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0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1"/>
        <v>0</v>
      </c>
      <c r="AG93" s="442" t="e">
        <f t="shared" si="62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4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1"/>
        <v>0</v>
      </c>
      <c r="AG94" s="442" t="e">
        <f t="shared" si="62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18.888888888888889</v>
      </c>
      <c r="K95" s="257">
        <v>1467.2222222222222</v>
      </c>
      <c r="L95" s="258">
        <v>78.019640604779923</v>
      </c>
      <c r="M95" s="257">
        <f t="shared" ref="J95:O95" si="63">AVERAGE(M83:M94)</f>
        <v>18.888888888888889</v>
      </c>
      <c r="N95" s="257">
        <f t="shared" si="63"/>
        <v>1187.3764875697052</v>
      </c>
      <c r="O95" s="258">
        <f t="shared" si="63"/>
        <v>63.146184300488045</v>
      </c>
      <c r="P95" s="259">
        <f>M95-J95</f>
        <v>0</v>
      </c>
      <c r="Q95" s="260">
        <f t="shared" ref="Q95:Q98" si="64">O95-L95</f>
        <v>-14.873456304291878</v>
      </c>
      <c r="R95" s="261">
        <f>O95/L95</f>
        <v>0.80936266574674987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1"/>
        <v>-279.84573465251697</v>
      </c>
      <c r="AG95" s="445">
        <f t="shared" si="62"/>
        <v>0.80926833685174915</v>
      </c>
      <c r="AH95" s="640"/>
    </row>
    <row r="96" spans="1:34" ht="19.2" customHeight="1">
      <c r="A96" s="645" t="s">
        <v>197</v>
      </c>
      <c r="B96" s="439" t="s">
        <v>245</v>
      </c>
      <c r="C96" s="141"/>
      <c r="D96" s="80" t="s">
        <v>487</v>
      </c>
      <c r="E96" s="81"/>
      <c r="F96" s="458">
        <v>36.92</v>
      </c>
      <c r="G96" s="82">
        <v>5069</v>
      </c>
      <c r="H96" s="83">
        <f t="shared" ref="H96:H106" si="65">F96*G96</f>
        <v>187147.48</v>
      </c>
      <c r="I96" s="439"/>
      <c r="J96" s="85">
        <v>6</v>
      </c>
      <c r="K96" s="82">
        <v>1636</v>
      </c>
      <c r="L96" s="86">
        <v>272.66666666666669</v>
      </c>
      <c r="M96" s="453">
        <v>7</v>
      </c>
      <c r="N96" s="82">
        <f t="shared" ref="N96:N98" si="66">G96/W96*60</f>
        <v>1592.3560209424081</v>
      </c>
      <c r="O96" s="86">
        <f t="shared" ref="O96:O98" si="67">N96/M96</f>
        <v>227.47943156320116</v>
      </c>
      <c r="P96" s="88">
        <f t="shared" ref="P96:P98" si="68">M96-J96</f>
        <v>1</v>
      </c>
      <c r="Q96" s="89">
        <f t="shared" si="64"/>
        <v>-45.187235103465525</v>
      </c>
      <c r="R96" s="442">
        <f t="shared" ref="R96:R98" si="69">O96/L96</f>
        <v>0.83427664387482081</v>
      </c>
      <c r="S96" s="637">
        <f>R108</f>
        <v>0.82897891457616435</v>
      </c>
      <c r="T96" s="133">
        <v>0.33333333333333331</v>
      </c>
      <c r="U96" s="133">
        <v>0.46597222222222223</v>
      </c>
      <c r="V96" s="440">
        <v>5</v>
      </c>
      <c r="W96" s="134">
        <f t="shared" ref="W96:W122" si="70">(U96-T96)*24*60</f>
        <v>191.00000000000003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1"/>
        <v>-43.643979057591878</v>
      </c>
      <c r="AG96" s="441">
        <f t="shared" si="62"/>
        <v>0.97332275118729106</v>
      </c>
      <c r="AH96" s="622">
        <f>AG108</f>
        <v>0.91889473749721828</v>
      </c>
    </row>
    <row r="97" spans="1:34" s="270" customFormat="1" ht="19.2" customHeight="1">
      <c r="A97" s="645"/>
      <c r="B97" s="439" t="s">
        <v>246</v>
      </c>
      <c r="C97" s="262"/>
      <c r="D97" s="263" t="s">
        <v>308</v>
      </c>
      <c r="E97" s="97"/>
      <c r="F97" s="469">
        <v>21.92</v>
      </c>
      <c r="G97" s="264">
        <v>1173</v>
      </c>
      <c r="H97" s="265">
        <f t="shared" si="65"/>
        <v>25712.160000000003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6"/>
        <v>2132.7272727272748</v>
      </c>
      <c r="O97" s="86">
        <f t="shared" si="67"/>
        <v>426.54545454545496</v>
      </c>
      <c r="P97" s="88">
        <f t="shared" si="68"/>
        <v>1</v>
      </c>
      <c r="Q97" s="89">
        <f t="shared" si="64"/>
        <v>-73.454545454545041</v>
      </c>
      <c r="R97" s="442">
        <f t="shared" si="69"/>
        <v>0.8530909090909099</v>
      </c>
      <c r="S97" s="637"/>
      <c r="T97" s="266">
        <v>0.47013888888888888</v>
      </c>
      <c r="U97" s="266">
        <v>0.49305555555555552</v>
      </c>
      <c r="V97" s="267">
        <v>6</v>
      </c>
      <c r="W97" s="134">
        <f t="shared" si="70"/>
        <v>32.999999999999964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1"/>
        <v>132.72727272727479</v>
      </c>
      <c r="AG97" s="269">
        <f t="shared" si="62"/>
        <v>1.0663636363636373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108</v>
      </c>
      <c r="E98" s="126"/>
      <c r="F98" s="469">
        <v>36.409999999999997</v>
      </c>
      <c r="G98" s="98">
        <v>5185.05</v>
      </c>
      <c r="H98" s="265">
        <f t="shared" si="65"/>
        <v>188787.67049999998</v>
      </c>
      <c r="I98" s="440"/>
      <c r="J98" s="85">
        <v>10</v>
      </c>
      <c r="K98" s="82">
        <v>2769</v>
      </c>
      <c r="L98" s="86">
        <v>276.89999999999998</v>
      </c>
      <c r="M98" s="130">
        <v>10</v>
      </c>
      <c r="N98" s="82">
        <f t="shared" si="66"/>
        <v>2160.4375000000005</v>
      </c>
      <c r="O98" s="86">
        <f t="shared" si="67"/>
        <v>216.04375000000005</v>
      </c>
      <c r="P98" s="88">
        <f t="shared" si="68"/>
        <v>0</v>
      </c>
      <c r="Q98" s="89">
        <f t="shared" si="64"/>
        <v>-60.856249999999932</v>
      </c>
      <c r="R98" s="442">
        <f t="shared" si="69"/>
        <v>0.78022300469483596</v>
      </c>
      <c r="S98" s="637"/>
      <c r="T98" s="133">
        <v>0.53333333333333333</v>
      </c>
      <c r="U98" s="133">
        <v>0.6333333333333333</v>
      </c>
      <c r="V98" s="440">
        <v>5</v>
      </c>
      <c r="W98" s="134">
        <f t="shared" si="70"/>
        <v>143.99999999999997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1"/>
        <v>-608.56249999999955</v>
      </c>
      <c r="AG98" s="441">
        <f t="shared" si="62"/>
        <v>0.78022300469483585</v>
      </c>
      <c r="AH98" s="622"/>
    </row>
    <row r="99" spans="1:34" ht="19.2" customHeight="1">
      <c r="A99" s="645"/>
      <c r="B99" s="439">
        <v>0</v>
      </c>
      <c r="C99" s="124"/>
      <c r="D99" s="125"/>
      <c r="E99" s="126"/>
      <c r="F99" s="469" t="s">
        <v>248</v>
      </c>
      <c r="G99" s="98"/>
      <c r="H99" s="265">
        <f t="shared" si="65"/>
        <v>0</v>
      </c>
      <c r="I99" s="440"/>
      <c r="J99" s="85"/>
      <c r="K99" s="82"/>
      <c r="L99" s="86"/>
      <c r="M99" s="453"/>
      <c r="N99" s="82"/>
      <c r="O99" s="86"/>
      <c r="P99" s="88"/>
      <c r="Q99" s="89"/>
      <c r="R99" s="442"/>
      <c r="S99" s="637"/>
      <c r="T99" s="133"/>
      <c r="U99" s="133"/>
      <c r="V99" s="440"/>
      <c r="W99" s="134"/>
      <c r="X99" s="233"/>
      <c r="Y99" s="233"/>
      <c r="Z99" s="170"/>
      <c r="AA99" s="170"/>
      <c r="AB99" s="618"/>
      <c r="AC99" s="618"/>
      <c r="AD99" s="440"/>
      <c r="AE99" s="440"/>
      <c r="AF99" s="268">
        <f t="shared" si="61"/>
        <v>0</v>
      </c>
      <c r="AG99" s="269" t="e">
        <f t="shared" si="62"/>
        <v>#DIV/0!</v>
      </c>
      <c r="AH99" s="622"/>
    </row>
    <row r="100" spans="1:34" s="274" customFormat="1" ht="19.2" customHeight="1">
      <c r="A100" s="645"/>
      <c r="B100" s="439">
        <v>0</v>
      </c>
      <c r="C100" s="96"/>
      <c r="D100" s="80"/>
      <c r="E100" s="126"/>
      <c r="F100" s="469" t="s">
        <v>248</v>
      </c>
      <c r="G100" s="98"/>
      <c r="H100" s="265">
        <f t="shared" si="65"/>
        <v>0</v>
      </c>
      <c r="I100" s="440"/>
      <c r="J100" s="85"/>
      <c r="K100" s="82"/>
      <c r="L100" s="86"/>
      <c r="M100" s="130"/>
      <c r="N100" s="82"/>
      <c r="O100" s="86"/>
      <c r="P100" s="88"/>
      <c r="Q100" s="89"/>
      <c r="R100" s="442"/>
      <c r="S100" s="637"/>
      <c r="T100" s="266"/>
      <c r="U100" s="266"/>
      <c r="V100" s="267"/>
      <c r="W100" s="134"/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1"/>
        <v>0</v>
      </c>
      <c r="AG100" s="441" t="e">
        <f t="shared" si="62"/>
        <v>#DIV/0!</v>
      </c>
      <c r="AH100" s="622"/>
    </row>
    <row r="101" spans="1:34" s="274" customFormat="1" ht="19.2" customHeight="1">
      <c r="A101" s="645"/>
      <c r="B101" s="439">
        <v>0</v>
      </c>
      <c r="C101" s="96"/>
      <c r="D101" s="125"/>
      <c r="E101" s="126"/>
      <c r="F101" s="469" t="s">
        <v>248</v>
      </c>
      <c r="G101" s="98"/>
      <c r="H101" s="265">
        <f t="shared" si="65"/>
        <v>0</v>
      </c>
      <c r="I101" s="440"/>
      <c r="J101" s="85"/>
      <c r="K101" s="82"/>
      <c r="L101" s="86"/>
      <c r="M101" s="130"/>
      <c r="N101" s="82"/>
      <c r="O101" s="86"/>
      <c r="P101" s="88"/>
      <c r="Q101" s="89"/>
      <c r="R101" s="442"/>
      <c r="S101" s="637"/>
      <c r="T101" s="266"/>
      <c r="U101" s="133"/>
      <c r="V101" s="267"/>
      <c r="W101" s="134"/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1"/>
        <v>0</v>
      </c>
      <c r="AG101" s="269" t="e">
        <f t="shared" si="62"/>
        <v>#DIV/0!</v>
      </c>
      <c r="AH101" s="622"/>
    </row>
    <row r="102" spans="1:34" s="274" customFormat="1" ht="19.2" customHeight="1">
      <c r="A102" s="645"/>
      <c r="B102" s="439">
        <v>0</v>
      </c>
      <c r="C102" s="228"/>
      <c r="D102" s="229"/>
      <c r="E102" s="230"/>
      <c r="F102" s="469" t="s">
        <v>248</v>
      </c>
      <c r="G102" s="98"/>
      <c r="H102" s="265">
        <f t="shared" si="65"/>
        <v>0</v>
      </c>
      <c r="I102" s="439"/>
      <c r="J102" s="85"/>
      <c r="K102" s="82"/>
      <c r="L102" s="86"/>
      <c r="M102" s="130"/>
      <c r="N102" s="82"/>
      <c r="O102" s="86"/>
      <c r="P102" s="88"/>
      <c r="Q102" s="89"/>
      <c r="R102" s="442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1"/>
        <v>0</v>
      </c>
      <c r="AG102" s="441" t="e">
        <f t="shared" si="62"/>
        <v>#DIV/0!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5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1"/>
        <v>0</v>
      </c>
      <c r="AG103" s="269" t="e">
        <f t="shared" si="62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5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1"/>
        <v>0</v>
      </c>
      <c r="AG104" s="441" t="e">
        <f t="shared" si="62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5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0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1"/>
        <v>0</v>
      </c>
      <c r="AG105" s="269" t="e">
        <f t="shared" si="62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5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0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0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6.666666666666667</v>
      </c>
      <c r="K108" s="145">
        <v>2135</v>
      </c>
      <c r="L108" s="148">
        <v>349.85555555555555</v>
      </c>
      <c r="M108" s="145">
        <f t="shared" ref="J108:O108" si="71">AVERAGE(M96:M107)</f>
        <v>7.333333333333333</v>
      </c>
      <c r="N108" s="145">
        <f t="shared" si="71"/>
        <v>1961.8402645565611</v>
      </c>
      <c r="O108" s="148">
        <f t="shared" si="71"/>
        <v>290.02287870288541</v>
      </c>
      <c r="P108" s="95">
        <f t="shared" ref="P108:P114" si="72">M108-J108</f>
        <v>0.66666666666666607</v>
      </c>
      <c r="Q108" s="131">
        <f t="shared" ref="Q108:Q114" si="73">O108-L108</f>
        <v>-59.832676852670147</v>
      </c>
      <c r="R108" s="149">
        <f t="shared" ref="R108:R114" si="74">O108/L108</f>
        <v>0.82897891457616435</v>
      </c>
      <c r="S108" s="640"/>
      <c r="T108" s="133"/>
      <c r="U108" s="133"/>
      <c r="V108" s="98"/>
      <c r="W108" s="134">
        <f t="shared" si="70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1"/>
        <v>-173.15973544343888</v>
      </c>
      <c r="AG108" s="441">
        <f t="shared" si="62"/>
        <v>0.91889473749721828</v>
      </c>
      <c r="AH108" s="622"/>
    </row>
    <row r="109" spans="1:34" ht="19.2" customHeight="1">
      <c r="A109" s="641" t="s">
        <v>320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675</v>
      </c>
      <c r="H109" s="83">
        <f t="shared" ref="H109:H118" si="75">F109*G109</f>
        <v>52204.5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6">G109/W109*60</f>
        <v>1306.4516129032236</v>
      </c>
      <c r="O109" s="86">
        <f t="shared" ref="O109:O114" si="77">N109/M109</f>
        <v>72.580645161290192</v>
      </c>
      <c r="P109" s="88">
        <f t="shared" si="72"/>
        <v>0</v>
      </c>
      <c r="Q109" s="89">
        <f t="shared" si="73"/>
        <v>-7.4193548387098076</v>
      </c>
      <c r="R109" s="442">
        <f t="shared" si="74"/>
        <v>0.90725806451612745</v>
      </c>
      <c r="S109" s="644">
        <f>R121</f>
        <v>0.87209862811690064</v>
      </c>
      <c r="T109" s="283">
        <v>0.5</v>
      </c>
      <c r="U109" s="283">
        <v>0.52152777777777781</v>
      </c>
      <c r="V109" s="284">
        <v>5</v>
      </c>
      <c r="W109" s="452">
        <f t="shared" si="70"/>
        <v>31.00000000000005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1"/>
        <v>-133.54838709677642</v>
      </c>
      <c r="AG109" s="171">
        <f t="shared" si="62"/>
        <v>0.90725806451612745</v>
      </c>
      <c r="AH109" s="622">
        <f>AG121</f>
        <v>0.8800184741788043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958</v>
      </c>
      <c r="H110" s="83">
        <f t="shared" si="75"/>
        <v>51425.440000000002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6"/>
        <v>1401.9512195121945</v>
      </c>
      <c r="O110" s="86">
        <f t="shared" si="77"/>
        <v>87.621951219512155</v>
      </c>
      <c r="P110" s="88">
        <f t="shared" si="72"/>
        <v>0</v>
      </c>
      <c r="Q110" s="89">
        <f t="shared" si="73"/>
        <v>-6.1280487804878447</v>
      </c>
      <c r="R110" s="442">
        <f t="shared" si="74"/>
        <v>0.93463414634146302</v>
      </c>
      <c r="S110" s="633"/>
      <c r="T110" s="283">
        <v>0.52638888888888891</v>
      </c>
      <c r="U110" s="283">
        <v>0.55486111111111114</v>
      </c>
      <c r="V110" s="284">
        <v>7</v>
      </c>
      <c r="W110" s="452">
        <f t="shared" si="70"/>
        <v>41.000000000000014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1"/>
        <v>-98.048780487805516</v>
      </c>
      <c r="AG110" s="171">
        <f t="shared" si="62"/>
        <v>0.93463414634146302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1739</v>
      </c>
      <c r="H111" s="83">
        <f t="shared" si="75"/>
        <v>100401.16499999999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6"/>
        <v>1372.8947368421043</v>
      </c>
      <c r="O111" s="86">
        <f t="shared" si="77"/>
        <v>85.805921052631518</v>
      </c>
      <c r="P111" s="88">
        <f t="shared" si="72"/>
        <v>0</v>
      </c>
      <c r="Q111" s="89">
        <f t="shared" si="73"/>
        <v>-12.006578947368482</v>
      </c>
      <c r="R111" s="442">
        <f t="shared" si="74"/>
        <v>0.87724903312594527</v>
      </c>
      <c r="S111" s="633"/>
      <c r="T111" s="283">
        <v>0.5708333333333333</v>
      </c>
      <c r="U111" s="283">
        <v>0.62361111111111112</v>
      </c>
      <c r="V111" s="284">
        <v>23</v>
      </c>
      <c r="W111" s="452">
        <f t="shared" si="70"/>
        <v>76.000000000000057</v>
      </c>
      <c r="X111" s="94">
        <v>0.55833333333333335</v>
      </c>
      <c r="Y111" s="94">
        <v>0.56805555555555554</v>
      </c>
      <c r="Z111" s="95"/>
      <c r="AA111" s="95"/>
      <c r="AB111" s="618"/>
      <c r="AC111" s="618"/>
      <c r="AD111" s="440"/>
      <c r="AE111" s="440"/>
      <c r="AF111" s="88">
        <f t="shared" si="61"/>
        <v>-192.10526315789571</v>
      </c>
      <c r="AG111" s="171">
        <f t="shared" si="62"/>
        <v>0.87724903312594527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2357.9100000000003</v>
      </c>
      <c r="H112" s="83">
        <f t="shared" si="75"/>
        <v>106058.79180000001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6"/>
        <v>1241.0052631578942</v>
      </c>
      <c r="O112" s="86">
        <f t="shared" si="77"/>
        <v>65.316066481994426</v>
      </c>
      <c r="P112" s="88">
        <f t="shared" si="72"/>
        <v>0</v>
      </c>
      <c r="Q112" s="89">
        <f t="shared" si="73"/>
        <v>-13.631301939058204</v>
      </c>
      <c r="R112" s="442">
        <f t="shared" si="74"/>
        <v>0.8273368421052627</v>
      </c>
      <c r="S112" s="633"/>
      <c r="T112" s="283">
        <v>0.70833333333333337</v>
      </c>
      <c r="U112" s="283">
        <v>0.78750000000000009</v>
      </c>
      <c r="V112" s="284">
        <v>5</v>
      </c>
      <c r="W112" s="452">
        <f t="shared" si="70"/>
        <v>114.00000000000007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1"/>
        <v>-258.99473684210579</v>
      </c>
      <c r="AG112" s="171">
        <f t="shared" si="62"/>
        <v>0.82733684210526282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970</v>
      </c>
      <c r="H113" s="83">
        <f t="shared" si="75"/>
        <v>55998.1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6"/>
        <v>1187.7551020408168</v>
      </c>
      <c r="O113" s="86">
        <f t="shared" si="77"/>
        <v>69.867947178871574</v>
      </c>
      <c r="P113" s="88">
        <f t="shared" si="72"/>
        <v>1</v>
      </c>
      <c r="Q113" s="89">
        <f t="shared" si="73"/>
        <v>-20.132052821128426</v>
      </c>
      <c r="R113" s="442">
        <f t="shared" si="74"/>
        <v>0.77631052420968416</v>
      </c>
      <c r="S113" s="633"/>
      <c r="T113" s="283">
        <v>0.80208333333333337</v>
      </c>
      <c r="U113" s="283">
        <v>0.83611111111111114</v>
      </c>
      <c r="V113" s="284">
        <v>21</v>
      </c>
      <c r="W113" s="452">
        <f t="shared" si="70"/>
        <v>48.999999999999986</v>
      </c>
      <c r="X113" s="271">
        <v>0.7909722222222223</v>
      </c>
      <c r="Y113" s="271">
        <v>0.7993055555555556</v>
      </c>
      <c r="Z113" s="272"/>
      <c r="AA113" s="272"/>
      <c r="AB113" s="618"/>
      <c r="AC113" s="618"/>
      <c r="AD113" s="277"/>
      <c r="AE113" s="277"/>
      <c r="AF113" s="152">
        <f t="shared" si="61"/>
        <v>-252.24489795918316</v>
      </c>
      <c r="AG113" s="171">
        <f t="shared" si="62"/>
        <v>0.82482993197278942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1861</v>
      </c>
      <c r="H114" s="83">
        <f t="shared" si="75"/>
        <v>94296.87000000001</v>
      </c>
      <c r="I114" s="440">
        <v>1</v>
      </c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6"/>
        <v>1361.7073170731703</v>
      </c>
      <c r="O114" s="86">
        <f t="shared" si="77"/>
        <v>75.650406504065018</v>
      </c>
      <c r="P114" s="88">
        <f t="shared" si="72"/>
        <v>0</v>
      </c>
      <c r="Q114" s="89">
        <f t="shared" si="73"/>
        <v>-7.6829268292683111</v>
      </c>
      <c r="R114" s="442">
        <f t="shared" si="74"/>
        <v>0.90780487804878029</v>
      </c>
      <c r="S114" s="633"/>
      <c r="T114" s="283">
        <v>0.84166666666666667</v>
      </c>
      <c r="U114" s="283">
        <v>0.89861111111111114</v>
      </c>
      <c r="V114" s="284">
        <v>8</v>
      </c>
      <c r="W114" s="452">
        <f t="shared" si="70"/>
        <v>82.000000000000028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1"/>
        <v>-138.29268292682968</v>
      </c>
      <c r="AG114" s="171">
        <f t="shared" si="62"/>
        <v>0.90780487804878018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5"/>
        <v>0</v>
      </c>
      <c r="I115" s="440"/>
      <c r="J115" s="85"/>
      <c r="K115" s="82"/>
      <c r="L115" s="86"/>
      <c r="M115" s="453"/>
      <c r="N115" s="82"/>
      <c r="O115" s="86"/>
      <c r="P115" s="88"/>
      <c r="Q115" s="89"/>
      <c r="R115" s="442"/>
      <c r="S115" s="633"/>
      <c r="T115" s="283"/>
      <c r="U115" s="283"/>
      <c r="V115" s="284"/>
      <c r="W115" s="452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1"/>
        <v>0</v>
      </c>
      <c r="AG115" s="171" t="e">
        <f t="shared" si="62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5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1"/>
        <v>0</v>
      </c>
      <c r="AG116" s="171" t="e">
        <f t="shared" si="62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0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1"/>
        <v>0</v>
      </c>
      <c r="AG117" s="171" t="e">
        <f t="shared" si="62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5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0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0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0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78">AVERAGE(M109:M120)</f>
        <v>17.333333333333332</v>
      </c>
      <c r="N121" s="257">
        <f t="shared" si="78"/>
        <v>1311.9608752549007</v>
      </c>
      <c r="O121" s="258">
        <f t="shared" si="78"/>
        <v>76.140489599727474</v>
      </c>
      <c r="P121" s="88">
        <f t="shared" ref="P121:P129" si="79">M121-J121</f>
        <v>0.1666666666666643</v>
      </c>
      <c r="Q121" s="89">
        <f t="shared" ref="Q121:Q129" si="80">O121-L121</f>
        <v>-11.166710692670193</v>
      </c>
      <c r="R121" s="225">
        <f t="shared" ref="R121:R129" si="81">O121/L121</f>
        <v>0.87209862811690064</v>
      </c>
      <c r="S121" s="639"/>
      <c r="T121" s="91"/>
      <c r="U121" s="91"/>
      <c r="V121" s="82"/>
      <c r="W121" s="452">
        <f t="shared" si="70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-178.8724580784326</v>
      </c>
      <c r="AG121" s="171">
        <f>N121/K121</f>
        <v>0.8800184741788043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1584</v>
      </c>
      <c r="H122" s="83">
        <f t="shared" ref="H122:H132" si="82">F122*G122</f>
        <v>92933.28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3">G122/W122*60</f>
        <v>1338.5915492957733</v>
      </c>
      <c r="O122" s="294">
        <f t="shared" ref="O122:O129" si="84">N122/M122</f>
        <v>70.452186805040697</v>
      </c>
      <c r="P122" s="152">
        <f t="shared" si="79"/>
        <v>0</v>
      </c>
      <c r="Q122" s="235">
        <f t="shared" si="80"/>
        <v>-5.3372868791698238</v>
      </c>
      <c r="R122" s="153">
        <f t="shared" si="81"/>
        <v>0.92957746478873149</v>
      </c>
      <c r="S122" s="637">
        <f>R134</f>
        <v>0.8826708240786717</v>
      </c>
      <c r="T122" s="91">
        <v>0.5</v>
      </c>
      <c r="U122" s="91">
        <v>0.5493055555555556</v>
      </c>
      <c r="V122" s="284">
        <v>5</v>
      </c>
      <c r="W122" s="452">
        <f t="shared" si="70"/>
        <v>71.000000000000071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1"/>
        <v>-101.40845070422665</v>
      </c>
      <c r="AG122" s="442">
        <f t="shared" si="62"/>
        <v>0.92957746478873149</v>
      </c>
      <c r="AH122" s="639">
        <f>AG134</f>
        <v>0.89968732471323287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2019</v>
      </c>
      <c r="H123" s="83">
        <f t="shared" si="82"/>
        <v>120170.88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3"/>
        <v>1288.7234042553193</v>
      </c>
      <c r="O123" s="129">
        <f t="shared" si="84"/>
        <v>61.367781155015209</v>
      </c>
      <c r="P123" s="95">
        <f t="shared" si="79"/>
        <v>0</v>
      </c>
      <c r="Q123" s="131">
        <f t="shared" si="80"/>
        <v>-4.5845997973657404</v>
      </c>
      <c r="R123" s="441">
        <f t="shared" si="81"/>
        <v>0.93048621245871443</v>
      </c>
      <c r="S123" s="637"/>
      <c r="T123" s="91">
        <v>0.56527777777777777</v>
      </c>
      <c r="U123" s="91">
        <v>0.63055555555555554</v>
      </c>
      <c r="V123" s="284">
        <v>23</v>
      </c>
      <c r="W123" s="452">
        <f>(U123-T123)*24*60</f>
        <v>93.999999999999986</v>
      </c>
      <c r="X123" s="94">
        <v>0.55277777777777781</v>
      </c>
      <c r="Y123" s="94">
        <v>0.5625</v>
      </c>
      <c r="Z123" s="95"/>
      <c r="AA123" s="95"/>
      <c r="AB123" s="618"/>
      <c r="AC123" s="618"/>
      <c r="AD123" s="440"/>
      <c r="AE123" s="440"/>
      <c r="AF123" s="88">
        <f t="shared" si="61"/>
        <v>-96.276595744680662</v>
      </c>
      <c r="AG123" s="442">
        <f t="shared" si="62"/>
        <v>0.93048621245871432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1265</v>
      </c>
      <c r="H124" s="83">
        <f t="shared" si="82"/>
        <v>71839.350000000006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3"/>
        <v>1518.0000000000005</v>
      </c>
      <c r="O124" s="294">
        <f t="shared" si="84"/>
        <v>84.333333333333357</v>
      </c>
      <c r="P124" s="152">
        <f t="shared" si="79"/>
        <v>0</v>
      </c>
      <c r="Q124" s="235">
        <f t="shared" si="80"/>
        <v>-6.5555555555555287</v>
      </c>
      <c r="R124" s="153">
        <f t="shared" si="81"/>
        <v>0.92787286063569707</v>
      </c>
      <c r="S124" s="638"/>
      <c r="T124" s="91">
        <v>0.70833333333333337</v>
      </c>
      <c r="U124" s="91">
        <v>0.74305555555555558</v>
      </c>
      <c r="V124" s="284">
        <v>5</v>
      </c>
      <c r="W124" s="297">
        <f>(U124-T124)*24*60</f>
        <v>49.999999999999986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1"/>
        <v>-117.99999999999955</v>
      </c>
      <c r="AG124" s="153">
        <f t="shared" si="62"/>
        <v>0.92787286063569707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976</v>
      </c>
      <c r="H125" s="83">
        <f t="shared" si="82"/>
        <v>55505.119999999995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3"/>
        <v>1501.5384615384608</v>
      </c>
      <c r="O125" s="129">
        <f t="shared" si="84"/>
        <v>83.418803418803378</v>
      </c>
      <c r="P125" s="95">
        <f t="shared" si="79"/>
        <v>0</v>
      </c>
      <c r="Q125" s="131">
        <f t="shared" si="80"/>
        <v>-7.4700854700855075</v>
      </c>
      <c r="R125" s="441">
        <f t="shared" si="81"/>
        <v>0.91781079556140643</v>
      </c>
      <c r="S125" s="638"/>
      <c r="T125" s="91">
        <v>0.74791666666666667</v>
      </c>
      <c r="U125" s="91">
        <v>0.77500000000000002</v>
      </c>
      <c r="V125" s="284">
        <v>7</v>
      </c>
      <c r="W125" s="297">
        <f t="shared" ref="W125:W133" si="85">(U125-T125)*24*60</f>
        <v>39.000000000000021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1"/>
        <v>-134.46153846153925</v>
      </c>
      <c r="AG125" s="442">
        <f t="shared" si="62"/>
        <v>0.91781079556140632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1165</v>
      </c>
      <c r="H126" s="83">
        <f t="shared" si="82"/>
        <v>63014.850000000006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3"/>
        <v>1370.5882352941182</v>
      </c>
      <c r="O126" s="129">
        <f t="shared" si="84"/>
        <v>68.529411764705912</v>
      </c>
      <c r="P126" s="95">
        <f t="shared" si="79"/>
        <v>3</v>
      </c>
      <c r="Q126" s="131">
        <f t="shared" si="80"/>
        <v>-23.529411764705856</v>
      </c>
      <c r="R126" s="441">
        <f t="shared" si="81"/>
        <v>0.7444089456869013</v>
      </c>
      <c r="S126" s="638"/>
      <c r="T126" s="91">
        <v>0.78055555555555556</v>
      </c>
      <c r="U126" s="91">
        <v>0.81597222222222221</v>
      </c>
      <c r="V126" s="284">
        <v>8</v>
      </c>
      <c r="W126" s="297">
        <f t="shared" si="85"/>
        <v>50.999999999999979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1"/>
        <v>-194.41176470588175</v>
      </c>
      <c r="AG126" s="153">
        <f t="shared" si="62"/>
        <v>0.8757752302198839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1200</v>
      </c>
      <c r="H127" s="83">
        <f t="shared" si="82"/>
        <v>57120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3"/>
        <v>1333.3333333333342</v>
      </c>
      <c r="O127" s="294">
        <f t="shared" si="84"/>
        <v>70.175438596491276</v>
      </c>
      <c r="P127" s="152">
        <f t="shared" si="79"/>
        <v>0</v>
      </c>
      <c r="Q127" s="235">
        <f t="shared" si="80"/>
        <v>-5.6140350877192446</v>
      </c>
      <c r="R127" s="153">
        <f t="shared" si="81"/>
        <v>0.9259259259259266</v>
      </c>
      <c r="S127" s="638"/>
      <c r="T127" s="91">
        <v>0.83124999999999993</v>
      </c>
      <c r="U127" s="91">
        <v>0.86874999999999991</v>
      </c>
      <c r="V127" s="439">
        <v>22</v>
      </c>
      <c r="W127" s="297">
        <f t="shared" si="85"/>
        <v>53.999999999999972</v>
      </c>
      <c r="X127" s="106">
        <v>0.81944444444444453</v>
      </c>
      <c r="Y127" s="106">
        <v>0.82847222222222217</v>
      </c>
      <c r="Z127" s="95"/>
      <c r="AA127" s="95"/>
      <c r="AB127" s="618"/>
      <c r="AC127" s="618"/>
      <c r="AD127" s="440"/>
      <c r="AE127" s="440"/>
      <c r="AF127" s="152">
        <f t="shared" si="61"/>
        <v>-106.66666666666583</v>
      </c>
      <c r="AG127" s="153">
        <f t="shared" si="62"/>
        <v>0.92592592592592649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728</v>
      </c>
      <c r="H128" s="83">
        <f t="shared" si="82"/>
        <v>41714.400000000001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3"/>
        <v>1284.7058823529396</v>
      </c>
      <c r="O128" s="129">
        <f t="shared" si="84"/>
        <v>75.570934256055267</v>
      </c>
      <c r="P128" s="95">
        <f t="shared" si="79"/>
        <v>0</v>
      </c>
      <c r="Q128" s="131">
        <f t="shared" si="80"/>
        <v>-5.8996539792388489</v>
      </c>
      <c r="R128" s="441">
        <f t="shared" si="81"/>
        <v>0.92758547462306107</v>
      </c>
      <c r="S128" s="638"/>
      <c r="T128" s="91">
        <v>0.87430555555555545</v>
      </c>
      <c r="U128" s="91">
        <v>0.89791666666666659</v>
      </c>
      <c r="V128" s="439">
        <v>8</v>
      </c>
      <c r="W128" s="297">
        <f t="shared" si="85"/>
        <v>34.000000000000043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1"/>
        <v>-100.29411764706038</v>
      </c>
      <c r="AG128" s="153">
        <f t="shared" si="62"/>
        <v>0.92758547462306107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445</v>
      </c>
      <c r="H129" s="83">
        <f t="shared" si="82"/>
        <v>22548.15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3"/>
        <v>1271.4285714285759</v>
      </c>
      <c r="O129" s="129">
        <f t="shared" si="84"/>
        <v>60.54421768707504</v>
      </c>
      <c r="P129" s="95">
        <f t="shared" si="79"/>
        <v>0</v>
      </c>
      <c r="Q129" s="131">
        <f t="shared" si="80"/>
        <v>-17.360544217686858</v>
      </c>
      <c r="R129" s="441">
        <f t="shared" si="81"/>
        <v>0.77715682850157453</v>
      </c>
      <c r="S129" s="638"/>
      <c r="T129" s="91">
        <v>0.90277777777777768</v>
      </c>
      <c r="U129" s="91">
        <v>0.91736111111111096</v>
      </c>
      <c r="V129" s="439">
        <v>7</v>
      </c>
      <c r="W129" s="297">
        <f t="shared" si="85"/>
        <v>20.999999999999925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2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2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2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5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5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6">AVERAGE(M122:M133)</f>
        <v>19.125</v>
      </c>
      <c r="N134" s="300">
        <f t="shared" si="86"/>
        <v>1363.3636796873152</v>
      </c>
      <c r="O134" s="301">
        <f t="shared" si="86"/>
        <v>71.799013377065023</v>
      </c>
      <c r="P134" s="92">
        <f t="shared" ref="P134:P140" si="87">M134-J134</f>
        <v>0.375</v>
      </c>
      <c r="Q134" s="188">
        <f t="shared" ref="Q134:Q140" si="88">O134-L134</f>
        <v>-9.5438965939409286</v>
      </c>
      <c r="R134" s="302">
        <f t="shared" ref="R134:R140" si="89">O134/L134</f>
        <v>0.8826708240786717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1"/>
        <v>-152.0113203126848</v>
      </c>
      <c r="AG134" s="442">
        <f t="shared" si="62"/>
        <v>0.89968732471323287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850</v>
      </c>
      <c r="H135" s="303">
        <f t="shared" ref="H135:H146" si="90">F135*G135</f>
        <v>43069.5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1">G135/W135*60</f>
        <v>1378.3783783783772</v>
      </c>
      <c r="O135" s="160">
        <f t="shared" ref="O135:O140" si="92">N135/M135</f>
        <v>81.08108108108101</v>
      </c>
      <c r="P135" s="95">
        <f t="shared" si="87"/>
        <v>0</v>
      </c>
      <c r="Q135" s="131">
        <f t="shared" si="88"/>
        <v>-7.1542130365660483</v>
      </c>
      <c r="R135" s="441">
        <f t="shared" si="89"/>
        <v>0.91891891891891808</v>
      </c>
      <c r="S135" s="633">
        <f>R147</f>
        <v>0.91415897423541426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3">(U135-T135)*24*60</f>
        <v>37.000000000000028</v>
      </c>
      <c r="X135" s="455"/>
      <c r="Y135" s="455"/>
      <c r="Z135" s="95"/>
      <c r="AA135" s="95"/>
      <c r="AB135" s="618"/>
      <c r="AC135" s="618"/>
      <c r="AD135" s="440">
        <v>1</v>
      </c>
      <c r="AE135" s="440"/>
      <c r="AF135" s="161">
        <f t="shared" si="61"/>
        <v>-121.62162162162281</v>
      </c>
      <c r="AG135" s="165">
        <f t="shared" si="62"/>
        <v>0.91891891891891808</v>
      </c>
      <c r="AH135" s="622">
        <f>AG147</f>
        <v>0.92763909759144991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1549</v>
      </c>
      <c r="H136" s="127">
        <f t="shared" si="90"/>
        <v>78968.01999999999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1"/>
        <v>1346.9565217391291</v>
      </c>
      <c r="O136" s="129">
        <f t="shared" si="92"/>
        <v>67.347826086956459</v>
      </c>
      <c r="P136" s="95">
        <f t="shared" si="87"/>
        <v>0</v>
      </c>
      <c r="Q136" s="131">
        <f t="shared" si="88"/>
        <v>-4.6521739130435407</v>
      </c>
      <c r="R136" s="441">
        <f t="shared" si="89"/>
        <v>0.93538647342995085</v>
      </c>
      <c r="S136" s="633"/>
      <c r="T136" s="304">
        <v>0.73958333333333337</v>
      </c>
      <c r="U136" s="91">
        <v>0.78750000000000009</v>
      </c>
      <c r="V136" s="191">
        <v>8</v>
      </c>
      <c r="W136" s="452">
        <f t="shared" si="93"/>
        <v>69.000000000000071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1"/>
        <v>-93.04347826087087</v>
      </c>
      <c r="AG136" s="171">
        <f t="shared" si="62"/>
        <v>0.93538647342995074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869</v>
      </c>
      <c r="H137" s="127">
        <f t="shared" si="90"/>
        <v>47004.210000000006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1"/>
        <v>1409.1891891891883</v>
      </c>
      <c r="O137" s="129">
        <f t="shared" si="92"/>
        <v>74.16785206258885</v>
      </c>
      <c r="P137" s="95">
        <f t="shared" si="87"/>
        <v>0</v>
      </c>
      <c r="Q137" s="131">
        <f t="shared" si="88"/>
        <v>-4.7795163584637805</v>
      </c>
      <c r="R137" s="441">
        <f t="shared" si="89"/>
        <v>0.93945945945945875</v>
      </c>
      <c r="S137" s="633"/>
      <c r="T137" s="91">
        <v>0.79236111111111118</v>
      </c>
      <c r="U137" s="91">
        <v>0.81805555555555565</v>
      </c>
      <c r="V137" s="307">
        <v>7</v>
      </c>
      <c r="W137" s="452">
        <f t="shared" si="93"/>
        <v>37.000000000000028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1"/>
        <v>-90.810810810811745</v>
      </c>
      <c r="AG137" s="171">
        <f t="shared" si="62"/>
        <v>0.93945945945945886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1741</v>
      </c>
      <c r="H138" s="127">
        <f t="shared" si="90"/>
        <v>88651.72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1"/>
        <v>1339.2307692307684</v>
      </c>
      <c r="O138" s="129">
        <f t="shared" si="92"/>
        <v>70.48582995951412</v>
      </c>
      <c r="P138" s="95">
        <f t="shared" si="87"/>
        <v>0</v>
      </c>
      <c r="Q138" s="131">
        <f t="shared" si="88"/>
        <v>-5.3036437246963999</v>
      </c>
      <c r="R138" s="443">
        <f t="shared" si="89"/>
        <v>0.93002136752136699</v>
      </c>
      <c r="S138" s="633"/>
      <c r="T138" s="91">
        <v>0.83333333333333337</v>
      </c>
      <c r="U138" s="91">
        <v>0.88750000000000007</v>
      </c>
      <c r="V138" s="307">
        <v>22</v>
      </c>
      <c r="W138" s="452">
        <f t="shared" si="93"/>
        <v>78.000000000000043</v>
      </c>
      <c r="X138" s="94">
        <v>0.82152777777777775</v>
      </c>
      <c r="Y138" s="94">
        <v>0.8305555555555556</v>
      </c>
      <c r="Z138" s="95"/>
      <c r="AA138" s="95"/>
      <c r="AB138" s="618"/>
      <c r="AC138" s="618"/>
      <c r="AD138" s="440"/>
      <c r="AE138" s="440"/>
      <c r="AF138" s="88">
        <f t="shared" si="61"/>
        <v>-100.76923076923163</v>
      </c>
      <c r="AG138" s="171">
        <f t="shared" si="62"/>
        <v>0.93002136752136688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1005</v>
      </c>
      <c r="H139" s="127">
        <f t="shared" si="90"/>
        <v>50923.35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1"/>
        <v>1340</v>
      </c>
      <c r="O139" s="129">
        <f t="shared" si="92"/>
        <v>78.82352941176471</v>
      </c>
      <c r="P139" s="95">
        <f t="shared" si="87"/>
        <v>0</v>
      </c>
      <c r="Q139" s="131">
        <f t="shared" si="88"/>
        <v>-5.8823529411764639</v>
      </c>
      <c r="R139" s="441">
        <f t="shared" si="89"/>
        <v>0.93055555555555558</v>
      </c>
      <c r="S139" s="633"/>
      <c r="T139" s="91">
        <v>0.89236111111111116</v>
      </c>
      <c r="U139" s="91">
        <v>0.92361111111111116</v>
      </c>
      <c r="V139" s="308">
        <v>7</v>
      </c>
      <c r="W139" s="452">
        <f t="shared" si="93"/>
        <v>45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1"/>
        <v>-100</v>
      </c>
      <c r="AG139" s="171">
        <f t="shared" si="62"/>
        <v>0.93055555555555558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1203</v>
      </c>
      <c r="H140" s="127">
        <f t="shared" si="90"/>
        <v>60739.47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1"/>
        <v>1312.3636363636372</v>
      </c>
      <c r="O140" s="129">
        <f t="shared" si="92"/>
        <v>87.490909090909142</v>
      </c>
      <c r="P140" s="95">
        <f t="shared" si="87"/>
        <v>1</v>
      </c>
      <c r="Q140" s="131">
        <f t="shared" si="88"/>
        <v>-15.366233766233719</v>
      </c>
      <c r="R140" s="441">
        <f t="shared" si="89"/>
        <v>0.85060606060606103</v>
      </c>
      <c r="S140" s="634"/>
      <c r="T140" s="105">
        <v>0.92847222222222225</v>
      </c>
      <c r="U140" s="310">
        <v>0.96666666666666667</v>
      </c>
      <c r="V140" s="311">
        <v>7</v>
      </c>
      <c r="W140" s="452">
        <f t="shared" si="93"/>
        <v>54.999999999999964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1"/>
        <v>-127.63636363636283</v>
      </c>
      <c r="AG140" s="171">
        <f t="shared" si="62"/>
        <v>0.91136363636363693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0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1"/>
        <v>0</v>
      </c>
      <c r="AG141" s="171" t="e">
        <f t="shared" si="62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0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1"/>
        <v>0</v>
      </c>
      <c r="AG142" s="171" t="e">
        <f t="shared" si="62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0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1"/>
        <v>0</v>
      </c>
      <c r="AG143" s="171" t="e">
        <f t="shared" si="62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0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1"/>
        <v>0</v>
      </c>
      <c r="AG144" s="171" t="e">
        <f t="shared" si="62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0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3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1"/>
        <v>0</v>
      </c>
      <c r="AG145" s="171" t="e">
        <f t="shared" si="62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0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3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4">AVERAGE(M135:M146)</f>
        <v>17.833333333333332</v>
      </c>
      <c r="N147" s="300">
        <f t="shared" si="94"/>
        <v>1354.3530824835168</v>
      </c>
      <c r="O147" s="301">
        <f t="shared" si="94"/>
        <v>76.566171282135713</v>
      </c>
      <c r="P147" s="92">
        <f t="shared" ref="P147:P152" si="95">M147-J147</f>
        <v>0.1666666666666643</v>
      </c>
      <c r="Q147" s="188">
        <f t="shared" ref="Q147:Q152" si="96">O147-L147</f>
        <v>-7.1896889566966564</v>
      </c>
      <c r="R147" s="316">
        <f t="shared" ref="R147:R152" si="97">O147/L147</f>
        <v>0.91415897423541426</v>
      </c>
      <c r="S147" s="635"/>
      <c r="T147" s="105"/>
      <c r="U147" s="105"/>
      <c r="V147" s="96"/>
      <c r="W147" s="452">
        <f t="shared" si="93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1</v>
      </c>
      <c r="AE147" s="151">
        <f>SUM(AE135:AE146)</f>
        <v>0</v>
      </c>
      <c r="AF147" s="259">
        <f t="shared" si="61"/>
        <v>-105.6469175164832</v>
      </c>
      <c r="AG147" s="317">
        <f t="shared" si="62"/>
        <v>0.92763909759144991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540</v>
      </c>
      <c r="H148" s="127">
        <f t="shared" ref="H148:H172" si="98">F148*G148</f>
        <v>27361.8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1117.2413793103426</v>
      </c>
      <c r="O148" s="86">
        <f>N148/M148</f>
        <v>65.720081135902504</v>
      </c>
      <c r="P148" s="88">
        <f t="shared" si="95"/>
        <v>1</v>
      </c>
      <c r="Q148" s="89">
        <f t="shared" si="96"/>
        <v>-24.279918864097496</v>
      </c>
      <c r="R148" s="442">
        <f t="shared" si="97"/>
        <v>0.73022312373225007</v>
      </c>
      <c r="S148" s="626">
        <f>R160</f>
        <v>0.81613893598255771</v>
      </c>
      <c r="T148" s="304">
        <v>0.70833333333333337</v>
      </c>
      <c r="U148" s="91">
        <v>0.7284722222222223</v>
      </c>
      <c r="V148" s="439">
        <v>5</v>
      </c>
      <c r="W148" s="452">
        <f>(U148-T148)*24*60</f>
        <v>29.000000000000057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1"/>
        <v>-322.75862068965739</v>
      </c>
      <c r="AG148" s="171">
        <f t="shared" si="62"/>
        <v>0.77586206896551568</v>
      </c>
      <c r="AH148" s="622">
        <f>AG160</f>
        <v>0.8228231580930836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1366</v>
      </c>
      <c r="H149" s="127">
        <f t="shared" si="98"/>
        <v>78271.8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1366.0000000000011</v>
      </c>
      <c r="O149" s="86">
        <f>N149/M149</f>
        <v>75.888888888888957</v>
      </c>
      <c r="P149" s="88">
        <f t="shared" si="95"/>
        <v>0</v>
      </c>
      <c r="Q149" s="89">
        <f t="shared" si="96"/>
        <v>-7.4444444444443718</v>
      </c>
      <c r="R149" s="442">
        <f t="shared" si="97"/>
        <v>0.91066666666666751</v>
      </c>
      <c r="S149" s="627"/>
      <c r="T149" s="304">
        <v>0.73402777777777783</v>
      </c>
      <c r="U149" s="91">
        <v>0.77569444444444446</v>
      </c>
      <c r="V149" s="439">
        <v>8</v>
      </c>
      <c r="W149" s="452">
        <f t="shared" ref="W149:W159" si="99">(U149-T149)*24*60</f>
        <v>59.999999999999943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1"/>
        <v>-133.99999999999886</v>
      </c>
      <c r="AG149" s="171">
        <f t="shared" si="62"/>
        <v>0.9106666666666674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432</v>
      </c>
      <c r="H150" s="127">
        <f t="shared" si="98"/>
        <v>21725.279999999999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1079.9999999999966</v>
      </c>
      <c r="O150" s="86">
        <f>N150/M150</f>
        <v>59.999999999999808</v>
      </c>
      <c r="P150" s="88">
        <f t="shared" si="95"/>
        <v>0</v>
      </c>
      <c r="Q150" s="89">
        <f t="shared" si="96"/>
        <v>-20.000000000000192</v>
      </c>
      <c r="R150" s="442">
        <f t="shared" si="97"/>
        <v>0.74999999999999756</v>
      </c>
      <c r="S150" s="627"/>
      <c r="T150" s="304">
        <v>0.79166666666666674</v>
      </c>
      <c r="U150" s="91">
        <v>0.80833333333333346</v>
      </c>
      <c r="V150" s="439">
        <v>23</v>
      </c>
      <c r="W150" s="452">
        <f t="shared" si="99"/>
        <v>24.000000000000075</v>
      </c>
      <c r="X150" s="271">
        <v>0.77916666666666667</v>
      </c>
      <c r="Y150" s="271">
        <v>0.78888888888888886</v>
      </c>
      <c r="Z150" s="272"/>
      <c r="AA150" s="272"/>
      <c r="AB150" s="618"/>
      <c r="AC150" s="618"/>
      <c r="AD150" s="440"/>
      <c r="AE150" s="440"/>
      <c r="AF150" s="88">
        <f t="shared" si="61"/>
        <v>-360.00000000000341</v>
      </c>
      <c r="AG150" s="171">
        <f t="shared" si="62"/>
        <v>0.74999999999999767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322</v>
      </c>
      <c r="E151" s="101"/>
      <c r="F151" s="465">
        <v>44.98</v>
      </c>
      <c r="G151" s="98">
        <v>553.09</v>
      </c>
      <c r="H151" s="127">
        <f t="shared" si="98"/>
        <v>24877.9882</v>
      </c>
      <c r="I151" s="318"/>
      <c r="J151" s="130">
        <v>19</v>
      </c>
      <c r="K151" s="98">
        <v>1500</v>
      </c>
      <c r="L151" s="129">
        <v>78.94736842105263</v>
      </c>
      <c r="M151" s="285">
        <v>19</v>
      </c>
      <c r="N151" s="82">
        <f>G151/W151*60</f>
        <v>1144.3241379310323</v>
      </c>
      <c r="O151" s="86">
        <f>N151/M151</f>
        <v>60.227586206896433</v>
      </c>
      <c r="P151" s="88">
        <f t="shared" si="95"/>
        <v>0</v>
      </c>
      <c r="Q151" s="89">
        <f t="shared" si="96"/>
        <v>-18.719782214156197</v>
      </c>
      <c r="R151" s="442">
        <f t="shared" si="97"/>
        <v>0.76288275862068822</v>
      </c>
      <c r="S151" s="627"/>
      <c r="T151" s="304">
        <v>0.81319444444444455</v>
      </c>
      <c r="U151" s="91">
        <v>0.83333333333333348</v>
      </c>
      <c r="V151" s="439">
        <v>7</v>
      </c>
      <c r="W151" s="452">
        <f t="shared" si="99"/>
        <v>29.000000000000057</v>
      </c>
      <c r="X151" s="271"/>
      <c r="Y151" s="271"/>
      <c r="Z151" s="272"/>
      <c r="AA151" s="272"/>
      <c r="AB151" s="618"/>
      <c r="AC151" s="618"/>
      <c r="AD151" s="277"/>
      <c r="AE151" s="277"/>
      <c r="AF151" s="88">
        <f t="shared" si="61"/>
        <v>-355.67586206896772</v>
      </c>
      <c r="AG151" s="171">
        <f t="shared" si="62"/>
        <v>0.76288275862068822</v>
      </c>
      <c r="AH151" s="628"/>
    </row>
    <row r="152" spans="1:34" s="274" customFormat="1" ht="19.2" customHeight="1">
      <c r="A152" s="625"/>
      <c r="B152" s="440" t="s">
        <v>247</v>
      </c>
      <c r="C152" s="277"/>
      <c r="D152" s="309" t="s">
        <v>135</v>
      </c>
      <c r="E152" s="101"/>
      <c r="F152" s="465">
        <v>54.29</v>
      </c>
      <c r="G152" s="98">
        <v>877</v>
      </c>
      <c r="H152" s="127">
        <f t="shared" si="98"/>
        <v>47612.33</v>
      </c>
      <c r="I152" s="318"/>
      <c r="J152" s="130">
        <v>15</v>
      </c>
      <c r="K152" s="98">
        <v>1440</v>
      </c>
      <c r="L152" s="129">
        <v>96</v>
      </c>
      <c r="M152" s="285">
        <v>15</v>
      </c>
      <c r="N152" s="82">
        <f>G152/W152*60</f>
        <v>1315.4999999999995</v>
      </c>
      <c r="O152" s="86">
        <f>N152/M152</f>
        <v>87.699999999999974</v>
      </c>
      <c r="P152" s="88">
        <f t="shared" si="95"/>
        <v>0</v>
      </c>
      <c r="Q152" s="89">
        <f t="shared" si="96"/>
        <v>-8.3000000000000256</v>
      </c>
      <c r="R152" s="442">
        <f t="shared" si="97"/>
        <v>0.91354166666666636</v>
      </c>
      <c r="S152" s="627"/>
      <c r="T152" s="319">
        <v>0.83888888888888902</v>
      </c>
      <c r="U152" s="105">
        <v>0.86666666666666681</v>
      </c>
      <c r="V152" s="454">
        <v>8</v>
      </c>
      <c r="W152" s="452">
        <f t="shared" si="99"/>
        <v>40.000000000000014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1"/>
        <v>-124.50000000000045</v>
      </c>
      <c r="AG152" s="171">
        <f t="shared" si="62"/>
        <v>0.91354166666666636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98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/>
      <c r="W153" s="452">
        <f t="shared" si="99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1"/>
        <v>0</v>
      </c>
      <c r="AG153" s="171" t="e">
        <f t="shared" si="62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98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99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1"/>
        <v>0</v>
      </c>
      <c r="AG154" s="171" t="e">
        <f t="shared" si="62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98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99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98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99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98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99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98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99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98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99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17.2</v>
      </c>
      <c r="K160" s="327">
        <v>1464</v>
      </c>
      <c r="L160" s="328">
        <v>85.656140350877195</v>
      </c>
      <c r="M160" s="327">
        <f t="shared" ref="J160:O160" si="100">AVERAGE(M148:M159)</f>
        <v>17.399999999999999</v>
      </c>
      <c r="N160" s="327">
        <f t="shared" si="100"/>
        <v>1204.6131034482744</v>
      </c>
      <c r="O160" s="328">
        <f t="shared" si="100"/>
        <v>69.907311246337542</v>
      </c>
      <c r="P160" s="107">
        <f t="shared" ref="P160:P164" si="101">M160-J160</f>
        <v>0.19999999999999929</v>
      </c>
      <c r="Q160" s="117">
        <f t="shared" ref="Q160:Q164" si="102">O160-L160</f>
        <v>-15.748829104539652</v>
      </c>
      <c r="R160" s="329">
        <f>O160/L160</f>
        <v>0.81613893598255771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1"/>
        <v>-259.38689655172561</v>
      </c>
      <c r="AG160" s="176">
        <f t="shared" si="62"/>
        <v>0.8228231580930836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3050</v>
      </c>
      <c r="H161" s="127">
        <f t="shared" ref="H161:H170" si="103">F161*G161</f>
        <v>104401.49999999999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4">G161/W161*60</f>
        <v>2152.9411764705892</v>
      </c>
      <c r="O161" s="129">
        <f t="shared" ref="O161:O164" si="105">N161/M161</f>
        <v>165.61085972850685</v>
      </c>
      <c r="P161" s="95">
        <f t="shared" si="101"/>
        <v>0</v>
      </c>
      <c r="Q161" s="131">
        <f t="shared" si="102"/>
        <v>-7.4660633484162133</v>
      </c>
      <c r="R161" s="441">
        <f t="shared" ref="R161:R164" si="106">O161/L161</f>
        <v>0.9568627450980397</v>
      </c>
      <c r="S161" s="622">
        <f>R173</f>
        <v>0.95723367379423618</v>
      </c>
      <c r="T161" s="133">
        <v>0.16666666666666666</v>
      </c>
      <c r="U161" s="133">
        <v>0.22569444444444442</v>
      </c>
      <c r="V161" s="440">
        <v>5</v>
      </c>
      <c r="W161" s="134">
        <f t="shared" ref="W161:W167" si="107">(U161-T161)*24*60</f>
        <v>84.999999999999972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1"/>
        <v>-97.058823529410802</v>
      </c>
      <c r="AG161" s="441">
        <f t="shared" si="62"/>
        <v>0.95686274509803959</v>
      </c>
      <c r="AH161" s="622">
        <f>AG173</f>
        <v>0.95702975044842709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3802</v>
      </c>
      <c r="H162" s="127">
        <f t="shared" si="103"/>
        <v>130142.45999999999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4"/>
        <v>2152.0754716981137</v>
      </c>
      <c r="O162" s="129">
        <f t="shared" si="105"/>
        <v>165.54426705370105</v>
      </c>
      <c r="P162" s="95">
        <f t="shared" si="101"/>
        <v>0</v>
      </c>
      <c r="Q162" s="131">
        <f t="shared" si="102"/>
        <v>-7.5326560232220174</v>
      </c>
      <c r="R162" s="441">
        <f t="shared" si="106"/>
        <v>0.9564779874213839</v>
      </c>
      <c r="S162" s="622"/>
      <c r="T162" s="133">
        <v>0.23124999999999998</v>
      </c>
      <c r="U162" s="133">
        <v>0.30486111111111108</v>
      </c>
      <c r="V162" s="440">
        <v>8</v>
      </c>
      <c r="W162" s="134">
        <f t="shared" si="107"/>
        <v>105.99999999999999</v>
      </c>
      <c r="X162" s="140"/>
      <c r="Y162" s="140"/>
      <c r="Z162" s="95"/>
      <c r="AA162" s="95"/>
      <c r="AB162" s="618"/>
      <c r="AC162" s="618"/>
      <c r="AD162" s="440"/>
      <c r="AE162" s="440">
        <v>2</v>
      </c>
      <c r="AF162" s="95">
        <f t="shared" si="61"/>
        <v>-97.924528301886312</v>
      </c>
      <c r="AG162" s="441">
        <f t="shared" si="62"/>
        <v>0.9564779874213839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2513</v>
      </c>
      <c r="H163" s="127">
        <f t="shared" si="103"/>
        <v>86019.989999999991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4"/>
        <v>2010.400000000001</v>
      </c>
      <c r="O163" s="129">
        <f t="shared" si="105"/>
        <v>167.53333333333342</v>
      </c>
      <c r="P163" s="95">
        <f t="shared" si="101"/>
        <v>0</v>
      </c>
      <c r="Q163" s="131">
        <f t="shared" si="102"/>
        <v>-8.9666666666665833</v>
      </c>
      <c r="R163" s="441">
        <f t="shared" si="106"/>
        <v>0.94919735599622335</v>
      </c>
      <c r="S163" s="622"/>
      <c r="T163" s="133">
        <v>0.34513888888888883</v>
      </c>
      <c r="U163" s="133">
        <v>0.39722222222222214</v>
      </c>
      <c r="V163" s="440">
        <v>5</v>
      </c>
      <c r="W163" s="134">
        <f t="shared" si="107"/>
        <v>74.999999999999972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1"/>
        <v>-107.599999999999</v>
      </c>
      <c r="AG163" s="441">
        <f t="shared" si="62"/>
        <v>0.94919735599622335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5465</v>
      </c>
      <c r="H164" s="127">
        <f t="shared" si="103"/>
        <v>195810.94999999998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4"/>
        <v>2171.5231788079468</v>
      </c>
      <c r="O164" s="129">
        <f t="shared" si="105"/>
        <v>197.4111980734497</v>
      </c>
      <c r="P164" s="95">
        <f t="shared" si="101"/>
        <v>0</v>
      </c>
      <c r="Q164" s="131">
        <f t="shared" si="102"/>
        <v>-7.1342564720048358</v>
      </c>
      <c r="R164" s="441">
        <f t="shared" si="106"/>
        <v>0.96512141280353192</v>
      </c>
      <c r="S164" s="622"/>
      <c r="T164" s="133">
        <v>0.41319444444444436</v>
      </c>
      <c r="U164" s="133">
        <v>0.51805555555555549</v>
      </c>
      <c r="V164" s="440">
        <v>23</v>
      </c>
      <c r="W164" s="134">
        <f t="shared" si="107"/>
        <v>151.00000000000003</v>
      </c>
      <c r="X164" s="140">
        <v>0.40069444444444446</v>
      </c>
      <c r="Y164" s="140">
        <v>0.41041666666666665</v>
      </c>
      <c r="Z164" s="95"/>
      <c r="AA164" s="95"/>
      <c r="AB164" s="618"/>
      <c r="AC164" s="618"/>
      <c r="AD164" s="440"/>
      <c r="AE164" s="440"/>
      <c r="AF164" s="95">
        <f t="shared" si="61"/>
        <v>-78.476821192053194</v>
      </c>
      <c r="AG164" s="441">
        <f t="shared" si="62"/>
        <v>0.96512141280353192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3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>
        <f t="shared" si="107"/>
        <v>0</v>
      </c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1"/>
        <v>0</v>
      </c>
      <c r="AG165" s="441" t="e">
        <f t="shared" si="62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3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>
        <f t="shared" si="107"/>
        <v>0</v>
      </c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1"/>
        <v>0</v>
      </c>
      <c r="AG166" s="441" t="e">
        <f t="shared" si="62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3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>
        <f t="shared" si="107"/>
        <v>0</v>
      </c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1"/>
        <v>0</v>
      </c>
      <c r="AG167" s="441" t="e">
        <f t="shared" si="62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3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1"/>
        <v>0</v>
      </c>
      <c r="AG168" s="441" t="e">
        <f t="shared" si="62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3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1"/>
        <v>0</v>
      </c>
      <c r="AG169" s="441" t="e">
        <f t="shared" si="62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3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1"/>
        <v>0</v>
      </c>
      <c r="AG170" s="441" t="e">
        <f t="shared" si="62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98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98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08">AVERAGE(M161:M172)</f>
        <v>12.25</v>
      </c>
      <c r="N173" s="145">
        <f t="shared" si="108"/>
        <v>2121.7349567441629</v>
      </c>
      <c r="O173" s="148">
        <f t="shared" si="108"/>
        <v>174.02491454724776</v>
      </c>
      <c r="P173" s="95">
        <f>M173-J173</f>
        <v>0</v>
      </c>
      <c r="Q173" s="131">
        <f>O173-L173</f>
        <v>-7.7749106275774125</v>
      </c>
      <c r="R173" s="149">
        <f>O173/L173</f>
        <v>0.95723367379423618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2</v>
      </c>
      <c r="AF173" s="95">
        <f t="shared" si="61"/>
        <v>-95.265043255837099</v>
      </c>
      <c r="AG173" s="441">
        <f t="shared" si="62"/>
        <v>0.95702975044842709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20075" priority="3346" operator="lessThan">
      <formula>0</formula>
    </cfRule>
  </conditionalFormatting>
  <conditionalFormatting sqref="AH57 AH70 S43 S123 S95 AH95 S5:S9 AH5:AH9 S134 AH17:AH18 S17:S18 S32 S82 AH82 S57:S70">
    <cfRule type="cellIs" dxfId="20074" priority="3345" operator="lessThan">
      <formula>0.8</formula>
    </cfRule>
  </conditionalFormatting>
  <conditionalFormatting sqref="R147 R173 R30 R121 R95 R43 R134 R82 R154:R159 R17:R18 R57:R70">
    <cfRule type="cellIs" dxfId="20073" priority="3343" operator="lessThan">
      <formula>0.8</formula>
    </cfRule>
    <cfRule type="cellIs" dxfId="20072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20071" priority="3341" operator="greaterThan">
      <formula>1</formula>
    </cfRule>
    <cfRule type="cellIs" dxfId="20070" priority="3342" operator="lessThan">
      <formula>0.8</formula>
    </cfRule>
  </conditionalFormatting>
  <conditionalFormatting sqref="P147 P30 P121 P95 P43 P134 P82 P154:P159 P17:P18 P57:P70">
    <cfRule type="cellIs" dxfId="20069" priority="3340" operator="greaterThan">
      <formula>0</formula>
    </cfRule>
  </conditionalFormatting>
  <conditionalFormatting sqref="S161">
    <cfRule type="cellIs" dxfId="20068" priority="3339" operator="lessThan">
      <formula>0.8</formula>
    </cfRule>
  </conditionalFormatting>
  <conditionalFormatting sqref="Q161:Q166">
    <cfRule type="cellIs" dxfId="20067" priority="3338" operator="lessThan">
      <formula>0</formula>
    </cfRule>
  </conditionalFormatting>
  <conditionalFormatting sqref="R161:R166">
    <cfRule type="cellIs" dxfId="20066" priority="3336" operator="lessThan">
      <formula>0.8</formula>
    </cfRule>
    <cfRule type="cellIs" dxfId="20065" priority="3337" operator="greaterThan">
      <formula>1</formula>
    </cfRule>
  </conditionalFormatting>
  <conditionalFormatting sqref="R161:R166">
    <cfRule type="cellIs" dxfId="20064" priority="3334" operator="greaterThan">
      <formula>1</formula>
    </cfRule>
    <cfRule type="cellIs" dxfId="20063" priority="3335" operator="lessThan">
      <formula>0.8</formula>
    </cfRule>
  </conditionalFormatting>
  <conditionalFormatting sqref="P161:P166">
    <cfRule type="cellIs" dxfId="20062" priority="3333" operator="greaterThan">
      <formula>0</formula>
    </cfRule>
  </conditionalFormatting>
  <conditionalFormatting sqref="Q169:Q172 AF161:AF172">
    <cfRule type="cellIs" dxfId="20061" priority="3332" operator="lessThan">
      <formula>0</formula>
    </cfRule>
  </conditionalFormatting>
  <conditionalFormatting sqref="R169:R172">
    <cfRule type="cellIs" dxfId="20060" priority="3330" operator="lessThan">
      <formula>0.8</formula>
    </cfRule>
    <cfRule type="cellIs" dxfId="20059" priority="3331" operator="greaterThan">
      <formula>1</formula>
    </cfRule>
  </conditionalFormatting>
  <conditionalFormatting sqref="R169:R172 AG161:AG172">
    <cfRule type="cellIs" dxfId="20058" priority="3328" operator="greaterThan">
      <formula>1</formula>
    </cfRule>
    <cfRule type="cellIs" dxfId="20057" priority="3329" operator="lessThan">
      <formula>0.8</formula>
    </cfRule>
  </conditionalFormatting>
  <conditionalFormatting sqref="P169:P172">
    <cfRule type="cellIs" dxfId="20056" priority="3327" operator="greaterThan">
      <formula>0</formula>
    </cfRule>
  </conditionalFormatting>
  <conditionalFormatting sqref="AF145">
    <cfRule type="cellIs" dxfId="20055" priority="3326" operator="lessThan">
      <formula>0</formula>
    </cfRule>
  </conditionalFormatting>
  <conditionalFormatting sqref="AG145">
    <cfRule type="cellIs" dxfId="20054" priority="3324" operator="greaterThan">
      <formula>1</formula>
    </cfRule>
    <cfRule type="cellIs" dxfId="20053" priority="3325" operator="lessThan">
      <formula>0.8</formula>
    </cfRule>
  </conditionalFormatting>
  <conditionalFormatting sqref="AF44:AF54">
    <cfRule type="cellIs" dxfId="20052" priority="3323" operator="lessThan">
      <formula>0</formula>
    </cfRule>
  </conditionalFormatting>
  <conditionalFormatting sqref="AG44:AG54">
    <cfRule type="cellIs" dxfId="20051" priority="3321" operator="greaterThan">
      <formula>1</formula>
    </cfRule>
    <cfRule type="cellIs" dxfId="20050" priority="3322" operator="lessThan">
      <formula>0.8</formula>
    </cfRule>
  </conditionalFormatting>
  <conditionalFormatting sqref="AF83:AF94">
    <cfRule type="cellIs" dxfId="20049" priority="3320" operator="lessThan">
      <formula>0</formula>
    </cfRule>
  </conditionalFormatting>
  <conditionalFormatting sqref="AH83">
    <cfRule type="cellIs" dxfId="20048" priority="3319" operator="lessThan">
      <formula>0.8</formula>
    </cfRule>
  </conditionalFormatting>
  <conditionalFormatting sqref="AG83:AG94">
    <cfRule type="cellIs" dxfId="20047" priority="3317" operator="greaterThan">
      <formula>1</formula>
    </cfRule>
    <cfRule type="cellIs" dxfId="20046" priority="3318" operator="lessThan">
      <formula>0.8</formula>
    </cfRule>
  </conditionalFormatting>
  <conditionalFormatting sqref="S83">
    <cfRule type="cellIs" dxfId="20045" priority="3316" operator="lessThan">
      <formula>0.8</formula>
    </cfRule>
  </conditionalFormatting>
  <conditionalFormatting sqref="AH84">
    <cfRule type="cellIs" dxfId="20044" priority="3315" operator="lessThan">
      <formula>0.8</formula>
    </cfRule>
  </conditionalFormatting>
  <conditionalFormatting sqref="S84">
    <cfRule type="cellIs" dxfId="20043" priority="3314" operator="lessThan">
      <formula>0.8</formula>
    </cfRule>
  </conditionalFormatting>
  <conditionalFormatting sqref="S90">
    <cfRule type="cellIs" dxfId="20042" priority="3313" operator="lessThan">
      <formula>0.8</formula>
    </cfRule>
  </conditionalFormatting>
  <conditionalFormatting sqref="AH90">
    <cfRule type="cellIs" dxfId="20041" priority="3312" operator="lessThan">
      <formula>0.8</formula>
    </cfRule>
  </conditionalFormatting>
  <conditionalFormatting sqref="AF122">
    <cfRule type="cellIs" dxfId="20040" priority="3311" operator="lessThan">
      <formula>0</formula>
    </cfRule>
  </conditionalFormatting>
  <conditionalFormatting sqref="S122">
    <cfRule type="cellIs" dxfId="20039" priority="3310" operator="lessThan">
      <formula>0.8</formula>
    </cfRule>
  </conditionalFormatting>
  <conditionalFormatting sqref="AG122">
    <cfRule type="cellIs" dxfId="20038" priority="3308" operator="greaterThan">
      <formula>1</formula>
    </cfRule>
    <cfRule type="cellIs" dxfId="20037" priority="3309" operator="lessThan">
      <formula>0.8</formula>
    </cfRule>
  </conditionalFormatting>
  <conditionalFormatting sqref="P162:P168">
    <cfRule type="cellIs" dxfId="20036" priority="3302" operator="greaterThan">
      <formula>0</formula>
    </cfRule>
  </conditionalFormatting>
  <conditionalFormatting sqref="R162:R168">
    <cfRule type="cellIs" dxfId="20035" priority="3305" operator="lessThan">
      <formula>0.8</formula>
    </cfRule>
    <cfRule type="cellIs" dxfId="20034" priority="3306" operator="greaterThan">
      <formula>1</formula>
    </cfRule>
  </conditionalFormatting>
  <conditionalFormatting sqref="R162:R168">
    <cfRule type="cellIs" dxfId="20033" priority="3303" operator="greaterThan">
      <formula>1</formula>
    </cfRule>
    <cfRule type="cellIs" dxfId="20032" priority="3304" operator="lessThan">
      <formula>0.8</formula>
    </cfRule>
  </conditionalFormatting>
  <conditionalFormatting sqref="Q162:Q168">
    <cfRule type="cellIs" dxfId="20031" priority="3307" operator="lessThan">
      <formula>0</formula>
    </cfRule>
  </conditionalFormatting>
  <conditionalFormatting sqref="P132:P133">
    <cfRule type="cellIs" dxfId="20030" priority="3295" operator="greaterThan">
      <formula>0</formula>
    </cfRule>
  </conditionalFormatting>
  <conditionalFormatting sqref="AF124 Q132:Q133 AF126:AF133">
    <cfRule type="cellIs" dxfId="20029" priority="3301" operator="lessThan">
      <formula>0</formula>
    </cfRule>
  </conditionalFormatting>
  <conditionalFormatting sqref="S124:S133">
    <cfRule type="cellIs" dxfId="20028" priority="3300" operator="lessThan">
      <formula>0.8</formula>
    </cfRule>
  </conditionalFormatting>
  <conditionalFormatting sqref="R132:R133">
    <cfRule type="cellIs" dxfId="20027" priority="3298" operator="lessThan">
      <formula>0.8</formula>
    </cfRule>
    <cfRule type="cellIs" dxfId="20026" priority="3299" operator="greaterThan">
      <formula>1</formula>
    </cfRule>
  </conditionalFormatting>
  <conditionalFormatting sqref="AG124 R132:R133 AG126:AG133">
    <cfRule type="cellIs" dxfId="20025" priority="3296" operator="greaterThan">
      <formula>1</formula>
    </cfRule>
    <cfRule type="cellIs" dxfId="20024" priority="3297" operator="lessThan">
      <formula>0.8</formula>
    </cfRule>
  </conditionalFormatting>
  <conditionalFormatting sqref="AF112 AF115">
    <cfRule type="cellIs" dxfId="20023" priority="3294" operator="lessThan">
      <formula>0</formula>
    </cfRule>
  </conditionalFormatting>
  <conditionalFormatting sqref="AG112 AG115">
    <cfRule type="cellIs" dxfId="20022" priority="3292" operator="greaterThan">
      <formula>1</formula>
    </cfRule>
    <cfRule type="cellIs" dxfId="20021" priority="3293" operator="lessThan">
      <formula>0.8</formula>
    </cfRule>
  </conditionalFormatting>
  <conditionalFormatting sqref="AF111 AF114 AF117">
    <cfRule type="cellIs" dxfId="20020" priority="3291" operator="lessThan">
      <formula>0</formula>
    </cfRule>
  </conditionalFormatting>
  <conditionalFormatting sqref="AH109">
    <cfRule type="cellIs" dxfId="20019" priority="3290" operator="lessThan">
      <formula>0.8</formula>
    </cfRule>
  </conditionalFormatting>
  <conditionalFormatting sqref="AG111 AG114 AG117">
    <cfRule type="cellIs" dxfId="20018" priority="3288" operator="greaterThan">
      <formula>1</formula>
    </cfRule>
    <cfRule type="cellIs" dxfId="20017" priority="3289" operator="lessThan">
      <formula>0.8</formula>
    </cfRule>
  </conditionalFormatting>
  <conditionalFormatting sqref="R160 AG160">
    <cfRule type="cellIs" dxfId="20016" priority="3283" operator="greaterThan">
      <formula>1</formula>
    </cfRule>
    <cfRule type="cellIs" dxfId="20015" priority="3284" operator="lessThan">
      <formula>0.8</formula>
    </cfRule>
  </conditionalFormatting>
  <conditionalFormatting sqref="R160">
    <cfRule type="cellIs" dxfId="20014" priority="3285" operator="lessThan">
      <formula>0.8</formula>
    </cfRule>
    <cfRule type="cellIs" dxfId="20013" priority="3286" operator="greaterThan">
      <formula>1</formula>
    </cfRule>
  </conditionalFormatting>
  <conditionalFormatting sqref="P160">
    <cfRule type="cellIs" dxfId="20012" priority="3282" operator="greaterThan">
      <formula>0</formula>
    </cfRule>
  </conditionalFormatting>
  <conditionalFormatting sqref="AH148">
    <cfRule type="cellIs" dxfId="20011" priority="3281" operator="lessThan">
      <formula>0.8</formula>
    </cfRule>
  </conditionalFormatting>
  <conditionalFormatting sqref="Q160 AF160">
    <cfRule type="cellIs" dxfId="20010" priority="3287" operator="lessThan">
      <formula>0</formula>
    </cfRule>
  </conditionalFormatting>
  <conditionalFormatting sqref="AF148:AF154">
    <cfRule type="cellIs" dxfId="20009" priority="3280" operator="lessThan">
      <formula>0</formula>
    </cfRule>
  </conditionalFormatting>
  <conditionalFormatting sqref="S148">
    <cfRule type="cellIs" dxfId="20008" priority="3279" operator="lessThan">
      <formula>0.8</formula>
    </cfRule>
  </conditionalFormatting>
  <conditionalFormatting sqref="AG148:AG154">
    <cfRule type="cellIs" dxfId="20007" priority="3277" operator="greaterThan">
      <formula>1</formula>
    </cfRule>
    <cfRule type="cellIs" dxfId="20006" priority="3278" operator="lessThan">
      <formula>0.8</formula>
    </cfRule>
  </conditionalFormatting>
  <conditionalFormatting sqref="S86">
    <cfRule type="cellIs" dxfId="20005" priority="3276" operator="lessThan">
      <formula>0.8</formula>
    </cfRule>
  </conditionalFormatting>
  <conditionalFormatting sqref="S88 AH88">
    <cfRule type="cellIs" dxfId="20004" priority="3271" operator="lessThan">
      <formula>0.8</formula>
    </cfRule>
  </conditionalFormatting>
  <conditionalFormatting sqref="AH86">
    <cfRule type="cellIs" dxfId="20003" priority="3275" operator="lessThan">
      <formula>0.8</formula>
    </cfRule>
  </conditionalFormatting>
  <conditionalFormatting sqref="S87">
    <cfRule type="cellIs" dxfId="20002" priority="3274" operator="lessThan">
      <formula>0.8</formula>
    </cfRule>
  </conditionalFormatting>
  <conditionalFormatting sqref="AH87">
    <cfRule type="cellIs" dxfId="20001" priority="3273" operator="lessThan">
      <formula>0.8</formula>
    </cfRule>
  </conditionalFormatting>
  <conditionalFormatting sqref="S89 AH89">
    <cfRule type="cellIs" dxfId="20000" priority="3272" operator="lessThan">
      <formula>0.8</formula>
    </cfRule>
  </conditionalFormatting>
  <conditionalFormatting sqref="AF31 AF35 AF39">
    <cfRule type="cellIs" dxfId="19999" priority="3270" operator="lessThan">
      <formula>0</formula>
    </cfRule>
  </conditionalFormatting>
  <conditionalFormatting sqref="AH31 S31">
    <cfRule type="cellIs" dxfId="19998" priority="3269" operator="lessThan">
      <formula>0.8</formula>
    </cfRule>
  </conditionalFormatting>
  <conditionalFormatting sqref="AG31 AG35 AG39">
    <cfRule type="cellIs" dxfId="19997" priority="3267" operator="greaterThan">
      <formula>1</formula>
    </cfRule>
    <cfRule type="cellIs" dxfId="19996" priority="3268" operator="lessThan">
      <formula>0.8</formula>
    </cfRule>
  </conditionalFormatting>
  <conditionalFormatting sqref="AF135">
    <cfRule type="cellIs" dxfId="19995" priority="3266" operator="lessThan">
      <formula>0</formula>
    </cfRule>
  </conditionalFormatting>
  <conditionalFormatting sqref="AH135 S135">
    <cfRule type="cellIs" dxfId="19994" priority="3265" operator="lessThan">
      <formula>0.8</formula>
    </cfRule>
  </conditionalFormatting>
  <conditionalFormatting sqref="AG135">
    <cfRule type="cellIs" dxfId="19993" priority="3263" operator="greaterThan">
      <formula>1</formula>
    </cfRule>
    <cfRule type="cellIs" dxfId="19992" priority="3264" operator="lessThan">
      <formula>0.8</formula>
    </cfRule>
  </conditionalFormatting>
  <conditionalFormatting sqref="AF110 AF113 AF116">
    <cfRule type="cellIs" dxfId="19991" priority="3262" operator="lessThan">
      <formula>0</formula>
    </cfRule>
  </conditionalFormatting>
  <conditionalFormatting sqref="AG110 AG113 AG116">
    <cfRule type="cellIs" dxfId="19990" priority="3260" operator="greaterThan">
      <formula>1</formula>
    </cfRule>
    <cfRule type="cellIs" dxfId="19989" priority="3261" operator="lessThan">
      <formula>0.8</formula>
    </cfRule>
  </conditionalFormatting>
  <conditionalFormatting sqref="AF108 Q108">
    <cfRule type="cellIs" dxfId="19988" priority="3259" operator="lessThan">
      <formula>0</formula>
    </cfRule>
  </conditionalFormatting>
  <conditionalFormatting sqref="R108">
    <cfRule type="cellIs" dxfId="19987" priority="3257" operator="lessThan">
      <formula>0.8</formula>
    </cfRule>
    <cfRule type="cellIs" dxfId="19986" priority="3258" operator="greaterThan">
      <formula>1</formula>
    </cfRule>
  </conditionalFormatting>
  <conditionalFormatting sqref="AG108 R108">
    <cfRule type="cellIs" dxfId="19985" priority="3255" operator="greaterThan">
      <formula>1</formula>
    </cfRule>
    <cfRule type="cellIs" dxfId="19984" priority="3256" operator="lessThan">
      <formula>0.8</formula>
    </cfRule>
  </conditionalFormatting>
  <conditionalFormatting sqref="P108">
    <cfRule type="cellIs" dxfId="19983" priority="3254" operator="greaterThan">
      <formula>0</formula>
    </cfRule>
  </conditionalFormatting>
  <conditionalFormatting sqref="AH97">
    <cfRule type="cellIs" dxfId="19982" priority="3249" operator="lessThan">
      <formula>0.8</formula>
    </cfRule>
  </conditionalFormatting>
  <conditionalFormatting sqref="AG96 AG98 AG100 AG102 AG104">
    <cfRule type="cellIs" dxfId="19981" priority="3251" operator="greaterThan">
      <formula>1</formula>
    </cfRule>
    <cfRule type="cellIs" dxfId="19980" priority="3252" operator="lessThan">
      <formula>0.8</formula>
    </cfRule>
  </conditionalFormatting>
  <conditionalFormatting sqref="AF96 AF98 AF100 AF102 AF104">
    <cfRule type="cellIs" dxfId="19979" priority="3253" operator="lessThan">
      <formula>0</formula>
    </cfRule>
  </conditionalFormatting>
  <conditionalFormatting sqref="AG97 AG99 AG101 AG103 AG105">
    <cfRule type="cellIs" dxfId="19978" priority="3247" operator="greaterThan">
      <formula>1</formula>
    </cfRule>
    <cfRule type="cellIs" dxfId="19977" priority="3248" operator="lessThan">
      <formula>0.8</formula>
    </cfRule>
  </conditionalFormatting>
  <conditionalFormatting sqref="AF97 AF99 AF101 AF103 AF105">
    <cfRule type="cellIs" dxfId="19976" priority="3250" operator="lessThan">
      <formula>0</formula>
    </cfRule>
  </conditionalFormatting>
  <conditionalFormatting sqref="AF71 AF73 AF75 AF79 AF77">
    <cfRule type="cellIs" dxfId="19975" priority="3244" operator="lessThan">
      <formula>0</formula>
    </cfRule>
  </conditionalFormatting>
  <conditionalFormatting sqref="S71 AH71">
    <cfRule type="cellIs" dxfId="19974" priority="3243" operator="lessThan">
      <formula>0.8</formula>
    </cfRule>
  </conditionalFormatting>
  <conditionalFormatting sqref="AG71 AG73 AG75 AG79 AG77">
    <cfRule type="cellIs" dxfId="19973" priority="3241" operator="greaterThan">
      <formula>1</formula>
    </cfRule>
    <cfRule type="cellIs" dxfId="19972" priority="3242" operator="lessThan">
      <formula>0.8</formula>
    </cfRule>
  </conditionalFormatting>
  <conditionalFormatting sqref="AF72 AF76 AF80">
    <cfRule type="cellIs" dxfId="19971" priority="3240" operator="lessThan">
      <formula>0</formula>
    </cfRule>
  </conditionalFormatting>
  <conditionalFormatting sqref="S72 AH72">
    <cfRule type="cellIs" dxfId="19970" priority="3239" operator="lessThan">
      <formula>0.8</formula>
    </cfRule>
  </conditionalFormatting>
  <conditionalFormatting sqref="S11">
    <cfRule type="cellIs" dxfId="19969" priority="3246" operator="lessThan">
      <formula>0.8</formula>
    </cfRule>
  </conditionalFormatting>
  <conditionalFormatting sqref="S10">
    <cfRule type="cellIs" dxfId="19968" priority="3245" operator="lessThan">
      <formula>0.8</formula>
    </cfRule>
  </conditionalFormatting>
  <conditionalFormatting sqref="AG72 AG76 AG80">
    <cfRule type="cellIs" dxfId="19967" priority="3237" operator="greaterThan">
      <formula>1</formula>
    </cfRule>
    <cfRule type="cellIs" dxfId="19966" priority="3238" operator="lessThan">
      <formula>0.8</formula>
    </cfRule>
  </conditionalFormatting>
  <conditionalFormatting sqref="AF14:AF16 Q15:Q16">
    <cfRule type="cellIs" dxfId="19965" priority="3236" operator="lessThan">
      <formula>0</formula>
    </cfRule>
  </conditionalFormatting>
  <conditionalFormatting sqref="R15:R16">
    <cfRule type="cellIs" dxfId="19964" priority="3234" operator="lessThan">
      <formula>0.8</formula>
    </cfRule>
    <cfRule type="cellIs" dxfId="19963" priority="3235" operator="greaterThan">
      <formula>1</formula>
    </cfRule>
  </conditionalFormatting>
  <conditionalFormatting sqref="AG14:AG16 R15:R16">
    <cfRule type="cellIs" dxfId="19962" priority="3232" operator="greaterThan">
      <formula>1</formula>
    </cfRule>
    <cfRule type="cellIs" dxfId="19961" priority="3233" operator="lessThan">
      <formula>0.8</formula>
    </cfRule>
  </conditionalFormatting>
  <conditionalFormatting sqref="P15:P16">
    <cfRule type="cellIs" dxfId="19960" priority="3231" operator="greaterThan">
      <formula>0</formula>
    </cfRule>
  </conditionalFormatting>
  <conditionalFormatting sqref="AH98">
    <cfRule type="cellIs" dxfId="19959" priority="3230" operator="lessThan">
      <formula>0.8</formula>
    </cfRule>
  </conditionalFormatting>
  <conditionalFormatting sqref="AF33 AF37">
    <cfRule type="cellIs" dxfId="19958" priority="3229" operator="lessThan">
      <formula>0</formula>
    </cfRule>
  </conditionalFormatting>
  <conditionalFormatting sqref="AG33 AG37">
    <cfRule type="cellIs" dxfId="19957" priority="3227" operator="greaterThan">
      <formula>1</formula>
    </cfRule>
    <cfRule type="cellIs" dxfId="19956" priority="3228" operator="lessThan">
      <formula>0.8</formula>
    </cfRule>
  </conditionalFormatting>
  <conditionalFormatting sqref="P41:P42">
    <cfRule type="cellIs" dxfId="19955" priority="3221" operator="greaterThan">
      <formula>0</formula>
    </cfRule>
  </conditionalFormatting>
  <conditionalFormatting sqref="Q41:Q42 AF34 AF41:AF42 AF38">
    <cfRule type="cellIs" dxfId="19954" priority="3226" operator="lessThan">
      <formula>0</formula>
    </cfRule>
  </conditionalFormatting>
  <conditionalFormatting sqref="R41:R42">
    <cfRule type="cellIs" dxfId="19953" priority="3224" operator="lessThan">
      <formula>0.8</formula>
    </cfRule>
    <cfRule type="cellIs" dxfId="19952" priority="3225" operator="greaterThan">
      <formula>1</formula>
    </cfRule>
  </conditionalFormatting>
  <conditionalFormatting sqref="R41:R42 AG34 AG41:AG42 AG38">
    <cfRule type="cellIs" dxfId="19951" priority="3222" operator="greaterThan">
      <formula>1</formula>
    </cfRule>
    <cfRule type="cellIs" dxfId="19950" priority="3223" operator="lessThan">
      <formula>0.8</formula>
    </cfRule>
  </conditionalFormatting>
  <conditionalFormatting sqref="AF137:AF144">
    <cfRule type="cellIs" dxfId="19949" priority="3220" operator="lessThan">
      <formula>0</formula>
    </cfRule>
  </conditionalFormatting>
  <conditionalFormatting sqref="AH137 S137">
    <cfRule type="cellIs" dxfId="19948" priority="3219" operator="lessThan">
      <formula>0.8</formula>
    </cfRule>
  </conditionalFormatting>
  <conditionalFormatting sqref="AG137:AG144">
    <cfRule type="cellIs" dxfId="19947" priority="3217" operator="greaterThan">
      <formula>1</formula>
    </cfRule>
    <cfRule type="cellIs" dxfId="19946" priority="3218" operator="lessThan">
      <formula>0.8</formula>
    </cfRule>
  </conditionalFormatting>
  <conditionalFormatting sqref="AF55">
    <cfRule type="cellIs" dxfId="19945" priority="3216" operator="lessThan">
      <formula>0</formula>
    </cfRule>
  </conditionalFormatting>
  <conditionalFormatting sqref="AG55">
    <cfRule type="cellIs" dxfId="19944" priority="3214" operator="greaterThan">
      <formula>1</formula>
    </cfRule>
    <cfRule type="cellIs" dxfId="19943" priority="3215" operator="lessThan">
      <formula>0.8</formula>
    </cfRule>
  </conditionalFormatting>
  <conditionalFormatting sqref="AF56 Q56">
    <cfRule type="cellIs" dxfId="19942" priority="3213" operator="lessThan">
      <formula>0</formula>
    </cfRule>
  </conditionalFormatting>
  <conditionalFormatting sqref="R56">
    <cfRule type="cellIs" dxfId="19941" priority="3211" operator="lessThan">
      <formula>0.8</formula>
    </cfRule>
    <cfRule type="cellIs" dxfId="19940" priority="3212" operator="greaterThan">
      <formula>1</formula>
    </cfRule>
  </conditionalFormatting>
  <conditionalFormatting sqref="AG56 R56">
    <cfRule type="cellIs" dxfId="19939" priority="3209" operator="greaterThan">
      <formula>1</formula>
    </cfRule>
    <cfRule type="cellIs" dxfId="19938" priority="3210" operator="lessThan">
      <formula>0.8</formula>
    </cfRule>
  </conditionalFormatting>
  <conditionalFormatting sqref="P56">
    <cfRule type="cellIs" dxfId="19937" priority="3208" operator="greaterThan">
      <formula>0</formula>
    </cfRule>
  </conditionalFormatting>
  <conditionalFormatting sqref="P52:P55">
    <cfRule type="cellIs" dxfId="19936" priority="3202" operator="greaterThan">
      <formula>0</formula>
    </cfRule>
  </conditionalFormatting>
  <conditionalFormatting sqref="Q52:Q55">
    <cfRule type="cellIs" dxfId="19935" priority="3207" operator="lessThan">
      <formula>0</formula>
    </cfRule>
  </conditionalFormatting>
  <conditionalFormatting sqref="R52:R55">
    <cfRule type="cellIs" dxfId="19934" priority="3205" operator="lessThan">
      <formula>0.8</formula>
    </cfRule>
    <cfRule type="cellIs" dxfId="19933" priority="3206" operator="greaterThan">
      <formula>1</formula>
    </cfRule>
  </conditionalFormatting>
  <conditionalFormatting sqref="R52:R55">
    <cfRule type="cellIs" dxfId="19932" priority="3203" operator="greaterThan">
      <formula>1</formula>
    </cfRule>
    <cfRule type="cellIs" dxfId="19931" priority="3204" operator="lessThan">
      <formula>0.8</formula>
    </cfRule>
  </conditionalFormatting>
  <conditionalFormatting sqref="P80:P81">
    <cfRule type="cellIs" dxfId="19930" priority="3196" operator="greaterThan">
      <formula>0</formula>
    </cfRule>
  </conditionalFormatting>
  <conditionalFormatting sqref="AF81 Q80:Q81">
    <cfRule type="cellIs" dxfId="19929" priority="3201" operator="lessThan">
      <formula>0</formula>
    </cfRule>
  </conditionalFormatting>
  <conditionalFormatting sqref="R80:R81">
    <cfRule type="cellIs" dxfId="19928" priority="3199" operator="lessThan">
      <formula>0.8</formula>
    </cfRule>
    <cfRule type="cellIs" dxfId="19927" priority="3200" operator="greaterThan">
      <formula>1</formula>
    </cfRule>
  </conditionalFormatting>
  <conditionalFormatting sqref="AG81 R80:R81">
    <cfRule type="cellIs" dxfId="19926" priority="3197" operator="greaterThan">
      <formula>1</formula>
    </cfRule>
    <cfRule type="cellIs" dxfId="19925" priority="3198" operator="lessThan">
      <formula>0.8</formula>
    </cfRule>
  </conditionalFormatting>
  <conditionalFormatting sqref="AH85">
    <cfRule type="cellIs" dxfId="19924" priority="3195" operator="lessThan">
      <formula>0.8</formula>
    </cfRule>
  </conditionalFormatting>
  <conditionalFormatting sqref="S85">
    <cfRule type="cellIs" dxfId="19923" priority="3194" operator="lessThan">
      <formula>0.8</formula>
    </cfRule>
  </conditionalFormatting>
  <conditionalFormatting sqref="AF106:AF107">
    <cfRule type="cellIs" dxfId="19922" priority="3193" operator="lessThan">
      <formula>0</formula>
    </cfRule>
  </conditionalFormatting>
  <conditionalFormatting sqref="AH100:AH107">
    <cfRule type="cellIs" dxfId="19921" priority="3192" operator="lessThan">
      <formula>0.8</formula>
    </cfRule>
  </conditionalFormatting>
  <conditionalFormatting sqref="AG106:AG107">
    <cfRule type="cellIs" dxfId="19920" priority="3190" operator="greaterThan">
      <formula>1</formula>
    </cfRule>
    <cfRule type="cellIs" dxfId="19919" priority="3191" operator="lessThan">
      <formula>0.8</formula>
    </cfRule>
  </conditionalFormatting>
  <conditionalFormatting sqref="P106:P107">
    <cfRule type="cellIs" dxfId="19918" priority="3184" operator="greaterThan">
      <formula>0</formula>
    </cfRule>
  </conditionalFormatting>
  <conditionalFormatting sqref="Q106:Q107">
    <cfRule type="cellIs" dxfId="19917" priority="3189" operator="lessThan">
      <formula>0</formula>
    </cfRule>
  </conditionalFormatting>
  <conditionalFormatting sqref="R106:R107">
    <cfRule type="cellIs" dxfId="19916" priority="3187" operator="lessThan">
      <formula>0.8</formula>
    </cfRule>
    <cfRule type="cellIs" dxfId="19915" priority="3188" operator="greaterThan">
      <formula>1</formula>
    </cfRule>
  </conditionalFormatting>
  <conditionalFormatting sqref="R106:R107">
    <cfRule type="cellIs" dxfId="19914" priority="3185" operator="greaterThan">
      <formula>1</formula>
    </cfRule>
    <cfRule type="cellIs" dxfId="19913" priority="3186" operator="lessThan">
      <formula>0.8</formula>
    </cfRule>
  </conditionalFormatting>
  <conditionalFormatting sqref="AF109">
    <cfRule type="cellIs" dxfId="19912" priority="3183" operator="lessThan">
      <formula>0</formula>
    </cfRule>
  </conditionalFormatting>
  <conditionalFormatting sqref="S109">
    <cfRule type="cellIs" dxfId="19911" priority="3182" operator="lessThan">
      <formula>0.8</formula>
    </cfRule>
  </conditionalFormatting>
  <conditionalFormatting sqref="AG109">
    <cfRule type="cellIs" dxfId="19910" priority="3180" operator="greaterThan">
      <formula>1</formula>
    </cfRule>
    <cfRule type="cellIs" dxfId="19909" priority="3181" operator="lessThan">
      <formula>0.8</formula>
    </cfRule>
  </conditionalFormatting>
  <conditionalFormatting sqref="S150">
    <cfRule type="cellIs" dxfId="19908" priority="3179" operator="lessThan">
      <formula>0.8</formula>
    </cfRule>
  </conditionalFormatting>
  <conditionalFormatting sqref="AH150">
    <cfRule type="cellIs" dxfId="19907" priority="3178" operator="lessThan">
      <formula>0.8</formula>
    </cfRule>
  </conditionalFormatting>
  <conditionalFormatting sqref="S149">
    <cfRule type="cellIs" dxfId="19906" priority="3177" operator="lessThan">
      <formula>0.8</formula>
    </cfRule>
  </conditionalFormatting>
  <conditionalFormatting sqref="Q26:Q29">
    <cfRule type="cellIs" dxfId="19905" priority="3176" operator="lessThan">
      <formula>0</formula>
    </cfRule>
  </conditionalFormatting>
  <conditionalFormatting sqref="S21:S29 AH21:AH29">
    <cfRule type="cellIs" dxfId="19904" priority="3175" operator="lessThan">
      <formula>0.8</formula>
    </cfRule>
  </conditionalFormatting>
  <conditionalFormatting sqref="R26:R29">
    <cfRule type="cellIs" dxfId="19903" priority="3173" operator="lessThan">
      <formula>0.8</formula>
    </cfRule>
    <cfRule type="cellIs" dxfId="19902" priority="3174" operator="greaterThan">
      <formula>1</formula>
    </cfRule>
  </conditionalFormatting>
  <conditionalFormatting sqref="R26:R29">
    <cfRule type="cellIs" dxfId="19901" priority="3171" operator="greaterThan">
      <formula>1</formula>
    </cfRule>
    <cfRule type="cellIs" dxfId="19900" priority="3172" operator="lessThan">
      <formula>0.8</formula>
    </cfRule>
  </conditionalFormatting>
  <conditionalFormatting sqref="P26:P29">
    <cfRule type="cellIs" dxfId="19899" priority="3170" operator="greaterThan">
      <formula>0</formula>
    </cfRule>
  </conditionalFormatting>
  <conditionalFormatting sqref="AH91 S91">
    <cfRule type="cellIs" dxfId="19898" priority="3169" operator="lessThan">
      <formula>0.8</formula>
    </cfRule>
  </conditionalFormatting>
  <conditionalFormatting sqref="P92:P94">
    <cfRule type="cellIs" dxfId="19897" priority="3163" operator="greaterThan">
      <formula>0</formula>
    </cfRule>
  </conditionalFormatting>
  <conditionalFormatting sqref="Q92:Q94">
    <cfRule type="cellIs" dxfId="19896" priority="3168" operator="lessThan">
      <formula>0</formula>
    </cfRule>
  </conditionalFormatting>
  <conditionalFormatting sqref="R92:R94">
    <cfRule type="cellIs" dxfId="19895" priority="3166" operator="lessThan">
      <formula>0.8</formula>
    </cfRule>
    <cfRule type="cellIs" dxfId="19894" priority="3167" operator="greaterThan">
      <formula>1</formula>
    </cfRule>
  </conditionalFormatting>
  <conditionalFormatting sqref="R92:R94">
    <cfRule type="cellIs" dxfId="19893" priority="3164" operator="greaterThan">
      <formula>1</formula>
    </cfRule>
    <cfRule type="cellIs" dxfId="19892" priority="3165" operator="lessThan">
      <formula>0.8</formula>
    </cfRule>
  </conditionalFormatting>
  <conditionalFormatting sqref="AF146 Q145:Q146">
    <cfRule type="cellIs" dxfId="19891" priority="3162" operator="lessThan">
      <formula>0</formula>
    </cfRule>
  </conditionalFormatting>
  <conditionalFormatting sqref="AH139:AH146 S139:S146">
    <cfRule type="cellIs" dxfId="19890" priority="3161" operator="lessThan">
      <formula>0.8</formula>
    </cfRule>
  </conditionalFormatting>
  <conditionalFormatting sqref="R145:R146">
    <cfRule type="cellIs" dxfId="19889" priority="3159" operator="lessThan">
      <formula>0.8</formula>
    </cfRule>
    <cfRule type="cellIs" dxfId="19888" priority="3160" operator="greaterThan">
      <formula>1</formula>
    </cfRule>
  </conditionalFormatting>
  <conditionalFormatting sqref="AG146 R145:R146">
    <cfRule type="cellIs" dxfId="19887" priority="3157" operator="greaterThan">
      <formula>1</formula>
    </cfRule>
    <cfRule type="cellIs" dxfId="19886" priority="3158" operator="lessThan">
      <formula>0.8</formula>
    </cfRule>
  </conditionalFormatting>
  <conditionalFormatting sqref="P145:P146">
    <cfRule type="cellIs" dxfId="19885" priority="3156" operator="greaterThan">
      <formula>0</formula>
    </cfRule>
  </conditionalFormatting>
  <conditionalFormatting sqref="Q119:Q120">
    <cfRule type="cellIs" dxfId="19884" priority="3155" operator="lessThan">
      <formula>0</formula>
    </cfRule>
  </conditionalFormatting>
  <conditionalFormatting sqref="R119:R120">
    <cfRule type="cellIs" dxfId="19883" priority="3153" operator="lessThan">
      <formula>0.8</formula>
    </cfRule>
    <cfRule type="cellIs" dxfId="19882" priority="3154" operator="greaterThan">
      <formula>1</formula>
    </cfRule>
  </conditionalFormatting>
  <conditionalFormatting sqref="R119:R120">
    <cfRule type="cellIs" dxfId="19881" priority="3151" operator="greaterThan">
      <formula>1</formula>
    </cfRule>
    <cfRule type="cellIs" dxfId="19880" priority="3152" operator="lessThan">
      <formula>0.8</formula>
    </cfRule>
  </conditionalFormatting>
  <conditionalFormatting sqref="P119:P120">
    <cfRule type="cellIs" dxfId="19879" priority="3150" operator="greaterThan">
      <formula>0</formula>
    </cfRule>
  </conditionalFormatting>
  <conditionalFormatting sqref="AF118:AF120">
    <cfRule type="cellIs" dxfId="19878" priority="3149" operator="lessThan">
      <formula>0</formula>
    </cfRule>
  </conditionalFormatting>
  <conditionalFormatting sqref="AG118:AG120">
    <cfRule type="cellIs" dxfId="19877" priority="3147" operator="greaterThan">
      <formula>1</formula>
    </cfRule>
    <cfRule type="cellIs" dxfId="19876" priority="3148" operator="lessThan">
      <formula>0.8</formula>
    </cfRule>
  </conditionalFormatting>
  <conditionalFormatting sqref="S44:S56">
    <cfRule type="cellIs" dxfId="19875" priority="3146" operator="lessThan">
      <formula>0.8</formula>
    </cfRule>
  </conditionalFormatting>
  <conditionalFormatting sqref="S108">
    <cfRule type="cellIs" dxfId="19874" priority="3145" operator="lessThan">
      <formula>0.8</formula>
    </cfRule>
  </conditionalFormatting>
  <conditionalFormatting sqref="S96">
    <cfRule type="cellIs" dxfId="19873" priority="3144" operator="lessThan">
      <formula>0.8</formula>
    </cfRule>
  </conditionalFormatting>
  <conditionalFormatting sqref="S97">
    <cfRule type="cellIs" dxfId="19872" priority="3143" operator="lessThan">
      <formula>0.8</formula>
    </cfRule>
  </conditionalFormatting>
  <conditionalFormatting sqref="S103">
    <cfRule type="cellIs" dxfId="19871" priority="3142" operator="lessThan">
      <formula>0.8</formula>
    </cfRule>
  </conditionalFormatting>
  <conditionalFormatting sqref="S99">
    <cfRule type="cellIs" dxfId="19870" priority="3141" operator="lessThan">
      <formula>0.8</formula>
    </cfRule>
  </conditionalFormatting>
  <conditionalFormatting sqref="S101">
    <cfRule type="cellIs" dxfId="19869" priority="3138" operator="lessThan">
      <formula>0.8</formula>
    </cfRule>
  </conditionalFormatting>
  <conditionalFormatting sqref="S100">
    <cfRule type="cellIs" dxfId="19868" priority="3140" operator="lessThan">
      <formula>0.8</formula>
    </cfRule>
  </conditionalFormatting>
  <conditionalFormatting sqref="S102">
    <cfRule type="cellIs" dxfId="19867" priority="3139" operator="lessThan">
      <formula>0.8</formula>
    </cfRule>
  </conditionalFormatting>
  <conditionalFormatting sqref="S98">
    <cfRule type="cellIs" dxfId="19866" priority="3137" operator="lessThan">
      <formula>0.8</formula>
    </cfRule>
  </conditionalFormatting>
  <conditionalFormatting sqref="S104">
    <cfRule type="cellIs" dxfId="19865" priority="3136" operator="lessThan">
      <formula>0.8</formula>
    </cfRule>
  </conditionalFormatting>
  <conditionalFormatting sqref="P118">
    <cfRule type="cellIs" dxfId="19864" priority="3130" operator="greaterThan">
      <formula>0</formula>
    </cfRule>
  </conditionalFormatting>
  <conditionalFormatting sqref="Q118">
    <cfRule type="cellIs" dxfId="19863" priority="3135" operator="lessThan">
      <formula>0</formula>
    </cfRule>
  </conditionalFormatting>
  <conditionalFormatting sqref="R118">
    <cfRule type="cellIs" dxfId="19862" priority="3133" operator="lessThan">
      <formula>0.8</formula>
    </cfRule>
    <cfRule type="cellIs" dxfId="19861" priority="3134" operator="greaterThan">
      <formula>1</formula>
    </cfRule>
  </conditionalFormatting>
  <conditionalFormatting sqref="R118">
    <cfRule type="cellIs" dxfId="19860" priority="3131" operator="greaterThan">
      <formula>1</formula>
    </cfRule>
    <cfRule type="cellIs" dxfId="19859" priority="3132" operator="lessThan">
      <formula>0.8</formula>
    </cfRule>
  </conditionalFormatting>
  <conditionalFormatting sqref="Q162:Q166">
    <cfRule type="cellIs" dxfId="19858" priority="3129" operator="lessThan">
      <formula>0</formula>
    </cfRule>
  </conditionalFormatting>
  <conditionalFormatting sqref="R162:R166">
    <cfRule type="cellIs" dxfId="19857" priority="3127" operator="lessThan">
      <formula>0.8</formula>
    </cfRule>
    <cfRule type="cellIs" dxfId="19856" priority="3128" operator="greaterThan">
      <formula>1</formula>
    </cfRule>
  </conditionalFormatting>
  <conditionalFormatting sqref="R162:R166">
    <cfRule type="cellIs" dxfId="19855" priority="3125" operator="greaterThan">
      <formula>1</formula>
    </cfRule>
    <cfRule type="cellIs" dxfId="19854" priority="3126" operator="lessThan">
      <formula>0.8</formula>
    </cfRule>
  </conditionalFormatting>
  <conditionalFormatting sqref="P162:P166">
    <cfRule type="cellIs" dxfId="19853" priority="3124" operator="greaterThan">
      <formula>0</formula>
    </cfRule>
  </conditionalFormatting>
  <conditionalFormatting sqref="P167:P168">
    <cfRule type="cellIs" dxfId="19852" priority="3118" operator="greaterThan">
      <formula>0</formula>
    </cfRule>
  </conditionalFormatting>
  <conditionalFormatting sqref="R167:R168">
    <cfRule type="cellIs" dxfId="19851" priority="3121" operator="lessThan">
      <formula>0.8</formula>
    </cfRule>
    <cfRule type="cellIs" dxfId="19850" priority="3122" operator="greaterThan">
      <formula>1</formula>
    </cfRule>
  </conditionalFormatting>
  <conditionalFormatting sqref="R167:R168">
    <cfRule type="cellIs" dxfId="19849" priority="3119" operator="greaterThan">
      <formula>1</formula>
    </cfRule>
    <cfRule type="cellIs" dxfId="19848" priority="3120" operator="lessThan">
      <formula>0.8</formula>
    </cfRule>
  </conditionalFormatting>
  <conditionalFormatting sqref="Q167:Q168">
    <cfRule type="cellIs" dxfId="19847" priority="3123" operator="lessThan">
      <formula>0</formula>
    </cfRule>
  </conditionalFormatting>
  <conditionalFormatting sqref="Q117">
    <cfRule type="cellIs" dxfId="19846" priority="3117" operator="lessThan">
      <formula>0</formula>
    </cfRule>
  </conditionalFormatting>
  <conditionalFormatting sqref="R117">
    <cfRule type="cellIs" dxfId="19845" priority="3115" operator="lessThan">
      <formula>0.8</formula>
    </cfRule>
    <cfRule type="cellIs" dxfId="19844" priority="3116" operator="greaterThan">
      <formula>1</formula>
    </cfRule>
  </conditionalFormatting>
  <conditionalFormatting sqref="R117">
    <cfRule type="cellIs" dxfId="19843" priority="3113" operator="greaterThan">
      <formula>1</formula>
    </cfRule>
    <cfRule type="cellIs" dxfId="19842" priority="3114" operator="lessThan">
      <formula>0.8</formula>
    </cfRule>
  </conditionalFormatting>
  <conditionalFormatting sqref="P117">
    <cfRule type="cellIs" dxfId="19841" priority="3112" operator="greaterThan">
      <formula>0</formula>
    </cfRule>
  </conditionalFormatting>
  <conditionalFormatting sqref="Q117">
    <cfRule type="cellIs" dxfId="19840" priority="3111" operator="lessThan">
      <formula>0</formula>
    </cfRule>
  </conditionalFormatting>
  <conditionalFormatting sqref="R117">
    <cfRule type="cellIs" dxfId="19839" priority="3109" operator="lessThan">
      <formula>0.8</formula>
    </cfRule>
    <cfRule type="cellIs" dxfId="19838" priority="3110" operator="greaterThan">
      <formula>1</formula>
    </cfRule>
  </conditionalFormatting>
  <conditionalFormatting sqref="R117">
    <cfRule type="cellIs" dxfId="19837" priority="3107" operator="greaterThan">
      <formula>1</formula>
    </cfRule>
    <cfRule type="cellIs" dxfId="19836" priority="3108" operator="lessThan">
      <formula>0.8</formula>
    </cfRule>
  </conditionalFormatting>
  <conditionalFormatting sqref="P117">
    <cfRule type="cellIs" dxfId="19835" priority="3106" operator="greaterThan">
      <formula>0</formula>
    </cfRule>
  </conditionalFormatting>
  <conditionalFormatting sqref="P117">
    <cfRule type="cellIs" dxfId="19834" priority="3100" operator="greaterThan">
      <formula>0</formula>
    </cfRule>
  </conditionalFormatting>
  <conditionalFormatting sqref="Q117">
    <cfRule type="cellIs" dxfId="19833" priority="3105" operator="lessThan">
      <formula>0</formula>
    </cfRule>
  </conditionalFormatting>
  <conditionalFormatting sqref="R117">
    <cfRule type="cellIs" dxfId="19832" priority="3103" operator="lessThan">
      <formula>0.8</formula>
    </cfRule>
    <cfRule type="cellIs" dxfId="19831" priority="3104" operator="greaterThan">
      <formula>1</formula>
    </cfRule>
  </conditionalFormatting>
  <conditionalFormatting sqref="R117">
    <cfRule type="cellIs" dxfId="19830" priority="3101" operator="greaterThan">
      <formula>1</formula>
    </cfRule>
    <cfRule type="cellIs" dxfId="19829" priority="3102" operator="lessThan">
      <formula>0.8</formula>
    </cfRule>
  </conditionalFormatting>
  <conditionalFormatting sqref="P117">
    <cfRule type="cellIs" dxfId="19828" priority="3094" operator="greaterThan">
      <formula>0</formula>
    </cfRule>
  </conditionalFormatting>
  <conditionalFormatting sqref="Q117">
    <cfRule type="cellIs" dxfId="19827" priority="3099" operator="lessThan">
      <formula>0</formula>
    </cfRule>
  </conditionalFormatting>
  <conditionalFormatting sqref="R117">
    <cfRule type="cellIs" dxfId="19826" priority="3097" operator="lessThan">
      <formula>0.8</formula>
    </cfRule>
    <cfRule type="cellIs" dxfId="19825" priority="3098" operator="greaterThan">
      <formula>1</formula>
    </cfRule>
  </conditionalFormatting>
  <conditionalFormatting sqref="R117">
    <cfRule type="cellIs" dxfId="19824" priority="3095" operator="greaterThan">
      <formula>1</formula>
    </cfRule>
    <cfRule type="cellIs" dxfId="19823" priority="3096" operator="lessThan">
      <formula>0.8</formula>
    </cfRule>
  </conditionalFormatting>
  <conditionalFormatting sqref="P117">
    <cfRule type="cellIs" dxfId="19822" priority="3088" operator="greaterThan">
      <formula>0</formula>
    </cfRule>
  </conditionalFormatting>
  <conditionalFormatting sqref="Q117">
    <cfRule type="cellIs" dxfId="19821" priority="3093" operator="lessThan">
      <formula>0</formula>
    </cfRule>
  </conditionalFormatting>
  <conditionalFormatting sqref="R117">
    <cfRule type="cellIs" dxfId="19820" priority="3091" operator="lessThan">
      <formula>0.8</formula>
    </cfRule>
    <cfRule type="cellIs" dxfId="19819" priority="3092" operator="greaterThan">
      <formula>1</formula>
    </cfRule>
  </conditionalFormatting>
  <conditionalFormatting sqref="R117">
    <cfRule type="cellIs" dxfId="19818" priority="3089" operator="greaterThan">
      <formula>1</formula>
    </cfRule>
    <cfRule type="cellIs" dxfId="19817" priority="3090" operator="lessThan">
      <formula>0.8</formula>
    </cfRule>
  </conditionalFormatting>
  <conditionalFormatting sqref="Q117">
    <cfRule type="cellIs" dxfId="19816" priority="3087" operator="lessThan">
      <formula>0</formula>
    </cfRule>
  </conditionalFormatting>
  <conditionalFormatting sqref="R117">
    <cfRule type="cellIs" dxfId="19815" priority="3085" operator="lessThan">
      <formula>0.8</formula>
    </cfRule>
    <cfRule type="cellIs" dxfId="19814" priority="3086" operator="greaterThan">
      <formula>1</formula>
    </cfRule>
  </conditionalFormatting>
  <conditionalFormatting sqref="R117">
    <cfRule type="cellIs" dxfId="19813" priority="3083" operator="greaterThan">
      <formula>1</formula>
    </cfRule>
    <cfRule type="cellIs" dxfId="19812" priority="3084" operator="lessThan">
      <formula>0.8</formula>
    </cfRule>
  </conditionalFormatting>
  <conditionalFormatting sqref="P117">
    <cfRule type="cellIs" dxfId="19811" priority="3082" operator="greaterThan">
      <formula>0</formula>
    </cfRule>
  </conditionalFormatting>
  <conditionalFormatting sqref="P117">
    <cfRule type="cellIs" dxfId="19810" priority="3076" operator="greaterThan">
      <formula>0</formula>
    </cfRule>
  </conditionalFormatting>
  <conditionalFormatting sqref="Q117">
    <cfRule type="cellIs" dxfId="19809" priority="3081" operator="lessThan">
      <formula>0</formula>
    </cfRule>
  </conditionalFormatting>
  <conditionalFormatting sqref="R117">
    <cfRule type="cellIs" dxfId="19808" priority="3079" operator="lessThan">
      <formula>0.8</formula>
    </cfRule>
    <cfRule type="cellIs" dxfId="19807" priority="3080" operator="greaterThan">
      <formula>1</formula>
    </cfRule>
  </conditionalFormatting>
  <conditionalFormatting sqref="R117">
    <cfRule type="cellIs" dxfId="19806" priority="3077" operator="greaterThan">
      <formula>1</formula>
    </cfRule>
    <cfRule type="cellIs" dxfId="19805" priority="3078" operator="lessThan">
      <formula>0.8</formula>
    </cfRule>
  </conditionalFormatting>
  <conditionalFormatting sqref="P117">
    <cfRule type="cellIs" dxfId="19804" priority="3070" operator="greaterThan">
      <formula>0</formula>
    </cfRule>
  </conditionalFormatting>
  <conditionalFormatting sqref="Q117">
    <cfRule type="cellIs" dxfId="19803" priority="3075" operator="lessThan">
      <formula>0</formula>
    </cfRule>
  </conditionalFormatting>
  <conditionalFormatting sqref="R117">
    <cfRule type="cellIs" dxfId="19802" priority="3073" operator="lessThan">
      <formula>0.8</formula>
    </cfRule>
    <cfRule type="cellIs" dxfId="19801" priority="3074" operator="greaterThan">
      <formula>1</formula>
    </cfRule>
  </conditionalFormatting>
  <conditionalFormatting sqref="R117">
    <cfRule type="cellIs" dxfId="19800" priority="3071" operator="greaterThan">
      <formula>1</formula>
    </cfRule>
    <cfRule type="cellIs" dxfId="19799" priority="3072" operator="lessThan">
      <formula>0.8</formula>
    </cfRule>
  </conditionalFormatting>
  <conditionalFormatting sqref="Q117">
    <cfRule type="cellIs" dxfId="19798" priority="3069" operator="lessThan">
      <formula>0</formula>
    </cfRule>
  </conditionalFormatting>
  <conditionalFormatting sqref="R117">
    <cfRule type="cellIs" dxfId="19797" priority="3067" operator="lessThan">
      <formula>0.8</formula>
    </cfRule>
    <cfRule type="cellIs" dxfId="19796" priority="3068" operator="greaterThan">
      <formula>1</formula>
    </cfRule>
  </conditionalFormatting>
  <conditionalFormatting sqref="R117">
    <cfRule type="cellIs" dxfId="19795" priority="3065" operator="greaterThan">
      <formula>1</formula>
    </cfRule>
    <cfRule type="cellIs" dxfId="19794" priority="3066" operator="lessThan">
      <formula>0.8</formula>
    </cfRule>
  </conditionalFormatting>
  <conditionalFormatting sqref="P117">
    <cfRule type="cellIs" dxfId="19793" priority="3064" operator="greaterThan">
      <formula>0</formula>
    </cfRule>
  </conditionalFormatting>
  <conditionalFormatting sqref="P117">
    <cfRule type="cellIs" dxfId="19792" priority="3058" operator="greaterThan">
      <formula>0</formula>
    </cfRule>
  </conditionalFormatting>
  <conditionalFormatting sqref="Q117">
    <cfRule type="cellIs" dxfId="19791" priority="3063" operator="lessThan">
      <formula>0</formula>
    </cfRule>
  </conditionalFormatting>
  <conditionalFormatting sqref="R117">
    <cfRule type="cellIs" dxfId="19790" priority="3061" operator="lessThan">
      <formula>0.8</formula>
    </cfRule>
    <cfRule type="cellIs" dxfId="19789" priority="3062" operator="greaterThan">
      <formula>1</formula>
    </cfRule>
  </conditionalFormatting>
  <conditionalFormatting sqref="R117">
    <cfRule type="cellIs" dxfId="19788" priority="3059" operator="greaterThan">
      <formula>1</formula>
    </cfRule>
    <cfRule type="cellIs" dxfId="19787" priority="3060" operator="lessThan">
      <formula>0.8</formula>
    </cfRule>
  </conditionalFormatting>
  <conditionalFormatting sqref="Q117">
    <cfRule type="cellIs" dxfId="19786" priority="3057" operator="lessThan">
      <formula>0</formula>
    </cfRule>
  </conditionalFormatting>
  <conditionalFormatting sqref="R117">
    <cfRule type="cellIs" dxfId="19785" priority="3055" operator="lessThan">
      <formula>0.8</formula>
    </cfRule>
    <cfRule type="cellIs" dxfId="19784" priority="3056" operator="greaterThan">
      <formula>1</formula>
    </cfRule>
  </conditionalFormatting>
  <conditionalFormatting sqref="R117">
    <cfRule type="cellIs" dxfId="19783" priority="3053" operator="greaterThan">
      <formula>1</formula>
    </cfRule>
    <cfRule type="cellIs" dxfId="19782" priority="3054" operator="lessThan">
      <formula>0.8</formula>
    </cfRule>
  </conditionalFormatting>
  <conditionalFormatting sqref="P117">
    <cfRule type="cellIs" dxfId="19781" priority="3052" operator="greaterThan">
      <formula>0</formula>
    </cfRule>
  </conditionalFormatting>
  <conditionalFormatting sqref="Q117">
    <cfRule type="cellIs" dxfId="19780" priority="3051" operator="lessThan">
      <formula>0</formula>
    </cfRule>
  </conditionalFormatting>
  <conditionalFormatting sqref="R117">
    <cfRule type="cellIs" dxfId="19779" priority="3049" operator="lessThan">
      <formula>0.8</formula>
    </cfRule>
    <cfRule type="cellIs" dxfId="19778" priority="3050" operator="greaterThan">
      <formula>1</formula>
    </cfRule>
  </conditionalFormatting>
  <conditionalFormatting sqref="R117">
    <cfRule type="cellIs" dxfId="19777" priority="3047" operator="greaterThan">
      <formula>1</formula>
    </cfRule>
    <cfRule type="cellIs" dxfId="19776" priority="3048" operator="lessThan">
      <formula>0.8</formula>
    </cfRule>
  </conditionalFormatting>
  <conditionalFormatting sqref="P117">
    <cfRule type="cellIs" dxfId="19775" priority="3046" operator="greaterThan">
      <formula>0</formula>
    </cfRule>
  </conditionalFormatting>
  <conditionalFormatting sqref="Q83">
    <cfRule type="cellIs" dxfId="19774" priority="3045" operator="lessThan">
      <formula>0</formula>
    </cfRule>
  </conditionalFormatting>
  <conditionalFormatting sqref="R83">
    <cfRule type="cellIs" dxfId="19773" priority="3043" operator="lessThan">
      <formula>0.8</formula>
    </cfRule>
    <cfRule type="cellIs" dxfId="19772" priority="3044" operator="greaterThan">
      <formula>1</formula>
    </cfRule>
  </conditionalFormatting>
  <conditionalFormatting sqref="R83">
    <cfRule type="cellIs" dxfId="19771" priority="3041" operator="greaterThan">
      <formula>1</formula>
    </cfRule>
    <cfRule type="cellIs" dxfId="19770" priority="3042" operator="lessThan">
      <formula>0.8</formula>
    </cfRule>
  </conditionalFormatting>
  <conditionalFormatting sqref="P83">
    <cfRule type="cellIs" dxfId="19769" priority="3040" operator="greaterThan">
      <formula>0</formula>
    </cfRule>
  </conditionalFormatting>
  <conditionalFormatting sqref="Q83">
    <cfRule type="cellIs" dxfId="19768" priority="3039" operator="lessThan">
      <formula>0</formula>
    </cfRule>
  </conditionalFormatting>
  <conditionalFormatting sqref="R83">
    <cfRule type="cellIs" dxfId="19767" priority="3037" operator="lessThan">
      <formula>0.8</formula>
    </cfRule>
    <cfRule type="cellIs" dxfId="19766" priority="3038" operator="greaterThan">
      <formula>1</formula>
    </cfRule>
  </conditionalFormatting>
  <conditionalFormatting sqref="R83">
    <cfRule type="cellIs" dxfId="19765" priority="3035" operator="greaterThan">
      <formula>1</formula>
    </cfRule>
    <cfRule type="cellIs" dxfId="19764" priority="3036" operator="lessThan">
      <formula>0.8</formula>
    </cfRule>
  </conditionalFormatting>
  <conditionalFormatting sqref="P83">
    <cfRule type="cellIs" dxfId="19763" priority="3034" operator="greaterThan">
      <formula>0</formula>
    </cfRule>
  </conditionalFormatting>
  <conditionalFormatting sqref="Q83">
    <cfRule type="cellIs" dxfId="19762" priority="3033" operator="lessThan">
      <formula>0</formula>
    </cfRule>
  </conditionalFormatting>
  <conditionalFormatting sqref="R83">
    <cfRule type="cellIs" dxfId="19761" priority="3031" operator="lessThan">
      <formula>0.8</formula>
    </cfRule>
    <cfRule type="cellIs" dxfId="19760" priority="3032" operator="greaterThan">
      <formula>1</formula>
    </cfRule>
  </conditionalFormatting>
  <conditionalFormatting sqref="R83">
    <cfRule type="cellIs" dxfId="19759" priority="3029" operator="greaterThan">
      <formula>1</formula>
    </cfRule>
    <cfRule type="cellIs" dxfId="19758" priority="3030" operator="lessThan">
      <formula>0.8</formula>
    </cfRule>
  </conditionalFormatting>
  <conditionalFormatting sqref="P83">
    <cfRule type="cellIs" dxfId="19757" priority="3028" operator="greaterThan">
      <formula>0</formula>
    </cfRule>
  </conditionalFormatting>
  <conditionalFormatting sqref="Q83">
    <cfRule type="cellIs" dxfId="19756" priority="3027" operator="lessThan">
      <formula>0</formula>
    </cfRule>
  </conditionalFormatting>
  <conditionalFormatting sqref="R83">
    <cfRule type="cellIs" dxfId="19755" priority="3025" operator="lessThan">
      <formula>0.8</formula>
    </cfRule>
    <cfRule type="cellIs" dxfId="19754" priority="3026" operator="greaterThan">
      <formula>1</formula>
    </cfRule>
  </conditionalFormatting>
  <conditionalFormatting sqref="R83">
    <cfRule type="cellIs" dxfId="19753" priority="3023" operator="greaterThan">
      <formula>1</formula>
    </cfRule>
    <cfRule type="cellIs" dxfId="19752" priority="3024" operator="lessThan">
      <formula>0.8</formula>
    </cfRule>
  </conditionalFormatting>
  <conditionalFormatting sqref="P83">
    <cfRule type="cellIs" dxfId="19751" priority="3022" operator="greaterThan">
      <formula>0</formula>
    </cfRule>
  </conditionalFormatting>
  <conditionalFormatting sqref="P83">
    <cfRule type="cellIs" dxfId="19750" priority="3016" operator="greaterThan">
      <formula>0</formula>
    </cfRule>
  </conditionalFormatting>
  <conditionalFormatting sqref="Q83">
    <cfRule type="cellIs" dxfId="19749" priority="3021" operator="lessThan">
      <formula>0</formula>
    </cfRule>
  </conditionalFormatting>
  <conditionalFormatting sqref="R83">
    <cfRule type="cellIs" dxfId="19748" priority="3019" operator="lessThan">
      <formula>0.8</formula>
    </cfRule>
    <cfRule type="cellIs" dxfId="19747" priority="3020" operator="greaterThan">
      <formula>1</formula>
    </cfRule>
  </conditionalFormatting>
  <conditionalFormatting sqref="R83">
    <cfRule type="cellIs" dxfId="19746" priority="3017" operator="greaterThan">
      <formula>1</formula>
    </cfRule>
    <cfRule type="cellIs" dxfId="19745" priority="3018" operator="lessThan">
      <formula>0.8</formula>
    </cfRule>
  </conditionalFormatting>
  <conditionalFormatting sqref="P83">
    <cfRule type="cellIs" dxfId="19744" priority="3010" operator="greaterThan">
      <formula>0</formula>
    </cfRule>
  </conditionalFormatting>
  <conditionalFormatting sqref="Q83">
    <cfRule type="cellIs" dxfId="19743" priority="3015" operator="lessThan">
      <formula>0</formula>
    </cfRule>
  </conditionalFormatting>
  <conditionalFormatting sqref="R83">
    <cfRule type="cellIs" dxfId="19742" priority="3013" operator="lessThan">
      <formula>0.8</formula>
    </cfRule>
    <cfRule type="cellIs" dxfId="19741" priority="3014" operator="greaterThan">
      <formula>1</formula>
    </cfRule>
  </conditionalFormatting>
  <conditionalFormatting sqref="R83">
    <cfRule type="cellIs" dxfId="19740" priority="3011" operator="greaterThan">
      <formula>1</formula>
    </cfRule>
    <cfRule type="cellIs" dxfId="19739" priority="3012" operator="lessThan">
      <formula>0.8</formula>
    </cfRule>
  </conditionalFormatting>
  <conditionalFormatting sqref="R83">
    <cfRule type="cellIs" dxfId="19738" priority="3007" operator="lessThan">
      <formula>0.8</formula>
    </cfRule>
    <cfRule type="cellIs" dxfId="19737" priority="3008" operator="greaterThan">
      <formula>1</formula>
    </cfRule>
  </conditionalFormatting>
  <conditionalFormatting sqref="R83">
    <cfRule type="cellIs" dxfId="19736" priority="3005" operator="greaterThan">
      <formula>1</formula>
    </cfRule>
    <cfRule type="cellIs" dxfId="19735" priority="3006" operator="lessThan">
      <formula>0.8</formula>
    </cfRule>
  </conditionalFormatting>
  <conditionalFormatting sqref="P83">
    <cfRule type="cellIs" dxfId="19734" priority="3004" operator="greaterThan">
      <formula>0</formula>
    </cfRule>
  </conditionalFormatting>
  <conditionalFormatting sqref="Q83">
    <cfRule type="cellIs" dxfId="19733" priority="3009" operator="lessThan">
      <formula>0</formula>
    </cfRule>
  </conditionalFormatting>
  <conditionalFormatting sqref="Q83">
    <cfRule type="cellIs" dxfId="19732" priority="3003" operator="lessThan">
      <formula>0</formula>
    </cfRule>
  </conditionalFormatting>
  <conditionalFormatting sqref="R83">
    <cfRule type="cellIs" dxfId="19731" priority="3001" operator="lessThan">
      <formula>0.8</formula>
    </cfRule>
    <cfRule type="cellIs" dxfId="19730" priority="3002" operator="greaterThan">
      <formula>1</formula>
    </cfRule>
  </conditionalFormatting>
  <conditionalFormatting sqref="R83">
    <cfRule type="cellIs" dxfId="19729" priority="2999" operator="greaterThan">
      <formula>1</formula>
    </cfRule>
    <cfRule type="cellIs" dxfId="19728" priority="3000" operator="lessThan">
      <formula>0.8</formula>
    </cfRule>
  </conditionalFormatting>
  <conditionalFormatting sqref="P83">
    <cfRule type="cellIs" dxfId="19727" priority="2998" operator="greaterThan">
      <formula>0</formula>
    </cfRule>
  </conditionalFormatting>
  <conditionalFormatting sqref="P83">
    <cfRule type="cellIs" dxfId="19726" priority="2992" operator="greaterThan">
      <formula>0</formula>
    </cfRule>
  </conditionalFormatting>
  <conditionalFormatting sqref="Q83">
    <cfRule type="cellIs" dxfId="19725" priority="2997" operator="lessThan">
      <formula>0</formula>
    </cfRule>
  </conditionalFormatting>
  <conditionalFormatting sqref="R83">
    <cfRule type="cellIs" dxfId="19724" priority="2995" operator="lessThan">
      <formula>0.8</formula>
    </cfRule>
    <cfRule type="cellIs" dxfId="19723" priority="2996" operator="greaterThan">
      <formula>1</formula>
    </cfRule>
  </conditionalFormatting>
  <conditionalFormatting sqref="R83">
    <cfRule type="cellIs" dxfId="19722" priority="2993" operator="greaterThan">
      <formula>1</formula>
    </cfRule>
    <cfRule type="cellIs" dxfId="19721" priority="2994" operator="lessThan">
      <formula>0.8</formula>
    </cfRule>
  </conditionalFormatting>
  <conditionalFormatting sqref="P83">
    <cfRule type="cellIs" dxfId="19720" priority="2986" operator="greaterThan">
      <formula>0</formula>
    </cfRule>
  </conditionalFormatting>
  <conditionalFormatting sqref="Q83">
    <cfRule type="cellIs" dxfId="19719" priority="2991" operator="lessThan">
      <formula>0</formula>
    </cfRule>
  </conditionalFormatting>
  <conditionalFormatting sqref="R83">
    <cfRule type="cellIs" dxfId="19718" priority="2989" operator="lessThan">
      <formula>0.8</formula>
    </cfRule>
    <cfRule type="cellIs" dxfId="19717" priority="2990" operator="greaterThan">
      <formula>1</formula>
    </cfRule>
  </conditionalFormatting>
  <conditionalFormatting sqref="R83">
    <cfRule type="cellIs" dxfId="19716" priority="2987" operator="greaterThan">
      <formula>1</formula>
    </cfRule>
    <cfRule type="cellIs" dxfId="19715" priority="2988" operator="lessThan">
      <formula>0.8</formula>
    </cfRule>
  </conditionalFormatting>
  <conditionalFormatting sqref="R83">
    <cfRule type="cellIs" dxfId="19714" priority="2983" operator="lessThan">
      <formula>0.8</formula>
    </cfRule>
    <cfRule type="cellIs" dxfId="19713" priority="2984" operator="greaterThan">
      <formula>1</formula>
    </cfRule>
  </conditionalFormatting>
  <conditionalFormatting sqref="R83">
    <cfRule type="cellIs" dxfId="19712" priority="2981" operator="greaterThan">
      <formula>1</formula>
    </cfRule>
    <cfRule type="cellIs" dxfId="19711" priority="2982" operator="lessThan">
      <formula>0.8</formula>
    </cfRule>
  </conditionalFormatting>
  <conditionalFormatting sqref="P83">
    <cfRule type="cellIs" dxfId="19710" priority="2980" operator="greaterThan">
      <formula>0</formula>
    </cfRule>
  </conditionalFormatting>
  <conditionalFormatting sqref="Q83">
    <cfRule type="cellIs" dxfId="19709" priority="2985" operator="lessThan">
      <formula>0</formula>
    </cfRule>
  </conditionalFormatting>
  <conditionalFormatting sqref="P83">
    <cfRule type="cellIs" dxfId="19708" priority="2974" operator="greaterThan">
      <formula>0</formula>
    </cfRule>
  </conditionalFormatting>
  <conditionalFormatting sqref="Q83">
    <cfRule type="cellIs" dxfId="19707" priority="2979" operator="lessThan">
      <formula>0</formula>
    </cfRule>
  </conditionalFormatting>
  <conditionalFormatting sqref="R83">
    <cfRule type="cellIs" dxfId="19706" priority="2977" operator="lessThan">
      <formula>0.8</formula>
    </cfRule>
    <cfRule type="cellIs" dxfId="19705" priority="2978" operator="greaterThan">
      <formula>1</formula>
    </cfRule>
  </conditionalFormatting>
  <conditionalFormatting sqref="R83">
    <cfRule type="cellIs" dxfId="19704" priority="2975" operator="greaterThan">
      <formula>1</formula>
    </cfRule>
    <cfRule type="cellIs" dxfId="19703" priority="2976" operator="lessThan">
      <formula>0.8</formula>
    </cfRule>
  </conditionalFormatting>
  <conditionalFormatting sqref="R83">
    <cfRule type="cellIs" dxfId="19702" priority="2971" operator="lessThan">
      <formula>0.8</formula>
    </cfRule>
    <cfRule type="cellIs" dxfId="19701" priority="2972" operator="greaterThan">
      <formula>1</formula>
    </cfRule>
  </conditionalFormatting>
  <conditionalFormatting sqref="R83">
    <cfRule type="cellIs" dxfId="19700" priority="2969" operator="greaterThan">
      <formula>1</formula>
    </cfRule>
    <cfRule type="cellIs" dxfId="19699" priority="2970" operator="lessThan">
      <formula>0.8</formula>
    </cfRule>
  </conditionalFormatting>
  <conditionalFormatting sqref="P83">
    <cfRule type="cellIs" dxfId="19698" priority="2968" operator="greaterThan">
      <formula>0</formula>
    </cfRule>
  </conditionalFormatting>
  <conditionalFormatting sqref="Q83">
    <cfRule type="cellIs" dxfId="19697" priority="2973" operator="lessThan">
      <formula>0</formula>
    </cfRule>
  </conditionalFormatting>
  <conditionalFormatting sqref="R83">
    <cfRule type="cellIs" dxfId="19696" priority="2965" operator="lessThan">
      <formula>0.8</formula>
    </cfRule>
    <cfRule type="cellIs" dxfId="19695" priority="2966" operator="greaterThan">
      <formula>1</formula>
    </cfRule>
  </conditionalFormatting>
  <conditionalFormatting sqref="R83">
    <cfRule type="cellIs" dxfId="19694" priority="2963" operator="greaterThan">
      <formula>1</formula>
    </cfRule>
    <cfRule type="cellIs" dxfId="19693" priority="2964" operator="lessThan">
      <formula>0.8</formula>
    </cfRule>
  </conditionalFormatting>
  <conditionalFormatting sqref="P83">
    <cfRule type="cellIs" dxfId="19692" priority="2962" operator="greaterThan">
      <formula>0</formula>
    </cfRule>
  </conditionalFormatting>
  <conditionalFormatting sqref="Q83">
    <cfRule type="cellIs" dxfId="19691" priority="2967" operator="lessThan">
      <formula>0</formula>
    </cfRule>
  </conditionalFormatting>
  <conditionalFormatting sqref="Q83">
    <cfRule type="cellIs" dxfId="19690" priority="2961" operator="lessThan">
      <formula>0</formula>
    </cfRule>
  </conditionalFormatting>
  <conditionalFormatting sqref="R83">
    <cfRule type="cellIs" dxfId="19689" priority="2959" operator="lessThan">
      <formula>0.8</formula>
    </cfRule>
    <cfRule type="cellIs" dxfId="19688" priority="2960" operator="greaterThan">
      <formula>1</formula>
    </cfRule>
  </conditionalFormatting>
  <conditionalFormatting sqref="R83">
    <cfRule type="cellIs" dxfId="19687" priority="2957" operator="greaterThan">
      <formula>1</formula>
    </cfRule>
    <cfRule type="cellIs" dxfId="19686" priority="2958" operator="lessThan">
      <formula>0.8</formula>
    </cfRule>
  </conditionalFormatting>
  <conditionalFormatting sqref="P83">
    <cfRule type="cellIs" dxfId="19685" priority="2956" operator="greaterThan">
      <formula>0</formula>
    </cfRule>
  </conditionalFormatting>
  <conditionalFormatting sqref="Q83">
    <cfRule type="cellIs" dxfId="19684" priority="2950" operator="lessThan">
      <formula>0</formula>
    </cfRule>
  </conditionalFormatting>
  <conditionalFormatting sqref="R83">
    <cfRule type="cellIs" dxfId="19683" priority="2954" operator="lessThan">
      <formula>0.8</formula>
    </cfRule>
    <cfRule type="cellIs" dxfId="19682" priority="2955" operator="greaterThan">
      <formula>1</formula>
    </cfRule>
  </conditionalFormatting>
  <conditionalFormatting sqref="R83">
    <cfRule type="cellIs" dxfId="19681" priority="2952" operator="greaterThan">
      <formula>1</formula>
    </cfRule>
    <cfRule type="cellIs" dxfId="19680" priority="2953" operator="lessThan">
      <formula>0.8</formula>
    </cfRule>
  </conditionalFormatting>
  <conditionalFormatting sqref="P83">
    <cfRule type="cellIs" dxfId="19679" priority="2951" operator="greaterThan">
      <formula>0</formula>
    </cfRule>
  </conditionalFormatting>
  <conditionalFormatting sqref="Q83">
    <cfRule type="cellIs" dxfId="19678" priority="2949" operator="lessThan">
      <formula>0</formula>
    </cfRule>
  </conditionalFormatting>
  <conditionalFormatting sqref="R83">
    <cfRule type="cellIs" dxfId="19677" priority="2947" operator="lessThan">
      <formula>0.8</formula>
    </cfRule>
    <cfRule type="cellIs" dxfId="19676" priority="2948" operator="greaterThan">
      <formula>1</formula>
    </cfRule>
  </conditionalFormatting>
  <conditionalFormatting sqref="R83">
    <cfRule type="cellIs" dxfId="19675" priority="2945" operator="greaterThan">
      <formula>1</formula>
    </cfRule>
    <cfRule type="cellIs" dxfId="19674" priority="2946" operator="lessThan">
      <formula>0.8</formula>
    </cfRule>
  </conditionalFormatting>
  <conditionalFormatting sqref="P83">
    <cfRule type="cellIs" dxfId="19673" priority="2944" operator="greaterThan">
      <formula>0</formula>
    </cfRule>
  </conditionalFormatting>
  <conditionalFormatting sqref="Q83">
    <cfRule type="cellIs" dxfId="19672" priority="2943" operator="lessThan">
      <formula>0</formula>
    </cfRule>
  </conditionalFormatting>
  <conditionalFormatting sqref="R83">
    <cfRule type="cellIs" dxfId="19671" priority="2941" operator="lessThan">
      <formula>0.8</formula>
    </cfRule>
    <cfRule type="cellIs" dxfId="19670" priority="2942" operator="greaterThan">
      <formula>1</formula>
    </cfRule>
  </conditionalFormatting>
  <conditionalFormatting sqref="R83">
    <cfRule type="cellIs" dxfId="19669" priority="2939" operator="greaterThan">
      <formula>1</formula>
    </cfRule>
    <cfRule type="cellIs" dxfId="19668" priority="2940" operator="lessThan">
      <formula>0.8</formula>
    </cfRule>
  </conditionalFormatting>
  <conditionalFormatting sqref="P83">
    <cfRule type="cellIs" dxfId="19667" priority="2938" operator="greaterThan">
      <formula>0</formula>
    </cfRule>
  </conditionalFormatting>
  <conditionalFormatting sqref="Q83">
    <cfRule type="cellIs" dxfId="19666" priority="2937" operator="lessThan">
      <formula>0</formula>
    </cfRule>
  </conditionalFormatting>
  <conditionalFormatting sqref="R83">
    <cfRule type="cellIs" dxfId="19665" priority="2935" operator="lessThan">
      <formula>0.8</formula>
    </cfRule>
    <cfRule type="cellIs" dxfId="19664" priority="2936" operator="greaterThan">
      <formula>1</formula>
    </cfRule>
  </conditionalFormatting>
  <conditionalFormatting sqref="R83">
    <cfRule type="cellIs" dxfId="19663" priority="2933" operator="greaterThan">
      <formula>1</formula>
    </cfRule>
    <cfRule type="cellIs" dxfId="19662" priority="2934" operator="lessThan">
      <formula>0.8</formula>
    </cfRule>
  </conditionalFormatting>
  <conditionalFormatting sqref="P83">
    <cfRule type="cellIs" dxfId="19661" priority="2932" operator="greaterThan">
      <formula>0</formula>
    </cfRule>
  </conditionalFormatting>
  <conditionalFormatting sqref="Q83">
    <cfRule type="cellIs" dxfId="19660" priority="2931" operator="lessThan">
      <formula>0</formula>
    </cfRule>
  </conditionalFormatting>
  <conditionalFormatting sqref="R83">
    <cfRule type="cellIs" dxfId="19659" priority="2929" operator="lessThan">
      <formula>0.8</formula>
    </cfRule>
    <cfRule type="cellIs" dxfId="19658" priority="2930" operator="greaterThan">
      <formula>1</formula>
    </cfRule>
  </conditionalFormatting>
  <conditionalFormatting sqref="R83">
    <cfRule type="cellIs" dxfId="19657" priority="2927" operator="greaterThan">
      <formula>1</formula>
    </cfRule>
    <cfRule type="cellIs" dxfId="19656" priority="2928" operator="lessThan">
      <formula>0.8</formula>
    </cfRule>
  </conditionalFormatting>
  <conditionalFormatting sqref="P83">
    <cfRule type="cellIs" dxfId="19655" priority="2926" operator="greaterThan">
      <formula>0</formula>
    </cfRule>
  </conditionalFormatting>
  <conditionalFormatting sqref="Q83">
    <cfRule type="cellIs" dxfId="19654" priority="2925" operator="lessThan">
      <formula>0</formula>
    </cfRule>
  </conditionalFormatting>
  <conditionalFormatting sqref="R83">
    <cfRule type="cellIs" dxfId="19653" priority="2923" operator="lessThan">
      <formula>0.8</formula>
    </cfRule>
    <cfRule type="cellIs" dxfId="19652" priority="2924" operator="greaterThan">
      <formula>1</formula>
    </cfRule>
  </conditionalFormatting>
  <conditionalFormatting sqref="R83">
    <cfRule type="cellIs" dxfId="19651" priority="2921" operator="greaterThan">
      <formula>1</formula>
    </cfRule>
    <cfRule type="cellIs" dxfId="19650" priority="2922" operator="lessThan">
      <formula>0.8</formula>
    </cfRule>
  </conditionalFormatting>
  <conditionalFormatting sqref="P83">
    <cfRule type="cellIs" dxfId="19649" priority="2920" operator="greaterThan">
      <formula>0</formula>
    </cfRule>
  </conditionalFormatting>
  <conditionalFormatting sqref="P83">
    <cfRule type="cellIs" dxfId="19648" priority="2914" operator="greaterThan">
      <formula>0</formula>
    </cfRule>
  </conditionalFormatting>
  <conditionalFormatting sqref="Q83">
    <cfRule type="cellIs" dxfId="19647" priority="2919" operator="lessThan">
      <formula>0</formula>
    </cfRule>
  </conditionalFormatting>
  <conditionalFormatting sqref="R83">
    <cfRule type="cellIs" dxfId="19646" priority="2917" operator="lessThan">
      <formula>0.8</formula>
    </cfRule>
    <cfRule type="cellIs" dxfId="19645" priority="2918" operator="greaterThan">
      <formula>1</formula>
    </cfRule>
  </conditionalFormatting>
  <conditionalFormatting sqref="R83">
    <cfRule type="cellIs" dxfId="19644" priority="2915" operator="greaterThan">
      <formula>1</formula>
    </cfRule>
    <cfRule type="cellIs" dxfId="19643" priority="2916" operator="lessThan">
      <formula>0.8</formula>
    </cfRule>
  </conditionalFormatting>
  <conditionalFormatting sqref="P83">
    <cfRule type="cellIs" dxfId="19642" priority="2908" operator="greaterThan">
      <formula>0</formula>
    </cfRule>
  </conditionalFormatting>
  <conditionalFormatting sqref="Q83">
    <cfRule type="cellIs" dxfId="19641" priority="2913" operator="lessThan">
      <formula>0</formula>
    </cfRule>
  </conditionalFormatting>
  <conditionalFormatting sqref="R83">
    <cfRule type="cellIs" dxfId="19640" priority="2911" operator="lessThan">
      <formula>0.8</formula>
    </cfRule>
    <cfRule type="cellIs" dxfId="19639" priority="2912" operator="greaterThan">
      <formula>1</formula>
    </cfRule>
  </conditionalFormatting>
  <conditionalFormatting sqref="R83">
    <cfRule type="cellIs" dxfId="19638" priority="2909" operator="greaterThan">
      <formula>1</formula>
    </cfRule>
    <cfRule type="cellIs" dxfId="19637" priority="2910" operator="lessThan">
      <formula>0.8</formula>
    </cfRule>
  </conditionalFormatting>
  <conditionalFormatting sqref="R83">
    <cfRule type="cellIs" dxfId="19636" priority="2905" operator="lessThan">
      <formula>0.8</formula>
    </cfRule>
    <cfRule type="cellIs" dxfId="19635" priority="2906" operator="greaterThan">
      <formula>1</formula>
    </cfRule>
  </conditionalFormatting>
  <conditionalFormatting sqref="R83">
    <cfRule type="cellIs" dxfId="19634" priority="2903" operator="greaterThan">
      <formula>1</formula>
    </cfRule>
    <cfRule type="cellIs" dxfId="19633" priority="2904" operator="lessThan">
      <formula>0.8</formula>
    </cfRule>
  </conditionalFormatting>
  <conditionalFormatting sqref="P83">
    <cfRule type="cellIs" dxfId="19632" priority="2902" operator="greaterThan">
      <formula>0</formula>
    </cfRule>
  </conditionalFormatting>
  <conditionalFormatting sqref="Q83">
    <cfRule type="cellIs" dxfId="19631" priority="2907" operator="lessThan">
      <formula>0</formula>
    </cfRule>
  </conditionalFormatting>
  <conditionalFormatting sqref="Q83">
    <cfRule type="cellIs" dxfId="19630" priority="2901" operator="lessThan">
      <formula>0</formula>
    </cfRule>
  </conditionalFormatting>
  <conditionalFormatting sqref="R83">
    <cfRule type="cellIs" dxfId="19629" priority="2899" operator="lessThan">
      <formula>0.8</formula>
    </cfRule>
    <cfRule type="cellIs" dxfId="19628" priority="2900" operator="greaterThan">
      <formula>1</formula>
    </cfRule>
  </conditionalFormatting>
  <conditionalFormatting sqref="R83">
    <cfRule type="cellIs" dxfId="19627" priority="2897" operator="greaterThan">
      <formula>1</formula>
    </cfRule>
    <cfRule type="cellIs" dxfId="19626" priority="2898" operator="lessThan">
      <formula>0.8</formula>
    </cfRule>
  </conditionalFormatting>
  <conditionalFormatting sqref="P83">
    <cfRule type="cellIs" dxfId="19625" priority="2896" operator="greaterThan">
      <formula>0</formula>
    </cfRule>
  </conditionalFormatting>
  <conditionalFormatting sqref="Q83">
    <cfRule type="cellIs" dxfId="19624" priority="2895" operator="lessThan">
      <formula>0</formula>
    </cfRule>
  </conditionalFormatting>
  <conditionalFormatting sqref="R83">
    <cfRule type="cellIs" dxfId="19623" priority="2893" operator="lessThan">
      <formula>0.8</formula>
    </cfRule>
    <cfRule type="cellIs" dxfId="19622" priority="2894" operator="greaterThan">
      <formula>1</formula>
    </cfRule>
  </conditionalFormatting>
  <conditionalFormatting sqref="R83">
    <cfRule type="cellIs" dxfId="19621" priority="2891" operator="greaterThan">
      <formula>1</formula>
    </cfRule>
    <cfRule type="cellIs" dxfId="19620" priority="2892" operator="lessThan">
      <formula>0.8</formula>
    </cfRule>
  </conditionalFormatting>
  <conditionalFormatting sqref="P83">
    <cfRule type="cellIs" dxfId="19619" priority="2890" operator="greaterThan">
      <formula>0</formula>
    </cfRule>
  </conditionalFormatting>
  <conditionalFormatting sqref="Q83">
    <cfRule type="cellIs" dxfId="19618" priority="2889" operator="lessThan">
      <formula>0</formula>
    </cfRule>
  </conditionalFormatting>
  <conditionalFormatting sqref="R83">
    <cfRule type="cellIs" dxfId="19617" priority="2887" operator="lessThan">
      <formula>0.8</formula>
    </cfRule>
    <cfRule type="cellIs" dxfId="19616" priority="2888" operator="greaterThan">
      <formula>1</formula>
    </cfRule>
  </conditionalFormatting>
  <conditionalFormatting sqref="R83">
    <cfRule type="cellIs" dxfId="19615" priority="2885" operator="greaterThan">
      <formula>1</formula>
    </cfRule>
    <cfRule type="cellIs" dxfId="19614" priority="2886" operator="lessThan">
      <formula>0.8</formula>
    </cfRule>
  </conditionalFormatting>
  <conditionalFormatting sqref="P83">
    <cfRule type="cellIs" dxfId="19613" priority="2884" operator="greaterThan">
      <formula>0</formula>
    </cfRule>
  </conditionalFormatting>
  <conditionalFormatting sqref="Q83">
    <cfRule type="cellIs" dxfId="19612" priority="2883" operator="lessThan">
      <formula>0</formula>
    </cfRule>
  </conditionalFormatting>
  <conditionalFormatting sqref="R83">
    <cfRule type="cellIs" dxfId="19611" priority="2881" operator="lessThan">
      <formula>0.8</formula>
    </cfRule>
    <cfRule type="cellIs" dxfId="19610" priority="2882" operator="greaterThan">
      <formula>1</formula>
    </cfRule>
  </conditionalFormatting>
  <conditionalFormatting sqref="R83">
    <cfRule type="cellIs" dxfId="19609" priority="2879" operator="greaterThan">
      <formula>1</formula>
    </cfRule>
    <cfRule type="cellIs" dxfId="19608" priority="2880" operator="lessThan">
      <formula>0.8</formula>
    </cfRule>
  </conditionalFormatting>
  <conditionalFormatting sqref="P83">
    <cfRule type="cellIs" dxfId="19607" priority="2878" operator="greaterThan">
      <formula>0</formula>
    </cfRule>
  </conditionalFormatting>
  <conditionalFormatting sqref="P83">
    <cfRule type="cellIs" dxfId="19606" priority="2872" operator="greaterThan">
      <formula>0</formula>
    </cfRule>
  </conditionalFormatting>
  <conditionalFormatting sqref="Q83">
    <cfRule type="cellIs" dxfId="19605" priority="2877" operator="lessThan">
      <formula>0</formula>
    </cfRule>
  </conditionalFormatting>
  <conditionalFormatting sqref="R83">
    <cfRule type="cellIs" dxfId="19604" priority="2875" operator="lessThan">
      <formula>0.8</formula>
    </cfRule>
    <cfRule type="cellIs" dxfId="19603" priority="2876" operator="greaterThan">
      <formula>1</formula>
    </cfRule>
  </conditionalFormatting>
  <conditionalFormatting sqref="R83">
    <cfRule type="cellIs" dxfId="19602" priority="2873" operator="greaterThan">
      <formula>1</formula>
    </cfRule>
    <cfRule type="cellIs" dxfId="19601" priority="2874" operator="lessThan">
      <formula>0.8</formula>
    </cfRule>
  </conditionalFormatting>
  <conditionalFormatting sqref="P83">
    <cfRule type="cellIs" dxfId="19600" priority="2866" operator="greaterThan">
      <formula>0</formula>
    </cfRule>
  </conditionalFormatting>
  <conditionalFormatting sqref="Q83">
    <cfRule type="cellIs" dxfId="19599" priority="2871" operator="lessThan">
      <formula>0</formula>
    </cfRule>
  </conditionalFormatting>
  <conditionalFormatting sqref="R83">
    <cfRule type="cellIs" dxfId="19598" priority="2869" operator="lessThan">
      <formula>0.8</formula>
    </cfRule>
    <cfRule type="cellIs" dxfId="19597" priority="2870" operator="greaterThan">
      <formula>1</formula>
    </cfRule>
  </conditionalFormatting>
  <conditionalFormatting sqref="R83">
    <cfRule type="cellIs" dxfId="19596" priority="2867" operator="greaterThan">
      <formula>1</formula>
    </cfRule>
    <cfRule type="cellIs" dxfId="19595" priority="2868" operator="lessThan">
      <formula>0.8</formula>
    </cfRule>
  </conditionalFormatting>
  <conditionalFormatting sqref="R83">
    <cfRule type="cellIs" dxfId="19594" priority="2863" operator="lessThan">
      <formula>0.8</formula>
    </cfRule>
    <cfRule type="cellIs" dxfId="19593" priority="2864" operator="greaterThan">
      <formula>1</formula>
    </cfRule>
  </conditionalFormatting>
  <conditionalFormatting sqref="R83">
    <cfRule type="cellIs" dxfId="19592" priority="2861" operator="greaterThan">
      <formula>1</formula>
    </cfRule>
    <cfRule type="cellIs" dxfId="19591" priority="2862" operator="lessThan">
      <formula>0.8</formula>
    </cfRule>
  </conditionalFormatting>
  <conditionalFormatting sqref="P83">
    <cfRule type="cellIs" dxfId="19590" priority="2860" operator="greaterThan">
      <formula>0</formula>
    </cfRule>
  </conditionalFormatting>
  <conditionalFormatting sqref="Q83">
    <cfRule type="cellIs" dxfId="19589" priority="2865" operator="lessThan">
      <formula>0</formula>
    </cfRule>
  </conditionalFormatting>
  <conditionalFormatting sqref="Q83">
    <cfRule type="cellIs" dxfId="19588" priority="2859" operator="lessThan">
      <formula>0</formula>
    </cfRule>
  </conditionalFormatting>
  <conditionalFormatting sqref="R83">
    <cfRule type="cellIs" dxfId="19587" priority="2857" operator="lessThan">
      <formula>0.8</formula>
    </cfRule>
    <cfRule type="cellIs" dxfId="19586" priority="2858" operator="greaterThan">
      <formula>1</formula>
    </cfRule>
  </conditionalFormatting>
  <conditionalFormatting sqref="R83">
    <cfRule type="cellIs" dxfId="19585" priority="2855" operator="greaterThan">
      <formula>1</formula>
    </cfRule>
    <cfRule type="cellIs" dxfId="19584" priority="2856" operator="lessThan">
      <formula>0.8</formula>
    </cfRule>
  </conditionalFormatting>
  <conditionalFormatting sqref="P83">
    <cfRule type="cellIs" dxfId="19583" priority="2854" operator="greaterThan">
      <formula>0</formula>
    </cfRule>
  </conditionalFormatting>
  <conditionalFormatting sqref="P83">
    <cfRule type="cellIs" dxfId="19582" priority="2848" operator="greaterThan">
      <formula>0</formula>
    </cfRule>
  </conditionalFormatting>
  <conditionalFormatting sqref="Q83">
    <cfRule type="cellIs" dxfId="19581" priority="2853" operator="lessThan">
      <formula>0</formula>
    </cfRule>
  </conditionalFormatting>
  <conditionalFormatting sqref="R83">
    <cfRule type="cellIs" dxfId="19580" priority="2851" operator="lessThan">
      <formula>0.8</formula>
    </cfRule>
    <cfRule type="cellIs" dxfId="19579" priority="2852" operator="greaterThan">
      <formula>1</formula>
    </cfRule>
  </conditionalFormatting>
  <conditionalFormatting sqref="R83">
    <cfRule type="cellIs" dxfId="19578" priority="2849" operator="greaterThan">
      <formula>1</formula>
    </cfRule>
    <cfRule type="cellIs" dxfId="19577" priority="2850" operator="lessThan">
      <formula>0.8</formula>
    </cfRule>
  </conditionalFormatting>
  <conditionalFormatting sqref="P83">
    <cfRule type="cellIs" dxfId="19576" priority="2842" operator="greaterThan">
      <formula>0</formula>
    </cfRule>
  </conditionalFormatting>
  <conditionalFormatting sqref="Q83">
    <cfRule type="cellIs" dxfId="19575" priority="2847" operator="lessThan">
      <formula>0</formula>
    </cfRule>
  </conditionalFormatting>
  <conditionalFormatting sqref="R83">
    <cfRule type="cellIs" dxfId="19574" priority="2845" operator="lessThan">
      <formula>0.8</formula>
    </cfRule>
    <cfRule type="cellIs" dxfId="19573" priority="2846" operator="greaterThan">
      <formula>1</formula>
    </cfRule>
  </conditionalFormatting>
  <conditionalFormatting sqref="R83">
    <cfRule type="cellIs" dxfId="19572" priority="2843" operator="greaterThan">
      <formula>1</formula>
    </cfRule>
    <cfRule type="cellIs" dxfId="19571" priority="2844" operator="lessThan">
      <formula>0.8</formula>
    </cfRule>
  </conditionalFormatting>
  <conditionalFormatting sqref="R83">
    <cfRule type="cellIs" dxfId="19570" priority="2839" operator="lessThan">
      <formula>0.8</formula>
    </cfRule>
    <cfRule type="cellIs" dxfId="19569" priority="2840" operator="greaterThan">
      <formula>1</formula>
    </cfRule>
  </conditionalFormatting>
  <conditionalFormatting sqref="R83">
    <cfRule type="cellIs" dxfId="19568" priority="2837" operator="greaterThan">
      <formula>1</formula>
    </cfRule>
    <cfRule type="cellIs" dxfId="19567" priority="2838" operator="lessThan">
      <formula>0.8</formula>
    </cfRule>
  </conditionalFormatting>
  <conditionalFormatting sqref="P83">
    <cfRule type="cellIs" dxfId="19566" priority="2836" operator="greaterThan">
      <formula>0</formula>
    </cfRule>
  </conditionalFormatting>
  <conditionalFormatting sqref="Q83">
    <cfRule type="cellIs" dxfId="19565" priority="2841" operator="lessThan">
      <formula>0</formula>
    </cfRule>
  </conditionalFormatting>
  <conditionalFormatting sqref="P83">
    <cfRule type="cellIs" dxfId="19564" priority="2830" operator="greaterThan">
      <formula>0</formula>
    </cfRule>
  </conditionalFormatting>
  <conditionalFormatting sqref="Q83">
    <cfRule type="cellIs" dxfId="19563" priority="2835" operator="lessThan">
      <formula>0</formula>
    </cfRule>
  </conditionalFormatting>
  <conditionalFormatting sqref="R83">
    <cfRule type="cellIs" dxfId="19562" priority="2833" operator="lessThan">
      <formula>0.8</formula>
    </cfRule>
    <cfRule type="cellIs" dxfId="19561" priority="2834" operator="greaterThan">
      <formula>1</formula>
    </cfRule>
  </conditionalFormatting>
  <conditionalFormatting sqref="R83">
    <cfRule type="cellIs" dxfId="19560" priority="2831" operator="greaterThan">
      <formula>1</formula>
    </cfRule>
    <cfRule type="cellIs" dxfId="19559" priority="2832" operator="lessThan">
      <formula>0.8</formula>
    </cfRule>
  </conditionalFormatting>
  <conditionalFormatting sqref="R83">
    <cfRule type="cellIs" dxfId="19558" priority="2827" operator="lessThan">
      <formula>0.8</formula>
    </cfRule>
    <cfRule type="cellIs" dxfId="19557" priority="2828" operator="greaterThan">
      <formula>1</formula>
    </cfRule>
  </conditionalFormatting>
  <conditionalFormatting sqref="R83">
    <cfRule type="cellIs" dxfId="19556" priority="2825" operator="greaterThan">
      <formula>1</formula>
    </cfRule>
    <cfRule type="cellIs" dxfId="19555" priority="2826" operator="lessThan">
      <formula>0.8</formula>
    </cfRule>
  </conditionalFormatting>
  <conditionalFormatting sqref="P83">
    <cfRule type="cellIs" dxfId="19554" priority="2824" operator="greaterThan">
      <formula>0</formula>
    </cfRule>
  </conditionalFormatting>
  <conditionalFormatting sqref="Q83">
    <cfRule type="cellIs" dxfId="19553" priority="2829" operator="lessThan">
      <formula>0</formula>
    </cfRule>
  </conditionalFormatting>
  <conditionalFormatting sqref="R83">
    <cfRule type="cellIs" dxfId="19552" priority="2821" operator="lessThan">
      <formula>0.8</formula>
    </cfRule>
    <cfRule type="cellIs" dxfId="19551" priority="2822" operator="greaterThan">
      <formula>1</formula>
    </cfRule>
  </conditionalFormatting>
  <conditionalFormatting sqref="R83">
    <cfRule type="cellIs" dxfId="19550" priority="2819" operator="greaterThan">
      <formula>1</formula>
    </cfRule>
    <cfRule type="cellIs" dxfId="19549" priority="2820" operator="lessThan">
      <formula>0.8</formula>
    </cfRule>
  </conditionalFormatting>
  <conditionalFormatting sqref="P83">
    <cfRule type="cellIs" dxfId="19548" priority="2818" operator="greaterThan">
      <formula>0</formula>
    </cfRule>
  </conditionalFormatting>
  <conditionalFormatting sqref="Q83">
    <cfRule type="cellIs" dxfId="19547" priority="2823" operator="lessThan">
      <formula>0</formula>
    </cfRule>
  </conditionalFormatting>
  <conditionalFormatting sqref="Q83">
    <cfRule type="cellIs" dxfId="19546" priority="2817" operator="lessThan">
      <formula>0</formula>
    </cfRule>
  </conditionalFormatting>
  <conditionalFormatting sqref="R83">
    <cfRule type="cellIs" dxfId="19545" priority="2815" operator="lessThan">
      <formula>0.8</formula>
    </cfRule>
    <cfRule type="cellIs" dxfId="19544" priority="2816" operator="greaterThan">
      <formula>1</formula>
    </cfRule>
  </conditionalFormatting>
  <conditionalFormatting sqref="R83">
    <cfRule type="cellIs" dxfId="19543" priority="2813" operator="greaterThan">
      <formula>1</formula>
    </cfRule>
    <cfRule type="cellIs" dxfId="19542" priority="2814" operator="lessThan">
      <formula>0.8</formula>
    </cfRule>
  </conditionalFormatting>
  <conditionalFormatting sqref="P83">
    <cfRule type="cellIs" dxfId="19541" priority="2812" operator="greaterThan">
      <formula>0</formula>
    </cfRule>
  </conditionalFormatting>
  <conditionalFormatting sqref="Q83">
    <cfRule type="cellIs" dxfId="19540" priority="2806" operator="lessThan">
      <formula>0</formula>
    </cfRule>
  </conditionalFormatting>
  <conditionalFormatting sqref="R83">
    <cfRule type="cellIs" dxfId="19539" priority="2810" operator="lessThan">
      <formula>0.8</formula>
    </cfRule>
    <cfRule type="cellIs" dxfId="19538" priority="2811" operator="greaterThan">
      <formula>1</formula>
    </cfRule>
  </conditionalFormatting>
  <conditionalFormatting sqref="R83">
    <cfRule type="cellIs" dxfId="19537" priority="2808" operator="greaterThan">
      <formula>1</formula>
    </cfRule>
    <cfRule type="cellIs" dxfId="19536" priority="2809" operator="lessThan">
      <formula>0.8</formula>
    </cfRule>
  </conditionalFormatting>
  <conditionalFormatting sqref="P83">
    <cfRule type="cellIs" dxfId="19535" priority="2807" operator="greaterThan">
      <formula>0</formula>
    </cfRule>
  </conditionalFormatting>
  <conditionalFormatting sqref="Q83">
    <cfRule type="cellIs" dxfId="19534" priority="2805" operator="lessThan">
      <formula>0</formula>
    </cfRule>
  </conditionalFormatting>
  <conditionalFormatting sqref="R83">
    <cfRule type="cellIs" dxfId="19533" priority="2803" operator="lessThan">
      <formula>0.8</formula>
    </cfRule>
    <cfRule type="cellIs" dxfId="19532" priority="2804" operator="greaterThan">
      <formula>1</formula>
    </cfRule>
  </conditionalFormatting>
  <conditionalFormatting sqref="R83">
    <cfRule type="cellIs" dxfId="19531" priority="2801" operator="greaterThan">
      <formula>1</formula>
    </cfRule>
    <cfRule type="cellIs" dxfId="19530" priority="2802" operator="lessThan">
      <formula>0.8</formula>
    </cfRule>
  </conditionalFormatting>
  <conditionalFormatting sqref="P83">
    <cfRule type="cellIs" dxfId="19529" priority="2800" operator="greaterThan">
      <formula>0</formula>
    </cfRule>
  </conditionalFormatting>
  <conditionalFormatting sqref="Q83">
    <cfRule type="cellIs" dxfId="19528" priority="2799" operator="lessThan">
      <formula>0</formula>
    </cfRule>
  </conditionalFormatting>
  <conditionalFormatting sqref="R83">
    <cfRule type="cellIs" dxfId="19527" priority="2797" operator="lessThan">
      <formula>0.8</formula>
    </cfRule>
    <cfRule type="cellIs" dxfId="19526" priority="2798" operator="greaterThan">
      <formula>1</formula>
    </cfRule>
  </conditionalFormatting>
  <conditionalFormatting sqref="R83">
    <cfRule type="cellIs" dxfId="19525" priority="2795" operator="greaterThan">
      <formula>1</formula>
    </cfRule>
    <cfRule type="cellIs" dxfId="19524" priority="2796" operator="lessThan">
      <formula>0.8</formula>
    </cfRule>
  </conditionalFormatting>
  <conditionalFormatting sqref="P83">
    <cfRule type="cellIs" dxfId="19523" priority="2794" operator="greaterThan">
      <formula>0</formula>
    </cfRule>
  </conditionalFormatting>
  <conditionalFormatting sqref="Q83">
    <cfRule type="cellIs" dxfId="19522" priority="2793" operator="lessThan">
      <formula>0</formula>
    </cfRule>
  </conditionalFormatting>
  <conditionalFormatting sqref="R83">
    <cfRule type="cellIs" dxfId="19521" priority="2791" operator="lessThan">
      <formula>0.8</formula>
    </cfRule>
    <cfRule type="cellIs" dxfId="19520" priority="2792" operator="greaterThan">
      <formula>1</formula>
    </cfRule>
  </conditionalFormatting>
  <conditionalFormatting sqref="R83">
    <cfRule type="cellIs" dxfId="19519" priority="2789" operator="greaterThan">
      <formula>1</formula>
    </cfRule>
    <cfRule type="cellIs" dxfId="19518" priority="2790" operator="lessThan">
      <formula>0.8</formula>
    </cfRule>
  </conditionalFormatting>
  <conditionalFormatting sqref="P83">
    <cfRule type="cellIs" dxfId="19517" priority="2788" operator="greaterThan">
      <formula>0</formula>
    </cfRule>
  </conditionalFormatting>
  <conditionalFormatting sqref="Q83">
    <cfRule type="cellIs" dxfId="19516" priority="2787" operator="lessThan">
      <formula>0</formula>
    </cfRule>
  </conditionalFormatting>
  <conditionalFormatting sqref="R83">
    <cfRule type="cellIs" dxfId="19515" priority="2785" operator="lessThan">
      <formula>0.8</formula>
    </cfRule>
    <cfRule type="cellIs" dxfId="19514" priority="2786" operator="greaterThan">
      <formula>1</formula>
    </cfRule>
  </conditionalFormatting>
  <conditionalFormatting sqref="R83">
    <cfRule type="cellIs" dxfId="19513" priority="2783" operator="greaterThan">
      <formula>1</formula>
    </cfRule>
    <cfRule type="cellIs" dxfId="19512" priority="2784" operator="lessThan">
      <formula>0.8</formula>
    </cfRule>
  </conditionalFormatting>
  <conditionalFormatting sqref="P83">
    <cfRule type="cellIs" dxfId="19511" priority="2782" operator="greaterThan">
      <formula>0</formula>
    </cfRule>
  </conditionalFormatting>
  <conditionalFormatting sqref="Q83">
    <cfRule type="cellIs" dxfId="19510" priority="2781" operator="lessThan">
      <formula>0</formula>
    </cfRule>
  </conditionalFormatting>
  <conditionalFormatting sqref="R83">
    <cfRule type="cellIs" dxfId="19509" priority="2779" operator="lessThan">
      <formula>0.8</formula>
    </cfRule>
    <cfRule type="cellIs" dxfId="19508" priority="2780" operator="greaterThan">
      <formula>1</formula>
    </cfRule>
  </conditionalFormatting>
  <conditionalFormatting sqref="R83">
    <cfRule type="cellIs" dxfId="19507" priority="2777" operator="greaterThan">
      <formula>1</formula>
    </cfRule>
    <cfRule type="cellIs" dxfId="19506" priority="2778" operator="lessThan">
      <formula>0.8</formula>
    </cfRule>
  </conditionalFormatting>
  <conditionalFormatting sqref="P83">
    <cfRule type="cellIs" dxfId="19505" priority="2776" operator="greaterThan">
      <formula>0</formula>
    </cfRule>
  </conditionalFormatting>
  <conditionalFormatting sqref="P83">
    <cfRule type="cellIs" dxfId="19504" priority="2770" operator="greaterThan">
      <formula>0</formula>
    </cfRule>
  </conditionalFormatting>
  <conditionalFormatting sqref="Q83">
    <cfRule type="cellIs" dxfId="19503" priority="2775" operator="lessThan">
      <formula>0</formula>
    </cfRule>
  </conditionalFormatting>
  <conditionalFormatting sqref="R83">
    <cfRule type="cellIs" dxfId="19502" priority="2773" operator="lessThan">
      <formula>0.8</formula>
    </cfRule>
    <cfRule type="cellIs" dxfId="19501" priority="2774" operator="greaterThan">
      <formula>1</formula>
    </cfRule>
  </conditionalFormatting>
  <conditionalFormatting sqref="R83">
    <cfRule type="cellIs" dxfId="19500" priority="2771" operator="greaterThan">
      <formula>1</formula>
    </cfRule>
    <cfRule type="cellIs" dxfId="19499" priority="2772" operator="lessThan">
      <formula>0.8</formula>
    </cfRule>
  </conditionalFormatting>
  <conditionalFormatting sqref="P83">
    <cfRule type="cellIs" dxfId="19498" priority="2764" operator="greaterThan">
      <formula>0</formula>
    </cfRule>
  </conditionalFormatting>
  <conditionalFormatting sqref="Q83">
    <cfRule type="cellIs" dxfId="19497" priority="2769" operator="lessThan">
      <formula>0</formula>
    </cfRule>
  </conditionalFormatting>
  <conditionalFormatting sqref="R83">
    <cfRule type="cellIs" dxfId="19496" priority="2767" operator="lessThan">
      <formula>0.8</formula>
    </cfRule>
    <cfRule type="cellIs" dxfId="19495" priority="2768" operator="greaterThan">
      <formula>1</formula>
    </cfRule>
  </conditionalFormatting>
  <conditionalFormatting sqref="R83">
    <cfRule type="cellIs" dxfId="19494" priority="2765" operator="greaterThan">
      <formula>1</formula>
    </cfRule>
    <cfRule type="cellIs" dxfId="19493" priority="2766" operator="lessThan">
      <formula>0.8</formula>
    </cfRule>
  </conditionalFormatting>
  <conditionalFormatting sqref="R83">
    <cfRule type="cellIs" dxfId="19492" priority="2761" operator="lessThan">
      <formula>0.8</formula>
    </cfRule>
    <cfRule type="cellIs" dxfId="19491" priority="2762" operator="greaterThan">
      <formula>1</formula>
    </cfRule>
  </conditionalFormatting>
  <conditionalFormatting sqref="R83">
    <cfRule type="cellIs" dxfId="19490" priority="2759" operator="greaterThan">
      <formula>1</formula>
    </cfRule>
    <cfRule type="cellIs" dxfId="19489" priority="2760" operator="lessThan">
      <formula>0.8</formula>
    </cfRule>
  </conditionalFormatting>
  <conditionalFormatting sqref="P83">
    <cfRule type="cellIs" dxfId="19488" priority="2758" operator="greaterThan">
      <formula>0</formula>
    </cfRule>
  </conditionalFormatting>
  <conditionalFormatting sqref="Q83">
    <cfRule type="cellIs" dxfId="19487" priority="2763" operator="lessThan">
      <formula>0</formula>
    </cfRule>
  </conditionalFormatting>
  <conditionalFormatting sqref="Q83">
    <cfRule type="cellIs" dxfId="19486" priority="2752" operator="lessThan">
      <formula>0</formula>
    </cfRule>
  </conditionalFormatting>
  <conditionalFormatting sqref="P83">
    <cfRule type="cellIs" dxfId="19485" priority="2753" operator="greaterThan">
      <formula>0</formula>
    </cfRule>
  </conditionalFormatting>
  <conditionalFormatting sqref="R83">
    <cfRule type="cellIs" dxfId="19484" priority="2756" operator="lessThan">
      <formula>0.8</formula>
    </cfRule>
    <cfRule type="cellIs" dxfId="19483" priority="2757" operator="greaterThan">
      <formula>1</formula>
    </cfRule>
  </conditionalFormatting>
  <conditionalFormatting sqref="R83">
    <cfRule type="cellIs" dxfId="19482" priority="2754" operator="greaterThan">
      <formula>1</formula>
    </cfRule>
    <cfRule type="cellIs" dxfId="19481" priority="2755" operator="lessThan">
      <formula>0.8</formula>
    </cfRule>
  </conditionalFormatting>
  <conditionalFormatting sqref="Q83">
    <cfRule type="cellIs" dxfId="19480" priority="2746" operator="lessThan">
      <formula>0</formula>
    </cfRule>
  </conditionalFormatting>
  <conditionalFormatting sqref="R83">
    <cfRule type="cellIs" dxfId="19479" priority="2750" operator="lessThan">
      <formula>0.8</formula>
    </cfRule>
    <cfRule type="cellIs" dxfId="19478" priority="2751" operator="greaterThan">
      <formula>1</formula>
    </cfRule>
  </conditionalFormatting>
  <conditionalFormatting sqref="R83">
    <cfRule type="cellIs" dxfId="19477" priority="2748" operator="greaterThan">
      <formula>1</formula>
    </cfRule>
    <cfRule type="cellIs" dxfId="19476" priority="2749" operator="lessThan">
      <formula>0.8</formula>
    </cfRule>
  </conditionalFormatting>
  <conditionalFormatting sqref="P83">
    <cfRule type="cellIs" dxfId="19475" priority="2747" operator="greaterThan">
      <formula>0</formula>
    </cfRule>
  </conditionalFormatting>
  <conditionalFormatting sqref="Q83">
    <cfRule type="cellIs" dxfId="19474" priority="2745" operator="lessThan">
      <formula>0</formula>
    </cfRule>
  </conditionalFormatting>
  <conditionalFormatting sqref="R83">
    <cfRule type="cellIs" dxfId="19473" priority="2743" operator="lessThan">
      <formula>0.8</formula>
    </cfRule>
    <cfRule type="cellIs" dxfId="19472" priority="2744" operator="greaterThan">
      <formula>1</formula>
    </cfRule>
  </conditionalFormatting>
  <conditionalFormatting sqref="R83">
    <cfRule type="cellIs" dxfId="19471" priority="2741" operator="greaterThan">
      <formula>1</formula>
    </cfRule>
    <cfRule type="cellIs" dxfId="19470" priority="2742" operator="lessThan">
      <formula>0.8</formula>
    </cfRule>
  </conditionalFormatting>
  <conditionalFormatting sqref="P83">
    <cfRule type="cellIs" dxfId="19469" priority="2740" operator="greaterThan">
      <formula>0</formula>
    </cfRule>
  </conditionalFormatting>
  <conditionalFormatting sqref="Q83">
    <cfRule type="cellIs" dxfId="19468" priority="2739" operator="lessThan">
      <formula>0</formula>
    </cfRule>
  </conditionalFormatting>
  <conditionalFormatting sqref="R83">
    <cfRule type="cellIs" dxfId="19467" priority="2737" operator="lessThan">
      <formula>0.8</formula>
    </cfRule>
    <cfRule type="cellIs" dxfId="19466" priority="2738" operator="greaterThan">
      <formula>1</formula>
    </cfRule>
  </conditionalFormatting>
  <conditionalFormatting sqref="R83">
    <cfRule type="cellIs" dxfId="19465" priority="2735" operator="greaterThan">
      <formula>1</formula>
    </cfRule>
    <cfRule type="cellIs" dxfId="19464" priority="2736" operator="lessThan">
      <formula>0.8</formula>
    </cfRule>
  </conditionalFormatting>
  <conditionalFormatting sqref="P83">
    <cfRule type="cellIs" dxfId="19463" priority="2734" operator="greaterThan">
      <formula>0</formula>
    </cfRule>
  </conditionalFormatting>
  <conditionalFormatting sqref="Q83">
    <cfRule type="cellIs" dxfId="19462" priority="2733" operator="lessThan">
      <formula>0</formula>
    </cfRule>
  </conditionalFormatting>
  <conditionalFormatting sqref="R83">
    <cfRule type="cellIs" dxfId="19461" priority="2731" operator="lessThan">
      <formula>0.8</formula>
    </cfRule>
    <cfRule type="cellIs" dxfId="19460" priority="2732" operator="greaterThan">
      <formula>1</formula>
    </cfRule>
  </conditionalFormatting>
  <conditionalFormatting sqref="R83">
    <cfRule type="cellIs" dxfId="19459" priority="2729" operator="greaterThan">
      <formula>1</formula>
    </cfRule>
    <cfRule type="cellIs" dxfId="19458" priority="2730" operator="lessThan">
      <formula>0.8</formula>
    </cfRule>
  </conditionalFormatting>
  <conditionalFormatting sqref="P83">
    <cfRule type="cellIs" dxfId="19457" priority="2728" operator="greaterThan">
      <formula>0</formula>
    </cfRule>
  </conditionalFormatting>
  <conditionalFormatting sqref="Q83">
    <cfRule type="cellIs" dxfId="19456" priority="2727" operator="lessThan">
      <formula>0</formula>
    </cfRule>
  </conditionalFormatting>
  <conditionalFormatting sqref="R83">
    <cfRule type="cellIs" dxfId="19455" priority="2725" operator="lessThan">
      <formula>0.8</formula>
    </cfRule>
    <cfRule type="cellIs" dxfId="19454" priority="2726" operator="greaterThan">
      <formula>1</formula>
    </cfRule>
  </conditionalFormatting>
  <conditionalFormatting sqref="R83">
    <cfRule type="cellIs" dxfId="19453" priority="2723" operator="greaterThan">
      <formula>1</formula>
    </cfRule>
    <cfRule type="cellIs" dxfId="19452" priority="2724" operator="lessThan">
      <formula>0.8</formula>
    </cfRule>
  </conditionalFormatting>
  <conditionalFormatting sqref="P83">
    <cfRule type="cellIs" dxfId="19451" priority="2722" operator="greaterThan">
      <formula>0</formula>
    </cfRule>
  </conditionalFormatting>
  <conditionalFormatting sqref="Q83">
    <cfRule type="cellIs" dxfId="19450" priority="2721" operator="lessThan">
      <formula>0</formula>
    </cfRule>
  </conditionalFormatting>
  <conditionalFormatting sqref="R83">
    <cfRule type="cellIs" dxfId="19449" priority="2719" operator="lessThan">
      <formula>0.8</formula>
    </cfRule>
    <cfRule type="cellIs" dxfId="19448" priority="2720" operator="greaterThan">
      <formula>1</formula>
    </cfRule>
  </conditionalFormatting>
  <conditionalFormatting sqref="R83">
    <cfRule type="cellIs" dxfId="19447" priority="2717" operator="greaterThan">
      <formula>1</formula>
    </cfRule>
    <cfRule type="cellIs" dxfId="19446" priority="2718" operator="lessThan">
      <formula>0.8</formula>
    </cfRule>
  </conditionalFormatting>
  <conditionalFormatting sqref="P83">
    <cfRule type="cellIs" dxfId="19445" priority="2716" operator="greaterThan">
      <formula>0</formula>
    </cfRule>
  </conditionalFormatting>
  <conditionalFormatting sqref="Q83">
    <cfRule type="cellIs" dxfId="19444" priority="2715" operator="lessThan">
      <formula>0</formula>
    </cfRule>
  </conditionalFormatting>
  <conditionalFormatting sqref="R83">
    <cfRule type="cellIs" dxfId="19443" priority="2713" operator="lessThan">
      <formula>0.8</formula>
    </cfRule>
    <cfRule type="cellIs" dxfId="19442" priority="2714" operator="greaterThan">
      <formula>1</formula>
    </cfRule>
  </conditionalFormatting>
  <conditionalFormatting sqref="R83">
    <cfRule type="cellIs" dxfId="19441" priority="2711" operator="greaterThan">
      <formula>1</formula>
    </cfRule>
    <cfRule type="cellIs" dxfId="19440" priority="2712" operator="lessThan">
      <formula>0.8</formula>
    </cfRule>
  </conditionalFormatting>
  <conditionalFormatting sqref="P83">
    <cfRule type="cellIs" dxfId="19439" priority="2710" operator="greaterThan">
      <formula>0</formula>
    </cfRule>
  </conditionalFormatting>
  <conditionalFormatting sqref="Q83">
    <cfRule type="cellIs" dxfId="19438" priority="2709" operator="lessThan">
      <formula>0</formula>
    </cfRule>
  </conditionalFormatting>
  <conditionalFormatting sqref="R83">
    <cfRule type="cellIs" dxfId="19437" priority="2707" operator="lessThan">
      <formula>0.8</formula>
    </cfRule>
    <cfRule type="cellIs" dxfId="19436" priority="2708" operator="greaterThan">
      <formula>1</formula>
    </cfRule>
  </conditionalFormatting>
  <conditionalFormatting sqref="R83">
    <cfRule type="cellIs" dxfId="19435" priority="2705" operator="greaterThan">
      <formula>1</formula>
    </cfRule>
    <cfRule type="cellIs" dxfId="19434" priority="2706" operator="lessThan">
      <formula>0.8</formula>
    </cfRule>
  </conditionalFormatting>
  <conditionalFormatting sqref="P83">
    <cfRule type="cellIs" dxfId="19433" priority="2704" operator="greaterThan">
      <formula>0</formula>
    </cfRule>
  </conditionalFormatting>
  <conditionalFormatting sqref="P83">
    <cfRule type="cellIs" dxfId="19432" priority="2698" operator="greaterThan">
      <formula>0</formula>
    </cfRule>
  </conditionalFormatting>
  <conditionalFormatting sqref="Q83">
    <cfRule type="cellIs" dxfId="19431" priority="2703" operator="lessThan">
      <formula>0</formula>
    </cfRule>
  </conditionalFormatting>
  <conditionalFormatting sqref="R83">
    <cfRule type="cellIs" dxfId="19430" priority="2701" operator="lessThan">
      <formula>0.8</formula>
    </cfRule>
    <cfRule type="cellIs" dxfId="19429" priority="2702" operator="greaterThan">
      <formula>1</formula>
    </cfRule>
  </conditionalFormatting>
  <conditionalFormatting sqref="R83">
    <cfRule type="cellIs" dxfId="19428" priority="2699" operator="greaterThan">
      <formula>1</formula>
    </cfRule>
    <cfRule type="cellIs" dxfId="19427" priority="2700" operator="lessThan">
      <formula>0.8</formula>
    </cfRule>
  </conditionalFormatting>
  <conditionalFormatting sqref="P83">
    <cfRule type="cellIs" dxfId="19426" priority="2692" operator="greaterThan">
      <formula>0</formula>
    </cfRule>
  </conditionalFormatting>
  <conditionalFormatting sqref="Q83">
    <cfRule type="cellIs" dxfId="19425" priority="2697" operator="lessThan">
      <formula>0</formula>
    </cfRule>
  </conditionalFormatting>
  <conditionalFormatting sqref="R83">
    <cfRule type="cellIs" dxfId="19424" priority="2695" operator="lessThan">
      <formula>0.8</formula>
    </cfRule>
    <cfRule type="cellIs" dxfId="19423" priority="2696" operator="greaterThan">
      <formula>1</formula>
    </cfRule>
  </conditionalFormatting>
  <conditionalFormatting sqref="R83">
    <cfRule type="cellIs" dxfId="19422" priority="2693" operator="greaterThan">
      <formula>1</formula>
    </cfRule>
    <cfRule type="cellIs" dxfId="19421" priority="2694" operator="lessThan">
      <formula>0.8</formula>
    </cfRule>
  </conditionalFormatting>
  <conditionalFormatting sqref="R83">
    <cfRule type="cellIs" dxfId="19420" priority="2689" operator="lessThan">
      <formula>0.8</formula>
    </cfRule>
    <cfRule type="cellIs" dxfId="19419" priority="2690" operator="greaterThan">
      <formula>1</formula>
    </cfRule>
  </conditionalFormatting>
  <conditionalFormatting sqref="R83">
    <cfRule type="cellIs" dxfId="19418" priority="2687" operator="greaterThan">
      <formula>1</formula>
    </cfRule>
    <cfRule type="cellIs" dxfId="19417" priority="2688" operator="lessThan">
      <formula>0.8</formula>
    </cfRule>
  </conditionalFormatting>
  <conditionalFormatting sqref="P83">
    <cfRule type="cellIs" dxfId="19416" priority="2686" operator="greaterThan">
      <formula>0</formula>
    </cfRule>
  </conditionalFormatting>
  <conditionalFormatting sqref="Q83">
    <cfRule type="cellIs" dxfId="19415" priority="2691" operator="lessThan">
      <formula>0</formula>
    </cfRule>
  </conditionalFormatting>
  <conditionalFormatting sqref="Q83">
    <cfRule type="cellIs" dxfId="19414" priority="2685" operator="lessThan">
      <formula>0</formula>
    </cfRule>
  </conditionalFormatting>
  <conditionalFormatting sqref="R83">
    <cfRule type="cellIs" dxfId="19413" priority="2683" operator="lessThan">
      <formula>0.8</formula>
    </cfRule>
    <cfRule type="cellIs" dxfId="19412" priority="2684" operator="greaterThan">
      <formula>1</formula>
    </cfRule>
  </conditionalFormatting>
  <conditionalFormatting sqref="R83">
    <cfRule type="cellIs" dxfId="19411" priority="2681" operator="greaterThan">
      <formula>1</formula>
    </cfRule>
    <cfRule type="cellIs" dxfId="19410" priority="2682" operator="lessThan">
      <formula>0.8</formula>
    </cfRule>
  </conditionalFormatting>
  <conditionalFormatting sqref="P83">
    <cfRule type="cellIs" dxfId="19409" priority="2680" operator="greaterThan">
      <formula>0</formula>
    </cfRule>
  </conditionalFormatting>
  <conditionalFormatting sqref="P83">
    <cfRule type="cellIs" dxfId="19408" priority="2674" operator="greaterThan">
      <formula>0</formula>
    </cfRule>
  </conditionalFormatting>
  <conditionalFormatting sqref="Q83">
    <cfRule type="cellIs" dxfId="19407" priority="2679" operator="lessThan">
      <formula>0</formula>
    </cfRule>
  </conditionalFormatting>
  <conditionalFormatting sqref="R83">
    <cfRule type="cellIs" dxfId="19406" priority="2677" operator="lessThan">
      <formula>0.8</formula>
    </cfRule>
    <cfRule type="cellIs" dxfId="19405" priority="2678" operator="greaterThan">
      <formula>1</formula>
    </cfRule>
  </conditionalFormatting>
  <conditionalFormatting sqref="R83">
    <cfRule type="cellIs" dxfId="19404" priority="2675" operator="greaterThan">
      <formula>1</formula>
    </cfRule>
    <cfRule type="cellIs" dxfId="19403" priority="2676" operator="lessThan">
      <formula>0.8</formula>
    </cfRule>
  </conditionalFormatting>
  <conditionalFormatting sqref="P83">
    <cfRule type="cellIs" dxfId="19402" priority="2668" operator="greaterThan">
      <formula>0</formula>
    </cfRule>
  </conditionalFormatting>
  <conditionalFormatting sqref="Q83">
    <cfRule type="cellIs" dxfId="19401" priority="2673" operator="lessThan">
      <formula>0</formula>
    </cfRule>
  </conditionalFormatting>
  <conditionalFormatting sqref="R83">
    <cfRule type="cellIs" dxfId="19400" priority="2671" operator="lessThan">
      <formula>0.8</formula>
    </cfRule>
    <cfRule type="cellIs" dxfId="19399" priority="2672" operator="greaterThan">
      <formula>1</formula>
    </cfRule>
  </conditionalFormatting>
  <conditionalFormatting sqref="R83">
    <cfRule type="cellIs" dxfId="19398" priority="2669" operator="greaterThan">
      <formula>1</formula>
    </cfRule>
    <cfRule type="cellIs" dxfId="19397" priority="2670" operator="lessThan">
      <formula>0.8</formula>
    </cfRule>
  </conditionalFormatting>
  <conditionalFormatting sqref="R83">
    <cfRule type="cellIs" dxfId="19396" priority="2665" operator="lessThan">
      <formula>0.8</formula>
    </cfRule>
    <cfRule type="cellIs" dxfId="19395" priority="2666" operator="greaterThan">
      <formula>1</formula>
    </cfRule>
  </conditionalFormatting>
  <conditionalFormatting sqref="R83">
    <cfRule type="cellIs" dxfId="19394" priority="2663" operator="greaterThan">
      <formula>1</formula>
    </cfRule>
    <cfRule type="cellIs" dxfId="19393" priority="2664" operator="lessThan">
      <formula>0.8</formula>
    </cfRule>
  </conditionalFormatting>
  <conditionalFormatting sqref="P83">
    <cfRule type="cellIs" dxfId="19392" priority="2662" operator="greaterThan">
      <formula>0</formula>
    </cfRule>
  </conditionalFormatting>
  <conditionalFormatting sqref="Q83">
    <cfRule type="cellIs" dxfId="19391" priority="2667" operator="lessThan">
      <formula>0</formula>
    </cfRule>
  </conditionalFormatting>
  <conditionalFormatting sqref="P83">
    <cfRule type="cellIs" dxfId="19390" priority="2656" operator="greaterThan">
      <formula>0</formula>
    </cfRule>
  </conditionalFormatting>
  <conditionalFormatting sqref="Q83">
    <cfRule type="cellIs" dxfId="19389" priority="2661" operator="lessThan">
      <formula>0</formula>
    </cfRule>
  </conditionalFormatting>
  <conditionalFormatting sqref="R83">
    <cfRule type="cellIs" dxfId="19388" priority="2659" operator="lessThan">
      <formula>0.8</formula>
    </cfRule>
    <cfRule type="cellIs" dxfId="19387" priority="2660" operator="greaterThan">
      <formula>1</formula>
    </cfRule>
  </conditionalFormatting>
  <conditionalFormatting sqref="R83">
    <cfRule type="cellIs" dxfId="19386" priority="2657" operator="greaterThan">
      <formula>1</formula>
    </cfRule>
    <cfRule type="cellIs" dxfId="19385" priority="2658" operator="lessThan">
      <formula>0.8</formula>
    </cfRule>
  </conditionalFormatting>
  <conditionalFormatting sqref="R83">
    <cfRule type="cellIs" dxfId="19384" priority="2653" operator="lessThan">
      <formula>0.8</formula>
    </cfRule>
    <cfRule type="cellIs" dxfId="19383" priority="2654" operator="greaterThan">
      <formula>1</formula>
    </cfRule>
  </conditionalFormatting>
  <conditionalFormatting sqref="R83">
    <cfRule type="cellIs" dxfId="19382" priority="2651" operator="greaterThan">
      <formula>1</formula>
    </cfRule>
    <cfRule type="cellIs" dxfId="19381" priority="2652" operator="lessThan">
      <formula>0.8</formula>
    </cfRule>
  </conditionalFormatting>
  <conditionalFormatting sqref="P83">
    <cfRule type="cellIs" dxfId="19380" priority="2650" operator="greaterThan">
      <formula>0</formula>
    </cfRule>
  </conditionalFormatting>
  <conditionalFormatting sqref="Q83">
    <cfRule type="cellIs" dxfId="19379" priority="2655" operator="lessThan">
      <formula>0</formula>
    </cfRule>
  </conditionalFormatting>
  <conditionalFormatting sqref="R83">
    <cfRule type="cellIs" dxfId="19378" priority="2647" operator="lessThan">
      <formula>0.8</formula>
    </cfRule>
    <cfRule type="cellIs" dxfId="19377" priority="2648" operator="greaterThan">
      <formula>1</formula>
    </cfRule>
  </conditionalFormatting>
  <conditionalFormatting sqref="R83">
    <cfRule type="cellIs" dxfId="19376" priority="2645" operator="greaterThan">
      <formula>1</formula>
    </cfRule>
    <cfRule type="cellIs" dxfId="19375" priority="2646" operator="lessThan">
      <formula>0.8</formula>
    </cfRule>
  </conditionalFormatting>
  <conditionalFormatting sqref="P83">
    <cfRule type="cellIs" dxfId="19374" priority="2644" operator="greaterThan">
      <formula>0</formula>
    </cfRule>
  </conditionalFormatting>
  <conditionalFormatting sqref="Q83">
    <cfRule type="cellIs" dxfId="19373" priority="2649" operator="lessThan">
      <formula>0</formula>
    </cfRule>
  </conditionalFormatting>
  <conditionalFormatting sqref="Q83">
    <cfRule type="cellIs" dxfId="19372" priority="2643" operator="lessThan">
      <formula>0</formula>
    </cfRule>
  </conditionalFormatting>
  <conditionalFormatting sqref="R83">
    <cfRule type="cellIs" dxfId="19371" priority="2641" operator="lessThan">
      <formula>0.8</formula>
    </cfRule>
    <cfRule type="cellIs" dxfId="19370" priority="2642" operator="greaterThan">
      <formula>1</formula>
    </cfRule>
  </conditionalFormatting>
  <conditionalFormatting sqref="R83">
    <cfRule type="cellIs" dxfId="19369" priority="2639" operator="greaterThan">
      <formula>1</formula>
    </cfRule>
    <cfRule type="cellIs" dxfId="19368" priority="2640" operator="lessThan">
      <formula>0.8</formula>
    </cfRule>
  </conditionalFormatting>
  <conditionalFormatting sqref="P83">
    <cfRule type="cellIs" dxfId="19367" priority="2638" operator="greaterThan">
      <formula>0</formula>
    </cfRule>
  </conditionalFormatting>
  <conditionalFormatting sqref="Q83">
    <cfRule type="cellIs" dxfId="19366" priority="2632" operator="lessThan">
      <formula>0</formula>
    </cfRule>
  </conditionalFormatting>
  <conditionalFormatting sqref="R83">
    <cfRule type="cellIs" dxfId="19365" priority="2636" operator="lessThan">
      <formula>0.8</formula>
    </cfRule>
    <cfRule type="cellIs" dxfId="19364" priority="2637" operator="greaterThan">
      <formula>1</formula>
    </cfRule>
  </conditionalFormatting>
  <conditionalFormatting sqref="R83">
    <cfRule type="cellIs" dxfId="19363" priority="2634" operator="greaterThan">
      <formula>1</formula>
    </cfRule>
    <cfRule type="cellIs" dxfId="19362" priority="2635" operator="lessThan">
      <formula>0.8</formula>
    </cfRule>
  </conditionalFormatting>
  <conditionalFormatting sqref="P83">
    <cfRule type="cellIs" dxfId="19361" priority="2633" operator="greaterThan">
      <formula>0</formula>
    </cfRule>
  </conditionalFormatting>
  <conditionalFormatting sqref="Q83">
    <cfRule type="cellIs" dxfId="19360" priority="2631" operator="lessThan">
      <formula>0</formula>
    </cfRule>
  </conditionalFormatting>
  <conditionalFormatting sqref="R83">
    <cfRule type="cellIs" dxfId="19359" priority="2629" operator="lessThan">
      <formula>0.8</formula>
    </cfRule>
    <cfRule type="cellIs" dxfId="19358" priority="2630" operator="greaterThan">
      <formula>1</formula>
    </cfRule>
  </conditionalFormatting>
  <conditionalFormatting sqref="R83">
    <cfRule type="cellIs" dxfId="19357" priority="2627" operator="greaterThan">
      <formula>1</formula>
    </cfRule>
    <cfRule type="cellIs" dxfId="19356" priority="2628" operator="lessThan">
      <formula>0.8</formula>
    </cfRule>
  </conditionalFormatting>
  <conditionalFormatting sqref="P83">
    <cfRule type="cellIs" dxfId="19355" priority="2626" operator="greaterThan">
      <formula>0</formula>
    </cfRule>
  </conditionalFormatting>
  <conditionalFormatting sqref="Q83">
    <cfRule type="cellIs" dxfId="19354" priority="2625" operator="lessThan">
      <formula>0</formula>
    </cfRule>
  </conditionalFormatting>
  <conditionalFormatting sqref="R83">
    <cfRule type="cellIs" dxfId="19353" priority="2623" operator="lessThan">
      <formula>0.8</formula>
    </cfRule>
    <cfRule type="cellIs" dxfId="19352" priority="2624" operator="greaterThan">
      <formula>1</formula>
    </cfRule>
  </conditionalFormatting>
  <conditionalFormatting sqref="R83">
    <cfRule type="cellIs" dxfId="19351" priority="2621" operator="greaterThan">
      <formula>1</formula>
    </cfRule>
    <cfRule type="cellIs" dxfId="19350" priority="2622" operator="lessThan">
      <formula>0.8</formula>
    </cfRule>
  </conditionalFormatting>
  <conditionalFormatting sqref="P83">
    <cfRule type="cellIs" dxfId="19349" priority="2620" operator="greaterThan">
      <formula>0</formula>
    </cfRule>
  </conditionalFormatting>
  <conditionalFormatting sqref="Q83">
    <cfRule type="cellIs" dxfId="19348" priority="2619" operator="lessThan">
      <formula>0</formula>
    </cfRule>
  </conditionalFormatting>
  <conditionalFormatting sqref="R83">
    <cfRule type="cellIs" dxfId="19347" priority="2617" operator="lessThan">
      <formula>0.8</formula>
    </cfRule>
    <cfRule type="cellIs" dxfId="19346" priority="2618" operator="greaterThan">
      <formula>1</formula>
    </cfRule>
  </conditionalFormatting>
  <conditionalFormatting sqref="R83">
    <cfRule type="cellIs" dxfId="19345" priority="2615" operator="greaterThan">
      <formula>1</formula>
    </cfRule>
    <cfRule type="cellIs" dxfId="19344" priority="2616" operator="lessThan">
      <formula>0.8</formula>
    </cfRule>
  </conditionalFormatting>
  <conditionalFormatting sqref="P83">
    <cfRule type="cellIs" dxfId="19343" priority="2614" operator="greaterThan">
      <formula>0</formula>
    </cfRule>
  </conditionalFormatting>
  <conditionalFormatting sqref="Q83">
    <cfRule type="cellIs" dxfId="19342" priority="2613" operator="lessThan">
      <formula>0</formula>
    </cfRule>
  </conditionalFormatting>
  <conditionalFormatting sqref="R83">
    <cfRule type="cellIs" dxfId="19341" priority="2611" operator="lessThan">
      <formula>0.8</formula>
    </cfRule>
    <cfRule type="cellIs" dxfId="19340" priority="2612" operator="greaterThan">
      <formula>1</formula>
    </cfRule>
  </conditionalFormatting>
  <conditionalFormatting sqref="R83">
    <cfRule type="cellIs" dxfId="19339" priority="2609" operator="greaterThan">
      <formula>1</formula>
    </cfRule>
    <cfRule type="cellIs" dxfId="19338" priority="2610" operator="lessThan">
      <formula>0.8</formula>
    </cfRule>
  </conditionalFormatting>
  <conditionalFormatting sqref="P83">
    <cfRule type="cellIs" dxfId="19337" priority="2608" operator="greaterThan">
      <formula>0</formula>
    </cfRule>
  </conditionalFormatting>
  <conditionalFormatting sqref="Q83">
    <cfRule type="cellIs" dxfId="19336" priority="2607" operator="lessThan">
      <formula>0</formula>
    </cfRule>
  </conditionalFormatting>
  <conditionalFormatting sqref="R83">
    <cfRule type="cellIs" dxfId="19335" priority="2605" operator="lessThan">
      <formula>0.8</formula>
    </cfRule>
    <cfRule type="cellIs" dxfId="19334" priority="2606" operator="greaterThan">
      <formula>1</formula>
    </cfRule>
  </conditionalFormatting>
  <conditionalFormatting sqref="R83">
    <cfRule type="cellIs" dxfId="19333" priority="2603" operator="greaterThan">
      <formula>1</formula>
    </cfRule>
    <cfRule type="cellIs" dxfId="19332" priority="2604" operator="lessThan">
      <formula>0.8</formula>
    </cfRule>
  </conditionalFormatting>
  <conditionalFormatting sqref="P83">
    <cfRule type="cellIs" dxfId="19331" priority="2602" operator="greaterThan">
      <formula>0</formula>
    </cfRule>
  </conditionalFormatting>
  <conditionalFormatting sqref="P83">
    <cfRule type="cellIs" dxfId="19330" priority="2596" operator="greaterThan">
      <formula>0</formula>
    </cfRule>
  </conditionalFormatting>
  <conditionalFormatting sqref="Q83">
    <cfRule type="cellIs" dxfId="19329" priority="2601" operator="lessThan">
      <formula>0</formula>
    </cfRule>
  </conditionalFormatting>
  <conditionalFormatting sqref="R83">
    <cfRule type="cellIs" dxfId="19328" priority="2599" operator="lessThan">
      <formula>0.8</formula>
    </cfRule>
    <cfRule type="cellIs" dxfId="19327" priority="2600" operator="greaterThan">
      <formula>1</formula>
    </cfRule>
  </conditionalFormatting>
  <conditionalFormatting sqref="R83">
    <cfRule type="cellIs" dxfId="19326" priority="2597" operator="greaterThan">
      <formula>1</formula>
    </cfRule>
    <cfRule type="cellIs" dxfId="19325" priority="2598" operator="lessThan">
      <formula>0.8</formula>
    </cfRule>
  </conditionalFormatting>
  <conditionalFormatting sqref="P83">
    <cfRule type="cellIs" dxfId="19324" priority="2590" operator="greaterThan">
      <formula>0</formula>
    </cfRule>
  </conditionalFormatting>
  <conditionalFormatting sqref="Q83">
    <cfRule type="cellIs" dxfId="19323" priority="2595" operator="lessThan">
      <formula>0</formula>
    </cfRule>
  </conditionalFormatting>
  <conditionalFormatting sqref="R83">
    <cfRule type="cellIs" dxfId="19322" priority="2593" operator="lessThan">
      <formula>0.8</formula>
    </cfRule>
    <cfRule type="cellIs" dxfId="19321" priority="2594" operator="greaterThan">
      <formula>1</formula>
    </cfRule>
  </conditionalFormatting>
  <conditionalFormatting sqref="R83">
    <cfRule type="cellIs" dxfId="19320" priority="2591" operator="greaterThan">
      <formula>1</formula>
    </cfRule>
    <cfRule type="cellIs" dxfId="19319" priority="2592" operator="lessThan">
      <formula>0.8</formula>
    </cfRule>
  </conditionalFormatting>
  <conditionalFormatting sqref="R83">
    <cfRule type="cellIs" dxfId="19318" priority="2587" operator="lessThan">
      <formula>0.8</formula>
    </cfRule>
    <cfRule type="cellIs" dxfId="19317" priority="2588" operator="greaterThan">
      <formula>1</formula>
    </cfRule>
  </conditionalFormatting>
  <conditionalFormatting sqref="R83">
    <cfRule type="cellIs" dxfId="19316" priority="2585" operator="greaterThan">
      <formula>1</formula>
    </cfRule>
    <cfRule type="cellIs" dxfId="19315" priority="2586" operator="lessThan">
      <formula>0.8</formula>
    </cfRule>
  </conditionalFormatting>
  <conditionalFormatting sqref="P83">
    <cfRule type="cellIs" dxfId="19314" priority="2584" operator="greaterThan">
      <formula>0</formula>
    </cfRule>
  </conditionalFormatting>
  <conditionalFormatting sqref="Q83">
    <cfRule type="cellIs" dxfId="19313" priority="2589" operator="lessThan">
      <formula>0</formula>
    </cfRule>
  </conditionalFormatting>
  <conditionalFormatting sqref="P123 P125:P126 P128:P130">
    <cfRule type="cellIs" dxfId="19312" priority="2578" operator="greaterThan">
      <formula>0</formula>
    </cfRule>
  </conditionalFormatting>
  <conditionalFormatting sqref="Q123 Q125:Q126 Q128:Q130">
    <cfRule type="cellIs" dxfId="19311" priority="2583" operator="lessThan">
      <formula>0</formula>
    </cfRule>
  </conditionalFormatting>
  <conditionalFormatting sqref="R123 R125:R126 R128:R130">
    <cfRule type="cellIs" dxfId="19310" priority="2581" operator="lessThan">
      <formula>0.8</formula>
    </cfRule>
    <cfRule type="cellIs" dxfId="19309" priority="2582" operator="greaterThan">
      <formula>1</formula>
    </cfRule>
  </conditionalFormatting>
  <conditionalFormatting sqref="R123 R125:R126 R128:R130">
    <cfRule type="cellIs" dxfId="19308" priority="2579" operator="greaterThan">
      <formula>1</formula>
    </cfRule>
    <cfRule type="cellIs" dxfId="19307" priority="2580" operator="lessThan">
      <formula>0.8</formula>
    </cfRule>
  </conditionalFormatting>
  <conditionalFormatting sqref="Q123 Q125:Q126 Q128:Q130">
    <cfRule type="cellIs" dxfId="19306" priority="2577" operator="lessThan">
      <formula>0</formula>
    </cfRule>
  </conditionalFormatting>
  <conditionalFormatting sqref="R123 R125:R126 R128:R130">
    <cfRule type="cellIs" dxfId="19305" priority="2575" operator="lessThan">
      <formula>0.8</formula>
    </cfRule>
    <cfRule type="cellIs" dxfId="19304" priority="2576" operator="greaterThan">
      <formula>1</formula>
    </cfRule>
  </conditionalFormatting>
  <conditionalFormatting sqref="R123 R125:R126 R128:R130">
    <cfRule type="cellIs" dxfId="19303" priority="2573" operator="greaterThan">
      <formula>1</formula>
    </cfRule>
    <cfRule type="cellIs" dxfId="19302" priority="2574" operator="lessThan">
      <formula>0.8</formula>
    </cfRule>
  </conditionalFormatting>
  <conditionalFormatting sqref="P123 P125:P126 P128:P130">
    <cfRule type="cellIs" dxfId="19301" priority="2572" operator="greaterThan">
      <formula>0</formula>
    </cfRule>
  </conditionalFormatting>
  <conditionalFormatting sqref="Q31">
    <cfRule type="cellIs" dxfId="19300" priority="2571" operator="lessThan">
      <formula>0</formula>
    </cfRule>
  </conditionalFormatting>
  <conditionalFormatting sqref="R31">
    <cfRule type="cellIs" dxfId="19299" priority="2569" operator="lessThan">
      <formula>0.8</formula>
    </cfRule>
    <cfRule type="cellIs" dxfId="19298" priority="2570" operator="greaterThan">
      <formula>1</formula>
    </cfRule>
  </conditionalFormatting>
  <conditionalFormatting sqref="R31">
    <cfRule type="cellIs" dxfId="19297" priority="2567" operator="greaterThan">
      <formula>1</formula>
    </cfRule>
    <cfRule type="cellIs" dxfId="19296" priority="2568" operator="lessThan">
      <formula>0.8</formula>
    </cfRule>
  </conditionalFormatting>
  <conditionalFormatting sqref="P31">
    <cfRule type="cellIs" dxfId="19295" priority="2566" operator="greaterThan">
      <formula>0</formula>
    </cfRule>
  </conditionalFormatting>
  <conditionalFormatting sqref="Q31">
    <cfRule type="cellIs" dxfId="19294" priority="2565" operator="lessThan">
      <formula>0</formula>
    </cfRule>
  </conditionalFormatting>
  <conditionalFormatting sqref="R31">
    <cfRule type="cellIs" dxfId="19293" priority="2563" operator="lessThan">
      <formula>0.8</formula>
    </cfRule>
    <cfRule type="cellIs" dxfId="19292" priority="2564" operator="greaterThan">
      <formula>1</formula>
    </cfRule>
  </conditionalFormatting>
  <conditionalFormatting sqref="R31">
    <cfRule type="cellIs" dxfId="19291" priority="2561" operator="greaterThan">
      <formula>1</formula>
    </cfRule>
    <cfRule type="cellIs" dxfId="19290" priority="2562" operator="lessThan">
      <formula>0.8</formula>
    </cfRule>
  </conditionalFormatting>
  <conditionalFormatting sqref="P31">
    <cfRule type="cellIs" dxfId="19289" priority="2560" operator="greaterThan">
      <formula>0</formula>
    </cfRule>
  </conditionalFormatting>
  <conditionalFormatting sqref="Q31">
    <cfRule type="cellIs" dxfId="19288" priority="2559" operator="lessThan">
      <formula>0</formula>
    </cfRule>
  </conditionalFormatting>
  <conditionalFormatting sqref="R31">
    <cfRule type="cellIs" dxfId="19287" priority="2557" operator="lessThan">
      <formula>0.8</formula>
    </cfRule>
    <cfRule type="cellIs" dxfId="19286" priority="2558" operator="greaterThan">
      <formula>1</formula>
    </cfRule>
  </conditionalFormatting>
  <conditionalFormatting sqref="R31">
    <cfRule type="cellIs" dxfId="19285" priority="2555" operator="greaterThan">
      <formula>1</formula>
    </cfRule>
    <cfRule type="cellIs" dxfId="19284" priority="2556" operator="lessThan">
      <formula>0.8</formula>
    </cfRule>
  </conditionalFormatting>
  <conditionalFormatting sqref="P31">
    <cfRule type="cellIs" dxfId="19283" priority="2554" operator="greaterThan">
      <formula>0</formula>
    </cfRule>
  </conditionalFormatting>
  <conditionalFormatting sqref="Q31">
    <cfRule type="cellIs" dxfId="19282" priority="2553" operator="lessThan">
      <formula>0</formula>
    </cfRule>
  </conditionalFormatting>
  <conditionalFormatting sqref="R31">
    <cfRule type="cellIs" dxfId="19281" priority="2551" operator="lessThan">
      <formula>0.8</formula>
    </cfRule>
    <cfRule type="cellIs" dxfId="19280" priority="2552" operator="greaterThan">
      <formula>1</formula>
    </cfRule>
  </conditionalFormatting>
  <conditionalFormatting sqref="R31">
    <cfRule type="cellIs" dxfId="19279" priority="2549" operator="greaterThan">
      <formula>1</formula>
    </cfRule>
    <cfRule type="cellIs" dxfId="19278" priority="2550" operator="lessThan">
      <formula>0.8</formula>
    </cfRule>
  </conditionalFormatting>
  <conditionalFormatting sqref="P31">
    <cfRule type="cellIs" dxfId="19277" priority="2548" operator="greaterThan">
      <formula>0</formula>
    </cfRule>
  </conditionalFormatting>
  <conditionalFormatting sqref="P31">
    <cfRule type="cellIs" dxfId="19276" priority="2542" operator="greaterThan">
      <formula>0</formula>
    </cfRule>
  </conditionalFormatting>
  <conditionalFormatting sqref="Q31">
    <cfRule type="cellIs" dxfId="19275" priority="2547" operator="lessThan">
      <formula>0</formula>
    </cfRule>
  </conditionalFormatting>
  <conditionalFormatting sqref="R31">
    <cfRule type="cellIs" dxfId="19274" priority="2545" operator="lessThan">
      <formula>0.8</formula>
    </cfRule>
    <cfRule type="cellIs" dxfId="19273" priority="2546" operator="greaterThan">
      <formula>1</formula>
    </cfRule>
  </conditionalFormatting>
  <conditionalFormatting sqref="R31">
    <cfRule type="cellIs" dxfId="19272" priority="2543" operator="greaterThan">
      <formula>1</formula>
    </cfRule>
    <cfRule type="cellIs" dxfId="19271" priority="2544" operator="lessThan">
      <formula>0.8</formula>
    </cfRule>
  </conditionalFormatting>
  <conditionalFormatting sqref="P31">
    <cfRule type="cellIs" dxfId="19270" priority="2536" operator="greaterThan">
      <formula>0</formula>
    </cfRule>
  </conditionalFormatting>
  <conditionalFormatting sqref="Q31">
    <cfRule type="cellIs" dxfId="19269" priority="2541" operator="lessThan">
      <formula>0</formula>
    </cfRule>
  </conditionalFormatting>
  <conditionalFormatting sqref="R31">
    <cfRule type="cellIs" dxfId="19268" priority="2539" operator="lessThan">
      <formula>0.8</formula>
    </cfRule>
    <cfRule type="cellIs" dxfId="19267" priority="2540" operator="greaterThan">
      <formula>1</formula>
    </cfRule>
  </conditionalFormatting>
  <conditionalFormatting sqref="R31">
    <cfRule type="cellIs" dxfId="19266" priority="2537" operator="greaterThan">
      <formula>1</formula>
    </cfRule>
    <cfRule type="cellIs" dxfId="19265" priority="2538" operator="lessThan">
      <formula>0.8</formula>
    </cfRule>
  </conditionalFormatting>
  <conditionalFormatting sqref="R31">
    <cfRule type="cellIs" dxfId="19264" priority="2533" operator="lessThan">
      <formula>0.8</formula>
    </cfRule>
    <cfRule type="cellIs" dxfId="19263" priority="2534" operator="greaterThan">
      <formula>1</formula>
    </cfRule>
  </conditionalFormatting>
  <conditionalFormatting sqref="R31">
    <cfRule type="cellIs" dxfId="19262" priority="2531" operator="greaterThan">
      <formula>1</formula>
    </cfRule>
    <cfRule type="cellIs" dxfId="19261" priority="2532" operator="lessThan">
      <formula>0.8</formula>
    </cfRule>
  </conditionalFormatting>
  <conditionalFormatting sqref="P31">
    <cfRule type="cellIs" dxfId="19260" priority="2530" operator="greaterThan">
      <formula>0</formula>
    </cfRule>
  </conditionalFormatting>
  <conditionalFormatting sqref="Q31">
    <cfRule type="cellIs" dxfId="19259" priority="2535" operator="lessThan">
      <formula>0</formula>
    </cfRule>
  </conditionalFormatting>
  <conditionalFormatting sqref="Q31">
    <cfRule type="cellIs" dxfId="19258" priority="2529" operator="lessThan">
      <formula>0</formula>
    </cfRule>
  </conditionalFormatting>
  <conditionalFormatting sqref="R31">
    <cfRule type="cellIs" dxfId="19257" priority="2527" operator="lessThan">
      <formula>0.8</formula>
    </cfRule>
    <cfRule type="cellIs" dxfId="19256" priority="2528" operator="greaterThan">
      <formula>1</formula>
    </cfRule>
  </conditionalFormatting>
  <conditionalFormatting sqref="R31">
    <cfRule type="cellIs" dxfId="19255" priority="2525" operator="greaterThan">
      <formula>1</formula>
    </cfRule>
    <cfRule type="cellIs" dxfId="19254" priority="2526" operator="lessThan">
      <formula>0.8</formula>
    </cfRule>
  </conditionalFormatting>
  <conditionalFormatting sqref="P31">
    <cfRule type="cellIs" dxfId="19253" priority="2524" operator="greaterThan">
      <formula>0</formula>
    </cfRule>
  </conditionalFormatting>
  <conditionalFormatting sqref="P31">
    <cfRule type="cellIs" dxfId="19252" priority="2518" operator="greaterThan">
      <formula>0</formula>
    </cfRule>
  </conditionalFormatting>
  <conditionalFormatting sqref="Q31">
    <cfRule type="cellIs" dxfId="19251" priority="2523" operator="lessThan">
      <formula>0</formula>
    </cfRule>
  </conditionalFormatting>
  <conditionalFormatting sqref="R31">
    <cfRule type="cellIs" dxfId="19250" priority="2521" operator="lessThan">
      <formula>0.8</formula>
    </cfRule>
    <cfRule type="cellIs" dxfId="19249" priority="2522" operator="greaterThan">
      <formula>1</formula>
    </cfRule>
  </conditionalFormatting>
  <conditionalFormatting sqref="R31">
    <cfRule type="cellIs" dxfId="19248" priority="2519" operator="greaterThan">
      <formula>1</formula>
    </cfRule>
    <cfRule type="cellIs" dxfId="19247" priority="2520" operator="lessThan">
      <formula>0.8</formula>
    </cfRule>
  </conditionalFormatting>
  <conditionalFormatting sqref="P31">
    <cfRule type="cellIs" dxfId="19246" priority="2512" operator="greaterThan">
      <formula>0</formula>
    </cfRule>
  </conditionalFormatting>
  <conditionalFormatting sqref="Q31">
    <cfRule type="cellIs" dxfId="19245" priority="2517" operator="lessThan">
      <formula>0</formula>
    </cfRule>
  </conditionalFormatting>
  <conditionalFormatting sqref="R31">
    <cfRule type="cellIs" dxfId="19244" priority="2515" operator="lessThan">
      <formula>0.8</formula>
    </cfRule>
    <cfRule type="cellIs" dxfId="19243" priority="2516" operator="greaterThan">
      <formula>1</formula>
    </cfRule>
  </conditionalFormatting>
  <conditionalFormatting sqref="R31">
    <cfRule type="cellIs" dxfId="19242" priority="2513" operator="greaterThan">
      <formula>1</formula>
    </cfRule>
    <cfRule type="cellIs" dxfId="19241" priority="2514" operator="lessThan">
      <formula>0.8</formula>
    </cfRule>
  </conditionalFormatting>
  <conditionalFormatting sqref="R31">
    <cfRule type="cellIs" dxfId="19240" priority="2509" operator="lessThan">
      <formula>0.8</formula>
    </cfRule>
    <cfRule type="cellIs" dxfId="19239" priority="2510" operator="greaterThan">
      <formula>1</formula>
    </cfRule>
  </conditionalFormatting>
  <conditionalFormatting sqref="R31">
    <cfRule type="cellIs" dxfId="19238" priority="2507" operator="greaterThan">
      <formula>1</formula>
    </cfRule>
    <cfRule type="cellIs" dxfId="19237" priority="2508" operator="lessThan">
      <formula>0.8</formula>
    </cfRule>
  </conditionalFormatting>
  <conditionalFormatting sqref="P31">
    <cfRule type="cellIs" dxfId="19236" priority="2506" operator="greaterThan">
      <formula>0</formula>
    </cfRule>
  </conditionalFormatting>
  <conditionalFormatting sqref="Q31">
    <cfRule type="cellIs" dxfId="19235" priority="2511" operator="lessThan">
      <formula>0</formula>
    </cfRule>
  </conditionalFormatting>
  <conditionalFormatting sqref="P31">
    <cfRule type="cellIs" dxfId="19234" priority="2500" operator="greaterThan">
      <formula>0</formula>
    </cfRule>
  </conditionalFormatting>
  <conditionalFormatting sqref="Q31">
    <cfRule type="cellIs" dxfId="19233" priority="2505" operator="lessThan">
      <formula>0</formula>
    </cfRule>
  </conditionalFormatting>
  <conditionalFormatting sqref="R31">
    <cfRule type="cellIs" dxfId="19232" priority="2503" operator="lessThan">
      <formula>0.8</formula>
    </cfRule>
    <cfRule type="cellIs" dxfId="19231" priority="2504" operator="greaterThan">
      <formula>1</formula>
    </cfRule>
  </conditionalFormatting>
  <conditionalFormatting sqref="R31">
    <cfRule type="cellIs" dxfId="19230" priority="2501" operator="greaterThan">
      <formula>1</formula>
    </cfRule>
    <cfRule type="cellIs" dxfId="19229" priority="2502" operator="lessThan">
      <formula>0.8</formula>
    </cfRule>
  </conditionalFormatting>
  <conditionalFormatting sqref="R31">
    <cfRule type="cellIs" dxfId="19228" priority="2497" operator="lessThan">
      <formula>0.8</formula>
    </cfRule>
    <cfRule type="cellIs" dxfId="19227" priority="2498" operator="greaterThan">
      <formula>1</formula>
    </cfRule>
  </conditionalFormatting>
  <conditionalFormatting sqref="R31">
    <cfRule type="cellIs" dxfId="19226" priority="2495" operator="greaterThan">
      <formula>1</formula>
    </cfRule>
    <cfRule type="cellIs" dxfId="19225" priority="2496" operator="lessThan">
      <formula>0.8</formula>
    </cfRule>
  </conditionalFormatting>
  <conditionalFormatting sqref="P31">
    <cfRule type="cellIs" dxfId="19224" priority="2494" operator="greaterThan">
      <formula>0</formula>
    </cfRule>
  </conditionalFormatting>
  <conditionalFormatting sqref="Q31">
    <cfRule type="cellIs" dxfId="19223" priority="2499" operator="lessThan">
      <formula>0</formula>
    </cfRule>
  </conditionalFormatting>
  <conditionalFormatting sqref="R31">
    <cfRule type="cellIs" dxfId="19222" priority="2491" operator="lessThan">
      <formula>0.8</formula>
    </cfRule>
    <cfRule type="cellIs" dxfId="19221" priority="2492" operator="greaterThan">
      <formula>1</formula>
    </cfRule>
  </conditionalFormatting>
  <conditionalFormatting sqref="R31">
    <cfRule type="cellIs" dxfId="19220" priority="2489" operator="greaterThan">
      <formula>1</formula>
    </cfRule>
    <cfRule type="cellIs" dxfId="19219" priority="2490" operator="lessThan">
      <formula>0.8</formula>
    </cfRule>
  </conditionalFormatting>
  <conditionalFormatting sqref="P31">
    <cfRule type="cellIs" dxfId="19218" priority="2488" operator="greaterThan">
      <formula>0</formula>
    </cfRule>
  </conditionalFormatting>
  <conditionalFormatting sqref="Q31">
    <cfRule type="cellIs" dxfId="19217" priority="2493" operator="lessThan">
      <formula>0</formula>
    </cfRule>
  </conditionalFormatting>
  <conditionalFormatting sqref="Q31">
    <cfRule type="cellIs" dxfId="19216" priority="2487" operator="lessThan">
      <formula>0</formula>
    </cfRule>
  </conditionalFormatting>
  <conditionalFormatting sqref="R31">
    <cfRule type="cellIs" dxfId="19215" priority="2485" operator="lessThan">
      <formula>0.8</formula>
    </cfRule>
    <cfRule type="cellIs" dxfId="19214" priority="2486" operator="greaterThan">
      <formula>1</formula>
    </cfRule>
  </conditionalFormatting>
  <conditionalFormatting sqref="R31">
    <cfRule type="cellIs" dxfId="19213" priority="2483" operator="greaterThan">
      <formula>1</formula>
    </cfRule>
    <cfRule type="cellIs" dxfId="19212" priority="2484" operator="lessThan">
      <formula>0.8</formula>
    </cfRule>
  </conditionalFormatting>
  <conditionalFormatting sqref="P31">
    <cfRule type="cellIs" dxfId="19211" priority="2482" operator="greaterThan">
      <formula>0</formula>
    </cfRule>
  </conditionalFormatting>
  <conditionalFormatting sqref="Q31">
    <cfRule type="cellIs" dxfId="19210" priority="2476" operator="lessThan">
      <formula>0</formula>
    </cfRule>
  </conditionalFormatting>
  <conditionalFormatting sqref="R31">
    <cfRule type="cellIs" dxfId="19209" priority="2480" operator="lessThan">
      <formula>0.8</formula>
    </cfRule>
    <cfRule type="cellIs" dxfId="19208" priority="2481" operator="greaterThan">
      <formula>1</formula>
    </cfRule>
  </conditionalFormatting>
  <conditionalFormatting sqref="R31">
    <cfRule type="cellIs" dxfId="19207" priority="2478" operator="greaterThan">
      <formula>1</formula>
    </cfRule>
    <cfRule type="cellIs" dxfId="19206" priority="2479" operator="lessThan">
      <formula>0.8</formula>
    </cfRule>
  </conditionalFormatting>
  <conditionalFormatting sqref="P31">
    <cfRule type="cellIs" dxfId="19205" priority="2477" operator="greaterThan">
      <formula>0</formula>
    </cfRule>
  </conditionalFormatting>
  <conditionalFormatting sqref="Q31">
    <cfRule type="cellIs" dxfId="19204" priority="2475" operator="lessThan">
      <formula>0</formula>
    </cfRule>
  </conditionalFormatting>
  <conditionalFormatting sqref="R31">
    <cfRule type="cellIs" dxfId="19203" priority="2473" operator="lessThan">
      <formula>0.8</formula>
    </cfRule>
    <cfRule type="cellIs" dxfId="19202" priority="2474" operator="greaterThan">
      <formula>1</formula>
    </cfRule>
  </conditionalFormatting>
  <conditionalFormatting sqref="R31">
    <cfRule type="cellIs" dxfId="19201" priority="2471" operator="greaterThan">
      <formula>1</formula>
    </cfRule>
    <cfRule type="cellIs" dxfId="19200" priority="2472" operator="lessThan">
      <formula>0.8</formula>
    </cfRule>
  </conditionalFormatting>
  <conditionalFormatting sqref="P31">
    <cfRule type="cellIs" dxfId="19199" priority="2470" operator="greaterThan">
      <formula>0</formula>
    </cfRule>
  </conditionalFormatting>
  <conditionalFormatting sqref="Q31">
    <cfRule type="cellIs" dxfId="19198" priority="2469" operator="lessThan">
      <formula>0</formula>
    </cfRule>
  </conditionalFormatting>
  <conditionalFormatting sqref="R31">
    <cfRule type="cellIs" dxfId="19197" priority="2467" operator="lessThan">
      <formula>0.8</formula>
    </cfRule>
    <cfRule type="cellIs" dxfId="19196" priority="2468" operator="greaterThan">
      <formula>1</formula>
    </cfRule>
  </conditionalFormatting>
  <conditionalFormatting sqref="R31">
    <cfRule type="cellIs" dxfId="19195" priority="2465" operator="greaterThan">
      <formula>1</formula>
    </cfRule>
    <cfRule type="cellIs" dxfId="19194" priority="2466" operator="lessThan">
      <formula>0.8</formula>
    </cfRule>
  </conditionalFormatting>
  <conditionalFormatting sqref="P31">
    <cfRule type="cellIs" dxfId="19193" priority="2464" operator="greaterThan">
      <formula>0</formula>
    </cfRule>
  </conditionalFormatting>
  <conditionalFormatting sqref="Q31">
    <cfRule type="cellIs" dxfId="19192" priority="2463" operator="lessThan">
      <formula>0</formula>
    </cfRule>
  </conditionalFormatting>
  <conditionalFormatting sqref="R31">
    <cfRule type="cellIs" dxfId="19191" priority="2461" operator="lessThan">
      <formula>0.8</formula>
    </cfRule>
    <cfRule type="cellIs" dxfId="19190" priority="2462" operator="greaterThan">
      <formula>1</formula>
    </cfRule>
  </conditionalFormatting>
  <conditionalFormatting sqref="R31">
    <cfRule type="cellIs" dxfId="19189" priority="2459" operator="greaterThan">
      <formula>1</formula>
    </cfRule>
    <cfRule type="cellIs" dxfId="19188" priority="2460" operator="lessThan">
      <formula>0.8</formula>
    </cfRule>
  </conditionalFormatting>
  <conditionalFormatting sqref="P31">
    <cfRule type="cellIs" dxfId="19187" priority="2458" operator="greaterThan">
      <formula>0</formula>
    </cfRule>
  </conditionalFormatting>
  <conditionalFormatting sqref="Q31">
    <cfRule type="cellIs" dxfId="19186" priority="2457" operator="lessThan">
      <formula>0</formula>
    </cfRule>
  </conditionalFormatting>
  <conditionalFormatting sqref="R31">
    <cfRule type="cellIs" dxfId="19185" priority="2455" operator="lessThan">
      <formula>0.8</formula>
    </cfRule>
    <cfRule type="cellIs" dxfId="19184" priority="2456" operator="greaterThan">
      <formula>1</formula>
    </cfRule>
  </conditionalFormatting>
  <conditionalFormatting sqref="R31">
    <cfRule type="cellIs" dxfId="19183" priority="2453" operator="greaterThan">
      <formula>1</formula>
    </cfRule>
    <cfRule type="cellIs" dxfId="19182" priority="2454" operator="lessThan">
      <formula>0.8</formula>
    </cfRule>
  </conditionalFormatting>
  <conditionalFormatting sqref="P31">
    <cfRule type="cellIs" dxfId="19181" priority="2452" operator="greaterThan">
      <formula>0</formula>
    </cfRule>
  </conditionalFormatting>
  <conditionalFormatting sqref="Q31">
    <cfRule type="cellIs" dxfId="19180" priority="2451" operator="lessThan">
      <formula>0</formula>
    </cfRule>
  </conditionalFormatting>
  <conditionalFormatting sqref="R31">
    <cfRule type="cellIs" dxfId="19179" priority="2449" operator="lessThan">
      <formula>0.8</formula>
    </cfRule>
    <cfRule type="cellIs" dxfId="19178" priority="2450" operator="greaterThan">
      <formula>1</formula>
    </cfRule>
  </conditionalFormatting>
  <conditionalFormatting sqref="R31">
    <cfRule type="cellIs" dxfId="19177" priority="2447" operator="greaterThan">
      <formula>1</formula>
    </cfRule>
    <cfRule type="cellIs" dxfId="19176" priority="2448" operator="lessThan">
      <formula>0.8</formula>
    </cfRule>
  </conditionalFormatting>
  <conditionalFormatting sqref="P31">
    <cfRule type="cellIs" dxfId="19175" priority="2446" operator="greaterThan">
      <formula>0</formula>
    </cfRule>
  </conditionalFormatting>
  <conditionalFormatting sqref="P31">
    <cfRule type="cellIs" dxfId="19174" priority="2440" operator="greaterThan">
      <formula>0</formula>
    </cfRule>
  </conditionalFormatting>
  <conditionalFormatting sqref="Q31">
    <cfRule type="cellIs" dxfId="19173" priority="2445" operator="lessThan">
      <formula>0</formula>
    </cfRule>
  </conditionalFormatting>
  <conditionalFormatting sqref="R31">
    <cfRule type="cellIs" dxfId="19172" priority="2443" operator="lessThan">
      <formula>0.8</formula>
    </cfRule>
    <cfRule type="cellIs" dxfId="19171" priority="2444" operator="greaterThan">
      <formula>1</formula>
    </cfRule>
  </conditionalFormatting>
  <conditionalFormatting sqref="R31">
    <cfRule type="cellIs" dxfId="19170" priority="2441" operator="greaterThan">
      <formula>1</formula>
    </cfRule>
    <cfRule type="cellIs" dxfId="19169" priority="2442" operator="lessThan">
      <formula>0.8</formula>
    </cfRule>
  </conditionalFormatting>
  <conditionalFormatting sqref="P31">
    <cfRule type="cellIs" dxfId="19168" priority="2434" operator="greaterThan">
      <formula>0</formula>
    </cfRule>
  </conditionalFormatting>
  <conditionalFormatting sqref="Q31">
    <cfRule type="cellIs" dxfId="19167" priority="2439" operator="lessThan">
      <formula>0</formula>
    </cfRule>
  </conditionalFormatting>
  <conditionalFormatting sqref="R31">
    <cfRule type="cellIs" dxfId="19166" priority="2437" operator="lessThan">
      <formula>0.8</formula>
    </cfRule>
    <cfRule type="cellIs" dxfId="19165" priority="2438" operator="greaterThan">
      <formula>1</formula>
    </cfRule>
  </conditionalFormatting>
  <conditionalFormatting sqref="R31">
    <cfRule type="cellIs" dxfId="19164" priority="2435" operator="greaterThan">
      <formula>1</formula>
    </cfRule>
    <cfRule type="cellIs" dxfId="19163" priority="2436" operator="lessThan">
      <formula>0.8</formula>
    </cfRule>
  </conditionalFormatting>
  <conditionalFormatting sqref="R31">
    <cfRule type="cellIs" dxfId="19162" priority="2431" operator="lessThan">
      <formula>0.8</formula>
    </cfRule>
    <cfRule type="cellIs" dxfId="19161" priority="2432" operator="greaterThan">
      <formula>1</formula>
    </cfRule>
  </conditionalFormatting>
  <conditionalFormatting sqref="R31">
    <cfRule type="cellIs" dxfId="19160" priority="2429" operator="greaterThan">
      <formula>1</formula>
    </cfRule>
    <cfRule type="cellIs" dxfId="19159" priority="2430" operator="lessThan">
      <formula>0.8</formula>
    </cfRule>
  </conditionalFormatting>
  <conditionalFormatting sqref="P31">
    <cfRule type="cellIs" dxfId="19158" priority="2428" operator="greaterThan">
      <formula>0</formula>
    </cfRule>
  </conditionalFormatting>
  <conditionalFormatting sqref="Q31">
    <cfRule type="cellIs" dxfId="19157" priority="2433" operator="lessThan">
      <formula>0</formula>
    </cfRule>
  </conditionalFormatting>
  <conditionalFormatting sqref="Q31">
    <cfRule type="cellIs" dxfId="19156" priority="2427" operator="lessThan">
      <formula>0</formula>
    </cfRule>
  </conditionalFormatting>
  <conditionalFormatting sqref="R31">
    <cfRule type="cellIs" dxfId="19155" priority="2425" operator="lessThan">
      <formula>0.8</formula>
    </cfRule>
    <cfRule type="cellIs" dxfId="19154" priority="2426" operator="greaterThan">
      <formula>1</formula>
    </cfRule>
  </conditionalFormatting>
  <conditionalFormatting sqref="R31">
    <cfRule type="cellIs" dxfId="19153" priority="2423" operator="greaterThan">
      <formula>1</formula>
    </cfRule>
    <cfRule type="cellIs" dxfId="19152" priority="2424" operator="lessThan">
      <formula>0.8</formula>
    </cfRule>
  </conditionalFormatting>
  <conditionalFormatting sqref="P31">
    <cfRule type="cellIs" dxfId="19151" priority="2422" operator="greaterThan">
      <formula>0</formula>
    </cfRule>
  </conditionalFormatting>
  <conditionalFormatting sqref="Q31">
    <cfRule type="cellIs" dxfId="19150" priority="2421" operator="lessThan">
      <formula>0</formula>
    </cfRule>
  </conditionalFormatting>
  <conditionalFormatting sqref="R31">
    <cfRule type="cellIs" dxfId="19149" priority="2419" operator="lessThan">
      <formula>0.8</formula>
    </cfRule>
    <cfRule type="cellIs" dxfId="19148" priority="2420" operator="greaterThan">
      <formula>1</formula>
    </cfRule>
  </conditionalFormatting>
  <conditionalFormatting sqref="R31">
    <cfRule type="cellIs" dxfId="19147" priority="2417" operator="greaterThan">
      <formula>1</formula>
    </cfRule>
    <cfRule type="cellIs" dxfId="19146" priority="2418" operator="lessThan">
      <formula>0.8</formula>
    </cfRule>
  </conditionalFormatting>
  <conditionalFormatting sqref="P31">
    <cfRule type="cellIs" dxfId="19145" priority="2416" operator="greaterThan">
      <formula>0</formula>
    </cfRule>
  </conditionalFormatting>
  <conditionalFormatting sqref="Q31">
    <cfRule type="cellIs" dxfId="19144" priority="2415" operator="lessThan">
      <formula>0</formula>
    </cfRule>
  </conditionalFormatting>
  <conditionalFormatting sqref="R31">
    <cfRule type="cellIs" dxfId="19143" priority="2413" operator="lessThan">
      <formula>0.8</formula>
    </cfRule>
    <cfRule type="cellIs" dxfId="19142" priority="2414" operator="greaterThan">
      <formula>1</formula>
    </cfRule>
  </conditionalFormatting>
  <conditionalFormatting sqref="R31">
    <cfRule type="cellIs" dxfId="19141" priority="2411" operator="greaterThan">
      <formula>1</formula>
    </cfRule>
    <cfRule type="cellIs" dxfId="19140" priority="2412" operator="lessThan">
      <formula>0.8</formula>
    </cfRule>
  </conditionalFormatting>
  <conditionalFormatting sqref="P31">
    <cfRule type="cellIs" dxfId="19139" priority="2410" operator="greaterThan">
      <formula>0</formula>
    </cfRule>
  </conditionalFormatting>
  <conditionalFormatting sqref="Q31">
    <cfRule type="cellIs" dxfId="19138" priority="2409" operator="lessThan">
      <formula>0</formula>
    </cfRule>
  </conditionalFormatting>
  <conditionalFormatting sqref="R31">
    <cfRule type="cellIs" dxfId="19137" priority="2407" operator="lessThan">
      <formula>0.8</formula>
    </cfRule>
    <cfRule type="cellIs" dxfId="19136" priority="2408" operator="greaterThan">
      <formula>1</formula>
    </cfRule>
  </conditionalFormatting>
  <conditionalFormatting sqref="R31">
    <cfRule type="cellIs" dxfId="19135" priority="2405" operator="greaterThan">
      <formula>1</formula>
    </cfRule>
    <cfRule type="cellIs" dxfId="19134" priority="2406" operator="lessThan">
      <formula>0.8</formula>
    </cfRule>
  </conditionalFormatting>
  <conditionalFormatting sqref="P31">
    <cfRule type="cellIs" dxfId="19133" priority="2404" operator="greaterThan">
      <formula>0</formula>
    </cfRule>
  </conditionalFormatting>
  <conditionalFormatting sqref="P31">
    <cfRule type="cellIs" dxfId="19132" priority="2398" operator="greaterThan">
      <formula>0</formula>
    </cfRule>
  </conditionalFormatting>
  <conditionalFormatting sqref="Q31">
    <cfRule type="cellIs" dxfId="19131" priority="2403" operator="lessThan">
      <formula>0</formula>
    </cfRule>
  </conditionalFormatting>
  <conditionalFormatting sqref="R31">
    <cfRule type="cellIs" dxfId="19130" priority="2401" operator="lessThan">
      <formula>0.8</formula>
    </cfRule>
    <cfRule type="cellIs" dxfId="19129" priority="2402" operator="greaterThan">
      <formula>1</formula>
    </cfRule>
  </conditionalFormatting>
  <conditionalFormatting sqref="R31">
    <cfRule type="cellIs" dxfId="19128" priority="2399" operator="greaterThan">
      <formula>1</formula>
    </cfRule>
    <cfRule type="cellIs" dxfId="19127" priority="2400" operator="lessThan">
      <formula>0.8</formula>
    </cfRule>
  </conditionalFormatting>
  <conditionalFormatting sqref="P31">
    <cfRule type="cellIs" dxfId="19126" priority="2392" operator="greaterThan">
      <formula>0</formula>
    </cfRule>
  </conditionalFormatting>
  <conditionalFormatting sqref="Q31">
    <cfRule type="cellIs" dxfId="19125" priority="2397" operator="lessThan">
      <formula>0</formula>
    </cfRule>
  </conditionalFormatting>
  <conditionalFormatting sqref="R31">
    <cfRule type="cellIs" dxfId="19124" priority="2395" operator="lessThan">
      <formula>0.8</formula>
    </cfRule>
    <cfRule type="cellIs" dxfId="19123" priority="2396" operator="greaterThan">
      <formula>1</formula>
    </cfRule>
  </conditionalFormatting>
  <conditionalFormatting sqref="R31">
    <cfRule type="cellIs" dxfId="19122" priority="2393" operator="greaterThan">
      <formula>1</formula>
    </cfRule>
    <cfRule type="cellIs" dxfId="19121" priority="2394" operator="lessThan">
      <formula>0.8</formula>
    </cfRule>
  </conditionalFormatting>
  <conditionalFormatting sqref="R31">
    <cfRule type="cellIs" dxfId="19120" priority="2389" operator="lessThan">
      <formula>0.8</formula>
    </cfRule>
    <cfRule type="cellIs" dxfId="19119" priority="2390" operator="greaterThan">
      <formula>1</formula>
    </cfRule>
  </conditionalFormatting>
  <conditionalFormatting sqref="R31">
    <cfRule type="cellIs" dxfId="19118" priority="2387" operator="greaterThan">
      <formula>1</formula>
    </cfRule>
    <cfRule type="cellIs" dxfId="19117" priority="2388" operator="lessThan">
      <formula>0.8</formula>
    </cfRule>
  </conditionalFormatting>
  <conditionalFormatting sqref="P31">
    <cfRule type="cellIs" dxfId="19116" priority="2386" operator="greaterThan">
      <formula>0</formula>
    </cfRule>
  </conditionalFormatting>
  <conditionalFormatting sqref="Q31">
    <cfRule type="cellIs" dxfId="19115" priority="2391" operator="lessThan">
      <formula>0</formula>
    </cfRule>
  </conditionalFormatting>
  <conditionalFormatting sqref="Q31">
    <cfRule type="cellIs" dxfId="19114" priority="2385" operator="lessThan">
      <formula>0</formula>
    </cfRule>
  </conditionalFormatting>
  <conditionalFormatting sqref="R31">
    <cfRule type="cellIs" dxfId="19113" priority="2383" operator="lessThan">
      <formula>0.8</formula>
    </cfRule>
    <cfRule type="cellIs" dxfId="19112" priority="2384" operator="greaterThan">
      <formula>1</formula>
    </cfRule>
  </conditionalFormatting>
  <conditionalFormatting sqref="R31">
    <cfRule type="cellIs" dxfId="19111" priority="2381" operator="greaterThan">
      <formula>1</formula>
    </cfRule>
    <cfRule type="cellIs" dxfId="19110" priority="2382" operator="lessThan">
      <formula>0.8</formula>
    </cfRule>
  </conditionalFormatting>
  <conditionalFormatting sqref="P31">
    <cfRule type="cellIs" dxfId="19109" priority="2380" operator="greaterThan">
      <formula>0</formula>
    </cfRule>
  </conditionalFormatting>
  <conditionalFormatting sqref="P31">
    <cfRule type="cellIs" dxfId="19108" priority="2374" operator="greaterThan">
      <formula>0</formula>
    </cfRule>
  </conditionalFormatting>
  <conditionalFormatting sqref="Q31">
    <cfRule type="cellIs" dxfId="19107" priority="2379" operator="lessThan">
      <formula>0</formula>
    </cfRule>
  </conditionalFormatting>
  <conditionalFormatting sqref="R31">
    <cfRule type="cellIs" dxfId="19106" priority="2377" operator="lessThan">
      <formula>0.8</formula>
    </cfRule>
    <cfRule type="cellIs" dxfId="19105" priority="2378" operator="greaterThan">
      <formula>1</formula>
    </cfRule>
  </conditionalFormatting>
  <conditionalFormatting sqref="R31">
    <cfRule type="cellIs" dxfId="19104" priority="2375" operator="greaterThan">
      <formula>1</formula>
    </cfRule>
    <cfRule type="cellIs" dxfId="19103" priority="2376" operator="lessThan">
      <formula>0.8</formula>
    </cfRule>
  </conditionalFormatting>
  <conditionalFormatting sqref="P31">
    <cfRule type="cellIs" dxfId="19102" priority="2368" operator="greaterThan">
      <formula>0</formula>
    </cfRule>
  </conditionalFormatting>
  <conditionalFormatting sqref="Q31">
    <cfRule type="cellIs" dxfId="19101" priority="2373" operator="lessThan">
      <formula>0</formula>
    </cfRule>
  </conditionalFormatting>
  <conditionalFormatting sqref="R31">
    <cfRule type="cellIs" dxfId="19100" priority="2371" operator="lessThan">
      <formula>0.8</formula>
    </cfRule>
    <cfRule type="cellIs" dxfId="19099" priority="2372" operator="greaterThan">
      <formula>1</formula>
    </cfRule>
  </conditionalFormatting>
  <conditionalFormatting sqref="R31">
    <cfRule type="cellIs" dxfId="19098" priority="2369" operator="greaterThan">
      <formula>1</formula>
    </cfRule>
    <cfRule type="cellIs" dxfId="19097" priority="2370" operator="lessThan">
      <formula>0.8</formula>
    </cfRule>
  </conditionalFormatting>
  <conditionalFormatting sqref="R31">
    <cfRule type="cellIs" dxfId="19096" priority="2365" operator="lessThan">
      <formula>0.8</formula>
    </cfRule>
    <cfRule type="cellIs" dxfId="19095" priority="2366" operator="greaterThan">
      <formula>1</formula>
    </cfRule>
  </conditionalFormatting>
  <conditionalFormatting sqref="R31">
    <cfRule type="cellIs" dxfId="19094" priority="2363" operator="greaterThan">
      <formula>1</formula>
    </cfRule>
    <cfRule type="cellIs" dxfId="19093" priority="2364" operator="lessThan">
      <formula>0.8</formula>
    </cfRule>
  </conditionalFormatting>
  <conditionalFormatting sqref="P31">
    <cfRule type="cellIs" dxfId="19092" priority="2362" operator="greaterThan">
      <formula>0</formula>
    </cfRule>
  </conditionalFormatting>
  <conditionalFormatting sqref="Q31">
    <cfRule type="cellIs" dxfId="19091" priority="2367" operator="lessThan">
      <formula>0</formula>
    </cfRule>
  </conditionalFormatting>
  <conditionalFormatting sqref="P31">
    <cfRule type="cellIs" dxfId="19090" priority="2356" operator="greaterThan">
      <formula>0</formula>
    </cfRule>
  </conditionalFormatting>
  <conditionalFormatting sqref="Q31">
    <cfRule type="cellIs" dxfId="19089" priority="2361" operator="lessThan">
      <formula>0</formula>
    </cfRule>
  </conditionalFormatting>
  <conditionalFormatting sqref="R31">
    <cfRule type="cellIs" dxfId="19088" priority="2359" operator="lessThan">
      <formula>0.8</formula>
    </cfRule>
    <cfRule type="cellIs" dxfId="19087" priority="2360" operator="greaterThan">
      <formula>1</formula>
    </cfRule>
  </conditionalFormatting>
  <conditionalFormatting sqref="R31">
    <cfRule type="cellIs" dxfId="19086" priority="2357" operator="greaterThan">
      <formula>1</formula>
    </cfRule>
    <cfRule type="cellIs" dxfId="19085" priority="2358" operator="lessThan">
      <formula>0.8</formula>
    </cfRule>
  </conditionalFormatting>
  <conditionalFormatting sqref="R31">
    <cfRule type="cellIs" dxfId="19084" priority="2353" operator="lessThan">
      <formula>0.8</formula>
    </cfRule>
    <cfRule type="cellIs" dxfId="19083" priority="2354" operator="greaterThan">
      <formula>1</formula>
    </cfRule>
  </conditionalFormatting>
  <conditionalFormatting sqref="R31">
    <cfRule type="cellIs" dxfId="19082" priority="2351" operator="greaterThan">
      <formula>1</formula>
    </cfRule>
    <cfRule type="cellIs" dxfId="19081" priority="2352" operator="lessThan">
      <formula>0.8</formula>
    </cfRule>
  </conditionalFormatting>
  <conditionalFormatting sqref="P31">
    <cfRule type="cellIs" dxfId="19080" priority="2350" operator="greaterThan">
      <formula>0</formula>
    </cfRule>
  </conditionalFormatting>
  <conditionalFormatting sqref="Q31">
    <cfRule type="cellIs" dxfId="19079" priority="2355" operator="lessThan">
      <formula>0</formula>
    </cfRule>
  </conditionalFormatting>
  <conditionalFormatting sqref="R31">
    <cfRule type="cellIs" dxfId="19078" priority="2347" operator="lessThan">
      <formula>0.8</formula>
    </cfRule>
    <cfRule type="cellIs" dxfId="19077" priority="2348" operator="greaterThan">
      <formula>1</formula>
    </cfRule>
  </conditionalFormatting>
  <conditionalFormatting sqref="R31">
    <cfRule type="cellIs" dxfId="19076" priority="2345" operator="greaterThan">
      <formula>1</formula>
    </cfRule>
    <cfRule type="cellIs" dxfId="19075" priority="2346" operator="lessThan">
      <formula>0.8</formula>
    </cfRule>
  </conditionalFormatting>
  <conditionalFormatting sqref="P31">
    <cfRule type="cellIs" dxfId="19074" priority="2344" operator="greaterThan">
      <formula>0</formula>
    </cfRule>
  </conditionalFormatting>
  <conditionalFormatting sqref="Q31">
    <cfRule type="cellIs" dxfId="19073" priority="2349" operator="lessThan">
      <formula>0</formula>
    </cfRule>
  </conditionalFormatting>
  <conditionalFormatting sqref="Q31">
    <cfRule type="cellIs" dxfId="19072" priority="2343" operator="lessThan">
      <formula>0</formula>
    </cfRule>
  </conditionalFormatting>
  <conditionalFormatting sqref="R31">
    <cfRule type="cellIs" dxfId="19071" priority="2341" operator="lessThan">
      <formula>0.8</formula>
    </cfRule>
    <cfRule type="cellIs" dxfId="19070" priority="2342" operator="greaterThan">
      <formula>1</formula>
    </cfRule>
  </conditionalFormatting>
  <conditionalFormatting sqref="R31">
    <cfRule type="cellIs" dxfId="19069" priority="2339" operator="greaterThan">
      <formula>1</formula>
    </cfRule>
    <cfRule type="cellIs" dxfId="19068" priority="2340" operator="lessThan">
      <formula>0.8</formula>
    </cfRule>
  </conditionalFormatting>
  <conditionalFormatting sqref="P31">
    <cfRule type="cellIs" dxfId="19067" priority="2338" operator="greaterThan">
      <formula>0</formula>
    </cfRule>
  </conditionalFormatting>
  <conditionalFormatting sqref="Q31">
    <cfRule type="cellIs" dxfId="19066" priority="2332" operator="lessThan">
      <formula>0</formula>
    </cfRule>
  </conditionalFormatting>
  <conditionalFormatting sqref="R31">
    <cfRule type="cellIs" dxfId="19065" priority="2336" operator="lessThan">
      <formula>0.8</formula>
    </cfRule>
    <cfRule type="cellIs" dxfId="19064" priority="2337" operator="greaterThan">
      <formula>1</formula>
    </cfRule>
  </conditionalFormatting>
  <conditionalFormatting sqref="R31">
    <cfRule type="cellIs" dxfId="19063" priority="2334" operator="greaterThan">
      <formula>1</formula>
    </cfRule>
    <cfRule type="cellIs" dxfId="19062" priority="2335" operator="lessThan">
      <formula>0.8</formula>
    </cfRule>
  </conditionalFormatting>
  <conditionalFormatting sqref="P31">
    <cfRule type="cellIs" dxfId="19061" priority="2333" operator="greaterThan">
      <formula>0</formula>
    </cfRule>
  </conditionalFormatting>
  <conditionalFormatting sqref="Q31">
    <cfRule type="cellIs" dxfId="19060" priority="2331" operator="lessThan">
      <formula>0</formula>
    </cfRule>
  </conditionalFormatting>
  <conditionalFormatting sqref="R31">
    <cfRule type="cellIs" dxfId="19059" priority="2329" operator="lessThan">
      <formula>0.8</formula>
    </cfRule>
    <cfRule type="cellIs" dxfId="19058" priority="2330" operator="greaterThan">
      <formula>1</formula>
    </cfRule>
  </conditionalFormatting>
  <conditionalFormatting sqref="R31">
    <cfRule type="cellIs" dxfId="19057" priority="2327" operator="greaterThan">
      <formula>1</formula>
    </cfRule>
    <cfRule type="cellIs" dxfId="19056" priority="2328" operator="lessThan">
      <formula>0.8</formula>
    </cfRule>
  </conditionalFormatting>
  <conditionalFormatting sqref="P31">
    <cfRule type="cellIs" dxfId="19055" priority="2326" operator="greaterThan">
      <formula>0</formula>
    </cfRule>
  </conditionalFormatting>
  <conditionalFormatting sqref="Q31">
    <cfRule type="cellIs" dxfId="19054" priority="2325" operator="lessThan">
      <formula>0</formula>
    </cfRule>
  </conditionalFormatting>
  <conditionalFormatting sqref="R31">
    <cfRule type="cellIs" dxfId="19053" priority="2323" operator="lessThan">
      <formula>0.8</formula>
    </cfRule>
    <cfRule type="cellIs" dxfId="19052" priority="2324" operator="greaterThan">
      <formula>1</formula>
    </cfRule>
  </conditionalFormatting>
  <conditionalFormatting sqref="R31">
    <cfRule type="cellIs" dxfId="19051" priority="2321" operator="greaterThan">
      <formula>1</formula>
    </cfRule>
    <cfRule type="cellIs" dxfId="19050" priority="2322" operator="lessThan">
      <formula>0.8</formula>
    </cfRule>
  </conditionalFormatting>
  <conditionalFormatting sqref="P31">
    <cfRule type="cellIs" dxfId="19049" priority="2320" operator="greaterThan">
      <formula>0</formula>
    </cfRule>
  </conditionalFormatting>
  <conditionalFormatting sqref="Q31">
    <cfRule type="cellIs" dxfId="19048" priority="2319" operator="lessThan">
      <formula>0</formula>
    </cfRule>
  </conditionalFormatting>
  <conditionalFormatting sqref="R31">
    <cfRule type="cellIs" dxfId="19047" priority="2317" operator="lessThan">
      <formula>0.8</formula>
    </cfRule>
    <cfRule type="cellIs" dxfId="19046" priority="2318" operator="greaterThan">
      <formula>1</formula>
    </cfRule>
  </conditionalFormatting>
  <conditionalFormatting sqref="R31">
    <cfRule type="cellIs" dxfId="19045" priority="2315" operator="greaterThan">
      <formula>1</formula>
    </cfRule>
    <cfRule type="cellIs" dxfId="19044" priority="2316" operator="lessThan">
      <formula>0.8</formula>
    </cfRule>
  </conditionalFormatting>
  <conditionalFormatting sqref="P31">
    <cfRule type="cellIs" dxfId="19043" priority="2314" operator="greaterThan">
      <formula>0</formula>
    </cfRule>
  </conditionalFormatting>
  <conditionalFormatting sqref="Q31">
    <cfRule type="cellIs" dxfId="19042" priority="2313" operator="lessThan">
      <formula>0</formula>
    </cfRule>
  </conditionalFormatting>
  <conditionalFormatting sqref="R31">
    <cfRule type="cellIs" dxfId="19041" priority="2311" operator="lessThan">
      <formula>0.8</formula>
    </cfRule>
    <cfRule type="cellIs" dxfId="19040" priority="2312" operator="greaterThan">
      <formula>1</formula>
    </cfRule>
  </conditionalFormatting>
  <conditionalFormatting sqref="R31">
    <cfRule type="cellIs" dxfId="19039" priority="2309" operator="greaterThan">
      <formula>1</formula>
    </cfRule>
    <cfRule type="cellIs" dxfId="19038" priority="2310" operator="lessThan">
      <formula>0.8</formula>
    </cfRule>
  </conditionalFormatting>
  <conditionalFormatting sqref="P31">
    <cfRule type="cellIs" dxfId="19037" priority="2308" operator="greaterThan">
      <formula>0</formula>
    </cfRule>
  </conditionalFormatting>
  <conditionalFormatting sqref="Q31">
    <cfRule type="cellIs" dxfId="19036" priority="2307" operator="lessThan">
      <formula>0</formula>
    </cfRule>
  </conditionalFormatting>
  <conditionalFormatting sqref="R31">
    <cfRule type="cellIs" dxfId="19035" priority="2305" operator="lessThan">
      <formula>0.8</formula>
    </cfRule>
    <cfRule type="cellIs" dxfId="19034" priority="2306" operator="greaterThan">
      <formula>1</formula>
    </cfRule>
  </conditionalFormatting>
  <conditionalFormatting sqref="R31">
    <cfRule type="cellIs" dxfId="19033" priority="2303" operator="greaterThan">
      <formula>1</formula>
    </cfRule>
    <cfRule type="cellIs" dxfId="19032" priority="2304" operator="lessThan">
      <formula>0.8</formula>
    </cfRule>
  </conditionalFormatting>
  <conditionalFormatting sqref="P31">
    <cfRule type="cellIs" dxfId="19031" priority="2302" operator="greaterThan">
      <formula>0</formula>
    </cfRule>
  </conditionalFormatting>
  <conditionalFormatting sqref="P31">
    <cfRule type="cellIs" dxfId="19030" priority="2296" operator="greaterThan">
      <formula>0</formula>
    </cfRule>
  </conditionalFormatting>
  <conditionalFormatting sqref="Q31">
    <cfRule type="cellIs" dxfId="19029" priority="2301" operator="lessThan">
      <formula>0</formula>
    </cfRule>
  </conditionalFormatting>
  <conditionalFormatting sqref="R31">
    <cfRule type="cellIs" dxfId="19028" priority="2299" operator="lessThan">
      <formula>0.8</formula>
    </cfRule>
    <cfRule type="cellIs" dxfId="19027" priority="2300" operator="greaterThan">
      <formula>1</formula>
    </cfRule>
  </conditionalFormatting>
  <conditionalFormatting sqref="R31">
    <cfRule type="cellIs" dxfId="19026" priority="2297" operator="greaterThan">
      <formula>1</formula>
    </cfRule>
    <cfRule type="cellIs" dxfId="19025" priority="2298" operator="lessThan">
      <formula>0.8</formula>
    </cfRule>
  </conditionalFormatting>
  <conditionalFormatting sqref="P31">
    <cfRule type="cellIs" dxfId="19024" priority="2290" operator="greaterThan">
      <formula>0</formula>
    </cfRule>
  </conditionalFormatting>
  <conditionalFormatting sqref="Q31">
    <cfRule type="cellIs" dxfId="19023" priority="2295" operator="lessThan">
      <formula>0</formula>
    </cfRule>
  </conditionalFormatting>
  <conditionalFormatting sqref="R31">
    <cfRule type="cellIs" dxfId="19022" priority="2293" operator="lessThan">
      <formula>0.8</formula>
    </cfRule>
    <cfRule type="cellIs" dxfId="19021" priority="2294" operator="greaterThan">
      <formula>1</formula>
    </cfRule>
  </conditionalFormatting>
  <conditionalFormatting sqref="R31">
    <cfRule type="cellIs" dxfId="19020" priority="2291" operator="greaterThan">
      <formula>1</formula>
    </cfRule>
    <cfRule type="cellIs" dxfId="19019" priority="2292" operator="lessThan">
      <formula>0.8</formula>
    </cfRule>
  </conditionalFormatting>
  <conditionalFormatting sqref="R31">
    <cfRule type="cellIs" dxfId="19018" priority="2287" operator="lessThan">
      <formula>0.8</formula>
    </cfRule>
    <cfRule type="cellIs" dxfId="19017" priority="2288" operator="greaterThan">
      <formula>1</formula>
    </cfRule>
  </conditionalFormatting>
  <conditionalFormatting sqref="R31">
    <cfRule type="cellIs" dxfId="19016" priority="2285" operator="greaterThan">
      <formula>1</formula>
    </cfRule>
    <cfRule type="cellIs" dxfId="19015" priority="2286" operator="lessThan">
      <formula>0.8</formula>
    </cfRule>
  </conditionalFormatting>
  <conditionalFormatting sqref="P31">
    <cfRule type="cellIs" dxfId="19014" priority="2284" operator="greaterThan">
      <formula>0</formula>
    </cfRule>
  </conditionalFormatting>
  <conditionalFormatting sqref="Q31">
    <cfRule type="cellIs" dxfId="19013" priority="2289" operator="lessThan">
      <formula>0</formula>
    </cfRule>
  </conditionalFormatting>
  <conditionalFormatting sqref="P79">
    <cfRule type="cellIs" dxfId="19012" priority="2278" operator="greaterThan">
      <formula>0</formula>
    </cfRule>
  </conditionalFormatting>
  <conditionalFormatting sqref="Q79">
    <cfRule type="cellIs" dxfId="19011" priority="2283" operator="lessThan">
      <formula>0</formula>
    </cfRule>
  </conditionalFormatting>
  <conditionalFormatting sqref="R79">
    <cfRule type="cellIs" dxfId="19010" priority="2281" operator="lessThan">
      <formula>0.8</formula>
    </cfRule>
    <cfRule type="cellIs" dxfId="19009" priority="2282" operator="greaterThan">
      <formula>1</formula>
    </cfRule>
  </conditionalFormatting>
  <conditionalFormatting sqref="R79">
    <cfRule type="cellIs" dxfId="19008" priority="2279" operator="greaterThan">
      <formula>1</formula>
    </cfRule>
    <cfRule type="cellIs" dxfId="19007" priority="2280" operator="lessThan">
      <formula>0.8</formula>
    </cfRule>
  </conditionalFormatting>
  <conditionalFormatting sqref="Q79">
    <cfRule type="cellIs" dxfId="19006" priority="2277" operator="lessThan">
      <formula>0</formula>
    </cfRule>
  </conditionalFormatting>
  <conditionalFormatting sqref="R79">
    <cfRule type="cellIs" dxfId="19005" priority="2275" operator="lessThan">
      <formula>0.8</formula>
    </cfRule>
    <cfRule type="cellIs" dxfId="19004" priority="2276" operator="greaterThan">
      <formula>1</formula>
    </cfRule>
  </conditionalFormatting>
  <conditionalFormatting sqref="R79">
    <cfRule type="cellIs" dxfId="19003" priority="2273" operator="greaterThan">
      <formula>1</formula>
    </cfRule>
    <cfRule type="cellIs" dxfId="19002" priority="2274" operator="lessThan">
      <formula>0.8</formula>
    </cfRule>
  </conditionalFormatting>
  <conditionalFormatting sqref="P79">
    <cfRule type="cellIs" dxfId="19001" priority="2272" operator="greaterThan">
      <formula>0</formula>
    </cfRule>
  </conditionalFormatting>
  <conditionalFormatting sqref="P79">
    <cfRule type="cellIs" dxfId="19000" priority="2266" operator="greaterThan">
      <formula>0</formula>
    </cfRule>
  </conditionalFormatting>
  <conditionalFormatting sqref="Q79">
    <cfRule type="cellIs" dxfId="18999" priority="2271" operator="lessThan">
      <formula>0</formula>
    </cfRule>
  </conditionalFormatting>
  <conditionalFormatting sqref="R79">
    <cfRule type="cellIs" dxfId="18998" priority="2269" operator="lessThan">
      <formula>0.8</formula>
    </cfRule>
    <cfRule type="cellIs" dxfId="18997" priority="2270" operator="greaterThan">
      <formula>1</formula>
    </cfRule>
  </conditionalFormatting>
  <conditionalFormatting sqref="R79">
    <cfRule type="cellIs" dxfId="18996" priority="2267" operator="greaterThan">
      <formula>1</formula>
    </cfRule>
    <cfRule type="cellIs" dxfId="18995" priority="2268" operator="lessThan">
      <formula>0.8</formula>
    </cfRule>
  </conditionalFormatting>
  <conditionalFormatting sqref="Q79">
    <cfRule type="cellIs" dxfId="18994" priority="2260" operator="lessThan">
      <formula>0</formula>
    </cfRule>
  </conditionalFormatting>
  <conditionalFormatting sqref="P79">
    <cfRule type="cellIs" dxfId="18993" priority="2261" operator="greaterThan">
      <formula>0</formula>
    </cfRule>
  </conditionalFormatting>
  <conditionalFormatting sqref="R79">
    <cfRule type="cellIs" dxfId="18992" priority="2264" operator="lessThan">
      <formula>0.8</formula>
    </cfRule>
    <cfRule type="cellIs" dxfId="18991" priority="2265" operator="greaterThan">
      <formula>1</formula>
    </cfRule>
  </conditionalFormatting>
  <conditionalFormatting sqref="R79">
    <cfRule type="cellIs" dxfId="18990" priority="2262" operator="greaterThan">
      <formula>1</formula>
    </cfRule>
    <cfRule type="cellIs" dxfId="18989" priority="2263" operator="lessThan">
      <formula>0.8</formula>
    </cfRule>
  </conditionalFormatting>
  <conditionalFormatting sqref="Q79">
    <cfRule type="cellIs" dxfId="18988" priority="2254" operator="lessThan">
      <formula>0</formula>
    </cfRule>
  </conditionalFormatting>
  <conditionalFormatting sqref="R79">
    <cfRule type="cellIs" dxfId="18987" priority="2258" operator="lessThan">
      <formula>0.8</formula>
    </cfRule>
    <cfRule type="cellIs" dxfId="18986" priority="2259" operator="greaterThan">
      <formula>1</formula>
    </cfRule>
  </conditionalFormatting>
  <conditionalFormatting sqref="R79">
    <cfRule type="cellIs" dxfId="18985" priority="2256" operator="greaterThan">
      <formula>1</formula>
    </cfRule>
    <cfRule type="cellIs" dxfId="18984" priority="2257" operator="lessThan">
      <formula>0.8</formula>
    </cfRule>
  </conditionalFormatting>
  <conditionalFormatting sqref="P79">
    <cfRule type="cellIs" dxfId="18983" priority="2255" operator="greaterThan">
      <formula>0</formula>
    </cfRule>
  </conditionalFormatting>
  <conditionalFormatting sqref="Q79">
    <cfRule type="cellIs" dxfId="18982" priority="2253" operator="lessThan">
      <formula>0</formula>
    </cfRule>
  </conditionalFormatting>
  <conditionalFormatting sqref="R79">
    <cfRule type="cellIs" dxfId="18981" priority="2251" operator="lessThan">
      <formula>0.8</formula>
    </cfRule>
    <cfRule type="cellIs" dxfId="18980" priority="2252" operator="greaterThan">
      <formula>1</formula>
    </cfRule>
  </conditionalFormatting>
  <conditionalFormatting sqref="R79">
    <cfRule type="cellIs" dxfId="18979" priority="2249" operator="greaterThan">
      <formula>1</formula>
    </cfRule>
    <cfRule type="cellIs" dxfId="18978" priority="2250" operator="lessThan">
      <formula>0.8</formula>
    </cfRule>
  </conditionalFormatting>
  <conditionalFormatting sqref="P79">
    <cfRule type="cellIs" dxfId="18977" priority="2248" operator="greaterThan">
      <formula>0</formula>
    </cfRule>
  </conditionalFormatting>
  <conditionalFormatting sqref="Q79">
    <cfRule type="cellIs" dxfId="18976" priority="2247" operator="lessThan">
      <formula>0</formula>
    </cfRule>
  </conditionalFormatting>
  <conditionalFormatting sqref="R79">
    <cfRule type="cellIs" dxfId="18975" priority="2245" operator="lessThan">
      <formula>0.8</formula>
    </cfRule>
    <cfRule type="cellIs" dxfId="18974" priority="2246" operator="greaterThan">
      <formula>1</formula>
    </cfRule>
  </conditionalFormatting>
  <conditionalFormatting sqref="R79">
    <cfRule type="cellIs" dxfId="18973" priority="2243" operator="greaterThan">
      <formula>1</formula>
    </cfRule>
    <cfRule type="cellIs" dxfId="18972" priority="2244" operator="lessThan">
      <formula>0.8</formula>
    </cfRule>
  </conditionalFormatting>
  <conditionalFormatting sqref="P79">
    <cfRule type="cellIs" dxfId="18971" priority="2242" operator="greaterThan">
      <formula>0</formula>
    </cfRule>
  </conditionalFormatting>
  <conditionalFormatting sqref="P79">
    <cfRule type="cellIs" dxfId="18970" priority="2236" operator="greaterThan">
      <formula>0</formula>
    </cfRule>
  </conditionalFormatting>
  <conditionalFormatting sqref="Q79">
    <cfRule type="cellIs" dxfId="18969" priority="2241" operator="lessThan">
      <formula>0</formula>
    </cfRule>
  </conditionalFormatting>
  <conditionalFormatting sqref="R79">
    <cfRule type="cellIs" dxfId="18968" priority="2239" operator="lessThan">
      <formula>0.8</formula>
    </cfRule>
    <cfRule type="cellIs" dxfId="18967" priority="2240" operator="greaterThan">
      <formula>1</formula>
    </cfRule>
  </conditionalFormatting>
  <conditionalFormatting sqref="R79">
    <cfRule type="cellIs" dxfId="18966" priority="2237" operator="greaterThan">
      <formula>1</formula>
    </cfRule>
    <cfRule type="cellIs" dxfId="18965" priority="2238" operator="lessThan">
      <formula>0.8</formula>
    </cfRule>
  </conditionalFormatting>
  <conditionalFormatting sqref="P71:P78">
    <cfRule type="cellIs" dxfId="18964" priority="2230" operator="greaterThan">
      <formula>0</formula>
    </cfRule>
  </conditionalFormatting>
  <conditionalFormatting sqref="Q71:Q78">
    <cfRule type="cellIs" dxfId="18963" priority="2235" operator="lessThan">
      <formula>0</formula>
    </cfRule>
  </conditionalFormatting>
  <conditionalFormatting sqref="R71:R78">
    <cfRule type="cellIs" dxfId="18962" priority="2233" operator="lessThan">
      <formula>0.8</formula>
    </cfRule>
    <cfRule type="cellIs" dxfId="18961" priority="2234" operator="greaterThan">
      <formula>1</formula>
    </cfRule>
  </conditionalFormatting>
  <conditionalFormatting sqref="R71:R78">
    <cfRule type="cellIs" dxfId="18960" priority="2231" operator="greaterThan">
      <formula>1</formula>
    </cfRule>
    <cfRule type="cellIs" dxfId="18959" priority="2232" operator="lessThan">
      <formula>0.8</formula>
    </cfRule>
  </conditionalFormatting>
  <conditionalFormatting sqref="Q148:Q153">
    <cfRule type="cellIs" dxfId="18958" priority="2229" operator="lessThan">
      <formula>0</formula>
    </cfRule>
  </conditionalFormatting>
  <conditionalFormatting sqref="R148:R153">
    <cfRule type="cellIs" dxfId="18957" priority="2227" operator="lessThan">
      <formula>0.8</formula>
    </cfRule>
    <cfRule type="cellIs" dxfId="18956" priority="2228" operator="greaterThan">
      <formula>1</formula>
    </cfRule>
  </conditionalFormatting>
  <conditionalFormatting sqref="R148:R153">
    <cfRule type="cellIs" dxfId="18955" priority="2225" operator="greaterThan">
      <formula>1</formula>
    </cfRule>
    <cfRule type="cellIs" dxfId="18954" priority="2226" operator="lessThan">
      <formula>0.8</formula>
    </cfRule>
  </conditionalFormatting>
  <conditionalFormatting sqref="P148:P153">
    <cfRule type="cellIs" dxfId="18953" priority="2224" operator="greaterThan">
      <formula>0</formula>
    </cfRule>
  </conditionalFormatting>
  <conditionalFormatting sqref="Q148:Q153">
    <cfRule type="cellIs" dxfId="18952" priority="2223" operator="lessThan">
      <formula>0</formula>
    </cfRule>
  </conditionalFormatting>
  <conditionalFormatting sqref="R148:R153">
    <cfRule type="cellIs" dxfId="18951" priority="2221" operator="lessThan">
      <formula>0.8</formula>
    </cfRule>
    <cfRule type="cellIs" dxfId="18950" priority="2222" operator="greaterThan">
      <formula>1</formula>
    </cfRule>
  </conditionalFormatting>
  <conditionalFormatting sqref="R148:R153">
    <cfRule type="cellIs" dxfId="18949" priority="2219" operator="greaterThan">
      <formula>1</formula>
    </cfRule>
    <cfRule type="cellIs" dxfId="18948" priority="2220" operator="lessThan">
      <formula>0.8</formula>
    </cfRule>
  </conditionalFormatting>
  <conditionalFormatting sqref="P148:P153">
    <cfRule type="cellIs" dxfId="18947" priority="2218" operator="greaterThan">
      <formula>0</formula>
    </cfRule>
  </conditionalFormatting>
  <conditionalFormatting sqref="Q148:Q153">
    <cfRule type="cellIs" dxfId="18946" priority="2217" operator="lessThan">
      <formula>0</formula>
    </cfRule>
  </conditionalFormatting>
  <conditionalFormatting sqref="R148:R153">
    <cfRule type="cellIs" dxfId="18945" priority="2215" operator="lessThan">
      <formula>0.8</formula>
    </cfRule>
    <cfRule type="cellIs" dxfId="18944" priority="2216" operator="greaterThan">
      <formula>1</formula>
    </cfRule>
  </conditionalFormatting>
  <conditionalFormatting sqref="R148:R153">
    <cfRule type="cellIs" dxfId="18943" priority="2213" operator="greaterThan">
      <formula>1</formula>
    </cfRule>
    <cfRule type="cellIs" dxfId="18942" priority="2214" operator="lessThan">
      <formula>0.8</formula>
    </cfRule>
  </conditionalFormatting>
  <conditionalFormatting sqref="P148:P153">
    <cfRule type="cellIs" dxfId="18941" priority="2212" operator="greaterThan">
      <formula>0</formula>
    </cfRule>
  </conditionalFormatting>
  <conditionalFormatting sqref="Q148:Q153">
    <cfRule type="cellIs" dxfId="18940" priority="2211" operator="lessThan">
      <formula>0</formula>
    </cfRule>
  </conditionalFormatting>
  <conditionalFormatting sqref="R148:R153">
    <cfRule type="cellIs" dxfId="18939" priority="2209" operator="lessThan">
      <formula>0.8</formula>
    </cfRule>
    <cfRule type="cellIs" dxfId="18938" priority="2210" operator="greaterThan">
      <formula>1</formula>
    </cfRule>
  </conditionalFormatting>
  <conditionalFormatting sqref="R148:R153">
    <cfRule type="cellIs" dxfId="18937" priority="2207" operator="greaterThan">
      <formula>1</formula>
    </cfRule>
    <cfRule type="cellIs" dxfId="18936" priority="2208" operator="lessThan">
      <formula>0.8</formula>
    </cfRule>
  </conditionalFormatting>
  <conditionalFormatting sqref="P148:P153">
    <cfRule type="cellIs" dxfId="18935" priority="2206" operator="greaterThan">
      <formula>0</formula>
    </cfRule>
  </conditionalFormatting>
  <conditionalFormatting sqref="P148:P153">
    <cfRule type="cellIs" dxfId="18934" priority="2200" operator="greaterThan">
      <formula>0</formula>
    </cfRule>
  </conditionalFormatting>
  <conditionalFormatting sqref="Q148:Q153">
    <cfRule type="cellIs" dxfId="18933" priority="2205" operator="lessThan">
      <formula>0</formula>
    </cfRule>
  </conditionalFormatting>
  <conditionalFormatting sqref="R148:R153">
    <cfRule type="cellIs" dxfId="18932" priority="2203" operator="lessThan">
      <formula>0.8</formula>
    </cfRule>
    <cfRule type="cellIs" dxfId="18931" priority="2204" operator="greaterThan">
      <formula>1</formula>
    </cfRule>
  </conditionalFormatting>
  <conditionalFormatting sqref="R148:R153">
    <cfRule type="cellIs" dxfId="18930" priority="2201" operator="greaterThan">
      <formula>1</formula>
    </cfRule>
    <cfRule type="cellIs" dxfId="18929" priority="2202" operator="lessThan">
      <formula>0.8</formula>
    </cfRule>
  </conditionalFormatting>
  <conditionalFormatting sqref="P148:P153">
    <cfRule type="cellIs" dxfId="18928" priority="2194" operator="greaterThan">
      <formula>0</formula>
    </cfRule>
  </conditionalFormatting>
  <conditionalFormatting sqref="Q148:Q153">
    <cfRule type="cellIs" dxfId="18927" priority="2199" operator="lessThan">
      <formula>0</formula>
    </cfRule>
  </conditionalFormatting>
  <conditionalFormatting sqref="R148:R153">
    <cfRule type="cellIs" dxfId="18926" priority="2197" operator="lessThan">
      <formula>0.8</formula>
    </cfRule>
    <cfRule type="cellIs" dxfId="18925" priority="2198" operator="greaterThan">
      <formula>1</formula>
    </cfRule>
  </conditionalFormatting>
  <conditionalFormatting sqref="R148:R153">
    <cfRule type="cellIs" dxfId="18924" priority="2195" operator="greaterThan">
      <formula>1</formula>
    </cfRule>
    <cfRule type="cellIs" dxfId="18923" priority="2196" operator="lessThan">
      <formula>0.8</formula>
    </cfRule>
  </conditionalFormatting>
  <conditionalFormatting sqref="R148:R153">
    <cfRule type="cellIs" dxfId="18922" priority="2191" operator="lessThan">
      <formula>0.8</formula>
    </cfRule>
    <cfRule type="cellIs" dxfId="18921" priority="2192" operator="greaterThan">
      <formula>1</formula>
    </cfRule>
  </conditionalFormatting>
  <conditionalFormatting sqref="R148:R153">
    <cfRule type="cellIs" dxfId="18920" priority="2189" operator="greaterThan">
      <formula>1</formula>
    </cfRule>
    <cfRule type="cellIs" dxfId="18919" priority="2190" operator="lessThan">
      <formula>0.8</formula>
    </cfRule>
  </conditionalFormatting>
  <conditionalFormatting sqref="P148:P153">
    <cfRule type="cellIs" dxfId="18918" priority="2188" operator="greaterThan">
      <formula>0</formula>
    </cfRule>
  </conditionalFormatting>
  <conditionalFormatting sqref="Q148:Q153">
    <cfRule type="cellIs" dxfId="18917" priority="2193" operator="lessThan">
      <formula>0</formula>
    </cfRule>
  </conditionalFormatting>
  <conditionalFormatting sqref="Q148:Q153">
    <cfRule type="cellIs" dxfId="18916" priority="2187" operator="lessThan">
      <formula>0</formula>
    </cfRule>
  </conditionalFormatting>
  <conditionalFormatting sqref="R148:R153">
    <cfRule type="cellIs" dxfId="18915" priority="2185" operator="lessThan">
      <formula>0.8</formula>
    </cfRule>
    <cfRule type="cellIs" dxfId="18914" priority="2186" operator="greaterThan">
      <formula>1</formula>
    </cfRule>
  </conditionalFormatting>
  <conditionalFormatting sqref="R148:R153">
    <cfRule type="cellIs" dxfId="18913" priority="2183" operator="greaterThan">
      <formula>1</formula>
    </cfRule>
    <cfRule type="cellIs" dxfId="18912" priority="2184" operator="lessThan">
      <formula>0.8</formula>
    </cfRule>
  </conditionalFormatting>
  <conditionalFormatting sqref="P148:P153">
    <cfRule type="cellIs" dxfId="18911" priority="2182" operator="greaterThan">
      <formula>0</formula>
    </cfRule>
  </conditionalFormatting>
  <conditionalFormatting sqref="P148:P153">
    <cfRule type="cellIs" dxfId="18910" priority="2176" operator="greaterThan">
      <formula>0</formula>
    </cfRule>
  </conditionalFormatting>
  <conditionalFormatting sqref="Q148:Q153">
    <cfRule type="cellIs" dxfId="18909" priority="2181" operator="lessThan">
      <formula>0</formula>
    </cfRule>
  </conditionalFormatting>
  <conditionalFormatting sqref="R148:R153">
    <cfRule type="cellIs" dxfId="18908" priority="2179" operator="lessThan">
      <formula>0.8</formula>
    </cfRule>
    <cfRule type="cellIs" dxfId="18907" priority="2180" operator="greaterThan">
      <formula>1</formula>
    </cfRule>
  </conditionalFormatting>
  <conditionalFormatting sqref="R148:R153">
    <cfRule type="cellIs" dxfId="18906" priority="2177" operator="greaterThan">
      <formula>1</formula>
    </cfRule>
    <cfRule type="cellIs" dxfId="18905" priority="2178" operator="lessThan">
      <formula>0.8</formula>
    </cfRule>
  </conditionalFormatting>
  <conditionalFormatting sqref="P148:P153">
    <cfRule type="cellIs" dxfId="18904" priority="2170" operator="greaterThan">
      <formula>0</formula>
    </cfRule>
  </conditionalFormatting>
  <conditionalFormatting sqref="Q148:Q153">
    <cfRule type="cellIs" dxfId="18903" priority="2175" operator="lessThan">
      <formula>0</formula>
    </cfRule>
  </conditionalFormatting>
  <conditionalFormatting sqref="R148:R153">
    <cfRule type="cellIs" dxfId="18902" priority="2173" operator="lessThan">
      <formula>0.8</formula>
    </cfRule>
    <cfRule type="cellIs" dxfId="18901" priority="2174" operator="greaterThan">
      <formula>1</formula>
    </cfRule>
  </conditionalFormatting>
  <conditionalFormatting sqref="R148:R153">
    <cfRule type="cellIs" dxfId="18900" priority="2171" operator="greaterThan">
      <formula>1</formula>
    </cfRule>
    <cfRule type="cellIs" dxfId="18899" priority="2172" operator="lessThan">
      <formula>0.8</formula>
    </cfRule>
  </conditionalFormatting>
  <conditionalFormatting sqref="R148:R153">
    <cfRule type="cellIs" dxfId="18898" priority="2167" operator="lessThan">
      <formula>0.8</formula>
    </cfRule>
    <cfRule type="cellIs" dxfId="18897" priority="2168" operator="greaterThan">
      <formula>1</formula>
    </cfRule>
  </conditionalFormatting>
  <conditionalFormatting sqref="R148:R153">
    <cfRule type="cellIs" dxfId="18896" priority="2165" operator="greaterThan">
      <formula>1</formula>
    </cfRule>
    <cfRule type="cellIs" dxfId="18895" priority="2166" operator="lessThan">
      <formula>0.8</formula>
    </cfRule>
  </conditionalFormatting>
  <conditionalFormatting sqref="P148:P153">
    <cfRule type="cellIs" dxfId="18894" priority="2164" operator="greaterThan">
      <formula>0</formula>
    </cfRule>
  </conditionalFormatting>
  <conditionalFormatting sqref="Q148:Q153">
    <cfRule type="cellIs" dxfId="18893" priority="2169" operator="lessThan">
      <formula>0</formula>
    </cfRule>
  </conditionalFormatting>
  <conditionalFormatting sqref="P148:P153">
    <cfRule type="cellIs" dxfId="18892" priority="2158" operator="greaterThan">
      <formula>0</formula>
    </cfRule>
  </conditionalFormatting>
  <conditionalFormatting sqref="Q148:Q153">
    <cfRule type="cellIs" dxfId="18891" priority="2163" operator="lessThan">
      <formula>0</formula>
    </cfRule>
  </conditionalFormatting>
  <conditionalFormatting sqref="R148:R153">
    <cfRule type="cellIs" dxfId="18890" priority="2161" operator="lessThan">
      <formula>0.8</formula>
    </cfRule>
    <cfRule type="cellIs" dxfId="18889" priority="2162" operator="greaterThan">
      <formula>1</formula>
    </cfRule>
  </conditionalFormatting>
  <conditionalFormatting sqref="R148:R153">
    <cfRule type="cellIs" dxfId="18888" priority="2159" operator="greaterThan">
      <formula>1</formula>
    </cfRule>
    <cfRule type="cellIs" dxfId="18887" priority="2160" operator="lessThan">
      <formula>0.8</formula>
    </cfRule>
  </conditionalFormatting>
  <conditionalFormatting sqref="R148:R153">
    <cfRule type="cellIs" dxfId="18886" priority="2155" operator="lessThan">
      <formula>0.8</formula>
    </cfRule>
    <cfRule type="cellIs" dxfId="18885" priority="2156" operator="greaterThan">
      <formula>1</formula>
    </cfRule>
  </conditionalFormatting>
  <conditionalFormatting sqref="R148:R153">
    <cfRule type="cellIs" dxfId="18884" priority="2153" operator="greaterThan">
      <formula>1</formula>
    </cfRule>
    <cfRule type="cellIs" dxfId="18883" priority="2154" operator="lessThan">
      <formula>0.8</formula>
    </cfRule>
  </conditionalFormatting>
  <conditionalFormatting sqref="P148:P153">
    <cfRule type="cellIs" dxfId="18882" priority="2152" operator="greaterThan">
      <formula>0</formula>
    </cfRule>
  </conditionalFormatting>
  <conditionalFormatting sqref="Q148:Q153">
    <cfRule type="cellIs" dxfId="18881" priority="2157" operator="lessThan">
      <formula>0</formula>
    </cfRule>
  </conditionalFormatting>
  <conditionalFormatting sqref="R148:R153">
    <cfRule type="cellIs" dxfId="18880" priority="2149" operator="lessThan">
      <formula>0.8</formula>
    </cfRule>
    <cfRule type="cellIs" dxfId="18879" priority="2150" operator="greaterThan">
      <formula>1</formula>
    </cfRule>
  </conditionalFormatting>
  <conditionalFormatting sqref="R148:R153">
    <cfRule type="cellIs" dxfId="18878" priority="2147" operator="greaterThan">
      <formula>1</formula>
    </cfRule>
    <cfRule type="cellIs" dxfId="18877" priority="2148" operator="lessThan">
      <formula>0.8</formula>
    </cfRule>
  </conditionalFormatting>
  <conditionalFormatting sqref="P148:P153">
    <cfRule type="cellIs" dxfId="18876" priority="2146" operator="greaterThan">
      <formula>0</formula>
    </cfRule>
  </conditionalFormatting>
  <conditionalFormatting sqref="Q148:Q153">
    <cfRule type="cellIs" dxfId="18875" priority="2151" operator="lessThan">
      <formula>0</formula>
    </cfRule>
  </conditionalFormatting>
  <conditionalFormatting sqref="Q148:Q153">
    <cfRule type="cellIs" dxfId="18874" priority="2145" operator="lessThan">
      <formula>0</formula>
    </cfRule>
  </conditionalFormatting>
  <conditionalFormatting sqref="R148:R153">
    <cfRule type="cellIs" dxfId="18873" priority="2143" operator="lessThan">
      <formula>0.8</formula>
    </cfRule>
    <cfRule type="cellIs" dxfId="18872" priority="2144" operator="greaterThan">
      <formula>1</formula>
    </cfRule>
  </conditionalFormatting>
  <conditionalFormatting sqref="R148:R153">
    <cfRule type="cellIs" dxfId="18871" priority="2141" operator="greaterThan">
      <formula>1</formula>
    </cfRule>
    <cfRule type="cellIs" dxfId="18870" priority="2142" operator="lessThan">
      <formula>0.8</formula>
    </cfRule>
  </conditionalFormatting>
  <conditionalFormatting sqref="P148:P153">
    <cfRule type="cellIs" dxfId="18869" priority="2140" operator="greaterThan">
      <formula>0</formula>
    </cfRule>
  </conditionalFormatting>
  <conditionalFormatting sqref="Q148:Q153">
    <cfRule type="cellIs" dxfId="18868" priority="2134" operator="lessThan">
      <formula>0</formula>
    </cfRule>
  </conditionalFormatting>
  <conditionalFormatting sqref="R148:R153">
    <cfRule type="cellIs" dxfId="18867" priority="2138" operator="lessThan">
      <formula>0.8</formula>
    </cfRule>
    <cfRule type="cellIs" dxfId="18866" priority="2139" operator="greaterThan">
      <formula>1</formula>
    </cfRule>
  </conditionalFormatting>
  <conditionalFormatting sqref="R148:R153">
    <cfRule type="cellIs" dxfId="18865" priority="2136" operator="greaterThan">
      <formula>1</formula>
    </cfRule>
    <cfRule type="cellIs" dxfId="18864" priority="2137" operator="lessThan">
      <formula>0.8</formula>
    </cfRule>
  </conditionalFormatting>
  <conditionalFormatting sqref="P148:P153">
    <cfRule type="cellIs" dxfId="18863" priority="2135" operator="greaterThan">
      <formula>0</formula>
    </cfRule>
  </conditionalFormatting>
  <conditionalFormatting sqref="Q148:Q153">
    <cfRule type="cellIs" dxfId="18862" priority="2133" operator="lessThan">
      <formula>0</formula>
    </cfRule>
  </conditionalFormatting>
  <conditionalFormatting sqref="R148:R153">
    <cfRule type="cellIs" dxfId="18861" priority="2131" operator="lessThan">
      <formula>0.8</formula>
    </cfRule>
    <cfRule type="cellIs" dxfId="18860" priority="2132" operator="greaterThan">
      <formula>1</formula>
    </cfRule>
  </conditionalFormatting>
  <conditionalFormatting sqref="R148:R153">
    <cfRule type="cellIs" dxfId="18859" priority="2129" operator="greaterThan">
      <formula>1</formula>
    </cfRule>
    <cfRule type="cellIs" dxfId="18858" priority="2130" operator="lessThan">
      <formula>0.8</formula>
    </cfRule>
  </conditionalFormatting>
  <conditionalFormatting sqref="P148:P153">
    <cfRule type="cellIs" dxfId="18857" priority="2128" operator="greaterThan">
      <formula>0</formula>
    </cfRule>
  </conditionalFormatting>
  <conditionalFormatting sqref="Q148:Q153">
    <cfRule type="cellIs" dxfId="18856" priority="2127" operator="lessThan">
      <formula>0</formula>
    </cfRule>
  </conditionalFormatting>
  <conditionalFormatting sqref="R148:R153">
    <cfRule type="cellIs" dxfId="18855" priority="2125" operator="lessThan">
      <formula>0.8</formula>
    </cfRule>
    <cfRule type="cellIs" dxfId="18854" priority="2126" operator="greaterThan">
      <formula>1</formula>
    </cfRule>
  </conditionalFormatting>
  <conditionalFormatting sqref="R148:R153">
    <cfRule type="cellIs" dxfId="18853" priority="2123" operator="greaterThan">
      <formula>1</formula>
    </cfRule>
    <cfRule type="cellIs" dxfId="18852" priority="2124" operator="lessThan">
      <formula>0.8</formula>
    </cfRule>
  </conditionalFormatting>
  <conditionalFormatting sqref="P148:P153">
    <cfRule type="cellIs" dxfId="18851" priority="2122" operator="greaterThan">
      <formula>0</formula>
    </cfRule>
  </conditionalFormatting>
  <conditionalFormatting sqref="Q148:Q153">
    <cfRule type="cellIs" dxfId="18850" priority="2121" operator="lessThan">
      <formula>0</formula>
    </cfRule>
  </conditionalFormatting>
  <conditionalFormatting sqref="R148:R153">
    <cfRule type="cellIs" dxfId="18849" priority="2119" operator="lessThan">
      <formula>0.8</formula>
    </cfRule>
    <cfRule type="cellIs" dxfId="18848" priority="2120" operator="greaterThan">
      <formula>1</formula>
    </cfRule>
  </conditionalFormatting>
  <conditionalFormatting sqref="R148:R153">
    <cfRule type="cellIs" dxfId="18847" priority="2117" operator="greaterThan">
      <formula>1</formula>
    </cfRule>
    <cfRule type="cellIs" dxfId="18846" priority="2118" operator="lessThan">
      <formula>0.8</formula>
    </cfRule>
  </conditionalFormatting>
  <conditionalFormatting sqref="P148:P153">
    <cfRule type="cellIs" dxfId="18845" priority="2116" operator="greaterThan">
      <formula>0</formula>
    </cfRule>
  </conditionalFormatting>
  <conditionalFormatting sqref="Q148:Q153">
    <cfRule type="cellIs" dxfId="18844" priority="2115" operator="lessThan">
      <formula>0</formula>
    </cfRule>
  </conditionalFormatting>
  <conditionalFormatting sqref="R148:R153">
    <cfRule type="cellIs" dxfId="18843" priority="2113" operator="lessThan">
      <formula>0.8</formula>
    </cfRule>
    <cfRule type="cellIs" dxfId="18842" priority="2114" operator="greaterThan">
      <formula>1</formula>
    </cfRule>
  </conditionalFormatting>
  <conditionalFormatting sqref="R148:R153">
    <cfRule type="cellIs" dxfId="18841" priority="2111" operator="greaterThan">
      <formula>1</formula>
    </cfRule>
    <cfRule type="cellIs" dxfId="18840" priority="2112" operator="lessThan">
      <formula>0.8</formula>
    </cfRule>
  </conditionalFormatting>
  <conditionalFormatting sqref="P148:P153">
    <cfRule type="cellIs" dxfId="18839" priority="2110" operator="greaterThan">
      <formula>0</formula>
    </cfRule>
  </conditionalFormatting>
  <conditionalFormatting sqref="Q148:Q153">
    <cfRule type="cellIs" dxfId="18838" priority="2109" operator="lessThan">
      <formula>0</formula>
    </cfRule>
  </conditionalFormatting>
  <conditionalFormatting sqref="R148:R153">
    <cfRule type="cellIs" dxfId="18837" priority="2107" operator="lessThan">
      <formula>0.8</formula>
    </cfRule>
    <cfRule type="cellIs" dxfId="18836" priority="2108" operator="greaterThan">
      <formula>1</formula>
    </cfRule>
  </conditionalFormatting>
  <conditionalFormatting sqref="R148:R153">
    <cfRule type="cellIs" dxfId="18835" priority="2105" operator="greaterThan">
      <formula>1</formula>
    </cfRule>
    <cfRule type="cellIs" dxfId="18834" priority="2106" operator="lessThan">
      <formula>0.8</formula>
    </cfRule>
  </conditionalFormatting>
  <conditionalFormatting sqref="P148:P153">
    <cfRule type="cellIs" dxfId="18833" priority="2104" operator="greaterThan">
      <formula>0</formula>
    </cfRule>
  </conditionalFormatting>
  <conditionalFormatting sqref="P148:P153">
    <cfRule type="cellIs" dxfId="18832" priority="2098" operator="greaterThan">
      <formula>0</formula>
    </cfRule>
  </conditionalFormatting>
  <conditionalFormatting sqref="Q148:Q153">
    <cfRule type="cellIs" dxfId="18831" priority="2103" operator="lessThan">
      <formula>0</formula>
    </cfRule>
  </conditionalFormatting>
  <conditionalFormatting sqref="R148:R153">
    <cfRule type="cellIs" dxfId="18830" priority="2101" operator="lessThan">
      <formula>0.8</formula>
    </cfRule>
    <cfRule type="cellIs" dxfId="18829" priority="2102" operator="greaterThan">
      <formula>1</formula>
    </cfRule>
  </conditionalFormatting>
  <conditionalFormatting sqref="R148:R153">
    <cfRule type="cellIs" dxfId="18828" priority="2099" operator="greaterThan">
      <formula>1</formula>
    </cfRule>
    <cfRule type="cellIs" dxfId="18827" priority="2100" operator="lessThan">
      <formula>0.8</formula>
    </cfRule>
  </conditionalFormatting>
  <conditionalFormatting sqref="P148:P153">
    <cfRule type="cellIs" dxfId="18826" priority="2092" operator="greaterThan">
      <formula>0</formula>
    </cfRule>
  </conditionalFormatting>
  <conditionalFormatting sqref="Q148:Q153">
    <cfRule type="cellIs" dxfId="18825" priority="2097" operator="lessThan">
      <formula>0</formula>
    </cfRule>
  </conditionalFormatting>
  <conditionalFormatting sqref="R148:R153">
    <cfRule type="cellIs" dxfId="18824" priority="2095" operator="lessThan">
      <formula>0.8</formula>
    </cfRule>
    <cfRule type="cellIs" dxfId="18823" priority="2096" operator="greaterThan">
      <formula>1</formula>
    </cfRule>
  </conditionalFormatting>
  <conditionalFormatting sqref="R148:R153">
    <cfRule type="cellIs" dxfId="18822" priority="2093" operator="greaterThan">
      <formula>1</formula>
    </cfRule>
    <cfRule type="cellIs" dxfId="18821" priority="2094" operator="lessThan">
      <formula>0.8</formula>
    </cfRule>
  </conditionalFormatting>
  <conditionalFormatting sqref="R148:R153">
    <cfRule type="cellIs" dxfId="18820" priority="2089" operator="lessThan">
      <formula>0.8</formula>
    </cfRule>
    <cfRule type="cellIs" dxfId="18819" priority="2090" operator="greaterThan">
      <formula>1</formula>
    </cfRule>
  </conditionalFormatting>
  <conditionalFormatting sqref="R148:R153">
    <cfRule type="cellIs" dxfId="18818" priority="2087" operator="greaterThan">
      <formula>1</formula>
    </cfRule>
    <cfRule type="cellIs" dxfId="18817" priority="2088" operator="lessThan">
      <formula>0.8</formula>
    </cfRule>
  </conditionalFormatting>
  <conditionalFormatting sqref="P148:P153">
    <cfRule type="cellIs" dxfId="18816" priority="2086" operator="greaterThan">
      <formula>0</formula>
    </cfRule>
  </conditionalFormatting>
  <conditionalFormatting sqref="Q148:Q153">
    <cfRule type="cellIs" dxfId="18815" priority="2091" operator="lessThan">
      <formula>0</formula>
    </cfRule>
  </conditionalFormatting>
  <conditionalFormatting sqref="Q148:Q153">
    <cfRule type="cellIs" dxfId="18814" priority="2080" operator="lessThan">
      <formula>0</formula>
    </cfRule>
  </conditionalFormatting>
  <conditionalFormatting sqref="P148:P153">
    <cfRule type="cellIs" dxfId="18813" priority="2081" operator="greaterThan">
      <formula>0</formula>
    </cfRule>
  </conditionalFormatting>
  <conditionalFormatting sqref="R148:R153">
    <cfRule type="cellIs" dxfId="18812" priority="2084" operator="lessThan">
      <formula>0.8</formula>
    </cfRule>
    <cfRule type="cellIs" dxfId="18811" priority="2085" operator="greaterThan">
      <formula>1</formula>
    </cfRule>
  </conditionalFormatting>
  <conditionalFormatting sqref="R148:R153">
    <cfRule type="cellIs" dxfId="18810" priority="2082" operator="greaterThan">
      <formula>1</formula>
    </cfRule>
    <cfRule type="cellIs" dxfId="18809" priority="2083" operator="lessThan">
      <formula>0.8</formula>
    </cfRule>
  </conditionalFormatting>
  <conditionalFormatting sqref="Q148:Q153">
    <cfRule type="cellIs" dxfId="18808" priority="2074" operator="lessThan">
      <formula>0</formula>
    </cfRule>
  </conditionalFormatting>
  <conditionalFormatting sqref="R148:R153">
    <cfRule type="cellIs" dxfId="18807" priority="2078" operator="lessThan">
      <formula>0.8</formula>
    </cfRule>
    <cfRule type="cellIs" dxfId="18806" priority="2079" operator="greaterThan">
      <formula>1</formula>
    </cfRule>
  </conditionalFormatting>
  <conditionalFormatting sqref="R148:R153">
    <cfRule type="cellIs" dxfId="18805" priority="2076" operator="greaterThan">
      <formula>1</formula>
    </cfRule>
    <cfRule type="cellIs" dxfId="18804" priority="2077" operator="lessThan">
      <formula>0.8</formula>
    </cfRule>
  </conditionalFormatting>
  <conditionalFormatting sqref="P148:P153">
    <cfRule type="cellIs" dxfId="18803" priority="2075" operator="greaterThan">
      <formula>0</formula>
    </cfRule>
  </conditionalFormatting>
  <conditionalFormatting sqref="Q148:Q153">
    <cfRule type="cellIs" dxfId="18802" priority="2073" operator="lessThan">
      <formula>0</formula>
    </cfRule>
  </conditionalFormatting>
  <conditionalFormatting sqref="R148:R153">
    <cfRule type="cellIs" dxfId="18801" priority="2071" operator="lessThan">
      <formula>0.8</formula>
    </cfRule>
    <cfRule type="cellIs" dxfId="18800" priority="2072" operator="greaterThan">
      <formula>1</formula>
    </cfRule>
  </conditionalFormatting>
  <conditionalFormatting sqref="R148:R153">
    <cfRule type="cellIs" dxfId="18799" priority="2069" operator="greaterThan">
      <formula>1</formula>
    </cfRule>
    <cfRule type="cellIs" dxfId="18798" priority="2070" operator="lessThan">
      <formula>0.8</formula>
    </cfRule>
  </conditionalFormatting>
  <conditionalFormatting sqref="P148:P153">
    <cfRule type="cellIs" dxfId="18797" priority="2068" operator="greaterThan">
      <formula>0</formula>
    </cfRule>
  </conditionalFormatting>
  <conditionalFormatting sqref="Q148:Q153">
    <cfRule type="cellIs" dxfId="18796" priority="2067" operator="lessThan">
      <formula>0</formula>
    </cfRule>
  </conditionalFormatting>
  <conditionalFormatting sqref="R148:R153">
    <cfRule type="cellIs" dxfId="18795" priority="2065" operator="lessThan">
      <formula>0.8</formula>
    </cfRule>
    <cfRule type="cellIs" dxfId="18794" priority="2066" operator="greaterThan">
      <formula>1</formula>
    </cfRule>
  </conditionalFormatting>
  <conditionalFormatting sqref="R148:R153">
    <cfRule type="cellIs" dxfId="18793" priority="2063" operator="greaterThan">
      <formula>1</formula>
    </cfRule>
    <cfRule type="cellIs" dxfId="18792" priority="2064" operator="lessThan">
      <formula>0.8</formula>
    </cfRule>
  </conditionalFormatting>
  <conditionalFormatting sqref="P148:P153">
    <cfRule type="cellIs" dxfId="18791" priority="2062" operator="greaterThan">
      <formula>0</formula>
    </cfRule>
  </conditionalFormatting>
  <conditionalFormatting sqref="Q148:Q153">
    <cfRule type="cellIs" dxfId="18790" priority="2061" operator="lessThan">
      <formula>0</formula>
    </cfRule>
  </conditionalFormatting>
  <conditionalFormatting sqref="R148:R153">
    <cfRule type="cellIs" dxfId="18789" priority="2059" operator="lessThan">
      <formula>0.8</formula>
    </cfRule>
    <cfRule type="cellIs" dxfId="18788" priority="2060" operator="greaterThan">
      <formula>1</formula>
    </cfRule>
  </conditionalFormatting>
  <conditionalFormatting sqref="R148:R153">
    <cfRule type="cellIs" dxfId="18787" priority="2057" operator="greaterThan">
      <formula>1</formula>
    </cfRule>
    <cfRule type="cellIs" dxfId="18786" priority="2058" operator="lessThan">
      <formula>0.8</formula>
    </cfRule>
  </conditionalFormatting>
  <conditionalFormatting sqref="P148:P153">
    <cfRule type="cellIs" dxfId="18785" priority="2056" operator="greaterThan">
      <formula>0</formula>
    </cfRule>
  </conditionalFormatting>
  <conditionalFormatting sqref="Q148:Q153">
    <cfRule type="cellIs" dxfId="18784" priority="2055" operator="lessThan">
      <formula>0</formula>
    </cfRule>
  </conditionalFormatting>
  <conditionalFormatting sqref="R148:R153">
    <cfRule type="cellIs" dxfId="18783" priority="2053" operator="lessThan">
      <formula>0.8</formula>
    </cfRule>
    <cfRule type="cellIs" dxfId="18782" priority="2054" operator="greaterThan">
      <formula>1</formula>
    </cfRule>
  </conditionalFormatting>
  <conditionalFormatting sqref="R148:R153">
    <cfRule type="cellIs" dxfId="18781" priority="2051" operator="greaterThan">
      <formula>1</formula>
    </cfRule>
    <cfRule type="cellIs" dxfId="18780" priority="2052" operator="lessThan">
      <formula>0.8</formula>
    </cfRule>
  </conditionalFormatting>
  <conditionalFormatting sqref="P148:P153">
    <cfRule type="cellIs" dxfId="18779" priority="2050" operator="greaterThan">
      <formula>0</formula>
    </cfRule>
  </conditionalFormatting>
  <conditionalFormatting sqref="Q124 Q131 Q127">
    <cfRule type="cellIs" dxfId="18778" priority="2044" operator="lessThan">
      <formula>0</formula>
    </cfRule>
  </conditionalFormatting>
  <conditionalFormatting sqref="P124 P131 P127">
    <cfRule type="cellIs" dxfId="18777" priority="2045" operator="greaterThan">
      <formula>0</formula>
    </cfRule>
  </conditionalFormatting>
  <conditionalFormatting sqref="R124 R131 R127">
    <cfRule type="cellIs" dxfId="18776" priority="2048" operator="lessThan">
      <formula>0.8</formula>
    </cfRule>
    <cfRule type="cellIs" dxfId="18775" priority="2049" operator="greaterThan">
      <formula>1</formula>
    </cfRule>
  </conditionalFormatting>
  <conditionalFormatting sqref="R124 R131 R127">
    <cfRule type="cellIs" dxfId="18774" priority="2046" operator="greaterThan">
      <formula>1</formula>
    </cfRule>
    <cfRule type="cellIs" dxfId="18773" priority="2047" operator="lessThan">
      <formula>0.8</formula>
    </cfRule>
  </conditionalFormatting>
  <conditionalFormatting sqref="Q124 Q131 Q127">
    <cfRule type="cellIs" dxfId="18772" priority="2038" operator="lessThan">
      <formula>0</formula>
    </cfRule>
  </conditionalFormatting>
  <conditionalFormatting sqref="R124 R131 R127">
    <cfRule type="cellIs" dxfId="18771" priority="2042" operator="lessThan">
      <formula>0.8</formula>
    </cfRule>
    <cfRule type="cellIs" dxfId="18770" priority="2043" operator="greaterThan">
      <formula>1</formula>
    </cfRule>
  </conditionalFormatting>
  <conditionalFormatting sqref="R124 R131 R127">
    <cfRule type="cellIs" dxfId="18769" priority="2040" operator="greaterThan">
      <formula>1</formula>
    </cfRule>
    <cfRule type="cellIs" dxfId="18768" priority="2041" operator="lessThan">
      <formula>0.8</formula>
    </cfRule>
  </conditionalFormatting>
  <conditionalFormatting sqref="P124 P131 P127">
    <cfRule type="cellIs" dxfId="18767" priority="2039" operator="greaterThan">
      <formula>0</formula>
    </cfRule>
  </conditionalFormatting>
  <conditionalFormatting sqref="Q124 Q131 Q127">
    <cfRule type="cellIs" dxfId="18766" priority="2037" operator="lessThan">
      <formula>0</formula>
    </cfRule>
  </conditionalFormatting>
  <conditionalFormatting sqref="R124 R131 R127">
    <cfRule type="cellIs" dxfId="18765" priority="2035" operator="lessThan">
      <formula>0.8</formula>
    </cfRule>
    <cfRule type="cellIs" dxfId="18764" priority="2036" operator="greaterThan">
      <formula>1</formula>
    </cfRule>
  </conditionalFormatting>
  <conditionalFormatting sqref="R124 R131 R127">
    <cfRule type="cellIs" dxfId="18763" priority="2033" operator="greaterThan">
      <formula>1</formula>
    </cfRule>
    <cfRule type="cellIs" dxfId="18762" priority="2034" operator="lessThan">
      <formula>0.8</formula>
    </cfRule>
  </conditionalFormatting>
  <conditionalFormatting sqref="P124 P131 P127">
    <cfRule type="cellIs" dxfId="18761" priority="2032" operator="greaterThan">
      <formula>0</formula>
    </cfRule>
  </conditionalFormatting>
  <conditionalFormatting sqref="Q124 Q131 Q127">
    <cfRule type="cellIs" dxfId="18760" priority="2031" operator="lessThan">
      <formula>0</formula>
    </cfRule>
  </conditionalFormatting>
  <conditionalFormatting sqref="R124 R131 R127">
    <cfRule type="cellIs" dxfId="18759" priority="2029" operator="lessThan">
      <formula>0.8</formula>
    </cfRule>
    <cfRule type="cellIs" dxfId="18758" priority="2030" operator="greaterThan">
      <formula>1</formula>
    </cfRule>
  </conditionalFormatting>
  <conditionalFormatting sqref="R124 R131 R127">
    <cfRule type="cellIs" dxfId="18757" priority="2027" operator="greaterThan">
      <formula>1</formula>
    </cfRule>
    <cfRule type="cellIs" dxfId="18756" priority="2028" operator="lessThan">
      <formula>0.8</formula>
    </cfRule>
  </conditionalFormatting>
  <conditionalFormatting sqref="P124 P131 P127">
    <cfRule type="cellIs" dxfId="18755" priority="2026" operator="greaterThan">
      <formula>0</formula>
    </cfRule>
  </conditionalFormatting>
  <conditionalFormatting sqref="Q124 Q131 Q127">
    <cfRule type="cellIs" dxfId="18754" priority="2025" operator="lessThan">
      <formula>0</formula>
    </cfRule>
  </conditionalFormatting>
  <conditionalFormatting sqref="R124 R131 R127">
    <cfRule type="cellIs" dxfId="18753" priority="2023" operator="lessThan">
      <formula>0.8</formula>
    </cfRule>
    <cfRule type="cellIs" dxfId="18752" priority="2024" operator="greaterThan">
      <formula>1</formula>
    </cfRule>
  </conditionalFormatting>
  <conditionalFormatting sqref="R124 R131 R127">
    <cfRule type="cellIs" dxfId="18751" priority="2021" operator="greaterThan">
      <formula>1</formula>
    </cfRule>
    <cfRule type="cellIs" dxfId="18750" priority="2022" operator="lessThan">
      <formula>0.8</formula>
    </cfRule>
  </conditionalFormatting>
  <conditionalFormatting sqref="P124 P131 P127">
    <cfRule type="cellIs" dxfId="18749" priority="2020" operator="greaterThan">
      <formula>0</formula>
    </cfRule>
  </conditionalFormatting>
  <conditionalFormatting sqref="Q124 Q131 Q127">
    <cfRule type="cellIs" dxfId="18748" priority="2019" operator="lessThan">
      <formula>0</formula>
    </cfRule>
  </conditionalFormatting>
  <conditionalFormatting sqref="R124 R131 R127">
    <cfRule type="cellIs" dxfId="18747" priority="2017" operator="lessThan">
      <formula>0.8</formula>
    </cfRule>
    <cfRule type="cellIs" dxfId="18746" priority="2018" operator="greaterThan">
      <formula>1</formula>
    </cfRule>
  </conditionalFormatting>
  <conditionalFormatting sqref="R124 R131 R127">
    <cfRule type="cellIs" dxfId="18745" priority="2015" operator="greaterThan">
      <formula>1</formula>
    </cfRule>
    <cfRule type="cellIs" dxfId="18744" priority="2016" operator="lessThan">
      <formula>0.8</formula>
    </cfRule>
  </conditionalFormatting>
  <conditionalFormatting sqref="P124 P131 P127">
    <cfRule type="cellIs" dxfId="18743" priority="2014" operator="greaterThan">
      <formula>0</formula>
    </cfRule>
  </conditionalFormatting>
  <conditionalFormatting sqref="Q124 Q131 Q127">
    <cfRule type="cellIs" dxfId="18742" priority="2013" operator="lessThan">
      <formula>0</formula>
    </cfRule>
  </conditionalFormatting>
  <conditionalFormatting sqref="R124 R131 R127">
    <cfRule type="cellIs" dxfId="18741" priority="2011" operator="lessThan">
      <formula>0.8</formula>
    </cfRule>
    <cfRule type="cellIs" dxfId="18740" priority="2012" operator="greaterThan">
      <formula>1</formula>
    </cfRule>
  </conditionalFormatting>
  <conditionalFormatting sqref="R124 R131 R127">
    <cfRule type="cellIs" dxfId="18739" priority="2009" operator="greaterThan">
      <formula>1</formula>
    </cfRule>
    <cfRule type="cellIs" dxfId="18738" priority="2010" operator="lessThan">
      <formula>0.8</formula>
    </cfRule>
  </conditionalFormatting>
  <conditionalFormatting sqref="P124 P131 P127">
    <cfRule type="cellIs" dxfId="18737" priority="2008" operator="greaterThan">
      <formula>0</formula>
    </cfRule>
  </conditionalFormatting>
  <conditionalFormatting sqref="Q124 Q131 Q127">
    <cfRule type="cellIs" dxfId="18736" priority="2007" operator="lessThan">
      <formula>0</formula>
    </cfRule>
  </conditionalFormatting>
  <conditionalFormatting sqref="R124 R131 R127">
    <cfRule type="cellIs" dxfId="18735" priority="2005" operator="lessThan">
      <formula>0.8</formula>
    </cfRule>
    <cfRule type="cellIs" dxfId="18734" priority="2006" operator="greaterThan">
      <formula>1</formula>
    </cfRule>
  </conditionalFormatting>
  <conditionalFormatting sqref="R124 R131 R127">
    <cfRule type="cellIs" dxfId="18733" priority="2003" operator="greaterThan">
      <formula>1</formula>
    </cfRule>
    <cfRule type="cellIs" dxfId="18732" priority="2004" operator="lessThan">
      <formula>0.8</formula>
    </cfRule>
  </conditionalFormatting>
  <conditionalFormatting sqref="P124 P131 P127">
    <cfRule type="cellIs" dxfId="18731" priority="2002" operator="greaterThan">
      <formula>0</formula>
    </cfRule>
  </conditionalFormatting>
  <conditionalFormatting sqref="Q124 Q131 Q127">
    <cfRule type="cellIs" dxfId="18730" priority="2001" operator="lessThan">
      <formula>0</formula>
    </cfRule>
  </conditionalFormatting>
  <conditionalFormatting sqref="R124 R131 R127">
    <cfRule type="cellIs" dxfId="18729" priority="1999" operator="lessThan">
      <formula>0.8</formula>
    </cfRule>
    <cfRule type="cellIs" dxfId="18728" priority="2000" operator="greaterThan">
      <formula>1</formula>
    </cfRule>
  </conditionalFormatting>
  <conditionalFormatting sqref="R124 R131 R127">
    <cfRule type="cellIs" dxfId="18727" priority="1997" operator="greaterThan">
      <formula>1</formula>
    </cfRule>
    <cfRule type="cellIs" dxfId="18726" priority="1998" operator="lessThan">
      <formula>0.8</formula>
    </cfRule>
  </conditionalFormatting>
  <conditionalFormatting sqref="P124 P131 P127">
    <cfRule type="cellIs" dxfId="18725" priority="1996" operator="greaterThan">
      <formula>0</formula>
    </cfRule>
  </conditionalFormatting>
  <conditionalFormatting sqref="P124 P131 P127">
    <cfRule type="cellIs" dxfId="18724" priority="1990" operator="greaterThan">
      <formula>0</formula>
    </cfRule>
  </conditionalFormatting>
  <conditionalFormatting sqref="Q124 Q131 Q127">
    <cfRule type="cellIs" dxfId="18723" priority="1995" operator="lessThan">
      <formula>0</formula>
    </cfRule>
  </conditionalFormatting>
  <conditionalFormatting sqref="R124 R131 R127">
    <cfRule type="cellIs" dxfId="18722" priority="1993" operator="lessThan">
      <formula>0.8</formula>
    </cfRule>
    <cfRule type="cellIs" dxfId="18721" priority="1994" operator="greaterThan">
      <formula>1</formula>
    </cfRule>
  </conditionalFormatting>
  <conditionalFormatting sqref="R124 R131 R127">
    <cfRule type="cellIs" dxfId="18720" priority="1991" operator="greaterThan">
      <formula>1</formula>
    </cfRule>
    <cfRule type="cellIs" dxfId="18719" priority="1992" operator="lessThan">
      <formula>0.8</formula>
    </cfRule>
  </conditionalFormatting>
  <conditionalFormatting sqref="P124 P131 P127">
    <cfRule type="cellIs" dxfId="18718" priority="1984" operator="greaterThan">
      <formula>0</formula>
    </cfRule>
  </conditionalFormatting>
  <conditionalFormatting sqref="Q124 Q131 Q127">
    <cfRule type="cellIs" dxfId="18717" priority="1989" operator="lessThan">
      <formula>0</formula>
    </cfRule>
  </conditionalFormatting>
  <conditionalFormatting sqref="R124 R131 R127">
    <cfRule type="cellIs" dxfId="18716" priority="1987" operator="lessThan">
      <formula>0.8</formula>
    </cfRule>
    <cfRule type="cellIs" dxfId="18715" priority="1988" operator="greaterThan">
      <formula>1</formula>
    </cfRule>
  </conditionalFormatting>
  <conditionalFormatting sqref="R124 R131 R127">
    <cfRule type="cellIs" dxfId="18714" priority="1985" operator="greaterThan">
      <formula>1</formula>
    </cfRule>
    <cfRule type="cellIs" dxfId="18713" priority="1986" operator="lessThan">
      <formula>0.8</formula>
    </cfRule>
  </conditionalFormatting>
  <conditionalFormatting sqref="R124 R131 R127">
    <cfRule type="cellIs" dxfId="18712" priority="1981" operator="lessThan">
      <formula>0.8</formula>
    </cfRule>
    <cfRule type="cellIs" dxfId="18711" priority="1982" operator="greaterThan">
      <formula>1</formula>
    </cfRule>
  </conditionalFormatting>
  <conditionalFormatting sqref="R124 R131 R127">
    <cfRule type="cellIs" dxfId="18710" priority="1979" operator="greaterThan">
      <formula>1</formula>
    </cfRule>
    <cfRule type="cellIs" dxfId="18709" priority="1980" operator="lessThan">
      <formula>0.8</formula>
    </cfRule>
  </conditionalFormatting>
  <conditionalFormatting sqref="P124 P131 P127">
    <cfRule type="cellIs" dxfId="18708" priority="1978" operator="greaterThan">
      <formula>0</formula>
    </cfRule>
  </conditionalFormatting>
  <conditionalFormatting sqref="Q124 Q131 Q127">
    <cfRule type="cellIs" dxfId="18707" priority="1983" operator="lessThan">
      <formula>0</formula>
    </cfRule>
  </conditionalFormatting>
  <conditionalFormatting sqref="Q124 Q131 Q127">
    <cfRule type="cellIs" dxfId="18706" priority="1977" operator="lessThan">
      <formula>0</formula>
    </cfRule>
  </conditionalFormatting>
  <conditionalFormatting sqref="R124 R131 R127">
    <cfRule type="cellIs" dxfId="18705" priority="1975" operator="lessThan">
      <formula>0.8</formula>
    </cfRule>
    <cfRule type="cellIs" dxfId="18704" priority="1976" operator="greaterThan">
      <formula>1</formula>
    </cfRule>
  </conditionalFormatting>
  <conditionalFormatting sqref="R124 R131 R127">
    <cfRule type="cellIs" dxfId="18703" priority="1973" operator="greaterThan">
      <formula>1</formula>
    </cfRule>
    <cfRule type="cellIs" dxfId="18702" priority="1974" operator="lessThan">
      <formula>0.8</formula>
    </cfRule>
  </conditionalFormatting>
  <conditionalFormatting sqref="P124 P131 P127">
    <cfRule type="cellIs" dxfId="18701" priority="1972" operator="greaterThan">
      <formula>0</formula>
    </cfRule>
  </conditionalFormatting>
  <conditionalFormatting sqref="P124 P131 P127">
    <cfRule type="cellIs" dxfId="18700" priority="1966" operator="greaterThan">
      <formula>0</formula>
    </cfRule>
  </conditionalFormatting>
  <conditionalFormatting sqref="Q124 Q131 Q127">
    <cfRule type="cellIs" dxfId="18699" priority="1971" operator="lessThan">
      <formula>0</formula>
    </cfRule>
  </conditionalFormatting>
  <conditionalFormatting sqref="R124 R131 R127">
    <cfRule type="cellIs" dxfId="18698" priority="1969" operator="lessThan">
      <formula>0.8</formula>
    </cfRule>
    <cfRule type="cellIs" dxfId="18697" priority="1970" operator="greaterThan">
      <formula>1</formula>
    </cfRule>
  </conditionalFormatting>
  <conditionalFormatting sqref="R124 R131 R127">
    <cfRule type="cellIs" dxfId="18696" priority="1967" operator="greaterThan">
      <formula>1</formula>
    </cfRule>
    <cfRule type="cellIs" dxfId="18695" priority="1968" operator="lessThan">
      <formula>0.8</formula>
    </cfRule>
  </conditionalFormatting>
  <conditionalFormatting sqref="P124 P131 P127">
    <cfRule type="cellIs" dxfId="18694" priority="1960" operator="greaterThan">
      <formula>0</formula>
    </cfRule>
  </conditionalFormatting>
  <conditionalFormatting sqref="Q124 Q131 Q127">
    <cfRule type="cellIs" dxfId="18693" priority="1965" operator="lessThan">
      <formula>0</formula>
    </cfRule>
  </conditionalFormatting>
  <conditionalFormatting sqref="R124 R131 R127">
    <cfRule type="cellIs" dxfId="18692" priority="1963" operator="lessThan">
      <formula>0.8</formula>
    </cfRule>
    <cfRule type="cellIs" dxfId="18691" priority="1964" operator="greaterThan">
      <formula>1</formula>
    </cfRule>
  </conditionalFormatting>
  <conditionalFormatting sqref="R124 R131 R127">
    <cfRule type="cellIs" dxfId="18690" priority="1961" operator="greaterThan">
      <formula>1</formula>
    </cfRule>
    <cfRule type="cellIs" dxfId="18689" priority="1962" operator="lessThan">
      <formula>0.8</formula>
    </cfRule>
  </conditionalFormatting>
  <conditionalFormatting sqref="R124 R131 R127">
    <cfRule type="cellIs" dxfId="18688" priority="1957" operator="lessThan">
      <formula>0.8</formula>
    </cfRule>
    <cfRule type="cellIs" dxfId="18687" priority="1958" operator="greaterThan">
      <formula>1</formula>
    </cfRule>
  </conditionalFormatting>
  <conditionalFormatting sqref="R124 R131 R127">
    <cfRule type="cellIs" dxfId="18686" priority="1955" operator="greaterThan">
      <formula>1</formula>
    </cfRule>
    <cfRule type="cellIs" dxfId="18685" priority="1956" operator="lessThan">
      <formula>0.8</formula>
    </cfRule>
  </conditionalFormatting>
  <conditionalFormatting sqref="P124 P131 P127">
    <cfRule type="cellIs" dxfId="18684" priority="1954" operator="greaterThan">
      <formula>0</formula>
    </cfRule>
  </conditionalFormatting>
  <conditionalFormatting sqref="Q124 Q131 Q127">
    <cfRule type="cellIs" dxfId="18683" priority="1959" operator="lessThan">
      <formula>0</formula>
    </cfRule>
  </conditionalFormatting>
  <conditionalFormatting sqref="P124 P131 P127">
    <cfRule type="cellIs" dxfId="18682" priority="1948" operator="greaterThan">
      <formula>0</formula>
    </cfRule>
  </conditionalFormatting>
  <conditionalFormatting sqref="Q124 Q131 Q127">
    <cfRule type="cellIs" dxfId="18681" priority="1953" operator="lessThan">
      <formula>0</formula>
    </cfRule>
  </conditionalFormatting>
  <conditionalFormatting sqref="R124 R131 R127">
    <cfRule type="cellIs" dxfId="18680" priority="1951" operator="lessThan">
      <formula>0.8</formula>
    </cfRule>
    <cfRule type="cellIs" dxfId="18679" priority="1952" operator="greaterThan">
      <formula>1</formula>
    </cfRule>
  </conditionalFormatting>
  <conditionalFormatting sqref="R124 R131 R127">
    <cfRule type="cellIs" dxfId="18678" priority="1949" operator="greaterThan">
      <formula>1</formula>
    </cfRule>
    <cfRule type="cellIs" dxfId="18677" priority="1950" operator="lessThan">
      <formula>0.8</formula>
    </cfRule>
  </conditionalFormatting>
  <conditionalFormatting sqref="R124 R131 R127">
    <cfRule type="cellIs" dxfId="18676" priority="1945" operator="lessThan">
      <formula>0.8</formula>
    </cfRule>
    <cfRule type="cellIs" dxfId="18675" priority="1946" operator="greaterThan">
      <formula>1</formula>
    </cfRule>
  </conditionalFormatting>
  <conditionalFormatting sqref="R124 R131 R127">
    <cfRule type="cellIs" dxfId="18674" priority="1943" operator="greaterThan">
      <formula>1</formula>
    </cfRule>
    <cfRule type="cellIs" dxfId="18673" priority="1944" operator="lessThan">
      <formula>0.8</formula>
    </cfRule>
  </conditionalFormatting>
  <conditionalFormatting sqref="P124 P131 P127">
    <cfRule type="cellIs" dxfId="18672" priority="1942" operator="greaterThan">
      <formula>0</formula>
    </cfRule>
  </conditionalFormatting>
  <conditionalFormatting sqref="Q124 Q131 Q127">
    <cfRule type="cellIs" dxfId="18671" priority="1947" operator="lessThan">
      <formula>0</formula>
    </cfRule>
  </conditionalFormatting>
  <conditionalFormatting sqref="R124 R131 R127">
    <cfRule type="cellIs" dxfId="18670" priority="1939" operator="lessThan">
      <formula>0.8</formula>
    </cfRule>
    <cfRule type="cellIs" dxfId="18669" priority="1940" operator="greaterThan">
      <formula>1</formula>
    </cfRule>
  </conditionalFormatting>
  <conditionalFormatting sqref="R124 R131 R127">
    <cfRule type="cellIs" dxfId="18668" priority="1937" operator="greaterThan">
      <formula>1</formula>
    </cfRule>
    <cfRule type="cellIs" dxfId="18667" priority="1938" operator="lessThan">
      <formula>0.8</formula>
    </cfRule>
  </conditionalFormatting>
  <conditionalFormatting sqref="P124 P131 P127">
    <cfRule type="cellIs" dxfId="18666" priority="1936" operator="greaterThan">
      <formula>0</formula>
    </cfRule>
  </conditionalFormatting>
  <conditionalFormatting sqref="Q124 Q131 Q127">
    <cfRule type="cellIs" dxfId="18665" priority="1941" operator="lessThan">
      <formula>0</formula>
    </cfRule>
  </conditionalFormatting>
  <conditionalFormatting sqref="Q124 Q131 Q127">
    <cfRule type="cellIs" dxfId="18664" priority="1935" operator="lessThan">
      <formula>0</formula>
    </cfRule>
  </conditionalFormatting>
  <conditionalFormatting sqref="R124 R131 R127">
    <cfRule type="cellIs" dxfId="18663" priority="1933" operator="lessThan">
      <formula>0.8</formula>
    </cfRule>
    <cfRule type="cellIs" dxfId="18662" priority="1934" operator="greaterThan">
      <formula>1</formula>
    </cfRule>
  </conditionalFormatting>
  <conditionalFormatting sqref="R124 R131 R127">
    <cfRule type="cellIs" dxfId="18661" priority="1931" operator="greaterThan">
      <formula>1</formula>
    </cfRule>
    <cfRule type="cellIs" dxfId="18660" priority="1932" operator="lessThan">
      <formula>0.8</formula>
    </cfRule>
  </conditionalFormatting>
  <conditionalFormatting sqref="P124 P131 P127">
    <cfRule type="cellIs" dxfId="18659" priority="1930" operator="greaterThan">
      <formula>0</formula>
    </cfRule>
  </conditionalFormatting>
  <conditionalFormatting sqref="Q124 Q131 Q127">
    <cfRule type="cellIs" dxfId="18658" priority="1924" operator="lessThan">
      <formula>0</formula>
    </cfRule>
  </conditionalFormatting>
  <conditionalFormatting sqref="R124 R131 R127">
    <cfRule type="cellIs" dxfId="18657" priority="1928" operator="lessThan">
      <formula>0.8</formula>
    </cfRule>
    <cfRule type="cellIs" dxfId="18656" priority="1929" operator="greaterThan">
      <formula>1</formula>
    </cfRule>
  </conditionalFormatting>
  <conditionalFormatting sqref="R124 R131 R127">
    <cfRule type="cellIs" dxfId="18655" priority="1926" operator="greaterThan">
      <formula>1</formula>
    </cfRule>
    <cfRule type="cellIs" dxfId="18654" priority="1927" operator="lessThan">
      <formula>0.8</formula>
    </cfRule>
  </conditionalFormatting>
  <conditionalFormatting sqref="P124 P131 P127">
    <cfRule type="cellIs" dxfId="18653" priority="1925" operator="greaterThan">
      <formula>0</formula>
    </cfRule>
  </conditionalFormatting>
  <conditionalFormatting sqref="Q124 Q131 Q127">
    <cfRule type="cellIs" dxfId="18652" priority="1923" operator="lessThan">
      <formula>0</formula>
    </cfRule>
  </conditionalFormatting>
  <conditionalFormatting sqref="R124 R131 R127">
    <cfRule type="cellIs" dxfId="18651" priority="1921" operator="lessThan">
      <formula>0.8</formula>
    </cfRule>
    <cfRule type="cellIs" dxfId="18650" priority="1922" operator="greaterThan">
      <formula>1</formula>
    </cfRule>
  </conditionalFormatting>
  <conditionalFormatting sqref="R124 R131 R127">
    <cfRule type="cellIs" dxfId="18649" priority="1919" operator="greaterThan">
      <formula>1</formula>
    </cfRule>
    <cfRule type="cellIs" dxfId="18648" priority="1920" operator="lessThan">
      <formula>0.8</formula>
    </cfRule>
  </conditionalFormatting>
  <conditionalFormatting sqref="P124 P131 P127">
    <cfRule type="cellIs" dxfId="18647" priority="1918" operator="greaterThan">
      <formula>0</formula>
    </cfRule>
  </conditionalFormatting>
  <conditionalFormatting sqref="Q124 Q131 Q127">
    <cfRule type="cellIs" dxfId="18646" priority="1917" operator="lessThan">
      <formula>0</formula>
    </cfRule>
  </conditionalFormatting>
  <conditionalFormatting sqref="R124 R131 R127">
    <cfRule type="cellIs" dxfId="18645" priority="1915" operator="lessThan">
      <formula>0.8</formula>
    </cfRule>
    <cfRule type="cellIs" dxfId="18644" priority="1916" operator="greaterThan">
      <formula>1</formula>
    </cfRule>
  </conditionalFormatting>
  <conditionalFormatting sqref="R124 R131 R127">
    <cfRule type="cellIs" dxfId="18643" priority="1913" operator="greaterThan">
      <formula>1</formula>
    </cfRule>
    <cfRule type="cellIs" dxfId="18642" priority="1914" operator="lessThan">
      <formula>0.8</formula>
    </cfRule>
  </conditionalFormatting>
  <conditionalFormatting sqref="P124 P131 P127">
    <cfRule type="cellIs" dxfId="18641" priority="1912" operator="greaterThan">
      <formula>0</formula>
    </cfRule>
  </conditionalFormatting>
  <conditionalFormatting sqref="Q124 Q131 Q127">
    <cfRule type="cellIs" dxfId="18640" priority="1911" operator="lessThan">
      <formula>0</formula>
    </cfRule>
  </conditionalFormatting>
  <conditionalFormatting sqref="R124 R131 R127">
    <cfRule type="cellIs" dxfId="18639" priority="1909" operator="lessThan">
      <formula>0.8</formula>
    </cfRule>
    <cfRule type="cellIs" dxfId="18638" priority="1910" operator="greaterThan">
      <formula>1</formula>
    </cfRule>
  </conditionalFormatting>
  <conditionalFormatting sqref="R124 R131 R127">
    <cfRule type="cellIs" dxfId="18637" priority="1907" operator="greaterThan">
      <formula>1</formula>
    </cfRule>
    <cfRule type="cellIs" dxfId="18636" priority="1908" operator="lessThan">
      <formula>0.8</formula>
    </cfRule>
  </conditionalFormatting>
  <conditionalFormatting sqref="P124 P131 P127">
    <cfRule type="cellIs" dxfId="18635" priority="1906" operator="greaterThan">
      <formula>0</formula>
    </cfRule>
  </conditionalFormatting>
  <conditionalFormatting sqref="Q124 Q131 Q127">
    <cfRule type="cellIs" dxfId="18634" priority="1905" operator="lessThan">
      <formula>0</formula>
    </cfRule>
  </conditionalFormatting>
  <conditionalFormatting sqref="R124 R131 R127">
    <cfRule type="cellIs" dxfId="18633" priority="1903" operator="lessThan">
      <formula>0.8</formula>
    </cfRule>
    <cfRule type="cellIs" dxfId="18632" priority="1904" operator="greaterThan">
      <formula>1</formula>
    </cfRule>
  </conditionalFormatting>
  <conditionalFormatting sqref="R124 R131 R127">
    <cfRule type="cellIs" dxfId="18631" priority="1901" operator="greaterThan">
      <formula>1</formula>
    </cfRule>
    <cfRule type="cellIs" dxfId="18630" priority="1902" operator="lessThan">
      <formula>0.8</formula>
    </cfRule>
  </conditionalFormatting>
  <conditionalFormatting sqref="P124 P131 P127">
    <cfRule type="cellIs" dxfId="18629" priority="1900" operator="greaterThan">
      <formula>0</formula>
    </cfRule>
  </conditionalFormatting>
  <conditionalFormatting sqref="Q124 Q131 Q127">
    <cfRule type="cellIs" dxfId="18628" priority="1899" operator="lessThan">
      <formula>0</formula>
    </cfRule>
  </conditionalFormatting>
  <conditionalFormatting sqref="R124 R131 R127">
    <cfRule type="cellIs" dxfId="18627" priority="1897" operator="lessThan">
      <formula>0.8</formula>
    </cfRule>
    <cfRule type="cellIs" dxfId="18626" priority="1898" operator="greaterThan">
      <formula>1</formula>
    </cfRule>
  </conditionalFormatting>
  <conditionalFormatting sqref="R124 R131 R127">
    <cfRule type="cellIs" dxfId="18625" priority="1895" operator="greaterThan">
      <formula>1</formula>
    </cfRule>
    <cfRule type="cellIs" dxfId="18624" priority="1896" operator="lessThan">
      <formula>0.8</formula>
    </cfRule>
  </conditionalFormatting>
  <conditionalFormatting sqref="P124 P131 P127">
    <cfRule type="cellIs" dxfId="18623" priority="1894" operator="greaterThan">
      <formula>0</formula>
    </cfRule>
  </conditionalFormatting>
  <conditionalFormatting sqref="P124 P131 P127">
    <cfRule type="cellIs" dxfId="18622" priority="1888" operator="greaterThan">
      <formula>0</formula>
    </cfRule>
  </conditionalFormatting>
  <conditionalFormatting sqref="Q124 Q131 Q127">
    <cfRule type="cellIs" dxfId="18621" priority="1893" operator="lessThan">
      <formula>0</formula>
    </cfRule>
  </conditionalFormatting>
  <conditionalFormatting sqref="R124 R131 R127">
    <cfRule type="cellIs" dxfId="18620" priority="1891" operator="lessThan">
      <formula>0.8</formula>
    </cfRule>
    <cfRule type="cellIs" dxfId="18619" priority="1892" operator="greaterThan">
      <formula>1</formula>
    </cfRule>
  </conditionalFormatting>
  <conditionalFormatting sqref="R124 R131 R127">
    <cfRule type="cellIs" dxfId="18618" priority="1889" operator="greaterThan">
      <formula>1</formula>
    </cfRule>
    <cfRule type="cellIs" dxfId="18617" priority="1890" operator="lessThan">
      <formula>0.8</formula>
    </cfRule>
  </conditionalFormatting>
  <conditionalFormatting sqref="P124 P131 P127">
    <cfRule type="cellIs" dxfId="18616" priority="1882" operator="greaterThan">
      <formula>0</formula>
    </cfRule>
  </conditionalFormatting>
  <conditionalFormatting sqref="Q124 Q131 Q127">
    <cfRule type="cellIs" dxfId="18615" priority="1887" operator="lessThan">
      <formula>0</formula>
    </cfRule>
  </conditionalFormatting>
  <conditionalFormatting sqref="R124 R131 R127">
    <cfRule type="cellIs" dxfId="18614" priority="1885" operator="lessThan">
      <formula>0.8</formula>
    </cfRule>
    <cfRule type="cellIs" dxfId="18613" priority="1886" operator="greaterThan">
      <formula>1</formula>
    </cfRule>
  </conditionalFormatting>
  <conditionalFormatting sqref="R124 R131 R127">
    <cfRule type="cellIs" dxfId="18612" priority="1883" operator="greaterThan">
      <formula>1</formula>
    </cfRule>
    <cfRule type="cellIs" dxfId="18611" priority="1884" operator="lessThan">
      <formula>0.8</formula>
    </cfRule>
  </conditionalFormatting>
  <conditionalFormatting sqref="R124 R131 R127">
    <cfRule type="cellIs" dxfId="18610" priority="1879" operator="lessThan">
      <formula>0.8</formula>
    </cfRule>
    <cfRule type="cellIs" dxfId="18609" priority="1880" operator="greaterThan">
      <formula>1</formula>
    </cfRule>
  </conditionalFormatting>
  <conditionalFormatting sqref="R124 R131 R127">
    <cfRule type="cellIs" dxfId="18608" priority="1877" operator="greaterThan">
      <formula>1</formula>
    </cfRule>
    <cfRule type="cellIs" dxfId="18607" priority="1878" operator="lessThan">
      <formula>0.8</formula>
    </cfRule>
  </conditionalFormatting>
  <conditionalFormatting sqref="P124 P131 P127">
    <cfRule type="cellIs" dxfId="18606" priority="1876" operator="greaterThan">
      <formula>0</formula>
    </cfRule>
  </conditionalFormatting>
  <conditionalFormatting sqref="Q124 Q131 Q127">
    <cfRule type="cellIs" dxfId="18605" priority="1881" operator="lessThan">
      <formula>0</formula>
    </cfRule>
  </conditionalFormatting>
  <conditionalFormatting sqref="Q5:Q14">
    <cfRule type="cellIs" dxfId="18604" priority="1875" operator="lessThan">
      <formula>0</formula>
    </cfRule>
  </conditionalFormatting>
  <conditionalFormatting sqref="R5:R14">
    <cfRule type="cellIs" dxfId="18603" priority="1873" operator="lessThan">
      <formula>0.8</formula>
    </cfRule>
    <cfRule type="cellIs" dxfId="18602" priority="1874" operator="greaterThan">
      <formula>1</formula>
    </cfRule>
  </conditionalFormatting>
  <conditionalFormatting sqref="R5:R14">
    <cfRule type="cellIs" dxfId="18601" priority="1871" operator="greaterThan">
      <formula>1</formula>
    </cfRule>
    <cfRule type="cellIs" dxfId="18600" priority="1872" operator="lessThan">
      <formula>0.8</formula>
    </cfRule>
  </conditionalFormatting>
  <conditionalFormatting sqref="P5:P14">
    <cfRule type="cellIs" dxfId="18599" priority="1870" operator="greaterThan">
      <formula>0</formula>
    </cfRule>
  </conditionalFormatting>
  <conditionalFormatting sqref="Q83">
    <cfRule type="cellIs" dxfId="18598" priority="1869" operator="lessThan">
      <formula>0</formula>
    </cfRule>
  </conditionalFormatting>
  <conditionalFormatting sqref="R83">
    <cfRule type="cellIs" dxfId="18597" priority="1867" operator="lessThan">
      <formula>0.8</formula>
    </cfRule>
    <cfRule type="cellIs" dxfId="18596" priority="1868" operator="greaterThan">
      <formula>1</formula>
    </cfRule>
  </conditionalFormatting>
  <conditionalFormatting sqref="R83">
    <cfRule type="cellIs" dxfId="18595" priority="1865" operator="greaterThan">
      <formula>1</formula>
    </cfRule>
    <cfRule type="cellIs" dxfId="18594" priority="1866" operator="lessThan">
      <formula>0.8</formula>
    </cfRule>
  </conditionalFormatting>
  <conditionalFormatting sqref="P83">
    <cfRule type="cellIs" dxfId="18593" priority="1864" operator="greaterThan">
      <formula>0</formula>
    </cfRule>
  </conditionalFormatting>
  <conditionalFormatting sqref="Q83">
    <cfRule type="cellIs" dxfId="18592" priority="1863" operator="lessThan">
      <formula>0</formula>
    </cfRule>
  </conditionalFormatting>
  <conditionalFormatting sqref="R83">
    <cfRule type="cellIs" dxfId="18591" priority="1861" operator="lessThan">
      <formula>0.8</formula>
    </cfRule>
    <cfRule type="cellIs" dxfId="18590" priority="1862" operator="greaterThan">
      <formula>1</formula>
    </cfRule>
  </conditionalFormatting>
  <conditionalFormatting sqref="R83">
    <cfRule type="cellIs" dxfId="18589" priority="1859" operator="greaterThan">
      <formula>1</formula>
    </cfRule>
    <cfRule type="cellIs" dxfId="18588" priority="1860" operator="lessThan">
      <formula>0.8</formula>
    </cfRule>
  </conditionalFormatting>
  <conditionalFormatting sqref="P83">
    <cfRule type="cellIs" dxfId="18587" priority="1858" operator="greaterThan">
      <formula>0</formula>
    </cfRule>
  </conditionalFormatting>
  <conditionalFormatting sqref="Q83">
    <cfRule type="cellIs" dxfId="18586" priority="1857" operator="lessThan">
      <formula>0</formula>
    </cfRule>
  </conditionalFormatting>
  <conditionalFormatting sqref="R83">
    <cfRule type="cellIs" dxfId="18585" priority="1855" operator="lessThan">
      <formula>0.8</formula>
    </cfRule>
    <cfRule type="cellIs" dxfId="18584" priority="1856" operator="greaterThan">
      <formula>1</formula>
    </cfRule>
  </conditionalFormatting>
  <conditionalFormatting sqref="R83">
    <cfRule type="cellIs" dxfId="18583" priority="1853" operator="greaterThan">
      <formula>1</formula>
    </cfRule>
    <cfRule type="cellIs" dxfId="18582" priority="1854" operator="lessThan">
      <formula>0.8</formula>
    </cfRule>
  </conditionalFormatting>
  <conditionalFormatting sqref="P83">
    <cfRule type="cellIs" dxfId="18581" priority="1852" operator="greaterThan">
      <formula>0</formula>
    </cfRule>
  </conditionalFormatting>
  <conditionalFormatting sqref="Q83">
    <cfRule type="cellIs" dxfId="18580" priority="1851" operator="lessThan">
      <formula>0</formula>
    </cfRule>
  </conditionalFormatting>
  <conditionalFormatting sqref="R83">
    <cfRule type="cellIs" dxfId="18579" priority="1849" operator="lessThan">
      <formula>0.8</formula>
    </cfRule>
    <cfRule type="cellIs" dxfId="18578" priority="1850" operator="greaterThan">
      <formula>1</formula>
    </cfRule>
  </conditionalFormatting>
  <conditionalFormatting sqref="R83">
    <cfRule type="cellIs" dxfId="18577" priority="1847" operator="greaterThan">
      <formula>1</formula>
    </cfRule>
    <cfRule type="cellIs" dxfId="18576" priority="1848" operator="lessThan">
      <formula>0.8</formula>
    </cfRule>
  </conditionalFormatting>
  <conditionalFormatting sqref="P83">
    <cfRule type="cellIs" dxfId="18575" priority="1846" operator="greaterThan">
      <formula>0</formula>
    </cfRule>
  </conditionalFormatting>
  <conditionalFormatting sqref="P83">
    <cfRule type="cellIs" dxfId="18574" priority="1840" operator="greaterThan">
      <formula>0</formula>
    </cfRule>
  </conditionalFormatting>
  <conditionalFormatting sqref="Q83">
    <cfRule type="cellIs" dxfId="18573" priority="1845" operator="lessThan">
      <formula>0</formula>
    </cfRule>
  </conditionalFormatting>
  <conditionalFormatting sqref="R83">
    <cfRule type="cellIs" dxfId="18572" priority="1843" operator="lessThan">
      <formula>0.8</formula>
    </cfRule>
    <cfRule type="cellIs" dxfId="18571" priority="1844" operator="greaterThan">
      <formula>1</formula>
    </cfRule>
  </conditionalFormatting>
  <conditionalFormatting sqref="R83">
    <cfRule type="cellIs" dxfId="18570" priority="1841" operator="greaterThan">
      <formula>1</formula>
    </cfRule>
    <cfRule type="cellIs" dxfId="18569" priority="1842" operator="lessThan">
      <formula>0.8</formula>
    </cfRule>
  </conditionalFormatting>
  <conditionalFormatting sqref="P83">
    <cfRule type="cellIs" dxfId="18568" priority="1834" operator="greaterThan">
      <formula>0</formula>
    </cfRule>
  </conditionalFormatting>
  <conditionalFormatting sqref="Q83">
    <cfRule type="cellIs" dxfId="18567" priority="1839" operator="lessThan">
      <formula>0</formula>
    </cfRule>
  </conditionalFormatting>
  <conditionalFormatting sqref="R83">
    <cfRule type="cellIs" dxfId="18566" priority="1837" operator="lessThan">
      <formula>0.8</formula>
    </cfRule>
    <cfRule type="cellIs" dxfId="18565" priority="1838" operator="greaterThan">
      <formula>1</formula>
    </cfRule>
  </conditionalFormatting>
  <conditionalFormatting sqref="R83">
    <cfRule type="cellIs" dxfId="18564" priority="1835" operator="greaterThan">
      <formula>1</formula>
    </cfRule>
    <cfRule type="cellIs" dxfId="18563" priority="1836" operator="lessThan">
      <formula>0.8</formula>
    </cfRule>
  </conditionalFormatting>
  <conditionalFormatting sqref="R83">
    <cfRule type="cellIs" dxfId="18562" priority="1831" operator="lessThan">
      <formula>0.8</formula>
    </cfRule>
    <cfRule type="cellIs" dxfId="18561" priority="1832" operator="greaterThan">
      <formula>1</formula>
    </cfRule>
  </conditionalFormatting>
  <conditionalFormatting sqref="R83">
    <cfRule type="cellIs" dxfId="18560" priority="1829" operator="greaterThan">
      <formula>1</formula>
    </cfRule>
    <cfRule type="cellIs" dxfId="18559" priority="1830" operator="lessThan">
      <formula>0.8</formula>
    </cfRule>
  </conditionalFormatting>
  <conditionalFormatting sqref="P83">
    <cfRule type="cellIs" dxfId="18558" priority="1828" operator="greaterThan">
      <formula>0</formula>
    </cfRule>
  </conditionalFormatting>
  <conditionalFormatting sqref="Q83">
    <cfRule type="cellIs" dxfId="18557" priority="1833" operator="lessThan">
      <formula>0</formula>
    </cfRule>
  </conditionalFormatting>
  <conditionalFormatting sqref="Q83">
    <cfRule type="cellIs" dxfId="18556" priority="1827" operator="lessThan">
      <formula>0</formula>
    </cfRule>
  </conditionalFormatting>
  <conditionalFormatting sqref="R83">
    <cfRule type="cellIs" dxfId="18555" priority="1825" operator="lessThan">
      <formula>0.8</formula>
    </cfRule>
    <cfRule type="cellIs" dxfId="18554" priority="1826" operator="greaterThan">
      <formula>1</formula>
    </cfRule>
  </conditionalFormatting>
  <conditionalFormatting sqref="R83">
    <cfRule type="cellIs" dxfId="18553" priority="1823" operator="greaterThan">
      <formula>1</formula>
    </cfRule>
    <cfRule type="cellIs" dxfId="18552" priority="1824" operator="lessThan">
      <formula>0.8</formula>
    </cfRule>
  </conditionalFormatting>
  <conditionalFormatting sqref="P83">
    <cfRule type="cellIs" dxfId="18551" priority="1822" operator="greaterThan">
      <formula>0</formula>
    </cfRule>
  </conditionalFormatting>
  <conditionalFormatting sqref="P83">
    <cfRule type="cellIs" dxfId="18550" priority="1816" operator="greaterThan">
      <formula>0</formula>
    </cfRule>
  </conditionalFormatting>
  <conditionalFormatting sqref="Q83">
    <cfRule type="cellIs" dxfId="18549" priority="1821" operator="lessThan">
      <formula>0</formula>
    </cfRule>
  </conditionalFormatting>
  <conditionalFormatting sqref="R83">
    <cfRule type="cellIs" dxfId="18548" priority="1819" operator="lessThan">
      <formula>0.8</formula>
    </cfRule>
    <cfRule type="cellIs" dxfId="18547" priority="1820" operator="greaterThan">
      <formula>1</formula>
    </cfRule>
  </conditionalFormatting>
  <conditionalFormatting sqref="R83">
    <cfRule type="cellIs" dxfId="18546" priority="1817" operator="greaterThan">
      <formula>1</formula>
    </cfRule>
    <cfRule type="cellIs" dxfId="18545" priority="1818" operator="lessThan">
      <formula>0.8</formula>
    </cfRule>
  </conditionalFormatting>
  <conditionalFormatting sqref="P83">
    <cfRule type="cellIs" dxfId="18544" priority="1810" operator="greaterThan">
      <formula>0</formula>
    </cfRule>
  </conditionalFormatting>
  <conditionalFormatting sqref="Q83">
    <cfRule type="cellIs" dxfId="18543" priority="1815" operator="lessThan">
      <formula>0</formula>
    </cfRule>
  </conditionalFormatting>
  <conditionalFormatting sqref="R83">
    <cfRule type="cellIs" dxfId="18542" priority="1813" operator="lessThan">
      <formula>0.8</formula>
    </cfRule>
    <cfRule type="cellIs" dxfId="18541" priority="1814" operator="greaterThan">
      <formula>1</formula>
    </cfRule>
  </conditionalFormatting>
  <conditionalFormatting sqref="R83">
    <cfRule type="cellIs" dxfId="18540" priority="1811" operator="greaterThan">
      <formula>1</formula>
    </cfRule>
    <cfRule type="cellIs" dxfId="18539" priority="1812" operator="lessThan">
      <formula>0.8</formula>
    </cfRule>
  </conditionalFormatting>
  <conditionalFormatting sqref="R83">
    <cfRule type="cellIs" dxfId="18538" priority="1807" operator="lessThan">
      <formula>0.8</formula>
    </cfRule>
    <cfRule type="cellIs" dxfId="18537" priority="1808" operator="greaterThan">
      <formula>1</formula>
    </cfRule>
  </conditionalFormatting>
  <conditionalFormatting sqref="R83">
    <cfRule type="cellIs" dxfId="18536" priority="1805" operator="greaterThan">
      <formula>1</formula>
    </cfRule>
    <cfRule type="cellIs" dxfId="18535" priority="1806" operator="lessThan">
      <formula>0.8</formula>
    </cfRule>
  </conditionalFormatting>
  <conditionalFormatting sqref="P83">
    <cfRule type="cellIs" dxfId="18534" priority="1804" operator="greaterThan">
      <formula>0</formula>
    </cfRule>
  </conditionalFormatting>
  <conditionalFormatting sqref="Q83">
    <cfRule type="cellIs" dxfId="18533" priority="1809" operator="lessThan">
      <formula>0</formula>
    </cfRule>
  </conditionalFormatting>
  <conditionalFormatting sqref="P83">
    <cfRule type="cellIs" dxfId="18532" priority="1798" operator="greaterThan">
      <formula>0</formula>
    </cfRule>
  </conditionalFormatting>
  <conditionalFormatting sqref="Q83">
    <cfRule type="cellIs" dxfId="18531" priority="1803" operator="lessThan">
      <formula>0</formula>
    </cfRule>
  </conditionalFormatting>
  <conditionalFormatting sqref="R83">
    <cfRule type="cellIs" dxfId="18530" priority="1801" operator="lessThan">
      <formula>0.8</formula>
    </cfRule>
    <cfRule type="cellIs" dxfId="18529" priority="1802" operator="greaterThan">
      <formula>1</formula>
    </cfRule>
  </conditionalFormatting>
  <conditionalFormatting sqref="R83">
    <cfRule type="cellIs" dxfId="18528" priority="1799" operator="greaterThan">
      <formula>1</formula>
    </cfRule>
    <cfRule type="cellIs" dxfId="18527" priority="1800" operator="lessThan">
      <formula>0.8</formula>
    </cfRule>
  </conditionalFormatting>
  <conditionalFormatting sqref="R83">
    <cfRule type="cellIs" dxfId="18526" priority="1795" operator="lessThan">
      <formula>0.8</formula>
    </cfRule>
    <cfRule type="cellIs" dxfId="18525" priority="1796" operator="greaterThan">
      <formula>1</formula>
    </cfRule>
  </conditionalFormatting>
  <conditionalFormatting sqref="R83">
    <cfRule type="cellIs" dxfId="18524" priority="1793" operator="greaterThan">
      <formula>1</formula>
    </cfRule>
    <cfRule type="cellIs" dxfId="18523" priority="1794" operator="lessThan">
      <formula>0.8</formula>
    </cfRule>
  </conditionalFormatting>
  <conditionalFormatting sqref="P83">
    <cfRule type="cellIs" dxfId="18522" priority="1792" operator="greaterThan">
      <formula>0</formula>
    </cfRule>
  </conditionalFormatting>
  <conditionalFormatting sqref="Q83">
    <cfRule type="cellIs" dxfId="18521" priority="1797" operator="lessThan">
      <formula>0</formula>
    </cfRule>
  </conditionalFormatting>
  <conditionalFormatting sqref="R83">
    <cfRule type="cellIs" dxfId="18520" priority="1789" operator="lessThan">
      <formula>0.8</formula>
    </cfRule>
    <cfRule type="cellIs" dxfId="18519" priority="1790" operator="greaterThan">
      <formula>1</formula>
    </cfRule>
  </conditionalFormatting>
  <conditionalFormatting sqref="R83">
    <cfRule type="cellIs" dxfId="18518" priority="1787" operator="greaterThan">
      <formula>1</formula>
    </cfRule>
    <cfRule type="cellIs" dxfId="18517" priority="1788" operator="lessThan">
      <formula>0.8</formula>
    </cfRule>
  </conditionalFormatting>
  <conditionalFormatting sqref="P83">
    <cfRule type="cellIs" dxfId="18516" priority="1786" operator="greaterThan">
      <formula>0</formula>
    </cfRule>
  </conditionalFormatting>
  <conditionalFormatting sqref="Q83">
    <cfRule type="cellIs" dxfId="18515" priority="1791" operator="lessThan">
      <formula>0</formula>
    </cfRule>
  </conditionalFormatting>
  <conditionalFormatting sqref="Q83">
    <cfRule type="cellIs" dxfId="18514" priority="1785" operator="lessThan">
      <formula>0</formula>
    </cfRule>
  </conditionalFormatting>
  <conditionalFormatting sqref="R83">
    <cfRule type="cellIs" dxfId="18513" priority="1783" operator="lessThan">
      <formula>0.8</formula>
    </cfRule>
    <cfRule type="cellIs" dxfId="18512" priority="1784" operator="greaterThan">
      <formula>1</formula>
    </cfRule>
  </conditionalFormatting>
  <conditionalFormatting sqref="R83">
    <cfRule type="cellIs" dxfId="18511" priority="1781" operator="greaterThan">
      <formula>1</formula>
    </cfRule>
    <cfRule type="cellIs" dxfId="18510" priority="1782" operator="lessThan">
      <formula>0.8</formula>
    </cfRule>
  </conditionalFormatting>
  <conditionalFormatting sqref="P83">
    <cfRule type="cellIs" dxfId="18509" priority="1780" operator="greaterThan">
      <formula>0</formula>
    </cfRule>
  </conditionalFormatting>
  <conditionalFormatting sqref="Q83">
    <cfRule type="cellIs" dxfId="18508" priority="1774" operator="lessThan">
      <formula>0</formula>
    </cfRule>
  </conditionalFormatting>
  <conditionalFormatting sqref="R83">
    <cfRule type="cellIs" dxfId="18507" priority="1778" operator="lessThan">
      <formula>0.8</formula>
    </cfRule>
    <cfRule type="cellIs" dxfId="18506" priority="1779" operator="greaterThan">
      <formula>1</formula>
    </cfRule>
  </conditionalFormatting>
  <conditionalFormatting sqref="R83">
    <cfRule type="cellIs" dxfId="18505" priority="1776" operator="greaterThan">
      <formula>1</formula>
    </cfRule>
    <cfRule type="cellIs" dxfId="18504" priority="1777" operator="lessThan">
      <formula>0.8</formula>
    </cfRule>
  </conditionalFormatting>
  <conditionalFormatting sqref="P83">
    <cfRule type="cellIs" dxfId="18503" priority="1775" operator="greaterThan">
      <formula>0</formula>
    </cfRule>
  </conditionalFormatting>
  <conditionalFormatting sqref="Q83">
    <cfRule type="cellIs" dxfId="18502" priority="1773" operator="lessThan">
      <formula>0</formula>
    </cfRule>
  </conditionalFormatting>
  <conditionalFormatting sqref="R83">
    <cfRule type="cellIs" dxfId="18501" priority="1771" operator="lessThan">
      <formula>0.8</formula>
    </cfRule>
    <cfRule type="cellIs" dxfId="18500" priority="1772" operator="greaterThan">
      <formula>1</formula>
    </cfRule>
  </conditionalFormatting>
  <conditionalFormatting sqref="R83">
    <cfRule type="cellIs" dxfId="18499" priority="1769" operator="greaterThan">
      <formula>1</formula>
    </cfRule>
    <cfRule type="cellIs" dxfId="18498" priority="1770" operator="lessThan">
      <formula>0.8</formula>
    </cfRule>
  </conditionalFormatting>
  <conditionalFormatting sqref="P83">
    <cfRule type="cellIs" dxfId="18497" priority="1768" operator="greaterThan">
      <formula>0</formula>
    </cfRule>
  </conditionalFormatting>
  <conditionalFormatting sqref="Q83">
    <cfRule type="cellIs" dxfId="18496" priority="1767" operator="lessThan">
      <formula>0</formula>
    </cfRule>
  </conditionalFormatting>
  <conditionalFormatting sqref="R83">
    <cfRule type="cellIs" dxfId="18495" priority="1765" operator="lessThan">
      <formula>0.8</formula>
    </cfRule>
    <cfRule type="cellIs" dxfId="18494" priority="1766" operator="greaterThan">
      <formula>1</formula>
    </cfRule>
  </conditionalFormatting>
  <conditionalFormatting sqref="R83">
    <cfRule type="cellIs" dxfId="18493" priority="1763" operator="greaterThan">
      <formula>1</formula>
    </cfRule>
    <cfRule type="cellIs" dxfId="18492" priority="1764" operator="lessThan">
      <formula>0.8</formula>
    </cfRule>
  </conditionalFormatting>
  <conditionalFormatting sqref="P83">
    <cfRule type="cellIs" dxfId="18491" priority="1762" operator="greaterThan">
      <formula>0</formula>
    </cfRule>
  </conditionalFormatting>
  <conditionalFormatting sqref="Q83">
    <cfRule type="cellIs" dxfId="18490" priority="1761" operator="lessThan">
      <formula>0</formula>
    </cfRule>
  </conditionalFormatting>
  <conditionalFormatting sqref="R83">
    <cfRule type="cellIs" dxfId="18489" priority="1759" operator="lessThan">
      <formula>0.8</formula>
    </cfRule>
    <cfRule type="cellIs" dxfId="18488" priority="1760" operator="greaterThan">
      <formula>1</formula>
    </cfRule>
  </conditionalFormatting>
  <conditionalFormatting sqref="R83">
    <cfRule type="cellIs" dxfId="18487" priority="1757" operator="greaterThan">
      <formula>1</formula>
    </cfRule>
    <cfRule type="cellIs" dxfId="18486" priority="1758" operator="lessThan">
      <formula>0.8</formula>
    </cfRule>
  </conditionalFormatting>
  <conditionalFormatting sqref="P83">
    <cfRule type="cellIs" dxfId="18485" priority="1756" operator="greaterThan">
      <formula>0</formula>
    </cfRule>
  </conditionalFormatting>
  <conditionalFormatting sqref="Q83">
    <cfRule type="cellIs" dxfId="18484" priority="1755" operator="lessThan">
      <formula>0</formula>
    </cfRule>
  </conditionalFormatting>
  <conditionalFormatting sqref="R83">
    <cfRule type="cellIs" dxfId="18483" priority="1753" operator="lessThan">
      <formula>0.8</formula>
    </cfRule>
    <cfRule type="cellIs" dxfId="18482" priority="1754" operator="greaterThan">
      <formula>1</formula>
    </cfRule>
  </conditionalFormatting>
  <conditionalFormatting sqref="R83">
    <cfRule type="cellIs" dxfId="18481" priority="1751" operator="greaterThan">
      <formula>1</formula>
    </cfRule>
    <cfRule type="cellIs" dxfId="18480" priority="1752" operator="lessThan">
      <formula>0.8</formula>
    </cfRule>
  </conditionalFormatting>
  <conditionalFormatting sqref="P83">
    <cfRule type="cellIs" dxfId="18479" priority="1750" operator="greaterThan">
      <formula>0</formula>
    </cfRule>
  </conditionalFormatting>
  <conditionalFormatting sqref="Q83">
    <cfRule type="cellIs" dxfId="18478" priority="1749" operator="lessThan">
      <formula>0</formula>
    </cfRule>
  </conditionalFormatting>
  <conditionalFormatting sqref="R83">
    <cfRule type="cellIs" dxfId="18477" priority="1747" operator="lessThan">
      <formula>0.8</formula>
    </cfRule>
    <cfRule type="cellIs" dxfId="18476" priority="1748" operator="greaterThan">
      <formula>1</formula>
    </cfRule>
  </conditionalFormatting>
  <conditionalFormatting sqref="R83">
    <cfRule type="cellIs" dxfId="18475" priority="1745" operator="greaterThan">
      <formula>1</formula>
    </cfRule>
    <cfRule type="cellIs" dxfId="18474" priority="1746" operator="lessThan">
      <formula>0.8</formula>
    </cfRule>
  </conditionalFormatting>
  <conditionalFormatting sqref="P83">
    <cfRule type="cellIs" dxfId="18473" priority="1744" operator="greaterThan">
      <formula>0</formula>
    </cfRule>
  </conditionalFormatting>
  <conditionalFormatting sqref="P83">
    <cfRule type="cellIs" dxfId="18472" priority="1738" operator="greaterThan">
      <formula>0</formula>
    </cfRule>
  </conditionalFormatting>
  <conditionalFormatting sqref="Q83">
    <cfRule type="cellIs" dxfId="18471" priority="1743" operator="lessThan">
      <formula>0</formula>
    </cfRule>
  </conditionalFormatting>
  <conditionalFormatting sqref="R83">
    <cfRule type="cellIs" dxfId="18470" priority="1741" operator="lessThan">
      <formula>0.8</formula>
    </cfRule>
    <cfRule type="cellIs" dxfId="18469" priority="1742" operator="greaterThan">
      <formula>1</formula>
    </cfRule>
  </conditionalFormatting>
  <conditionalFormatting sqref="R83">
    <cfRule type="cellIs" dxfId="18468" priority="1739" operator="greaterThan">
      <formula>1</formula>
    </cfRule>
    <cfRule type="cellIs" dxfId="18467" priority="1740" operator="lessThan">
      <formula>0.8</formula>
    </cfRule>
  </conditionalFormatting>
  <conditionalFormatting sqref="P83">
    <cfRule type="cellIs" dxfId="18466" priority="1732" operator="greaterThan">
      <formula>0</formula>
    </cfRule>
  </conditionalFormatting>
  <conditionalFormatting sqref="Q83">
    <cfRule type="cellIs" dxfId="18465" priority="1737" operator="lessThan">
      <formula>0</formula>
    </cfRule>
  </conditionalFormatting>
  <conditionalFormatting sqref="R83">
    <cfRule type="cellIs" dxfId="18464" priority="1735" operator="lessThan">
      <formula>0.8</formula>
    </cfRule>
    <cfRule type="cellIs" dxfId="18463" priority="1736" operator="greaterThan">
      <formula>1</formula>
    </cfRule>
  </conditionalFormatting>
  <conditionalFormatting sqref="R83">
    <cfRule type="cellIs" dxfId="18462" priority="1733" operator="greaterThan">
      <formula>1</formula>
    </cfRule>
    <cfRule type="cellIs" dxfId="18461" priority="1734" operator="lessThan">
      <formula>0.8</formula>
    </cfRule>
  </conditionalFormatting>
  <conditionalFormatting sqref="R83">
    <cfRule type="cellIs" dxfId="18460" priority="1729" operator="lessThan">
      <formula>0.8</formula>
    </cfRule>
    <cfRule type="cellIs" dxfId="18459" priority="1730" operator="greaterThan">
      <formula>1</formula>
    </cfRule>
  </conditionalFormatting>
  <conditionalFormatting sqref="R83">
    <cfRule type="cellIs" dxfId="18458" priority="1727" operator="greaterThan">
      <formula>1</formula>
    </cfRule>
    <cfRule type="cellIs" dxfId="18457" priority="1728" operator="lessThan">
      <formula>0.8</formula>
    </cfRule>
  </conditionalFormatting>
  <conditionalFormatting sqref="P83">
    <cfRule type="cellIs" dxfId="18456" priority="1726" operator="greaterThan">
      <formula>0</formula>
    </cfRule>
  </conditionalFormatting>
  <conditionalFormatting sqref="Q83">
    <cfRule type="cellIs" dxfId="18455" priority="1731" operator="lessThan">
      <formula>0</formula>
    </cfRule>
  </conditionalFormatting>
  <conditionalFormatting sqref="Q83">
    <cfRule type="cellIs" dxfId="18454" priority="1720" operator="lessThan">
      <formula>0</formula>
    </cfRule>
  </conditionalFormatting>
  <conditionalFormatting sqref="P83">
    <cfRule type="cellIs" dxfId="18453" priority="1721" operator="greaterThan">
      <formula>0</formula>
    </cfRule>
  </conditionalFormatting>
  <conditionalFormatting sqref="R83">
    <cfRule type="cellIs" dxfId="18452" priority="1724" operator="lessThan">
      <formula>0.8</formula>
    </cfRule>
    <cfRule type="cellIs" dxfId="18451" priority="1725" operator="greaterThan">
      <formula>1</formula>
    </cfRule>
  </conditionalFormatting>
  <conditionalFormatting sqref="R83">
    <cfRule type="cellIs" dxfId="18450" priority="1722" operator="greaterThan">
      <formula>1</formula>
    </cfRule>
    <cfRule type="cellIs" dxfId="18449" priority="1723" operator="lessThan">
      <formula>0.8</formula>
    </cfRule>
  </conditionalFormatting>
  <conditionalFormatting sqref="Q83">
    <cfRule type="cellIs" dxfId="18448" priority="1714" operator="lessThan">
      <formula>0</formula>
    </cfRule>
  </conditionalFormatting>
  <conditionalFormatting sqref="R83">
    <cfRule type="cellIs" dxfId="18447" priority="1718" operator="lessThan">
      <formula>0.8</formula>
    </cfRule>
    <cfRule type="cellIs" dxfId="18446" priority="1719" operator="greaterThan">
      <formula>1</formula>
    </cfRule>
  </conditionalFormatting>
  <conditionalFormatting sqref="R83">
    <cfRule type="cellIs" dxfId="18445" priority="1716" operator="greaterThan">
      <formula>1</formula>
    </cfRule>
    <cfRule type="cellIs" dxfId="18444" priority="1717" operator="lessThan">
      <formula>0.8</formula>
    </cfRule>
  </conditionalFormatting>
  <conditionalFormatting sqref="P83">
    <cfRule type="cellIs" dxfId="18443" priority="1715" operator="greaterThan">
      <formula>0</formula>
    </cfRule>
  </conditionalFormatting>
  <conditionalFormatting sqref="Q83">
    <cfRule type="cellIs" dxfId="18442" priority="1713" operator="lessThan">
      <formula>0</formula>
    </cfRule>
  </conditionalFormatting>
  <conditionalFormatting sqref="R83">
    <cfRule type="cellIs" dxfId="18441" priority="1711" operator="lessThan">
      <formula>0.8</formula>
    </cfRule>
    <cfRule type="cellIs" dxfId="18440" priority="1712" operator="greaterThan">
      <formula>1</formula>
    </cfRule>
  </conditionalFormatting>
  <conditionalFormatting sqref="R83">
    <cfRule type="cellIs" dxfId="18439" priority="1709" operator="greaterThan">
      <formula>1</formula>
    </cfRule>
    <cfRule type="cellIs" dxfId="18438" priority="1710" operator="lessThan">
      <formula>0.8</formula>
    </cfRule>
  </conditionalFormatting>
  <conditionalFormatting sqref="P83">
    <cfRule type="cellIs" dxfId="18437" priority="1708" operator="greaterThan">
      <formula>0</formula>
    </cfRule>
  </conditionalFormatting>
  <conditionalFormatting sqref="Q83">
    <cfRule type="cellIs" dxfId="18436" priority="1707" operator="lessThan">
      <formula>0</formula>
    </cfRule>
  </conditionalFormatting>
  <conditionalFormatting sqref="R83">
    <cfRule type="cellIs" dxfId="18435" priority="1705" operator="lessThan">
      <formula>0.8</formula>
    </cfRule>
    <cfRule type="cellIs" dxfId="18434" priority="1706" operator="greaterThan">
      <formula>1</formula>
    </cfRule>
  </conditionalFormatting>
  <conditionalFormatting sqref="R83">
    <cfRule type="cellIs" dxfId="18433" priority="1703" operator="greaterThan">
      <formula>1</formula>
    </cfRule>
    <cfRule type="cellIs" dxfId="18432" priority="1704" operator="lessThan">
      <formula>0.8</formula>
    </cfRule>
  </conditionalFormatting>
  <conditionalFormatting sqref="P83">
    <cfRule type="cellIs" dxfId="18431" priority="1702" operator="greaterThan">
      <formula>0</formula>
    </cfRule>
  </conditionalFormatting>
  <conditionalFormatting sqref="Q83">
    <cfRule type="cellIs" dxfId="18430" priority="1701" operator="lessThan">
      <formula>0</formula>
    </cfRule>
  </conditionalFormatting>
  <conditionalFormatting sqref="R83">
    <cfRule type="cellIs" dxfId="18429" priority="1699" operator="lessThan">
      <formula>0.8</formula>
    </cfRule>
    <cfRule type="cellIs" dxfId="18428" priority="1700" operator="greaterThan">
      <formula>1</formula>
    </cfRule>
  </conditionalFormatting>
  <conditionalFormatting sqref="R83">
    <cfRule type="cellIs" dxfId="18427" priority="1697" operator="greaterThan">
      <formula>1</formula>
    </cfRule>
    <cfRule type="cellIs" dxfId="18426" priority="1698" operator="lessThan">
      <formula>0.8</formula>
    </cfRule>
  </conditionalFormatting>
  <conditionalFormatting sqref="P83">
    <cfRule type="cellIs" dxfId="18425" priority="1696" operator="greaterThan">
      <formula>0</formula>
    </cfRule>
  </conditionalFormatting>
  <conditionalFormatting sqref="Q32:Q39">
    <cfRule type="cellIs" dxfId="18424" priority="1690" operator="lessThan">
      <formula>0</formula>
    </cfRule>
  </conditionalFormatting>
  <conditionalFormatting sqref="P32:P39">
    <cfRule type="cellIs" dxfId="18423" priority="1691" operator="greaterThan">
      <formula>0</formula>
    </cfRule>
  </conditionalFormatting>
  <conditionalFormatting sqref="R32:R39">
    <cfRule type="cellIs" dxfId="18422" priority="1694" operator="lessThan">
      <formula>0.8</formula>
    </cfRule>
    <cfRule type="cellIs" dxfId="18421" priority="1695" operator="greaterThan">
      <formula>1</formula>
    </cfRule>
  </conditionalFormatting>
  <conditionalFormatting sqref="R32:R39">
    <cfRule type="cellIs" dxfId="18420" priority="1692" operator="greaterThan">
      <formula>1</formula>
    </cfRule>
    <cfRule type="cellIs" dxfId="18419" priority="1693" operator="lessThan">
      <formula>0.8</formula>
    </cfRule>
  </conditionalFormatting>
  <conditionalFormatting sqref="Q32:Q39">
    <cfRule type="cellIs" dxfId="18418" priority="1684" operator="lessThan">
      <formula>0</formula>
    </cfRule>
  </conditionalFormatting>
  <conditionalFormatting sqref="R32:R39">
    <cfRule type="cellIs" dxfId="18417" priority="1688" operator="lessThan">
      <formula>0.8</formula>
    </cfRule>
    <cfRule type="cellIs" dxfId="18416" priority="1689" operator="greaterThan">
      <formula>1</formula>
    </cfRule>
  </conditionalFormatting>
  <conditionalFormatting sqref="R32:R39">
    <cfRule type="cellIs" dxfId="18415" priority="1686" operator="greaterThan">
      <formula>1</formula>
    </cfRule>
    <cfRule type="cellIs" dxfId="18414" priority="1687" operator="lessThan">
      <formula>0.8</formula>
    </cfRule>
  </conditionalFormatting>
  <conditionalFormatting sqref="P32:P39">
    <cfRule type="cellIs" dxfId="18413" priority="1685" operator="greaterThan">
      <formula>0</formula>
    </cfRule>
  </conditionalFormatting>
  <conditionalFormatting sqref="Q32:Q39">
    <cfRule type="cellIs" dxfId="18412" priority="1683" operator="lessThan">
      <formula>0</formula>
    </cfRule>
  </conditionalFormatting>
  <conditionalFormatting sqref="R32:R39">
    <cfRule type="cellIs" dxfId="18411" priority="1681" operator="lessThan">
      <formula>0.8</formula>
    </cfRule>
    <cfRule type="cellIs" dxfId="18410" priority="1682" operator="greaterThan">
      <formula>1</formula>
    </cfRule>
  </conditionalFormatting>
  <conditionalFormatting sqref="R32:R39">
    <cfRule type="cellIs" dxfId="18409" priority="1679" operator="greaterThan">
      <formula>1</formula>
    </cfRule>
    <cfRule type="cellIs" dxfId="18408" priority="1680" operator="lessThan">
      <formula>0.8</formula>
    </cfRule>
  </conditionalFormatting>
  <conditionalFormatting sqref="P32:P39">
    <cfRule type="cellIs" dxfId="18407" priority="1678" operator="greaterThan">
      <formula>0</formula>
    </cfRule>
  </conditionalFormatting>
  <conditionalFormatting sqref="Q32:Q39">
    <cfRule type="cellIs" dxfId="18406" priority="1677" operator="lessThan">
      <formula>0</formula>
    </cfRule>
  </conditionalFormatting>
  <conditionalFormatting sqref="R32:R39">
    <cfRule type="cellIs" dxfId="18405" priority="1675" operator="lessThan">
      <formula>0.8</formula>
    </cfRule>
    <cfRule type="cellIs" dxfId="18404" priority="1676" operator="greaterThan">
      <formula>1</formula>
    </cfRule>
  </conditionalFormatting>
  <conditionalFormatting sqref="R32:R39">
    <cfRule type="cellIs" dxfId="18403" priority="1673" operator="greaterThan">
      <formula>1</formula>
    </cfRule>
    <cfRule type="cellIs" dxfId="18402" priority="1674" operator="lessThan">
      <formula>0.8</formula>
    </cfRule>
  </conditionalFormatting>
  <conditionalFormatting sqref="P32:P39">
    <cfRule type="cellIs" dxfId="18401" priority="1672" operator="greaterThan">
      <formula>0</formula>
    </cfRule>
  </conditionalFormatting>
  <conditionalFormatting sqref="Q32:Q39">
    <cfRule type="cellIs" dxfId="18400" priority="1666" operator="lessThan">
      <formula>0</formula>
    </cfRule>
  </conditionalFormatting>
  <conditionalFormatting sqref="R32:R39">
    <cfRule type="cellIs" dxfId="18399" priority="1670" operator="lessThan">
      <formula>0.8</formula>
    </cfRule>
    <cfRule type="cellIs" dxfId="18398" priority="1671" operator="greaterThan">
      <formula>1</formula>
    </cfRule>
  </conditionalFormatting>
  <conditionalFormatting sqref="R32:R39">
    <cfRule type="cellIs" dxfId="18397" priority="1668" operator="greaterThan">
      <formula>1</formula>
    </cfRule>
    <cfRule type="cellIs" dxfId="18396" priority="1669" operator="lessThan">
      <formula>0.8</formula>
    </cfRule>
  </conditionalFormatting>
  <conditionalFormatting sqref="P32:P39">
    <cfRule type="cellIs" dxfId="18395" priority="1667" operator="greaterThan">
      <formula>0</formula>
    </cfRule>
  </conditionalFormatting>
  <conditionalFormatting sqref="Q32:Q39">
    <cfRule type="cellIs" dxfId="18394" priority="1665" operator="lessThan">
      <formula>0</formula>
    </cfRule>
  </conditionalFormatting>
  <conditionalFormatting sqref="R32:R39">
    <cfRule type="cellIs" dxfId="18393" priority="1663" operator="lessThan">
      <formula>0.8</formula>
    </cfRule>
    <cfRule type="cellIs" dxfId="18392" priority="1664" operator="greaterThan">
      <formula>1</formula>
    </cfRule>
  </conditionalFormatting>
  <conditionalFormatting sqref="R32:R39">
    <cfRule type="cellIs" dxfId="18391" priority="1661" operator="greaterThan">
      <formula>1</formula>
    </cfRule>
    <cfRule type="cellIs" dxfId="18390" priority="1662" operator="lessThan">
      <formula>0.8</formula>
    </cfRule>
  </conditionalFormatting>
  <conditionalFormatting sqref="P32:P39">
    <cfRule type="cellIs" dxfId="18389" priority="1660" operator="greaterThan">
      <formula>0</formula>
    </cfRule>
  </conditionalFormatting>
  <conditionalFormatting sqref="Q32:Q39">
    <cfRule type="cellIs" dxfId="18388" priority="1659" operator="lessThan">
      <formula>0</formula>
    </cfRule>
  </conditionalFormatting>
  <conditionalFormatting sqref="R32:R39">
    <cfRule type="cellIs" dxfId="18387" priority="1657" operator="lessThan">
      <formula>0.8</formula>
    </cfRule>
    <cfRule type="cellIs" dxfId="18386" priority="1658" operator="greaterThan">
      <formula>1</formula>
    </cfRule>
  </conditionalFormatting>
  <conditionalFormatting sqref="R32:R39">
    <cfRule type="cellIs" dxfId="18385" priority="1655" operator="greaterThan">
      <formula>1</formula>
    </cfRule>
    <cfRule type="cellIs" dxfId="18384" priority="1656" operator="lessThan">
      <formula>0.8</formula>
    </cfRule>
  </conditionalFormatting>
  <conditionalFormatting sqref="P32:P39">
    <cfRule type="cellIs" dxfId="18383" priority="1654" operator="greaterThan">
      <formula>0</formula>
    </cfRule>
  </conditionalFormatting>
  <conditionalFormatting sqref="Q32:Q39">
    <cfRule type="cellIs" dxfId="18382" priority="1653" operator="lessThan">
      <formula>0</formula>
    </cfRule>
  </conditionalFormatting>
  <conditionalFormatting sqref="R32:R39">
    <cfRule type="cellIs" dxfId="18381" priority="1651" operator="lessThan">
      <formula>0.8</formula>
    </cfRule>
    <cfRule type="cellIs" dxfId="18380" priority="1652" operator="greaterThan">
      <formula>1</formula>
    </cfRule>
  </conditionalFormatting>
  <conditionalFormatting sqref="R32:R39">
    <cfRule type="cellIs" dxfId="18379" priority="1649" operator="greaterThan">
      <formula>1</formula>
    </cfRule>
    <cfRule type="cellIs" dxfId="18378" priority="1650" operator="lessThan">
      <formula>0.8</formula>
    </cfRule>
  </conditionalFormatting>
  <conditionalFormatting sqref="P32:P39">
    <cfRule type="cellIs" dxfId="18377" priority="1648" operator="greaterThan">
      <formula>0</formula>
    </cfRule>
  </conditionalFormatting>
  <conditionalFormatting sqref="Q32:Q39">
    <cfRule type="cellIs" dxfId="18376" priority="1647" operator="lessThan">
      <formula>0</formula>
    </cfRule>
  </conditionalFormatting>
  <conditionalFormatting sqref="R32:R39">
    <cfRule type="cellIs" dxfId="18375" priority="1645" operator="lessThan">
      <formula>0.8</formula>
    </cfRule>
    <cfRule type="cellIs" dxfId="18374" priority="1646" operator="greaterThan">
      <formula>1</formula>
    </cfRule>
  </conditionalFormatting>
  <conditionalFormatting sqref="R32:R39">
    <cfRule type="cellIs" dxfId="18373" priority="1643" operator="greaterThan">
      <formula>1</formula>
    </cfRule>
    <cfRule type="cellIs" dxfId="18372" priority="1644" operator="lessThan">
      <formula>0.8</formula>
    </cfRule>
  </conditionalFormatting>
  <conditionalFormatting sqref="P32:P39">
    <cfRule type="cellIs" dxfId="18371" priority="1642" operator="greaterThan">
      <formula>0</formula>
    </cfRule>
  </conditionalFormatting>
  <conditionalFormatting sqref="Q32:Q39">
    <cfRule type="cellIs" dxfId="18370" priority="1641" operator="lessThan">
      <formula>0</formula>
    </cfRule>
  </conditionalFormatting>
  <conditionalFormatting sqref="R32:R39">
    <cfRule type="cellIs" dxfId="18369" priority="1639" operator="lessThan">
      <formula>0.8</formula>
    </cfRule>
    <cfRule type="cellIs" dxfId="18368" priority="1640" operator="greaterThan">
      <formula>1</formula>
    </cfRule>
  </conditionalFormatting>
  <conditionalFormatting sqref="R32:R39">
    <cfRule type="cellIs" dxfId="18367" priority="1637" operator="greaterThan">
      <formula>1</formula>
    </cfRule>
    <cfRule type="cellIs" dxfId="18366" priority="1638" operator="lessThan">
      <formula>0.8</formula>
    </cfRule>
  </conditionalFormatting>
  <conditionalFormatting sqref="P32:P39">
    <cfRule type="cellIs" dxfId="18365" priority="1636" operator="greaterThan">
      <formula>0</formula>
    </cfRule>
  </conditionalFormatting>
  <conditionalFormatting sqref="P32:P39">
    <cfRule type="cellIs" dxfId="18364" priority="1630" operator="greaterThan">
      <formula>0</formula>
    </cfRule>
  </conditionalFormatting>
  <conditionalFormatting sqref="Q32:Q39">
    <cfRule type="cellIs" dxfId="18363" priority="1635" operator="lessThan">
      <formula>0</formula>
    </cfRule>
  </conditionalFormatting>
  <conditionalFormatting sqref="R32:R39">
    <cfRule type="cellIs" dxfId="18362" priority="1633" operator="lessThan">
      <formula>0.8</formula>
    </cfRule>
    <cfRule type="cellIs" dxfId="18361" priority="1634" operator="greaterThan">
      <formula>1</formula>
    </cfRule>
  </conditionalFormatting>
  <conditionalFormatting sqref="R32:R39">
    <cfRule type="cellIs" dxfId="18360" priority="1631" operator="greaterThan">
      <formula>1</formula>
    </cfRule>
    <cfRule type="cellIs" dxfId="18359" priority="1632" operator="lessThan">
      <formula>0.8</formula>
    </cfRule>
  </conditionalFormatting>
  <conditionalFormatting sqref="P32:P39">
    <cfRule type="cellIs" dxfId="18358" priority="1624" operator="greaterThan">
      <formula>0</formula>
    </cfRule>
  </conditionalFormatting>
  <conditionalFormatting sqref="Q32:Q39">
    <cfRule type="cellIs" dxfId="18357" priority="1629" operator="lessThan">
      <formula>0</formula>
    </cfRule>
  </conditionalFormatting>
  <conditionalFormatting sqref="R32:R39">
    <cfRule type="cellIs" dxfId="18356" priority="1627" operator="lessThan">
      <formula>0.8</formula>
    </cfRule>
    <cfRule type="cellIs" dxfId="18355" priority="1628" operator="greaterThan">
      <formula>1</formula>
    </cfRule>
  </conditionalFormatting>
  <conditionalFormatting sqref="R32:R39">
    <cfRule type="cellIs" dxfId="18354" priority="1625" operator="greaterThan">
      <formula>1</formula>
    </cfRule>
    <cfRule type="cellIs" dxfId="18353" priority="1626" operator="lessThan">
      <formula>0.8</formula>
    </cfRule>
  </conditionalFormatting>
  <conditionalFormatting sqref="R32:R39">
    <cfRule type="cellIs" dxfId="18352" priority="1621" operator="lessThan">
      <formula>0.8</formula>
    </cfRule>
    <cfRule type="cellIs" dxfId="18351" priority="1622" operator="greaterThan">
      <formula>1</formula>
    </cfRule>
  </conditionalFormatting>
  <conditionalFormatting sqref="R32:R39">
    <cfRule type="cellIs" dxfId="18350" priority="1619" operator="greaterThan">
      <formula>1</formula>
    </cfRule>
    <cfRule type="cellIs" dxfId="18349" priority="1620" operator="lessThan">
      <formula>0.8</formula>
    </cfRule>
  </conditionalFormatting>
  <conditionalFormatting sqref="P32:P39">
    <cfRule type="cellIs" dxfId="18348" priority="1618" operator="greaterThan">
      <formula>0</formula>
    </cfRule>
  </conditionalFormatting>
  <conditionalFormatting sqref="Q32:Q39">
    <cfRule type="cellIs" dxfId="18347" priority="1623" operator="lessThan">
      <formula>0</formula>
    </cfRule>
  </conditionalFormatting>
  <conditionalFormatting sqref="Q32:Q39">
    <cfRule type="cellIs" dxfId="18346" priority="1612" operator="lessThan">
      <formula>0</formula>
    </cfRule>
  </conditionalFormatting>
  <conditionalFormatting sqref="P32:P39">
    <cfRule type="cellIs" dxfId="18345" priority="1613" operator="greaterThan">
      <formula>0</formula>
    </cfRule>
  </conditionalFormatting>
  <conditionalFormatting sqref="R32:R39">
    <cfRule type="cellIs" dxfId="18344" priority="1616" operator="lessThan">
      <formula>0.8</formula>
    </cfRule>
    <cfRule type="cellIs" dxfId="18343" priority="1617" operator="greaterThan">
      <formula>1</formula>
    </cfRule>
  </conditionalFormatting>
  <conditionalFormatting sqref="R32:R39">
    <cfRule type="cellIs" dxfId="18342" priority="1614" operator="greaterThan">
      <formula>1</formula>
    </cfRule>
    <cfRule type="cellIs" dxfId="18341" priority="1615" operator="lessThan">
      <formula>0.8</formula>
    </cfRule>
  </conditionalFormatting>
  <conditionalFormatting sqref="Q32:Q39">
    <cfRule type="cellIs" dxfId="18340" priority="1606" operator="lessThan">
      <formula>0</formula>
    </cfRule>
  </conditionalFormatting>
  <conditionalFormatting sqref="R32:R39">
    <cfRule type="cellIs" dxfId="18339" priority="1610" operator="lessThan">
      <formula>0.8</formula>
    </cfRule>
    <cfRule type="cellIs" dxfId="18338" priority="1611" operator="greaterThan">
      <formula>1</formula>
    </cfRule>
  </conditionalFormatting>
  <conditionalFormatting sqref="R32:R39">
    <cfRule type="cellIs" dxfId="18337" priority="1608" operator="greaterThan">
      <formula>1</formula>
    </cfRule>
    <cfRule type="cellIs" dxfId="18336" priority="1609" operator="lessThan">
      <formula>0.8</formula>
    </cfRule>
  </conditionalFormatting>
  <conditionalFormatting sqref="P32:P39">
    <cfRule type="cellIs" dxfId="18335" priority="1607" operator="greaterThan">
      <formula>0</formula>
    </cfRule>
  </conditionalFormatting>
  <conditionalFormatting sqref="Q32:Q39">
    <cfRule type="cellIs" dxfId="18334" priority="1605" operator="lessThan">
      <formula>0</formula>
    </cfRule>
  </conditionalFormatting>
  <conditionalFormatting sqref="R32:R39">
    <cfRule type="cellIs" dxfId="18333" priority="1603" operator="lessThan">
      <formula>0.8</formula>
    </cfRule>
    <cfRule type="cellIs" dxfId="18332" priority="1604" operator="greaterThan">
      <formula>1</formula>
    </cfRule>
  </conditionalFormatting>
  <conditionalFormatting sqref="R32:R39">
    <cfRule type="cellIs" dxfId="18331" priority="1601" operator="greaterThan">
      <formula>1</formula>
    </cfRule>
    <cfRule type="cellIs" dxfId="18330" priority="1602" operator="lessThan">
      <formula>0.8</formula>
    </cfRule>
  </conditionalFormatting>
  <conditionalFormatting sqref="P32:P39">
    <cfRule type="cellIs" dxfId="18329" priority="1600" operator="greaterThan">
      <formula>0</formula>
    </cfRule>
  </conditionalFormatting>
  <conditionalFormatting sqref="Q32:Q39">
    <cfRule type="cellIs" dxfId="18328" priority="1599" operator="lessThan">
      <formula>0</formula>
    </cfRule>
  </conditionalFormatting>
  <conditionalFormatting sqref="R32:R39">
    <cfRule type="cellIs" dxfId="18327" priority="1597" operator="lessThan">
      <formula>0.8</formula>
    </cfRule>
    <cfRule type="cellIs" dxfId="18326" priority="1598" operator="greaterThan">
      <formula>1</formula>
    </cfRule>
  </conditionalFormatting>
  <conditionalFormatting sqref="R32:R39">
    <cfRule type="cellIs" dxfId="18325" priority="1595" operator="greaterThan">
      <formula>1</formula>
    </cfRule>
    <cfRule type="cellIs" dxfId="18324" priority="1596" operator="lessThan">
      <formula>0.8</formula>
    </cfRule>
  </conditionalFormatting>
  <conditionalFormatting sqref="P32:P39">
    <cfRule type="cellIs" dxfId="18323" priority="1594" operator="greaterThan">
      <formula>0</formula>
    </cfRule>
  </conditionalFormatting>
  <conditionalFormatting sqref="Q32:Q39">
    <cfRule type="cellIs" dxfId="18322" priority="1588" operator="lessThan">
      <formula>0</formula>
    </cfRule>
  </conditionalFormatting>
  <conditionalFormatting sqref="P32:P39">
    <cfRule type="cellIs" dxfId="18321" priority="1589" operator="greaterThan">
      <formula>0</formula>
    </cfRule>
  </conditionalFormatting>
  <conditionalFormatting sqref="R32:R39">
    <cfRule type="cellIs" dxfId="18320" priority="1592" operator="lessThan">
      <formula>0.8</formula>
    </cfRule>
    <cfRule type="cellIs" dxfId="18319" priority="1593" operator="greaterThan">
      <formula>1</formula>
    </cfRule>
  </conditionalFormatting>
  <conditionalFormatting sqref="R32:R39">
    <cfRule type="cellIs" dxfId="18318" priority="1590" operator="greaterThan">
      <formula>1</formula>
    </cfRule>
    <cfRule type="cellIs" dxfId="18317" priority="1591" operator="lessThan">
      <formula>0.8</formula>
    </cfRule>
  </conditionalFormatting>
  <conditionalFormatting sqref="Q32:Q39">
    <cfRule type="cellIs" dxfId="18316" priority="1582" operator="lessThan">
      <formula>0</formula>
    </cfRule>
  </conditionalFormatting>
  <conditionalFormatting sqref="R32:R39">
    <cfRule type="cellIs" dxfId="18315" priority="1586" operator="lessThan">
      <formula>0.8</formula>
    </cfRule>
    <cfRule type="cellIs" dxfId="18314" priority="1587" operator="greaterThan">
      <formula>1</formula>
    </cfRule>
  </conditionalFormatting>
  <conditionalFormatting sqref="R32:R39">
    <cfRule type="cellIs" dxfId="18313" priority="1584" operator="greaterThan">
      <formula>1</formula>
    </cfRule>
    <cfRule type="cellIs" dxfId="18312" priority="1585" operator="lessThan">
      <formula>0.8</formula>
    </cfRule>
  </conditionalFormatting>
  <conditionalFormatting sqref="P32:P39">
    <cfRule type="cellIs" dxfId="18311" priority="1583" operator="greaterThan">
      <formula>0</formula>
    </cfRule>
  </conditionalFormatting>
  <conditionalFormatting sqref="Q32:Q39">
    <cfRule type="cellIs" dxfId="18310" priority="1581" operator="lessThan">
      <formula>0</formula>
    </cfRule>
  </conditionalFormatting>
  <conditionalFormatting sqref="R32:R39">
    <cfRule type="cellIs" dxfId="18309" priority="1579" operator="lessThan">
      <formula>0.8</formula>
    </cfRule>
    <cfRule type="cellIs" dxfId="18308" priority="1580" operator="greaterThan">
      <formula>1</formula>
    </cfRule>
  </conditionalFormatting>
  <conditionalFormatting sqref="R32:R39">
    <cfRule type="cellIs" dxfId="18307" priority="1577" operator="greaterThan">
      <formula>1</formula>
    </cfRule>
    <cfRule type="cellIs" dxfId="18306" priority="1578" operator="lessThan">
      <formula>0.8</formula>
    </cfRule>
  </conditionalFormatting>
  <conditionalFormatting sqref="P32:P39">
    <cfRule type="cellIs" dxfId="18305" priority="1576" operator="greaterThan">
      <formula>0</formula>
    </cfRule>
  </conditionalFormatting>
  <conditionalFormatting sqref="Q32:Q39">
    <cfRule type="cellIs" dxfId="18304" priority="1575" operator="lessThan">
      <formula>0</formula>
    </cfRule>
  </conditionalFormatting>
  <conditionalFormatting sqref="R32:R39">
    <cfRule type="cellIs" dxfId="18303" priority="1573" operator="lessThan">
      <formula>0.8</formula>
    </cfRule>
    <cfRule type="cellIs" dxfId="18302" priority="1574" operator="greaterThan">
      <formula>1</formula>
    </cfRule>
  </conditionalFormatting>
  <conditionalFormatting sqref="R32:R39">
    <cfRule type="cellIs" dxfId="18301" priority="1571" operator="greaterThan">
      <formula>1</formula>
    </cfRule>
    <cfRule type="cellIs" dxfId="18300" priority="1572" operator="lessThan">
      <formula>0.8</formula>
    </cfRule>
  </conditionalFormatting>
  <conditionalFormatting sqref="P32:P39">
    <cfRule type="cellIs" dxfId="18299" priority="1570" operator="greaterThan">
      <formula>0</formula>
    </cfRule>
  </conditionalFormatting>
  <conditionalFormatting sqref="Q19:Q25">
    <cfRule type="cellIs" dxfId="18298" priority="1569" operator="lessThan">
      <formula>0</formula>
    </cfRule>
  </conditionalFormatting>
  <conditionalFormatting sqref="R19:R25">
    <cfRule type="cellIs" dxfId="18297" priority="1567" operator="lessThan">
      <formula>0.8</formula>
    </cfRule>
    <cfRule type="cellIs" dxfId="18296" priority="1568" operator="greaterThan">
      <formula>1</formula>
    </cfRule>
  </conditionalFormatting>
  <conditionalFormatting sqref="R19:R25">
    <cfRule type="cellIs" dxfId="18295" priority="1565" operator="greaterThan">
      <formula>1</formula>
    </cfRule>
    <cfRule type="cellIs" dxfId="18294" priority="1566" operator="lessThan">
      <formula>0.8</formula>
    </cfRule>
  </conditionalFormatting>
  <conditionalFormatting sqref="P19:P25">
    <cfRule type="cellIs" dxfId="18293" priority="1564" operator="greaterThan">
      <formula>0</formula>
    </cfRule>
  </conditionalFormatting>
  <conditionalFormatting sqref="R19:R25">
    <cfRule type="cellIs" dxfId="18292" priority="1561" operator="lessThan">
      <formula>0.8</formula>
    </cfRule>
    <cfRule type="cellIs" dxfId="18291" priority="1562" operator="greaterThan">
      <formula>1</formula>
    </cfRule>
  </conditionalFormatting>
  <conditionalFormatting sqref="R19:R25">
    <cfRule type="cellIs" dxfId="18290" priority="1559" operator="greaterThan">
      <formula>1</formula>
    </cfRule>
    <cfRule type="cellIs" dxfId="18289" priority="1560" operator="lessThan">
      <formula>0.8</formula>
    </cfRule>
  </conditionalFormatting>
  <conditionalFormatting sqref="P19:P25">
    <cfRule type="cellIs" dxfId="18288" priority="1558" operator="greaterThan">
      <formula>0</formula>
    </cfRule>
  </conditionalFormatting>
  <conditionalFormatting sqref="Q19:Q25">
    <cfRule type="cellIs" dxfId="18287" priority="1563" operator="lessThan">
      <formula>0</formula>
    </cfRule>
  </conditionalFormatting>
  <conditionalFormatting sqref="R19:R25">
    <cfRule type="cellIs" dxfId="18286" priority="1555" operator="lessThan">
      <formula>0.8</formula>
    </cfRule>
    <cfRule type="cellIs" dxfId="18285" priority="1556" operator="greaterThan">
      <formula>1</formula>
    </cfRule>
  </conditionalFormatting>
  <conditionalFormatting sqref="R19:R25">
    <cfRule type="cellIs" dxfId="18284" priority="1553" operator="greaterThan">
      <formula>1</formula>
    </cfRule>
    <cfRule type="cellIs" dxfId="18283" priority="1554" operator="lessThan">
      <formula>0.8</formula>
    </cfRule>
  </conditionalFormatting>
  <conditionalFormatting sqref="P19:P25">
    <cfRule type="cellIs" dxfId="18282" priority="1552" operator="greaterThan">
      <formula>0</formula>
    </cfRule>
  </conditionalFormatting>
  <conditionalFormatting sqref="Q19:Q25">
    <cfRule type="cellIs" dxfId="18281" priority="1557" operator="lessThan">
      <formula>0</formula>
    </cfRule>
  </conditionalFormatting>
  <conditionalFormatting sqref="Q19:Q25">
    <cfRule type="cellIs" dxfId="18280" priority="1551" operator="lessThan">
      <formula>0</formula>
    </cfRule>
  </conditionalFormatting>
  <conditionalFormatting sqref="R19:R25">
    <cfRule type="cellIs" dxfId="18279" priority="1549" operator="lessThan">
      <formula>0.8</formula>
    </cfRule>
    <cfRule type="cellIs" dxfId="18278" priority="1550" operator="greaterThan">
      <formula>1</formula>
    </cfRule>
  </conditionalFormatting>
  <conditionalFormatting sqref="R19:R25">
    <cfRule type="cellIs" dxfId="18277" priority="1547" operator="greaterThan">
      <formula>1</formula>
    </cfRule>
    <cfRule type="cellIs" dxfId="18276" priority="1548" operator="lessThan">
      <formula>0.8</formula>
    </cfRule>
  </conditionalFormatting>
  <conditionalFormatting sqref="P19:P25">
    <cfRule type="cellIs" dxfId="18275" priority="1546" operator="greaterThan">
      <formula>0</formula>
    </cfRule>
  </conditionalFormatting>
  <conditionalFormatting sqref="Q135:Q136 Q139 Q142">
    <cfRule type="cellIs" dxfId="18274" priority="1545" operator="lessThan">
      <formula>0</formula>
    </cfRule>
  </conditionalFormatting>
  <conditionalFormatting sqref="R135:R136 R139 R142">
    <cfRule type="cellIs" dxfId="18273" priority="1543" operator="lessThan">
      <formula>0.8</formula>
    </cfRule>
    <cfRule type="cellIs" dxfId="18272" priority="1544" operator="greaterThan">
      <formula>1</formula>
    </cfRule>
  </conditionalFormatting>
  <conditionalFormatting sqref="R135:R136 R139 R142">
    <cfRule type="cellIs" dxfId="18271" priority="1541" operator="greaterThan">
      <formula>1</formula>
    </cfRule>
    <cfRule type="cellIs" dxfId="18270" priority="1542" operator="lessThan">
      <formula>0.8</formula>
    </cfRule>
  </conditionalFormatting>
  <conditionalFormatting sqref="P135:P136 P139 P142">
    <cfRule type="cellIs" dxfId="18269" priority="1540" operator="greaterThan">
      <formula>0</formula>
    </cfRule>
  </conditionalFormatting>
  <conditionalFormatting sqref="P135:P136 P139 P142">
    <cfRule type="cellIs" dxfId="18268" priority="1534" operator="greaterThan">
      <formula>0</formula>
    </cfRule>
  </conditionalFormatting>
  <conditionalFormatting sqref="Q135:Q136 Q139 Q142">
    <cfRule type="cellIs" dxfId="18267" priority="1539" operator="lessThan">
      <formula>0</formula>
    </cfRule>
  </conditionalFormatting>
  <conditionalFormatting sqref="R135:R136 R139 R142">
    <cfRule type="cellIs" dxfId="18266" priority="1537" operator="lessThan">
      <formula>0.8</formula>
    </cfRule>
    <cfRule type="cellIs" dxfId="18265" priority="1538" operator="greaterThan">
      <formula>1</formula>
    </cfRule>
  </conditionalFormatting>
  <conditionalFormatting sqref="R135:R136 R139 R142">
    <cfRule type="cellIs" dxfId="18264" priority="1535" operator="greaterThan">
      <formula>1</formula>
    </cfRule>
    <cfRule type="cellIs" dxfId="18263" priority="1536" operator="lessThan">
      <formula>0.8</formula>
    </cfRule>
  </conditionalFormatting>
  <conditionalFormatting sqref="P19:P25">
    <cfRule type="cellIs" dxfId="18262" priority="1528" operator="greaterThan">
      <formula>0</formula>
    </cfRule>
  </conditionalFormatting>
  <conditionalFormatting sqref="Q19:Q25">
    <cfRule type="cellIs" dxfId="18261" priority="1533" operator="lessThan">
      <formula>0</formula>
    </cfRule>
  </conditionalFormatting>
  <conditionalFormatting sqref="R19:R25">
    <cfRule type="cellIs" dxfId="18260" priority="1531" operator="lessThan">
      <formula>0.8</formula>
    </cfRule>
    <cfRule type="cellIs" dxfId="18259" priority="1532" operator="greaterThan">
      <formula>1</formula>
    </cfRule>
  </conditionalFormatting>
  <conditionalFormatting sqref="R19:R25">
    <cfRule type="cellIs" dxfId="18258" priority="1529" operator="greaterThan">
      <formula>1</formula>
    </cfRule>
    <cfRule type="cellIs" dxfId="18257" priority="1530" operator="lessThan">
      <formula>0.8</formula>
    </cfRule>
  </conditionalFormatting>
  <conditionalFormatting sqref="Q19:Q25">
    <cfRule type="cellIs" dxfId="18256" priority="1527" operator="lessThan">
      <formula>0</formula>
    </cfRule>
  </conditionalFormatting>
  <conditionalFormatting sqref="R19:R25">
    <cfRule type="cellIs" dxfId="18255" priority="1525" operator="lessThan">
      <formula>0.8</formula>
    </cfRule>
    <cfRule type="cellIs" dxfId="18254" priority="1526" operator="greaterThan">
      <formula>1</formula>
    </cfRule>
  </conditionalFormatting>
  <conditionalFormatting sqref="R19:R25">
    <cfRule type="cellIs" dxfId="18253" priority="1523" operator="greaterThan">
      <formula>1</formula>
    </cfRule>
    <cfRule type="cellIs" dxfId="18252" priority="1524" operator="lessThan">
      <formula>0.8</formula>
    </cfRule>
  </conditionalFormatting>
  <conditionalFormatting sqref="P19:P25">
    <cfRule type="cellIs" dxfId="18251" priority="1522" operator="greaterThan">
      <formula>0</formula>
    </cfRule>
  </conditionalFormatting>
  <conditionalFormatting sqref="Q19:Q25">
    <cfRule type="cellIs" dxfId="18250" priority="1521" operator="lessThan">
      <formula>0</formula>
    </cfRule>
  </conditionalFormatting>
  <conditionalFormatting sqref="R19:R25">
    <cfRule type="cellIs" dxfId="18249" priority="1519" operator="lessThan">
      <formula>0.8</formula>
    </cfRule>
    <cfRule type="cellIs" dxfId="18248" priority="1520" operator="greaterThan">
      <formula>1</formula>
    </cfRule>
  </conditionalFormatting>
  <conditionalFormatting sqref="R19:R25">
    <cfRule type="cellIs" dxfId="18247" priority="1517" operator="greaterThan">
      <formula>1</formula>
    </cfRule>
    <cfRule type="cellIs" dxfId="18246" priority="1518" operator="lessThan">
      <formula>0.8</formula>
    </cfRule>
  </conditionalFormatting>
  <conditionalFormatting sqref="P19:P25">
    <cfRule type="cellIs" dxfId="18245" priority="1516" operator="greaterThan">
      <formula>0</formula>
    </cfRule>
  </conditionalFormatting>
  <conditionalFormatting sqref="Q19:Q25">
    <cfRule type="cellIs" dxfId="18244" priority="1515" operator="lessThan">
      <formula>0</formula>
    </cfRule>
  </conditionalFormatting>
  <conditionalFormatting sqref="R19:R25">
    <cfRule type="cellIs" dxfId="18243" priority="1513" operator="lessThan">
      <formula>0.8</formula>
    </cfRule>
    <cfRule type="cellIs" dxfId="18242" priority="1514" operator="greaterThan">
      <formula>1</formula>
    </cfRule>
  </conditionalFormatting>
  <conditionalFormatting sqref="R19:R25">
    <cfRule type="cellIs" dxfId="18241" priority="1511" operator="greaterThan">
      <formula>1</formula>
    </cfRule>
    <cfRule type="cellIs" dxfId="18240" priority="1512" operator="lessThan">
      <formula>0.8</formula>
    </cfRule>
  </conditionalFormatting>
  <conditionalFormatting sqref="P19:P25">
    <cfRule type="cellIs" dxfId="18239" priority="1510" operator="greaterThan">
      <formula>0</formula>
    </cfRule>
  </conditionalFormatting>
  <conditionalFormatting sqref="R19:R25">
    <cfRule type="cellIs" dxfId="18238" priority="1507" operator="lessThan">
      <formula>0.8</formula>
    </cfRule>
    <cfRule type="cellIs" dxfId="18237" priority="1508" operator="greaterThan">
      <formula>1</formula>
    </cfRule>
  </conditionalFormatting>
  <conditionalFormatting sqref="R19:R25">
    <cfRule type="cellIs" dxfId="18236" priority="1505" operator="greaterThan">
      <formula>1</formula>
    </cfRule>
    <cfRule type="cellIs" dxfId="18235" priority="1506" operator="lessThan">
      <formula>0.8</formula>
    </cfRule>
  </conditionalFormatting>
  <conditionalFormatting sqref="P19:P25">
    <cfRule type="cellIs" dxfId="18234" priority="1504" operator="greaterThan">
      <formula>0</formula>
    </cfRule>
  </conditionalFormatting>
  <conditionalFormatting sqref="Q19:Q25">
    <cfRule type="cellIs" dxfId="18233" priority="1509" operator="lessThan">
      <formula>0</formula>
    </cfRule>
  </conditionalFormatting>
  <conditionalFormatting sqref="Q19:Q25">
    <cfRule type="cellIs" dxfId="18232" priority="1503" operator="lessThan">
      <formula>0</formula>
    </cfRule>
  </conditionalFormatting>
  <conditionalFormatting sqref="R19:R25">
    <cfRule type="cellIs" dxfId="18231" priority="1501" operator="lessThan">
      <formula>0.8</formula>
    </cfRule>
    <cfRule type="cellIs" dxfId="18230" priority="1502" operator="greaterThan">
      <formula>1</formula>
    </cfRule>
  </conditionalFormatting>
  <conditionalFormatting sqref="R19:R25">
    <cfRule type="cellIs" dxfId="18229" priority="1499" operator="greaterThan">
      <formula>1</formula>
    </cfRule>
    <cfRule type="cellIs" dxfId="18228" priority="1500" operator="lessThan">
      <formula>0.8</formula>
    </cfRule>
  </conditionalFormatting>
  <conditionalFormatting sqref="P19:P25">
    <cfRule type="cellIs" dxfId="18227" priority="1498" operator="greaterThan">
      <formula>0</formula>
    </cfRule>
  </conditionalFormatting>
  <conditionalFormatting sqref="P19:P25">
    <cfRule type="cellIs" dxfId="18226" priority="1492" operator="greaterThan">
      <formula>0</formula>
    </cfRule>
  </conditionalFormatting>
  <conditionalFormatting sqref="Q19:Q25">
    <cfRule type="cellIs" dxfId="18225" priority="1497" operator="lessThan">
      <formula>0</formula>
    </cfRule>
  </conditionalFormatting>
  <conditionalFormatting sqref="R19:R25">
    <cfRule type="cellIs" dxfId="18224" priority="1495" operator="lessThan">
      <formula>0.8</formula>
    </cfRule>
    <cfRule type="cellIs" dxfId="18223" priority="1496" operator="greaterThan">
      <formula>1</formula>
    </cfRule>
  </conditionalFormatting>
  <conditionalFormatting sqref="R19:R25">
    <cfRule type="cellIs" dxfId="18222" priority="1493" operator="greaterThan">
      <formula>1</formula>
    </cfRule>
    <cfRule type="cellIs" dxfId="18221" priority="1494" operator="lessThan">
      <formula>0.8</formula>
    </cfRule>
  </conditionalFormatting>
  <conditionalFormatting sqref="P19:P25">
    <cfRule type="cellIs" dxfId="18220" priority="1486" operator="greaterThan">
      <formula>0</formula>
    </cfRule>
  </conditionalFormatting>
  <conditionalFormatting sqref="Q19:Q25">
    <cfRule type="cellIs" dxfId="18219" priority="1491" operator="lessThan">
      <formula>0</formula>
    </cfRule>
  </conditionalFormatting>
  <conditionalFormatting sqref="R19:R25">
    <cfRule type="cellIs" dxfId="18218" priority="1489" operator="lessThan">
      <formula>0.8</formula>
    </cfRule>
    <cfRule type="cellIs" dxfId="18217" priority="1490" operator="greaterThan">
      <formula>1</formula>
    </cfRule>
  </conditionalFormatting>
  <conditionalFormatting sqref="R19:R25">
    <cfRule type="cellIs" dxfId="18216" priority="1487" operator="greaterThan">
      <formula>1</formula>
    </cfRule>
    <cfRule type="cellIs" dxfId="18215" priority="1488" operator="lessThan">
      <formula>0.8</formula>
    </cfRule>
  </conditionalFormatting>
  <conditionalFormatting sqref="Q19:Q25">
    <cfRule type="cellIs" dxfId="18214" priority="1485" operator="lessThan">
      <formula>0</formula>
    </cfRule>
  </conditionalFormatting>
  <conditionalFormatting sqref="R19:R25">
    <cfRule type="cellIs" dxfId="18213" priority="1483" operator="lessThan">
      <formula>0.8</formula>
    </cfRule>
    <cfRule type="cellIs" dxfId="18212" priority="1484" operator="greaterThan">
      <formula>1</formula>
    </cfRule>
  </conditionalFormatting>
  <conditionalFormatting sqref="R19:R25">
    <cfRule type="cellIs" dxfId="18211" priority="1481" operator="greaterThan">
      <formula>1</formula>
    </cfRule>
    <cfRule type="cellIs" dxfId="18210" priority="1482" operator="lessThan">
      <formula>0.8</formula>
    </cfRule>
  </conditionalFormatting>
  <conditionalFormatting sqref="P19:P25">
    <cfRule type="cellIs" dxfId="18209" priority="1480" operator="greaterThan">
      <formula>0</formula>
    </cfRule>
  </conditionalFormatting>
  <conditionalFormatting sqref="Q19:Q25">
    <cfRule type="cellIs" dxfId="18208" priority="1479" operator="lessThan">
      <formula>0</formula>
    </cfRule>
  </conditionalFormatting>
  <conditionalFormatting sqref="R19:R25">
    <cfRule type="cellIs" dxfId="18207" priority="1477" operator="lessThan">
      <formula>0.8</formula>
    </cfRule>
    <cfRule type="cellIs" dxfId="18206" priority="1478" operator="greaterThan">
      <formula>1</formula>
    </cfRule>
  </conditionalFormatting>
  <conditionalFormatting sqref="R19:R25">
    <cfRule type="cellIs" dxfId="18205" priority="1475" operator="greaterThan">
      <formula>1</formula>
    </cfRule>
    <cfRule type="cellIs" dxfId="18204" priority="1476" operator="lessThan">
      <formula>0.8</formula>
    </cfRule>
  </conditionalFormatting>
  <conditionalFormatting sqref="P19:P25">
    <cfRule type="cellIs" dxfId="18203" priority="1474" operator="greaterThan">
      <formula>0</formula>
    </cfRule>
  </conditionalFormatting>
  <conditionalFormatting sqref="P19:P25">
    <cfRule type="cellIs" dxfId="18202" priority="1468" operator="greaterThan">
      <formula>0</formula>
    </cfRule>
  </conditionalFormatting>
  <conditionalFormatting sqref="Q19:Q25">
    <cfRule type="cellIs" dxfId="18201" priority="1473" operator="lessThan">
      <formula>0</formula>
    </cfRule>
  </conditionalFormatting>
  <conditionalFormatting sqref="R19:R25">
    <cfRule type="cellIs" dxfId="18200" priority="1471" operator="lessThan">
      <formula>0.8</formula>
    </cfRule>
    <cfRule type="cellIs" dxfId="18199" priority="1472" operator="greaterThan">
      <formula>1</formula>
    </cfRule>
  </conditionalFormatting>
  <conditionalFormatting sqref="R19:R25">
    <cfRule type="cellIs" dxfId="18198" priority="1469" operator="greaterThan">
      <formula>1</formula>
    </cfRule>
    <cfRule type="cellIs" dxfId="18197" priority="1470" operator="lessThan">
      <formula>0.8</formula>
    </cfRule>
  </conditionalFormatting>
  <conditionalFormatting sqref="Q19:Q25">
    <cfRule type="cellIs" dxfId="18196" priority="1467" operator="lessThan">
      <formula>0</formula>
    </cfRule>
  </conditionalFormatting>
  <conditionalFormatting sqref="R19:R25">
    <cfRule type="cellIs" dxfId="18195" priority="1465" operator="lessThan">
      <formula>0.8</formula>
    </cfRule>
    <cfRule type="cellIs" dxfId="18194" priority="1466" operator="greaterThan">
      <formula>1</formula>
    </cfRule>
  </conditionalFormatting>
  <conditionalFormatting sqref="R19:R25">
    <cfRule type="cellIs" dxfId="18193" priority="1463" operator="greaterThan">
      <formula>1</formula>
    </cfRule>
    <cfRule type="cellIs" dxfId="18192" priority="1464" operator="lessThan">
      <formula>0.8</formula>
    </cfRule>
  </conditionalFormatting>
  <conditionalFormatting sqref="P19:P25">
    <cfRule type="cellIs" dxfId="18191" priority="1462" operator="greaterThan">
      <formula>0</formula>
    </cfRule>
  </conditionalFormatting>
  <conditionalFormatting sqref="Q19:Q25">
    <cfRule type="cellIs" dxfId="18190" priority="1461" operator="lessThan">
      <formula>0</formula>
    </cfRule>
  </conditionalFormatting>
  <conditionalFormatting sqref="R19:R25">
    <cfRule type="cellIs" dxfId="18189" priority="1459" operator="lessThan">
      <formula>0.8</formula>
    </cfRule>
    <cfRule type="cellIs" dxfId="18188" priority="1460" operator="greaterThan">
      <formula>1</formula>
    </cfRule>
  </conditionalFormatting>
  <conditionalFormatting sqref="R19:R25">
    <cfRule type="cellIs" dxfId="18187" priority="1457" operator="greaterThan">
      <formula>1</formula>
    </cfRule>
    <cfRule type="cellIs" dxfId="18186" priority="1458" operator="lessThan">
      <formula>0.8</formula>
    </cfRule>
  </conditionalFormatting>
  <conditionalFormatting sqref="P19:P25">
    <cfRule type="cellIs" dxfId="18185" priority="1456" operator="greaterThan">
      <formula>0</formula>
    </cfRule>
  </conditionalFormatting>
  <conditionalFormatting sqref="Q19:Q25">
    <cfRule type="cellIs" dxfId="18184" priority="1455" operator="lessThan">
      <formula>0</formula>
    </cfRule>
  </conditionalFormatting>
  <conditionalFormatting sqref="R19:R25">
    <cfRule type="cellIs" dxfId="18183" priority="1453" operator="lessThan">
      <formula>0.8</formula>
    </cfRule>
    <cfRule type="cellIs" dxfId="18182" priority="1454" operator="greaterThan">
      <formula>1</formula>
    </cfRule>
  </conditionalFormatting>
  <conditionalFormatting sqref="R19:R25">
    <cfRule type="cellIs" dxfId="18181" priority="1451" operator="greaterThan">
      <formula>1</formula>
    </cfRule>
    <cfRule type="cellIs" dxfId="18180" priority="1452" operator="lessThan">
      <formula>0.8</formula>
    </cfRule>
  </conditionalFormatting>
  <conditionalFormatting sqref="P19:P25">
    <cfRule type="cellIs" dxfId="18179" priority="1450" operator="greaterThan">
      <formula>0</formula>
    </cfRule>
  </conditionalFormatting>
  <conditionalFormatting sqref="R19:R25">
    <cfRule type="cellIs" dxfId="18178" priority="1447" operator="lessThan">
      <formula>0.8</formula>
    </cfRule>
    <cfRule type="cellIs" dxfId="18177" priority="1448" operator="greaterThan">
      <formula>1</formula>
    </cfRule>
  </conditionalFormatting>
  <conditionalFormatting sqref="R19:R25">
    <cfRule type="cellIs" dxfId="18176" priority="1445" operator="greaterThan">
      <formula>1</formula>
    </cfRule>
    <cfRule type="cellIs" dxfId="18175" priority="1446" operator="lessThan">
      <formula>0.8</formula>
    </cfRule>
  </conditionalFormatting>
  <conditionalFormatting sqref="P19:P25">
    <cfRule type="cellIs" dxfId="18174" priority="1444" operator="greaterThan">
      <formula>0</formula>
    </cfRule>
  </conditionalFormatting>
  <conditionalFormatting sqref="Q19:Q25">
    <cfRule type="cellIs" dxfId="18173" priority="1449" operator="lessThan">
      <formula>0</formula>
    </cfRule>
  </conditionalFormatting>
  <conditionalFormatting sqref="Q40">
    <cfRule type="cellIs" dxfId="18172" priority="1443" operator="lessThan">
      <formula>0</formula>
    </cfRule>
  </conditionalFormatting>
  <conditionalFormatting sqref="R40">
    <cfRule type="cellIs" dxfId="18171" priority="1441" operator="lessThan">
      <formula>0.8</formula>
    </cfRule>
    <cfRule type="cellIs" dxfId="18170" priority="1442" operator="greaterThan">
      <formula>1</formula>
    </cfRule>
  </conditionalFormatting>
  <conditionalFormatting sqref="R40">
    <cfRule type="cellIs" dxfId="18169" priority="1439" operator="greaterThan">
      <formula>1</formula>
    </cfRule>
    <cfRule type="cellIs" dxfId="18168" priority="1440" operator="lessThan">
      <formula>0.8</formula>
    </cfRule>
  </conditionalFormatting>
  <conditionalFormatting sqref="P40">
    <cfRule type="cellIs" dxfId="18167" priority="1438" operator="greaterThan">
      <formula>0</formula>
    </cfRule>
  </conditionalFormatting>
  <conditionalFormatting sqref="P40">
    <cfRule type="cellIs" dxfId="18166" priority="1432" operator="greaterThan">
      <formula>0</formula>
    </cfRule>
  </conditionalFormatting>
  <conditionalFormatting sqref="Q40">
    <cfRule type="cellIs" dxfId="18165" priority="1437" operator="lessThan">
      <formula>0</formula>
    </cfRule>
  </conditionalFormatting>
  <conditionalFormatting sqref="R40">
    <cfRule type="cellIs" dxfId="18164" priority="1435" operator="lessThan">
      <formula>0.8</formula>
    </cfRule>
    <cfRule type="cellIs" dxfId="18163" priority="1436" operator="greaterThan">
      <formula>1</formula>
    </cfRule>
  </conditionalFormatting>
  <conditionalFormatting sqref="R40">
    <cfRule type="cellIs" dxfId="18162" priority="1433" operator="greaterThan">
      <formula>1</formula>
    </cfRule>
    <cfRule type="cellIs" dxfId="18161" priority="1434" operator="lessThan">
      <formula>0.8</formula>
    </cfRule>
  </conditionalFormatting>
  <conditionalFormatting sqref="P40">
    <cfRule type="cellIs" dxfId="18160" priority="1426" operator="greaterThan">
      <formula>0</formula>
    </cfRule>
  </conditionalFormatting>
  <conditionalFormatting sqref="Q40">
    <cfRule type="cellIs" dxfId="18159" priority="1431" operator="lessThan">
      <formula>0</formula>
    </cfRule>
  </conditionalFormatting>
  <conditionalFormatting sqref="R40">
    <cfRule type="cellIs" dxfId="18158" priority="1429" operator="lessThan">
      <formula>0.8</formula>
    </cfRule>
    <cfRule type="cellIs" dxfId="18157" priority="1430" operator="greaterThan">
      <formula>1</formula>
    </cfRule>
  </conditionalFormatting>
  <conditionalFormatting sqref="R40">
    <cfRule type="cellIs" dxfId="18156" priority="1427" operator="greaterThan">
      <formula>1</formula>
    </cfRule>
    <cfRule type="cellIs" dxfId="18155" priority="1428" operator="lessThan">
      <formula>0.8</formula>
    </cfRule>
  </conditionalFormatting>
  <conditionalFormatting sqref="Q40">
    <cfRule type="cellIs" dxfId="18154" priority="1425" operator="lessThan">
      <formula>0</formula>
    </cfRule>
  </conditionalFormatting>
  <conditionalFormatting sqref="R40">
    <cfRule type="cellIs" dxfId="18153" priority="1423" operator="lessThan">
      <formula>0.8</formula>
    </cfRule>
    <cfRule type="cellIs" dxfId="18152" priority="1424" operator="greaterThan">
      <formula>1</formula>
    </cfRule>
  </conditionalFormatting>
  <conditionalFormatting sqref="R40">
    <cfRule type="cellIs" dxfId="18151" priority="1421" operator="greaterThan">
      <formula>1</formula>
    </cfRule>
    <cfRule type="cellIs" dxfId="18150" priority="1422" operator="lessThan">
      <formula>0.8</formula>
    </cfRule>
  </conditionalFormatting>
  <conditionalFormatting sqref="P40">
    <cfRule type="cellIs" dxfId="18149" priority="1420" operator="greaterThan">
      <formula>0</formula>
    </cfRule>
  </conditionalFormatting>
  <conditionalFormatting sqref="P40">
    <cfRule type="cellIs" dxfId="18148" priority="1414" operator="greaterThan">
      <formula>0</formula>
    </cfRule>
  </conditionalFormatting>
  <conditionalFormatting sqref="Q40">
    <cfRule type="cellIs" dxfId="18147" priority="1419" operator="lessThan">
      <formula>0</formula>
    </cfRule>
  </conditionalFormatting>
  <conditionalFormatting sqref="R40">
    <cfRule type="cellIs" dxfId="18146" priority="1417" operator="lessThan">
      <formula>0.8</formula>
    </cfRule>
    <cfRule type="cellIs" dxfId="18145" priority="1418" operator="greaterThan">
      <formula>1</formula>
    </cfRule>
  </conditionalFormatting>
  <conditionalFormatting sqref="R40">
    <cfRule type="cellIs" dxfId="18144" priority="1415" operator="greaterThan">
      <formula>1</formula>
    </cfRule>
    <cfRule type="cellIs" dxfId="18143" priority="1416" operator="lessThan">
      <formula>0.8</formula>
    </cfRule>
  </conditionalFormatting>
  <conditionalFormatting sqref="P40">
    <cfRule type="cellIs" dxfId="18142" priority="1408" operator="greaterThan">
      <formula>0</formula>
    </cfRule>
  </conditionalFormatting>
  <conditionalFormatting sqref="Q40">
    <cfRule type="cellIs" dxfId="18141" priority="1413" operator="lessThan">
      <formula>0</formula>
    </cfRule>
  </conditionalFormatting>
  <conditionalFormatting sqref="R40">
    <cfRule type="cellIs" dxfId="18140" priority="1411" operator="lessThan">
      <formula>0.8</formula>
    </cfRule>
    <cfRule type="cellIs" dxfId="18139" priority="1412" operator="greaterThan">
      <formula>1</formula>
    </cfRule>
  </conditionalFormatting>
  <conditionalFormatting sqref="R40">
    <cfRule type="cellIs" dxfId="18138" priority="1409" operator="greaterThan">
      <formula>1</formula>
    </cfRule>
    <cfRule type="cellIs" dxfId="18137" priority="1410" operator="lessThan">
      <formula>0.8</formula>
    </cfRule>
  </conditionalFormatting>
  <conditionalFormatting sqref="P40">
    <cfRule type="cellIs" dxfId="18136" priority="1402" operator="greaterThan">
      <formula>0</formula>
    </cfRule>
  </conditionalFormatting>
  <conditionalFormatting sqref="Q40">
    <cfRule type="cellIs" dxfId="18135" priority="1407" operator="lessThan">
      <formula>0</formula>
    </cfRule>
  </conditionalFormatting>
  <conditionalFormatting sqref="R40">
    <cfRule type="cellIs" dxfId="18134" priority="1405" operator="lessThan">
      <formula>0.8</formula>
    </cfRule>
    <cfRule type="cellIs" dxfId="18133" priority="1406" operator="greaterThan">
      <formula>1</formula>
    </cfRule>
  </conditionalFormatting>
  <conditionalFormatting sqref="R40">
    <cfRule type="cellIs" dxfId="18132" priority="1403" operator="greaterThan">
      <formula>1</formula>
    </cfRule>
    <cfRule type="cellIs" dxfId="18131" priority="1404" operator="lessThan">
      <formula>0.8</formula>
    </cfRule>
  </conditionalFormatting>
  <conditionalFormatting sqref="Q40">
    <cfRule type="cellIs" dxfId="18130" priority="1396" operator="lessThan">
      <formula>0</formula>
    </cfRule>
  </conditionalFormatting>
  <conditionalFormatting sqref="P40">
    <cfRule type="cellIs" dxfId="18129" priority="1397" operator="greaterThan">
      <formula>0</formula>
    </cfRule>
  </conditionalFormatting>
  <conditionalFormatting sqref="R40">
    <cfRule type="cellIs" dxfId="18128" priority="1400" operator="lessThan">
      <formula>0.8</formula>
    </cfRule>
    <cfRule type="cellIs" dxfId="18127" priority="1401" operator="greaterThan">
      <formula>1</formula>
    </cfRule>
  </conditionalFormatting>
  <conditionalFormatting sqref="R40">
    <cfRule type="cellIs" dxfId="18126" priority="1398" operator="greaterThan">
      <formula>1</formula>
    </cfRule>
    <cfRule type="cellIs" dxfId="18125" priority="1399" operator="lessThan">
      <formula>0.8</formula>
    </cfRule>
  </conditionalFormatting>
  <conditionalFormatting sqref="Q40">
    <cfRule type="cellIs" dxfId="18124" priority="1390" operator="lessThan">
      <formula>0</formula>
    </cfRule>
  </conditionalFormatting>
  <conditionalFormatting sqref="R40">
    <cfRule type="cellIs" dxfId="18123" priority="1394" operator="lessThan">
      <formula>0.8</formula>
    </cfRule>
    <cfRule type="cellIs" dxfId="18122" priority="1395" operator="greaterThan">
      <formula>1</formula>
    </cfRule>
  </conditionalFormatting>
  <conditionalFormatting sqref="R40">
    <cfRule type="cellIs" dxfId="18121" priority="1392" operator="greaterThan">
      <formula>1</formula>
    </cfRule>
    <cfRule type="cellIs" dxfId="18120" priority="1393" operator="lessThan">
      <formula>0.8</formula>
    </cfRule>
  </conditionalFormatting>
  <conditionalFormatting sqref="P40">
    <cfRule type="cellIs" dxfId="18119" priority="1391" operator="greaterThan">
      <formula>0</formula>
    </cfRule>
  </conditionalFormatting>
  <conditionalFormatting sqref="Q40">
    <cfRule type="cellIs" dxfId="18118" priority="1389" operator="lessThan">
      <formula>0</formula>
    </cfRule>
  </conditionalFormatting>
  <conditionalFormatting sqref="R40">
    <cfRule type="cellIs" dxfId="18117" priority="1387" operator="lessThan">
      <formula>0.8</formula>
    </cfRule>
    <cfRule type="cellIs" dxfId="18116" priority="1388" operator="greaterThan">
      <formula>1</formula>
    </cfRule>
  </conditionalFormatting>
  <conditionalFormatting sqref="R40">
    <cfRule type="cellIs" dxfId="18115" priority="1385" operator="greaterThan">
      <formula>1</formula>
    </cfRule>
    <cfRule type="cellIs" dxfId="18114" priority="1386" operator="lessThan">
      <formula>0.8</formula>
    </cfRule>
  </conditionalFormatting>
  <conditionalFormatting sqref="P40">
    <cfRule type="cellIs" dxfId="18113" priority="1384" operator="greaterThan">
      <formula>0</formula>
    </cfRule>
  </conditionalFormatting>
  <conditionalFormatting sqref="Q40">
    <cfRule type="cellIs" dxfId="18112" priority="1383" operator="lessThan">
      <formula>0</formula>
    </cfRule>
  </conditionalFormatting>
  <conditionalFormatting sqref="R40">
    <cfRule type="cellIs" dxfId="18111" priority="1381" operator="lessThan">
      <formula>0.8</formula>
    </cfRule>
    <cfRule type="cellIs" dxfId="18110" priority="1382" operator="greaterThan">
      <formula>1</formula>
    </cfRule>
  </conditionalFormatting>
  <conditionalFormatting sqref="R40">
    <cfRule type="cellIs" dxfId="18109" priority="1379" operator="greaterThan">
      <formula>1</formula>
    </cfRule>
    <cfRule type="cellIs" dxfId="18108" priority="1380" operator="lessThan">
      <formula>0.8</formula>
    </cfRule>
  </conditionalFormatting>
  <conditionalFormatting sqref="P40">
    <cfRule type="cellIs" dxfId="18107" priority="1378" operator="greaterThan">
      <formula>0</formula>
    </cfRule>
  </conditionalFormatting>
  <conditionalFormatting sqref="Q32:Q39">
    <cfRule type="cellIs" dxfId="18106" priority="1377" operator="lessThan">
      <formula>0</formula>
    </cfRule>
  </conditionalFormatting>
  <conditionalFormatting sqref="R32:R39">
    <cfRule type="cellIs" dxfId="18105" priority="1375" operator="lessThan">
      <formula>0.8</formula>
    </cfRule>
    <cfRule type="cellIs" dxfId="18104" priority="1376" operator="greaterThan">
      <formula>1</formula>
    </cfRule>
  </conditionalFormatting>
  <conditionalFormatting sqref="R32:R39">
    <cfRule type="cellIs" dxfId="18103" priority="1373" operator="greaterThan">
      <formula>1</formula>
    </cfRule>
    <cfRule type="cellIs" dxfId="18102" priority="1374" operator="lessThan">
      <formula>0.8</formula>
    </cfRule>
  </conditionalFormatting>
  <conditionalFormatting sqref="P32:P39">
    <cfRule type="cellIs" dxfId="18101" priority="1372" operator="greaterThan">
      <formula>0</formula>
    </cfRule>
  </conditionalFormatting>
  <conditionalFormatting sqref="Q32:Q39">
    <cfRule type="cellIs" dxfId="18100" priority="1371" operator="lessThan">
      <formula>0</formula>
    </cfRule>
  </conditionalFormatting>
  <conditionalFormatting sqref="R32:R39">
    <cfRule type="cellIs" dxfId="18099" priority="1369" operator="lessThan">
      <formula>0.8</formula>
    </cfRule>
    <cfRule type="cellIs" dxfId="18098" priority="1370" operator="greaterThan">
      <formula>1</formula>
    </cfRule>
  </conditionalFormatting>
  <conditionalFormatting sqref="R32:R39">
    <cfRule type="cellIs" dxfId="18097" priority="1367" operator="greaterThan">
      <formula>1</formula>
    </cfRule>
    <cfRule type="cellIs" dxfId="18096" priority="1368" operator="lessThan">
      <formula>0.8</formula>
    </cfRule>
  </conditionalFormatting>
  <conditionalFormatting sqref="P32:P39">
    <cfRule type="cellIs" dxfId="18095" priority="1366" operator="greaterThan">
      <formula>0</formula>
    </cfRule>
  </conditionalFormatting>
  <conditionalFormatting sqref="Q32:Q39">
    <cfRule type="cellIs" dxfId="18094" priority="1365" operator="lessThan">
      <formula>0</formula>
    </cfRule>
  </conditionalFormatting>
  <conditionalFormatting sqref="R32:R39">
    <cfRule type="cellIs" dxfId="18093" priority="1363" operator="lessThan">
      <formula>0.8</formula>
    </cfRule>
    <cfRule type="cellIs" dxfId="18092" priority="1364" operator="greaterThan">
      <formula>1</formula>
    </cfRule>
  </conditionalFormatting>
  <conditionalFormatting sqref="R32:R39">
    <cfRule type="cellIs" dxfId="18091" priority="1361" operator="greaterThan">
      <formula>1</formula>
    </cfRule>
    <cfRule type="cellIs" dxfId="18090" priority="1362" operator="lessThan">
      <formula>0.8</formula>
    </cfRule>
  </conditionalFormatting>
  <conditionalFormatting sqref="P32:P39">
    <cfRule type="cellIs" dxfId="18089" priority="1360" operator="greaterThan">
      <formula>0</formula>
    </cfRule>
  </conditionalFormatting>
  <conditionalFormatting sqref="Q32:Q39">
    <cfRule type="cellIs" dxfId="18088" priority="1359" operator="lessThan">
      <formula>0</formula>
    </cfRule>
  </conditionalFormatting>
  <conditionalFormatting sqref="R32:R39">
    <cfRule type="cellIs" dxfId="18087" priority="1357" operator="lessThan">
      <formula>0.8</formula>
    </cfRule>
    <cfRule type="cellIs" dxfId="18086" priority="1358" operator="greaterThan">
      <formula>1</formula>
    </cfRule>
  </conditionalFormatting>
  <conditionalFormatting sqref="R32:R39">
    <cfRule type="cellIs" dxfId="18085" priority="1355" operator="greaterThan">
      <formula>1</formula>
    </cfRule>
    <cfRule type="cellIs" dxfId="18084" priority="1356" operator="lessThan">
      <formula>0.8</formula>
    </cfRule>
  </conditionalFormatting>
  <conditionalFormatting sqref="P32:P39">
    <cfRule type="cellIs" dxfId="18083" priority="1354" operator="greaterThan">
      <formula>0</formula>
    </cfRule>
  </conditionalFormatting>
  <conditionalFormatting sqref="P32:P39">
    <cfRule type="cellIs" dxfId="18082" priority="1348" operator="greaterThan">
      <formula>0</formula>
    </cfRule>
  </conditionalFormatting>
  <conditionalFormatting sqref="Q32:Q39">
    <cfRule type="cellIs" dxfId="18081" priority="1353" operator="lessThan">
      <formula>0</formula>
    </cfRule>
  </conditionalFormatting>
  <conditionalFormatting sqref="R32:R39">
    <cfRule type="cellIs" dxfId="18080" priority="1351" operator="lessThan">
      <formula>0.8</formula>
    </cfRule>
    <cfRule type="cellIs" dxfId="18079" priority="1352" operator="greaterThan">
      <formula>1</formula>
    </cfRule>
  </conditionalFormatting>
  <conditionalFormatting sqref="R32:R39">
    <cfRule type="cellIs" dxfId="18078" priority="1349" operator="greaterThan">
      <formula>1</formula>
    </cfRule>
    <cfRule type="cellIs" dxfId="18077" priority="1350" operator="lessThan">
      <formula>0.8</formula>
    </cfRule>
  </conditionalFormatting>
  <conditionalFormatting sqref="P32:P39">
    <cfRule type="cellIs" dxfId="18076" priority="1342" operator="greaterThan">
      <formula>0</formula>
    </cfRule>
  </conditionalFormatting>
  <conditionalFormatting sqref="Q32:Q39">
    <cfRule type="cellIs" dxfId="18075" priority="1347" operator="lessThan">
      <formula>0</formula>
    </cfRule>
  </conditionalFormatting>
  <conditionalFormatting sqref="R32:R39">
    <cfRule type="cellIs" dxfId="18074" priority="1345" operator="lessThan">
      <formula>0.8</formula>
    </cfRule>
    <cfRule type="cellIs" dxfId="18073" priority="1346" operator="greaterThan">
      <formula>1</formula>
    </cfRule>
  </conditionalFormatting>
  <conditionalFormatting sqref="R32:R39">
    <cfRule type="cellIs" dxfId="18072" priority="1343" operator="greaterThan">
      <formula>1</formula>
    </cfRule>
    <cfRule type="cellIs" dxfId="18071" priority="1344" operator="lessThan">
      <formula>0.8</formula>
    </cfRule>
  </conditionalFormatting>
  <conditionalFormatting sqref="R32:R39">
    <cfRule type="cellIs" dxfId="18070" priority="1339" operator="lessThan">
      <formula>0.8</formula>
    </cfRule>
    <cfRule type="cellIs" dxfId="18069" priority="1340" operator="greaterThan">
      <formula>1</formula>
    </cfRule>
  </conditionalFormatting>
  <conditionalFormatting sqref="R32:R39">
    <cfRule type="cellIs" dxfId="18068" priority="1337" operator="greaterThan">
      <formula>1</formula>
    </cfRule>
    <cfRule type="cellIs" dxfId="18067" priority="1338" operator="lessThan">
      <formula>0.8</formula>
    </cfRule>
  </conditionalFormatting>
  <conditionalFormatting sqref="P32:P39">
    <cfRule type="cellIs" dxfId="18066" priority="1336" operator="greaterThan">
      <formula>0</formula>
    </cfRule>
  </conditionalFormatting>
  <conditionalFormatting sqref="Q32:Q39">
    <cfRule type="cellIs" dxfId="18065" priority="1341" operator="lessThan">
      <formula>0</formula>
    </cfRule>
  </conditionalFormatting>
  <conditionalFormatting sqref="Q32:Q39">
    <cfRule type="cellIs" dxfId="18064" priority="1335" operator="lessThan">
      <formula>0</formula>
    </cfRule>
  </conditionalFormatting>
  <conditionalFormatting sqref="R32:R39">
    <cfRule type="cellIs" dxfId="18063" priority="1333" operator="lessThan">
      <formula>0.8</formula>
    </cfRule>
    <cfRule type="cellIs" dxfId="18062" priority="1334" operator="greaterThan">
      <formula>1</formula>
    </cfRule>
  </conditionalFormatting>
  <conditionalFormatting sqref="R32:R39">
    <cfRule type="cellIs" dxfId="18061" priority="1331" operator="greaterThan">
      <formula>1</formula>
    </cfRule>
    <cfRule type="cellIs" dxfId="18060" priority="1332" operator="lessThan">
      <formula>0.8</formula>
    </cfRule>
  </conditionalFormatting>
  <conditionalFormatting sqref="P32:P39">
    <cfRule type="cellIs" dxfId="18059" priority="1330" operator="greaterThan">
      <formula>0</formula>
    </cfRule>
  </conditionalFormatting>
  <conditionalFormatting sqref="P32:P39">
    <cfRule type="cellIs" dxfId="18058" priority="1324" operator="greaterThan">
      <formula>0</formula>
    </cfRule>
  </conditionalFormatting>
  <conditionalFormatting sqref="Q32:Q39">
    <cfRule type="cellIs" dxfId="18057" priority="1329" operator="lessThan">
      <formula>0</formula>
    </cfRule>
  </conditionalFormatting>
  <conditionalFormatting sqref="R32:R39">
    <cfRule type="cellIs" dxfId="18056" priority="1327" operator="lessThan">
      <formula>0.8</formula>
    </cfRule>
    <cfRule type="cellIs" dxfId="18055" priority="1328" operator="greaterThan">
      <formula>1</formula>
    </cfRule>
  </conditionalFormatting>
  <conditionalFormatting sqref="R32:R39">
    <cfRule type="cellIs" dxfId="18054" priority="1325" operator="greaterThan">
      <formula>1</formula>
    </cfRule>
    <cfRule type="cellIs" dxfId="18053" priority="1326" operator="lessThan">
      <formula>0.8</formula>
    </cfRule>
  </conditionalFormatting>
  <conditionalFormatting sqref="P32:P39">
    <cfRule type="cellIs" dxfId="18052" priority="1318" operator="greaterThan">
      <formula>0</formula>
    </cfRule>
  </conditionalFormatting>
  <conditionalFormatting sqref="Q32:Q39">
    <cfRule type="cellIs" dxfId="18051" priority="1323" operator="lessThan">
      <formula>0</formula>
    </cfRule>
  </conditionalFormatting>
  <conditionalFormatting sqref="R32:R39">
    <cfRule type="cellIs" dxfId="18050" priority="1321" operator="lessThan">
      <formula>0.8</formula>
    </cfRule>
    <cfRule type="cellIs" dxfId="18049" priority="1322" operator="greaterThan">
      <formula>1</formula>
    </cfRule>
  </conditionalFormatting>
  <conditionalFormatting sqref="R32:R39">
    <cfRule type="cellIs" dxfId="18048" priority="1319" operator="greaterThan">
      <formula>1</formula>
    </cfRule>
    <cfRule type="cellIs" dxfId="18047" priority="1320" operator="lessThan">
      <formula>0.8</formula>
    </cfRule>
  </conditionalFormatting>
  <conditionalFormatting sqref="R32:R39">
    <cfRule type="cellIs" dxfId="18046" priority="1315" operator="lessThan">
      <formula>0.8</formula>
    </cfRule>
    <cfRule type="cellIs" dxfId="18045" priority="1316" operator="greaterThan">
      <formula>1</formula>
    </cfRule>
  </conditionalFormatting>
  <conditionalFormatting sqref="R32:R39">
    <cfRule type="cellIs" dxfId="18044" priority="1313" operator="greaterThan">
      <formula>1</formula>
    </cfRule>
    <cfRule type="cellIs" dxfId="18043" priority="1314" operator="lessThan">
      <formula>0.8</formula>
    </cfRule>
  </conditionalFormatting>
  <conditionalFormatting sqref="P32:P39">
    <cfRule type="cellIs" dxfId="18042" priority="1312" operator="greaterThan">
      <formula>0</formula>
    </cfRule>
  </conditionalFormatting>
  <conditionalFormatting sqref="Q32:Q39">
    <cfRule type="cellIs" dxfId="18041" priority="1317" operator="lessThan">
      <formula>0</formula>
    </cfRule>
  </conditionalFormatting>
  <conditionalFormatting sqref="P32:P39">
    <cfRule type="cellIs" dxfId="18040" priority="1306" operator="greaterThan">
      <formula>0</formula>
    </cfRule>
  </conditionalFormatting>
  <conditionalFormatting sqref="Q32:Q39">
    <cfRule type="cellIs" dxfId="18039" priority="1311" operator="lessThan">
      <formula>0</formula>
    </cfRule>
  </conditionalFormatting>
  <conditionalFormatting sqref="R32:R39">
    <cfRule type="cellIs" dxfId="18038" priority="1309" operator="lessThan">
      <formula>0.8</formula>
    </cfRule>
    <cfRule type="cellIs" dxfId="18037" priority="1310" operator="greaterThan">
      <formula>1</formula>
    </cfRule>
  </conditionalFormatting>
  <conditionalFormatting sqref="R32:R39">
    <cfRule type="cellIs" dxfId="18036" priority="1307" operator="greaterThan">
      <formula>1</formula>
    </cfRule>
    <cfRule type="cellIs" dxfId="18035" priority="1308" operator="lessThan">
      <formula>0.8</formula>
    </cfRule>
  </conditionalFormatting>
  <conditionalFormatting sqref="R32:R39">
    <cfRule type="cellIs" dxfId="18034" priority="1303" operator="lessThan">
      <formula>0.8</formula>
    </cfRule>
    <cfRule type="cellIs" dxfId="18033" priority="1304" operator="greaterThan">
      <formula>1</formula>
    </cfRule>
  </conditionalFormatting>
  <conditionalFormatting sqref="R32:R39">
    <cfRule type="cellIs" dxfId="18032" priority="1301" operator="greaterThan">
      <formula>1</formula>
    </cfRule>
    <cfRule type="cellIs" dxfId="18031" priority="1302" operator="lessThan">
      <formula>0.8</formula>
    </cfRule>
  </conditionalFormatting>
  <conditionalFormatting sqref="P32:P39">
    <cfRule type="cellIs" dxfId="18030" priority="1300" operator="greaterThan">
      <formula>0</formula>
    </cfRule>
  </conditionalFormatting>
  <conditionalFormatting sqref="Q32:Q39">
    <cfRule type="cellIs" dxfId="18029" priority="1305" operator="lessThan">
      <formula>0</formula>
    </cfRule>
  </conditionalFormatting>
  <conditionalFormatting sqref="R32:R39">
    <cfRule type="cellIs" dxfId="18028" priority="1297" operator="lessThan">
      <formula>0.8</formula>
    </cfRule>
    <cfRule type="cellIs" dxfId="18027" priority="1298" operator="greaterThan">
      <formula>1</formula>
    </cfRule>
  </conditionalFormatting>
  <conditionalFormatting sqref="R32:R39">
    <cfRule type="cellIs" dxfId="18026" priority="1295" operator="greaterThan">
      <formula>1</formula>
    </cfRule>
    <cfRule type="cellIs" dxfId="18025" priority="1296" operator="lessThan">
      <formula>0.8</formula>
    </cfRule>
  </conditionalFormatting>
  <conditionalFormatting sqref="P32:P39">
    <cfRule type="cellIs" dxfId="18024" priority="1294" operator="greaterThan">
      <formula>0</formula>
    </cfRule>
  </conditionalFormatting>
  <conditionalFormatting sqref="Q32:Q39">
    <cfRule type="cellIs" dxfId="18023" priority="1299" operator="lessThan">
      <formula>0</formula>
    </cfRule>
  </conditionalFormatting>
  <conditionalFormatting sqref="Q32:Q39">
    <cfRule type="cellIs" dxfId="18022" priority="1293" operator="lessThan">
      <formula>0</formula>
    </cfRule>
  </conditionalFormatting>
  <conditionalFormatting sqref="R32:R39">
    <cfRule type="cellIs" dxfId="18021" priority="1291" operator="lessThan">
      <formula>0.8</formula>
    </cfRule>
    <cfRule type="cellIs" dxfId="18020" priority="1292" operator="greaterThan">
      <formula>1</formula>
    </cfRule>
  </conditionalFormatting>
  <conditionalFormatting sqref="R32:R39">
    <cfRule type="cellIs" dxfId="18019" priority="1289" operator="greaterThan">
      <formula>1</formula>
    </cfRule>
    <cfRule type="cellIs" dxfId="18018" priority="1290" operator="lessThan">
      <formula>0.8</formula>
    </cfRule>
  </conditionalFormatting>
  <conditionalFormatting sqref="P32:P39">
    <cfRule type="cellIs" dxfId="18017" priority="1288" operator="greaterThan">
      <formula>0</formula>
    </cfRule>
  </conditionalFormatting>
  <conditionalFormatting sqref="Q32:Q39">
    <cfRule type="cellIs" dxfId="18016" priority="1282" operator="lessThan">
      <formula>0</formula>
    </cfRule>
  </conditionalFormatting>
  <conditionalFormatting sqref="R32:R39">
    <cfRule type="cellIs" dxfId="18015" priority="1286" operator="lessThan">
      <formula>0.8</formula>
    </cfRule>
    <cfRule type="cellIs" dxfId="18014" priority="1287" operator="greaterThan">
      <formula>1</formula>
    </cfRule>
  </conditionalFormatting>
  <conditionalFormatting sqref="R32:R39">
    <cfRule type="cellIs" dxfId="18013" priority="1284" operator="greaterThan">
      <formula>1</formula>
    </cfRule>
    <cfRule type="cellIs" dxfId="18012" priority="1285" operator="lessThan">
      <formula>0.8</formula>
    </cfRule>
  </conditionalFormatting>
  <conditionalFormatting sqref="P32:P39">
    <cfRule type="cellIs" dxfId="18011" priority="1283" operator="greaterThan">
      <formula>0</formula>
    </cfRule>
  </conditionalFormatting>
  <conditionalFormatting sqref="Q32:Q39">
    <cfRule type="cellIs" dxfId="18010" priority="1281" operator="lessThan">
      <formula>0</formula>
    </cfRule>
  </conditionalFormatting>
  <conditionalFormatting sqref="R32:R39">
    <cfRule type="cellIs" dxfId="18009" priority="1279" operator="lessThan">
      <formula>0.8</formula>
    </cfRule>
    <cfRule type="cellIs" dxfId="18008" priority="1280" operator="greaterThan">
      <formula>1</formula>
    </cfRule>
  </conditionalFormatting>
  <conditionalFormatting sqref="R32:R39">
    <cfRule type="cellIs" dxfId="18007" priority="1277" operator="greaterThan">
      <formula>1</formula>
    </cfRule>
    <cfRule type="cellIs" dxfId="18006" priority="1278" operator="lessThan">
      <formula>0.8</formula>
    </cfRule>
  </conditionalFormatting>
  <conditionalFormatting sqref="P32:P39">
    <cfRule type="cellIs" dxfId="18005" priority="1276" operator="greaterThan">
      <formula>0</formula>
    </cfRule>
  </conditionalFormatting>
  <conditionalFormatting sqref="Q32:Q39">
    <cfRule type="cellIs" dxfId="18004" priority="1275" operator="lessThan">
      <formula>0</formula>
    </cfRule>
  </conditionalFormatting>
  <conditionalFormatting sqref="R32:R39">
    <cfRule type="cellIs" dxfId="18003" priority="1273" operator="lessThan">
      <formula>0.8</formula>
    </cfRule>
    <cfRule type="cellIs" dxfId="18002" priority="1274" operator="greaterThan">
      <formula>1</formula>
    </cfRule>
  </conditionalFormatting>
  <conditionalFormatting sqref="R32:R39">
    <cfRule type="cellIs" dxfId="18001" priority="1271" operator="greaterThan">
      <formula>1</formula>
    </cfRule>
    <cfRule type="cellIs" dxfId="18000" priority="1272" operator="lessThan">
      <formula>0.8</formula>
    </cfRule>
  </conditionalFormatting>
  <conditionalFormatting sqref="P32:P39">
    <cfRule type="cellIs" dxfId="17999" priority="1270" operator="greaterThan">
      <formula>0</formula>
    </cfRule>
  </conditionalFormatting>
  <conditionalFormatting sqref="Q32:Q39">
    <cfRule type="cellIs" dxfId="17998" priority="1269" operator="lessThan">
      <formula>0</formula>
    </cfRule>
  </conditionalFormatting>
  <conditionalFormatting sqref="R32:R39">
    <cfRule type="cellIs" dxfId="17997" priority="1267" operator="lessThan">
      <formula>0.8</formula>
    </cfRule>
    <cfRule type="cellIs" dxfId="17996" priority="1268" operator="greaterThan">
      <formula>1</formula>
    </cfRule>
  </conditionalFormatting>
  <conditionalFormatting sqref="R32:R39">
    <cfRule type="cellIs" dxfId="17995" priority="1265" operator="greaterThan">
      <formula>1</formula>
    </cfRule>
    <cfRule type="cellIs" dxfId="17994" priority="1266" operator="lessThan">
      <formula>0.8</formula>
    </cfRule>
  </conditionalFormatting>
  <conditionalFormatting sqref="P32:P39">
    <cfRule type="cellIs" dxfId="17993" priority="1264" operator="greaterThan">
      <formula>0</formula>
    </cfRule>
  </conditionalFormatting>
  <conditionalFormatting sqref="Q32:Q39">
    <cfRule type="cellIs" dxfId="17992" priority="1263" operator="lessThan">
      <formula>0</formula>
    </cfRule>
  </conditionalFormatting>
  <conditionalFormatting sqref="R32:R39">
    <cfRule type="cellIs" dxfId="17991" priority="1261" operator="lessThan">
      <formula>0.8</formula>
    </cfRule>
    <cfRule type="cellIs" dxfId="17990" priority="1262" operator="greaterThan">
      <formula>1</formula>
    </cfRule>
  </conditionalFormatting>
  <conditionalFormatting sqref="R32:R39">
    <cfRule type="cellIs" dxfId="17989" priority="1259" operator="greaterThan">
      <formula>1</formula>
    </cfRule>
    <cfRule type="cellIs" dxfId="17988" priority="1260" operator="lessThan">
      <formula>0.8</formula>
    </cfRule>
  </conditionalFormatting>
  <conditionalFormatting sqref="P32:P39">
    <cfRule type="cellIs" dxfId="17987" priority="1258" operator="greaterThan">
      <formula>0</formula>
    </cfRule>
  </conditionalFormatting>
  <conditionalFormatting sqref="Q32:Q39">
    <cfRule type="cellIs" dxfId="17986" priority="1257" operator="lessThan">
      <formula>0</formula>
    </cfRule>
  </conditionalFormatting>
  <conditionalFormatting sqref="R32:R39">
    <cfRule type="cellIs" dxfId="17985" priority="1255" operator="lessThan">
      <formula>0.8</formula>
    </cfRule>
    <cfRule type="cellIs" dxfId="17984" priority="1256" operator="greaterThan">
      <formula>1</formula>
    </cfRule>
  </conditionalFormatting>
  <conditionalFormatting sqref="R32:R39">
    <cfRule type="cellIs" dxfId="17983" priority="1253" operator="greaterThan">
      <formula>1</formula>
    </cfRule>
    <cfRule type="cellIs" dxfId="17982" priority="1254" operator="lessThan">
      <formula>0.8</formula>
    </cfRule>
  </conditionalFormatting>
  <conditionalFormatting sqref="P32:P39">
    <cfRule type="cellIs" dxfId="17981" priority="1252" operator="greaterThan">
      <formula>0</formula>
    </cfRule>
  </conditionalFormatting>
  <conditionalFormatting sqref="P32:P39">
    <cfRule type="cellIs" dxfId="17980" priority="1246" operator="greaterThan">
      <formula>0</formula>
    </cfRule>
  </conditionalFormatting>
  <conditionalFormatting sqref="Q32:Q39">
    <cfRule type="cellIs" dxfId="17979" priority="1251" operator="lessThan">
      <formula>0</formula>
    </cfRule>
  </conditionalFormatting>
  <conditionalFormatting sqref="R32:R39">
    <cfRule type="cellIs" dxfId="17978" priority="1249" operator="lessThan">
      <formula>0.8</formula>
    </cfRule>
    <cfRule type="cellIs" dxfId="17977" priority="1250" operator="greaterThan">
      <formula>1</formula>
    </cfRule>
  </conditionalFormatting>
  <conditionalFormatting sqref="R32:R39">
    <cfRule type="cellIs" dxfId="17976" priority="1247" operator="greaterThan">
      <formula>1</formula>
    </cfRule>
    <cfRule type="cellIs" dxfId="17975" priority="1248" operator="lessThan">
      <formula>0.8</formula>
    </cfRule>
  </conditionalFormatting>
  <conditionalFormatting sqref="P32:P39">
    <cfRule type="cellIs" dxfId="17974" priority="1240" operator="greaterThan">
      <formula>0</formula>
    </cfRule>
  </conditionalFormatting>
  <conditionalFormatting sqref="Q32:Q39">
    <cfRule type="cellIs" dxfId="17973" priority="1245" operator="lessThan">
      <formula>0</formula>
    </cfRule>
  </conditionalFormatting>
  <conditionalFormatting sqref="R32:R39">
    <cfRule type="cellIs" dxfId="17972" priority="1243" operator="lessThan">
      <formula>0.8</formula>
    </cfRule>
    <cfRule type="cellIs" dxfId="17971" priority="1244" operator="greaterThan">
      <formula>1</formula>
    </cfRule>
  </conditionalFormatting>
  <conditionalFormatting sqref="R32:R39">
    <cfRule type="cellIs" dxfId="17970" priority="1241" operator="greaterThan">
      <formula>1</formula>
    </cfRule>
    <cfRule type="cellIs" dxfId="17969" priority="1242" operator="lessThan">
      <formula>0.8</formula>
    </cfRule>
  </conditionalFormatting>
  <conditionalFormatting sqref="R32:R39">
    <cfRule type="cellIs" dxfId="17968" priority="1237" operator="lessThan">
      <formula>0.8</formula>
    </cfRule>
    <cfRule type="cellIs" dxfId="17967" priority="1238" operator="greaterThan">
      <formula>1</formula>
    </cfRule>
  </conditionalFormatting>
  <conditionalFormatting sqref="R32:R39">
    <cfRule type="cellIs" dxfId="17966" priority="1235" operator="greaterThan">
      <formula>1</formula>
    </cfRule>
    <cfRule type="cellIs" dxfId="17965" priority="1236" operator="lessThan">
      <formula>0.8</formula>
    </cfRule>
  </conditionalFormatting>
  <conditionalFormatting sqref="P32:P39">
    <cfRule type="cellIs" dxfId="17964" priority="1234" operator="greaterThan">
      <formula>0</formula>
    </cfRule>
  </conditionalFormatting>
  <conditionalFormatting sqref="Q32:Q39">
    <cfRule type="cellIs" dxfId="17963" priority="1239" operator="lessThan">
      <formula>0</formula>
    </cfRule>
  </conditionalFormatting>
  <conditionalFormatting sqref="Q32:Q39">
    <cfRule type="cellIs" dxfId="17962" priority="1228" operator="lessThan">
      <formula>0</formula>
    </cfRule>
  </conditionalFormatting>
  <conditionalFormatting sqref="P32:P39">
    <cfRule type="cellIs" dxfId="17961" priority="1229" operator="greaterThan">
      <formula>0</formula>
    </cfRule>
  </conditionalFormatting>
  <conditionalFormatting sqref="R32:R39">
    <cfRule type="cellIs" dxfId="17960" priority="1232" operator="lessThan">
      <formula>0.8</formula>
    </cfRule>
    <cfRule type="cellIs" dxfId="17959" priority="1233" operator="greaterThan">
      <formula>1</formula>
    </cfRule>
  </conditionalFormatting>
  <conditionalFormatting sqref="R32:R39">
    <cfRule type="cellIs" dxfId="17958" priority="1230" operator="greaterThan">
      <formula>1</formula>
    </cfRule>
    <cfRule type="cellIs" dxfId="17957" priority="1231" operator="lessThan">
      <formula>0.8</formula>
    </cfRule>
  </conditionalFormatting>
  <conditionalFormatting sqref="Q32:Q39">
    <cfRule type="cellIs" dxfId="17956" priority="1222" operator="lessThan">
      <formula>0</formula>
    </cfRule>
  </conditionalFormatting>
  <conditionalFormatting sqref="R32:R39">
    <cfRule type="cellIs" dxfId="17955" priority="1226" operator="lessThan">
      <formula>0.8</formula>
    </cfRule>
    <cfRule type="cellIs" dxfId="17954" priority="1227" operator="greaterThan">
      <formula>1</formula>
    </cfRule>
  </conditionalFormatting>
  <conditionalFormatting sqref="R32:R39">
    <cfRule type="cellIs" dxfId="17953" priority="1224" operator="greaterThan">
      <formula>1</formula>
    </cfRule>
    <cfRule type="cellIs" dxfId="17952" priority="1225" operator="lessThan">
      <formula>0.8</formula>
    </cfRule>
  </conditionalFormatting>
  <conditionalFormatting sqref="P32:P39">
    <cfRule type="cellIs" dxfId="17951" priority="1223" operator="greaterThan">
      <formula>0</formula>
    </cfRule>
  </conditionalFormatting>
  <conditionalFormatting sqref="Q32:Q39">
    <cfRule type="cellIs" dxfId="17950" priority="1221" operator="lessThan">
      <formula>0</formula>
    </cfRule>
  </conditionalFormatting>
  <conditionalFormatting sqref="R32:R39">
    <cfRule type="cellIs" dxfId="17949" priority="1219" operator="lessThan">
      <formula>0.8</formula>
    </cfRule>
    <cfRule type="cellIs" dxfId="17948" priority="1220" operator="greaterThan">
      <formula>1</formula>
    </cfRule>
  </conditionalFormatting>
  <conditionalFormatting sqref="R32:R39">
    <cfRule type="cellIs" dxfId="17947" priority="1217" operator="greaterThan">
      <formula>1</formula>
    </cfRule>
    <cfRule type="cellIs" dxfId="17946" priority="1218" operator="lessThan">
      <formula>0.8</formula>
    </cfRule>
  </conditionalFormatting>
  <conditionalFormatting sqref="P32:P39">
    <cfRule type="cellIs" dxfId="17945" priority="1216" operator="greaterThan">
      <formula>0</formula>
    </cfRule>
  </conditionalFormatting>
  <conditionalFormatting sqref="Q32:Q39">
    <cfRule type="cellIs" dxfId="17944" priority="1215" operator="lessThan">
      <formula>0</formula>
    </cfRule>
  </conditionalFormatting>
  <conditionalFormatting sqref="R32:R39">
    <cfRule type="cellIs" dxfId="17943" priority="1213" operator="lessThan">
      <formula>0.8</formula>
    </cfRule>
    <cfRule type="cellIs" dxfId="17942" priority="1214" operator="greaterThan">
      <formula>1</formula>
    </cfRule>
  </conditionalFormatting>
  <conditionalFormatting sqref="R32:R39">
    <cfRule type="cellIs" dxfId="17941" priority="1211" operator="greaterThan">
      <formula>1</formula>
    </cfRule>
    <cfRule type="cellIs" dxfId="17940" priority="1212" operator="lessThan">
      <formula>0.8</formula>
    </cfRule>
  </conditionalFormatting>
  <conditionalFormatting sqref="P32:P39">
    <cfRule type="cellIs" dxfId="17939" priority="1210" operator="greaterThan">
      <formula>0</formula>
    </cfRule>
  </conditionalFormatting>
  <conditionalFormatting sqref="Q32:Q39">
    <cfRule type="cellIs" dxfId="17938" priority="1209" operator="lessThan">
      <formula>0</formula>
    </cfRule>
  </conditionalFormatting>
  <conditionalFormatting sqref="R32:R39">
    <cfRule type="cellIs" dxfId="17937" priority="1207" operator="lessThan">
      <formula>0.8</formula>
    </cfRule>
    <cfRule type="cellIs" dxfId="17936" priority="1208" operator="greaterThan">
      <formula>1</formula>
    </cfRule>
  </conditionalFormatting>
  <conditionalFormatting sqref="R32:R39">
    <cfRule type="cellIs" dxfId="17935" priority="1205" operator="greaterThan">
      <formula>1</formula>
    </cfRule>
    <cfRule type="cellIs" dxfId="17934" priority="1206" operator="lessThan">
      <formula>0.8</formula>
    </cfRule>
  </conditionalFormatting>
  <conditionalFormatting sqref="P32:P39">
    <cfRule type="cellIs" dxfId="17933" priority="1204" operator="greaterThan">
      <formula>0</formula>
    </cfRule>
  </conditionalFormatting>
  <conditionalFormatting sqref="Q32:Q39">
    <cfRule type="cellIs" dxfId="17932" priority="1203" operator="lessThan">
      <formula>0</formula>
    </cfRule>
  </conditionalFormatting>
  <conditionalFormatting sqref="R32:R39">
    <cfRule type="cellIs" dxfId="17931" priority="1201" operator="lessThan">
      <formula>0.8</formula>
    </cfRule>
    <cfRule type="cellIs" dxfId="17930" priority="1202" operator="greaterThan">
      <formula>1</formula>
    </cfRule>
  </conditionalFormatting>
  <conditionalFormatting sqref="R32:R39">
    <cfRule type="cellIs" dxfId="17929" priority="1199" operator="greaterThan">
      <formula>1</formula>
    </cfRule>
    <cfRule type="cellIs" dxfId="17928" priority="1200" operator="lessThan">
      <formula>0.8</formula>
    </cfRule>
  </conditionalFormatting>
  <conditionalFormatting sqref="P32:P39">
    <cfRule type="cellIs" dxfId="17927" priority="1198" operator="greaterThan">
      <formula>0</formula>
    </cfRule>
  </conditionalFormatting>
  <conditionalFormatting sqref="Q96:Q105">
    <cfRule type="cellIs" dxfId="17926" priority="1192" operator="lessThan">
      <formula>0</formula>
    </cfRule>
  </conditionalFormatting>
  <conditionalFormatting sqref="P96:P105">
    <cfRule type="cellIs" dxfId="17925" priority="1193" operator="greaterThan">
      <formula>0</formula>
    </cfRule>
  </conditionalFormatting>
  <conditionalFormatting sqref="R96:R105">
    <cfRule type="cellIs" dxfId="17924" priority="1196" operator="lessThan">
      <formula>0.8</formula>
    </cfRule>
    <cfRule type="cellIs" dxfId="17923" priority="1197" operator="greaterThan">
      <formula>1</formula>
    </cfRule>
  </conditionalFormatting>
  <conditionalFormatting sqref="R96:R105">
    <cfRule type="cellIs" dxfId="17922" priority="1194" operator="greaterThan">
      <formula>1</formula>
    </cfRule>
    <cfRule type="cellIs" dxfId="17921" priority="1195" operator="lessThan">
      <formula>0.8</formula>
    </cfRule>
  </conditionalFormatting>
  <conditionalFormatting sqref="Q96:Q105">
    <cfRule type="cellIs" dxfId="17920" priority="1186" operator="lessThan">
      <formula>0</formula>
    </cfRule>
  </conditionalFormatting>
  <conditionalFormatting sqref="R96:R105">
    <cfRule type="cellIs" dxfId="17919" priority="1190" operator="lessThan">
      <formula>0.8</formula>
    </cfRule>
    <cfRule type="cellIs" dxfId="17918" priority="1191" operator="greaterThan">
      <formula>1</formula>
    </cfRule>
  </conditionalFormatting>
  <conditionalFormatting sqref="R96:R105">
    <cfRule type="cellIs" dxfId="17917" priority="1188" operator="greaterThan">
      <formula>1</formula>
    </cfRule>
    <cfRule type="cellIs" dxfId="17916" priority="1189" operator="lessThan">
      <formula>0.8</formula>
    </cfRule>
  </conditionalFormatting>
  <conditionalFormatting sqref="P96:P105">
    <cfRule type="cellIs" dxfId="17915" priority="1187" operator="greaterThan">
      <formula>0</formula>
    </cfRule>
  </conditionalFormatting>
  <conditionalFormatting sqref="Q96:Q105">
    <cfRule type="cellIs" dxfId="17914" priority="1185" operator="lessThan">
      <formula>0</formula>
    </cfRule>
  </conditionalFormatting>
  <conditionalFormatting sqref="R96:R105">
    <cfRule type="cellIs" dxfId="17913" priority="1183" operator="lessThan">
      <formula>0.8</formula>
    </cfRule>
    <cfRule type="cellIs" dxfId="17912" priority="1184" operator="greaterThan">
      <formula>1</formula>
    </cfRule>
  </conditionalFormatting>
  <conditionalFormatting sqref="R96:R105">
    <cfRule type="cellIs" dxfId="17911" priority="1181" operator="greaterThan">
      <formula>1</formula>
    </cfRule>
    <cfRule type="cellIs" dxfId="17910" priority="1182" operator="lessThan">
      <formula>0.8</formula>
    </cfRule>
  </conditionalFormatting>
  <conditionalFormatting sqref="P96:P105">
    <cfRule type="cellIs" dxfId="17909" priority="1180" operator="greaterThan">
      <formula>0</formula>
    </cfRule>
  </conditionalFormatting>
  <conditionalFormatting sqref="Q96:Q105">
    <cfRule type="cellIs" dxfId="17908" priority="1179" operator="lessThan">
      <formula>0</formula>
    </cfRule>
  </conditionalFormatting>
  <conditionalFormatting sqref="R96:R105">
    <cfRule type="cellIs" dxfId="17907" priority="1177" operator="lessThan">
      <formula>0.8</formula>
    </cfRule>
    <cfRule type="cellIs" dxfId="17906" priority="1178" operator="greaterThan">
      <formula>1</formula>
    </cfRule>
  </conditionalFormatting>
  <conditionalFormatting sqref="R96:R105">
    <cfRule type="cellIs" dxfId="17905" priority="1175" operator="greaterThan">
      <formula>1</formula>
    </cfRule>
    <cfRule type="cellIs" dxfId="17904" priority="1176" operator="lessThan">
      <formula>0.8</formula>
    </cfRule>
  </conditionalFormatting>
  <conditionalFormatting sqref="P96:P105">
    <cfRule type="cellIs" dxfId="17903" priority="1174" operator="greaterThan">
      <formula>0</formula>
    </cfRule>
  </conditionalFormatting>
  <conditionalFormatting sqref="Q96:Q105">
    <cfRule type="cellIs" dxfId="17902" priority="1168" operator="lessThan">
      <formula>0</formula>
    </cfRule>
  </conditionalFormatting>
  <conditionalFormatting sqref="R96:R105">
    <cfRule type="cellIs" dxfId="17901" priority="1172" operator="lessThan">
      <formula>0.8</formula>
    </cfRule>
    <cfRule type="cellIs" dxfId="17900" priority="1173" operator="greaterThan">
      <formula>1</formula>
    </cfRule>
  </conditionalFormatting>
  <conditionalFormatting sqref="R96:R105">
    <cfRule type="cellIs" dxfId="17899" priority="1170" operator="greaterThan">
      <formula>1</formula>
    </cfRule>
    <cfRule type="cellIs" dxfId="17898" priority="1171" operator="lessThan">
      <formula>0.8</formula>
    </cfRule>
  </conditionalFormatting>
  <conditionalFormatting sqref="P96:P105">
    <cfRule type="cellIs" dxfId="17897" priority="1169" operator="greaterThan">
      <formula>0</formula>
    </cfRule>
  </conditionalFormatting>
  <conditionalFormatting sqref="Q96:Q105">
    <cfRule type="cellIs" dxfId="17896" priority="1167" operator="lessThan">
      <formula>0</formula>
    </cfRule>
  </conditionalFormatting>
  <conditionalFormatting sqref="R96:R105">
    <cfRule type="cellIs" dxfId="17895" priority="1165" operator="lessThan">
      <formula>0.8</formula>
    </cfRule>
    <cfRule type="cellIs" dxfId="17894" priority="1166" operator="greaterThan">
      <formula>1</formula>
    </cfRule>
  </conditionalFormatting>
  <conditionalFormatting sqref="R96:R105">
    <cfRule type="cellIs" dxfId="17893" priority="1163" operator="greaterThan">
      <formula>1</formula>
    </cfRule>
    <cfRule type="cellIs" dxfId="17892" priority="1164" operator="lessThan">
      <formula>0.8</formula>
    </cfRule>
  </conditionalFormatting>
  <conditionalFormatting sqref="P96:P105">
    <cfRule type="cellIs" dxfId="17891" priority="1162" operator="greaterThan">
      <formula>0</formula>
    </cfRule>
  </conditionalFormatting>
  <conditionalFormatting sqref="Q96:Q105">
    <cfRule type="cellIs" dxfId="17890" priority="1161" operator="lessThan">
      <formula>0</formula>
    </cfRule>
  </conditionalFormatting>
  <conditionalFormatting sqref="R96:R105">
    <cfRule type="cellIs" dxfId="17889" priority="1159" operator="lessThan">
      <formula>0.8</formula>
    </cfRule>
    <cfRule type="cellIs" dxfId="17888" priority="1160" operator="greaterThan">
      <formula>1</formula>
    </cfRule>
  </conditionalFormatting>
  <conditionalFormatting sqref="R96:R105">
    <cfRule type="cellIs" dxfId="17887" priority="1157" operator="greaterThan">
      <formula>1</formula>
    </cfRule>
    <cfRule type="cellIs" dxfId="17886" priority="1158" operator="lessThan">
      <formula>0.8</formula>
    </cfRule>
  </conditionalFormatting>
  <conditionalFormatting sqref="P96:P105">
    <cfRule type="cellIs" dxfId="17885" priority="1156" operator="greaterThan">
      <formula>0</formula>
    </cfRule>
  </conditionalFormatting>
  <conditionalFormatting sqref="Q96:Q105">
    <cfRule type="cellIs" dxfId="17884" priority="1155" operator="lessThan">
      <formula>0</formula>
    </cfRule>
  </conditionalFormatting>
  <conditionalFormatting sqref="R96:R105">
    <cfRule type="cellIs" dxfId="17883" priority="1153" operator="lessThan">
      <formula>0.8</formula>
    </cfRule>
    <cfRule type="cellIs" dxfId="17882" priority="1154" operator="greaterThan">
      <formula>1</formula>
    </cfRule>
  </conditionalFormatting>
  <conditionalFormatting sqref="R96:R105">
    <cfRule type="cellIs" dxfId="17881" priority="1151" operator="greaterThan">
      <formula>1</formula>
    </cfRule>
    <cfRule type="cellIs" dxfId="17880" priority="1152" operator="lessThan">
      <formula>0.8</formula>
    </cfRule>
  </conditionalFormatting>
  <conditionalFormatting sqref="P96:P105">
    <cfRule type="cellIs" dxfId="17879" priority="1150" operator="greaterThan">
      <formula>0</formula>
    </cfRule>
  </conditionalFormatting>
  <conditionalFormatting sqref="Q96:Q105">
    <cfRule type="cellIs" dxfId="17878" priority="1149" operator="lessThan">
      <formula>0</formula>
    </cfRule>
  </conditionalFormatting>
  <conditionalFormatting sqref="R96:R105">
    <cfRule type="cellIs" dxfId="17877" priority="1147" operator="lessThan">
      <formula>0.8</formula>
    </cfRule>
    <cfRule type="cellIs" dxfId="17876" priority="1148" operator="greaterThan">
      <formula>1</formula>
    </cfRule>
  </conditionalFormatting>
  <conditionalFormatting sqref="R96:R105">
    <cfRule type="cellIs" dxfId="17875" priority="1145" operator="greaterThan">
      <formula>1</formula>
    </cfRule>
    <cfRule type="cellIs" dxfId="17874" priority="1146" operator="lessThan">
      <formula>0.8</formula>
    </cfRule>
  </conditionalFormatting>
  <conditionalFormatting sqref="P96:P105">
    <cfRule type="cellIs" dxfId="17873" priority="1144" operator="greaterThan">
      <formula>0</formula>
    </cfRule>
  </conditionalFormatting>
  <conditionalFormatting sqref="Q96:Q105">
    <cfRule type="cellIs" dxfId="17872" priority="1143" operator="lessThan">
      <formula>0</formula>
    </cfRule>
  </conditionalFormatting>
  <conditionalFormatting sqref="R96:R105">
    <cfRule type="cellIs" dxfId="17871" priority="1141" operator="lessThan">
      <formula>0.8</formula>
    </cfRule>
    <cfRule type="cellIs" dxfId="17870" priority="1142" operator="greaterThan">
      <formula>1</formula>
    </cfRule>
  </conditionalFormatting>
  <conditionalFormatting sqref="R96:R105">
    <cfRule type="cellIs" dxfId="17869" priority="1139" operator="greaterThan">
      <formula>1</formula>
    </cfRule>
    <cfRule type="cellIs" dxfId="17868" priority="1140" operator="lessThan">
      <formula>0.8</formula>
    </cfRule>
  </conditionalFormatting>
  <conditionalFormatting sqref="P96:P105">
    <cfRule type="cellIs" dxfId="17867" priority="1138" operator="greaterThan">
      <formula>0</formula>
    </cfRule>
  </conditionalFormatting>
  <conditionalFormatting sqref="P96:P105">
    <cfRule type="cellIs" dxfId="17866" priority="1132" operator="greaterThan">
      <formula>0</formula>
    </cfRule>
  </conditionalFormatting>
  <conditionalFormatting sqref="Q96:Q105">
    <cfRule type="cellIs" dxfId="17865" priority="1137" operator="lessThan">
      <formula>0</formula>
    </cfRule>
  </conditionalFormatting>
  <conditionalFormatting sqref="R96:R105">
    <cfRule type="cellIs" dxfId="17864" priority="1135" operator="lessThan">
      <formula>0.8</formula>
    </cfRule>
    <cfRule type="cellIs" dxfId="17863" priority="1136" operator="greaterThan">
      <formula>1</formula>
    </cfRule>
  </conditionalFormatting>
  <conditionalFormatting sqref="R96:R105">
    <cfRule type="cellIs" dxfId="17862" priority="1133" operator="greaterThan">
      <formula>1</formula>
    </cfRule>
    <cfRule type="cellIs" dxfId="17861" priority="1134" operator="lessThan">
      <formula>0.8</formula>
    </cfRule>
  </conditionalFormatting>
  <conditionalFormatting sqref="P96:P105">
    <cfRule type="cellIs" dxfId="17860" priority="1126" operator="greaterThan">
      <formula>0</formula>
    </cfRule>
  </conditionalFormatting>
  <conditionalFormatting sqref="Q96:Q105">
    <cfRule type="cellIs" dxfId="17859" priority="1131" operator="lessThan">
      <formula>0</formula>
    </cfRule>
  </conditionalFormatting>
  <conditionalFormatting sqref="R96:R105">
    <cfRule type="cellIs" dxfId="17858" priority="1129" operator="lessThan">
      <formula>0.8</formula>
    </cfRule>
    <cfRule type="cellIs" dxfId="17857" priority="1130" operator="greaterThan">
      <formula>1</formula>
    </cfRule>
  </conditionalFormatting>
  <conditionalFormatting sqref="R96:R105">
    <cfRule type="cellIs" dxfId="17856" priority="1127" operator="greaterThan">
      <formula>1</formula>
    </cfRule>
    <cfRule type="cellIs" dxfId="17855" priority="1128" operator="lessThan">
      <formula>0.8</formula>
    </cfRule>
  </conditionalFormatting>
  <conditionalFormatting sqref="R96:R105">
    <cfRule type="cellIs" dxfId="17854" priority="1123" operator="lessThan">
      <formula>0.8</formula>
    </cfRule>
    <cfRule type="cellIs" dxfId="17853" priority="1124" operator="greaterThan">
      <formula>1</formula>
    </cfRule>
  </conditionalFormatting>
  <conditionalFormatting sqref="R96:R105">
    <cfRule type="cellIs" dxfId="17852" priority="1121" operator="greaterThan">
      <formula>1</formula>
    </cfRule>
    <cfRule type="cellIs" dxfId="17851" priority="1122" operator="lessThan">
      <formula>0.8</formula>
    </cfRule>
  </conditionalFormatting>
  <conditionalFormatting sqref="P96:P105">
    <cfRule type="cellIs" dxfId="17850" priority="1120" operator="greaterThan">
      <formula>0</formula>
    </cfRule>
  </conditionalFormatting>
  <conditionalFormatting sqref="Q96:Q105">
    <cfRule type="cellIs" dxfId="17849" priority="1125" operator="lessThan">
      <formula>0</formula>
    </cfRule>
  </conditionalFormatting>
  <conditionalFormatting sqref="Q96:Q105">
    <cfRule type="cellIs" dxfId="17848" priority="1114" operator="lessThan">
      <formula>0</formula>
    </cfRule>
  </conditionalFormatting>
  <conditionalFormatting sqref="P96:P105">
    <cfRule type="cellIs" dxfId="17847" priority="1115" operator="greaterThan">
      <formula>0</formula>
    </cfRule>
  </conditionalFormatting>
  <conditionalFormatting sqref="R96:R105">
    <cfRule type="cellIs" dxfId="17846" priority="1118" operator="lessThan">
      <formula>0.8</formula>
    </cfRule>
    <cfRule type="cellIs" dxfId="17845" priority="1119" operator="greaterThan">
      <formula>1</formula>
    </cfRule>
  </conditionalFormatting>
  <conditionalFormatting sqref="R96:R105">
    <cfRule type="cellIs" dxfId="17844" priority="1116" operator="greaterThan">
      <formula>1</formula>
    </cfRule>
    <cfRule type="cellIs" dxfId="17843" priority="1117" operator="lessThan">
      <formula>0.8</formula>
    </cfRule>
  </conditionalFormatting>
  <conditionalFormatting sqref="Q96:Q105">
    <cfRule type="cellIs" dxfId="17842" priority="1108" operator="lessThan">
      <formula>0</formula>
    </cfRule>
  </conditionalFormatting>
  <conditionalFormatting sqref="R96:R105">
    <cfRule type="cellIs" dxfId="17841" priority="1112" operator="lessThan">
      <formula>0.8</formula>
    </cfRule>
    <cfRule type="cellIs" dxfId="17840" priority="1113" operator="greaterThan">
      <formula>1</formula>
    </cfRule>
  </conditionalFormatting>
  <conditionalFormatting sqref="R96:R105">
    <cfRule type="cellIs" dxfId="17839" priority="1110" operator="greaterThan">
      <formula>1</formula>
    </cfRule>
    <cfRule type="cellIs" dxfId="17838" priority="1111" operator="lessThan">
      <formula>0.8</formula>
    </cfRule>
  </conditionalFormatting>
  <conditionalFormatting sqref="P96:P105">
    <cfRule type="cellIs" dxfId="17837" priority="1109" operator="greaterThan">
      <formula>0</formula>
    </cfRule>
  </conditionalFormatting>
  <conditionalFormatting sqref="Q96:Q105">
    <cfRule type="cellIs" dxfId="17836" priority="1107" operator="lessThan">
      <formula>0</formula>
    </cfRule>
  </conditionalFormatting>
  <conditionalFormatting sqref="R96:R105">
    <cfRule type="cellIs" dxfId="17835" priority="1105" operator="lessThan">
      <formula>0.8</formula>
    </cfRule>
    <cfRule type="cellIs" dxfId="17834" priority="1106" operator="greaterThan">
      <formula>1</formula>
    </cfRule>
  </conditionalFormatting>
  <conditionalFormatting sqref="R96:R105">
    <cfRule type="cellIs" dxfId="17833" priority="1103" operator="greaterThan">
      <formula>1</formula>
    </cfRule>
    <cfRule type="cellIs" dxfId="17832" priority="1104" operator="lessThan">
      <formula>0.8</formula>
    </cfRule>
  </conditionalFormatting>
  <conditionalFormatting sqref="P96:P105">
    <cfRule type="cellIs" dxfId="17831" priority="1102" operator="greaterThan">
      <formula>0</formula>
    </cfRule>
  </conditionalFormatting>
  <conditionalFormatting sqref="Q96:Q105">
    <cfRule type="cellIs" dxfId="17830" priority="1101" operator="lessThan">
      <formula>0</formula>
    </cfRule>
  </conditionalFormatting>
  <conditionalFormatting sqref="R96:R105">
    <cfRule type="cellIs" dxfId="17829" priority="1099" operator="lessThan">
      <formula>0.8</formula>
    </cfRule>
    <cfRule type="cellIs" dxfId="17828" priority="1100" operator="greaterThan">
      <formula>1</formula>
    </cfRule>
  </conditionalFormatting>
  <conditionalFormatting sqref="R96:R105">
    <cfRule type="cellIs" dxfId="17827" priority="1097" operator="greaterThan">
      <formula>1</formula>
    </cfRule>
    <cfRule type="cellIs" dxfId="17826" priority="1098" operator="lessThan">
      <formula>0.8</formula>
    </cfRule>
  </conditionalFormatting>
  <conditionalFormatting sqref="P96:P105">
    <cfRule type="cellIs" dxfId="17825" priority="1096" operator="greaterThan">
      <formula>0</formula>
    </cfRule>
  </conditionalFormatting>
  <conditionalFormatting sqref="Q96:Q105">
    <cfRule type="cellIs" dxfId="17824" priority="1090" operator="lessThan">
      <formula>0</formula>
    </cfRule>
  </conditionalFormatting>
  <conditionalFormatting sqref="P96:P105">
    <cfRule type="cellIs" dxfId="17823" priority="1091" operator="greaterThan">
      <formula>0</formula>
    </cfRule>
  </conditionalFormatting>
  <conditionalFormatting sqref="R96:R105">
    <cfRule type="cellIs" dxfId="17822" priority="1094" operator="lessThan">
      <formula>0.8</formula>
    </cfRule>
    <cfRule type="cellIs" dxfId="17821" priority="1095" operator="greaterThan">
      <formula>1</formula>
    </cfRule>
  </conditionalFormatting>
  <conditionalFormatting sqref="R96:R105">
    <cfRule type="cellIs" dxfId="17820" priority="1092" operator="greaterThan">
      <formula>1</formula>
    </cfRule>
    <cfRule type="cellIs" dxfId="17819" priority="1093" operator="lessThan">
      <formula>0.8</formula>
    </cfRule>
  </conditionalFormatting>
  <conditionalFormatting sqref="Q96:Q105">
    <cfRule type="cellIs" dxfId="17818" priority="1084" operator="lessThan">
      <formula>0</formula>
    </cfRule>
  </conditionalFormatting>
  <conditionalFormatting sqref="R96:R105">
    <cfRule type="cellIs" dxfId="17817" priority="1088" operator="lessThan">
      <formula>0.8</formula>
    </cfRule>
    <cfRule type="cellIs" dxfId="17816" priority="1089" operator="greaterThan">
      <formula>1</formula>
    </cfRule>
  </conditionalFormatting>
  <conditionalFormatting sqref="R96:R105">
    <cfRule type="cellIs" dxfId="17815" priority="1086" operator="greaterThan">
      <formula>1</formula>
    </cfRule>
    <cfRule type="cellIs" dxfId="17814" priority="1087" operator="lessThan">
      <formula>0.8</formula>
    </cfRule>
  </conditionalFormatting>
  <conditionalFormatting sqref="P96:P105">
    <cfRule type="cellIs" dxfId="17813" priority="1085" operator="greaterThan">
      <formula>0</formula>
    </cfRule>
  </conditionalFormatting>
  <conditionalFormatting sqref="Q96:Q105">
    <cfRule type="cellIs" dxfId="17812" priority="1083" operator="lessThan">
      <formula>0</formula>
    </cfRule>
  </conditionalFormatting>
  <conditionalFormatting sqref="R96:R105">
    <cfRule type="cellIs" dxfId="17811" priority="1081" operator="lessThan">
      <formula>0.8</formula>
    </cfRule>
    <cfRule type="cellIs" dxfId="17810" priority="1082" operator="greaterThan">
      <formula>1</formula>
    </cfRule>
  </conditionalFormatting>
  <conditionalFormatting sqref="R96:R105">
    <cfRule type="cellIs" dxfId="17809" priority="1079" operator="greaterThan">
      <formula>1</formula>
    </cfRule>
    <cfRule type="cellIs" dxfId="17808" priority="1080" operator="lessThan">
      <formula>0.8</formula>
    </cfRule>
  </conditionalFormatting>
  <conditionalFormatting sqref="P96:P105">
    <cfRule type="cellIs" dxfId="17807" priority="1078" operator="greaterThan">
      <formula>0</formula>
    </cfRule>
  </conditionalFormatting>
  <conditionalFormatting sqref="Q96:Q105">
    <cfRule type="cellIs" dxfId="17806" priority="1077" operator="lessThan">
      <formula>0</formula>
    </cfRule>
  </conditionalFormatting>
  <conditionalFormatting sqref="R96:R105">
    <cfRule type="cellIs" dxfId="17805" priority="1075" operator="lessThan">
      <formula>0.8</formula>
    </cfRule>
    <cfRule type="cellIs" dxfId="17804" priority="1076" operator="greaterThan">
      <formula>1</formula>
    </cfRule>
  </conditionalFormatting>
  <conditionalFormatting sqref="R96:R105">
    <cfRule type="cellIs" dxfId="17803" priority="1073" operator="greaterThan">
      <formula>1</formula>
    </cfRule>
    <cfRule type="cellIs" dxfId="17802" priority="1074" operator="lessThan">
      <formula>0.8</formula>
    </cfRule>
  </conditionalFormatting>
  <conditionalFormatting sqref="P96:P105">
    <cfRule type="cellIs" dxfId="17801" priority="1072" operator="greaterThan">
      <formula>0</formula>
    </cfRule>
  </conditionalFormatting>
  <conditionalFormatting sqref="P124 P131 P127">
    <cfRule type="cellIs" dxfId="17800" priority="1066" operator="greaterThan">
      <formula>0</formula>
    </cfRule>
  </conditionalFormatting>
  <conditionalFormatting sqref="Q124 Q131 Q127">
    <cfRule type="cellIs" dxfId="17799" priority="1071" operator="lessThan">
      <formula>0</formula>
    </cfRule>
  </conditionalFormatting>
  <conditionalFormatting sqref="R124 R131 R127">
    <cfRule type="cellIs" dxfId="17798" priority="1069" operator="lessThan">
      <formula>0.8</formula>
    </cfRule>
    <cfRule type="cellIs" dxfId="17797" priority="1070" operator="greaterThan">
      <formula>1</formula>
    </cfRule>
  </conditionalFormatting>
  <conditionalFormatting sqref="R124 R131 R127">
    <cfRule type="cellIs" dxfId="17796" priority="1067" operator="greaterThan">
      <formula>1</formula>
    </cfRule>
    <cfRule type="cellIs" dxfId="17795" priority="1068" operator="lessThan">
      <formula>0.8</formula>
    </cfRule>
  </conditionalFormatting>
  <conditionalFormatting sqref="Q124 Q131 Q127">
    <cfRule type="cellIs" dxfId="17794" priority="1065" operator="lessThan">
      <formula>0</formula>
    </cfRule>
  </conditionalFormatting>
  <conditionalFormatting sqref="R124 R131 R127">
    <cfRule type="cellIs" dxfId="17793" priority="1063" operator="lessThan">
      <formula>0.8</formula>
    </cfRule>
    <cfRule type="cellIs" dxfId="17792" priority="1064" operator="greaterThan">
      <formula>1</formula>
    </cfRule>
  </conditionalFormatting>
  <conditionalFormatting sqref="R124 R131 R127">
    <cfRule type="cellIs" dxfId="17791" priority="1061" operator="greaterThan">
      <formula>1</formula>
    </cfRule>
    <cfRule type="cellIs" dxfId="17790" priority="1062" operator="lessThan">
      <formula>0.8</formula>
    </cfRule>
  </conditionalFormatting>
  <conditionalFormatting sqref="P124 P131 P127">
    <cfRule type="cellIs" dxfId="17789" priority="1060" operator="greaterThan">
      <formula>0</formula>
    </cfRule>
  </conditionalFormatting>
  <conditionalFormatting sqref="Q123 Q125:Q126 Q128:Q130">
    <cfRule type="cellIs" dxfId="17788" priority="1059" operator="lessThan">
      <formula>0</formula>
    </cfRule>
  </conditionalFormatting>
  <conditionalFormatting sqref="R123 R125:R126 R128:R130">
    <cfRule type="cellIs" dxfId="17787" priority="1057" operator="lessThan">
      <formula>0.8</formula>
    </cfRule>
    <cfRule type="cellIs" dxfId="17786" priority="1058" operator="greaterThan">
      <formula>1</formula>
    </cfRule>
  </conditionalFormatting>
  <conditionalFormatting sqref="R123 R125:R126 R128:R130">
    <cfRule type="cellIs" dxfId="17785" priority="1055" operator="greaterThan">
      <formula>1</formula>
    </cfRule>
    <cfRule type="cellIs" dxfId="17784" priority="1056" operator="lessThan">
      <formula>0.8</formula>
    </cfRule>
  </conditionalFormatting>
  <conditionalFormatting sqref="P123 P125:P126 P128:P130">
    <cfRule type="cellIs" dxfId="17783" priority="1054" operator="greaterThan">
      <formula>0</formula>
    </cfRule>
  </conditionalFormatting>
  <conditionalFormatting sqref="P123 P125:P126 P128:P130">
    <cfRule type="cellIs" dxfId="17782" priority="1048" operator="greaterThan">
      <formula>0</formula>
    </cfRule>
  </conditionalFormatting>
  <conditionalFormatting sqref="Q123 Q125:Q126 Q128:Q130">
    <cfRule type="cellIs" dxfId="17781" priority="1053" operator="lessThan">
      <formula>0</formula>
    </cfRule>
  </conditionalFormatting>
  <conditionalFormatting sqref="R123 R125:R126 R128:R130">
    <cfRule type="cellIs" dxfId="17780" priority="1051" operator="lessThan">
      <formula>0.8</formula>
    </cfRule>
    <cfRule type="cellIs" dxfId="17779" priority="1052" operator="greaterThan">
      <formula>1</formula>
    </cfRule>
  </conditionalFormatting>
  <conditionalFormatting sqref="R123 R125:R126 R128:R130">
    <cfRule type="cellIs" dxfId="17778" priority="1049" operator="greaterThan">
      <formula>1</formula>
    </cfRule>
    <cfRule type="cellIs" dxfId="17777" priority="1050" operator="lessThan">
      <formula>0.8</formula>
    </cfRule>
  </conditionalFormatting>
  <conditionalFormatting sqref="P122">
    <cfRule type="cellIs" dxfId="17776" priority="1042" operator="greaterThan">
      <formula>0</formula>
    </cfRule>
  </conditionalFormatting>
  <conditionalFormatting sqref="Q122">
    <cfRule type="cellIs" dxfId="17775" priority="1047" operator="lessThan">
      <formula>0</formula>
    </cfRule>
  </conditionalFormatting>
  <conditionalFormatting sqref="R122">
    <cfRule type="cellIs" dxfId="17774" priority="1045" operator="lessThan">
      <formula>0.8</formula>
    </cfRule>
    <cfRule type="cellIs" dxfId="17773" priority="1046" operator="greaterThan">
      <formula>1</formula>
    </cfRule>
  </conditionalFormatting>
  <conditionalFormatting sqref="R122">
    <cfRule type="cellIs" dxfId="17772" priority="1043" operator="greaterThan">
      <formula>1</formula>
    </cfRule>
    <cfRule type="cellIs" dxfId="17771" priority="1044" operator="lessThan">
      <formula>0.8</formula>
    </cfRule>
  </conditionalFormatting>
  <conditionalFormatting sqref="Q109:Q116">
    <cfRule type="cellIs" dxfId="17770" priority="1041" operator="lessThan">
      <formula>0</formula>
    </cfRule>
  </conditionalFormatting>
  <conditionalFormatting sqref="R109:R116">
    <cfRule type="cellIs" dxfId="17769" priority="1039" operator="lessThan">
      <formula>0.8</formula>
    </cfRule>
    <cfRule type="cellIs" dxfId="17768" priority="1040" operator="greaterThan">
      <formula>1</formula>
    </cfRule>
  </conditionalFormatting>
  <conditionalFormatting sqref="R109:R116">
    <cfRule type="cellIs" dxfId="17767" priority="1037" operator="greaterThan">
      <formula>1</formula>
    </cfRule>
    <cfRule type="cellIs" dxfId="17766" priority="1038" operator="lessThan">
      <formula>0.8</formula>
    </cfRule>
  </conditionalFormatting>
  <conditionalFormatting sqref="P109:P116">
    <cfRule type="cellIs" dxfId="17765" priority="1036" operator="greaterThan">
      <formula>0</formula>
    </cfRule>
  </conditionalFormatting>
  <conditionalFormatting sqref="P137 P140 P143">
    <cfRule type="cellIs" dxfId="17764" priority="1035" operator="greaterThan">
      <formula>0</formula>
    </cfRule>
  </conditionalFormatting>
  <conditionalFormatting sqref="Q137 Q140 Q143">
    <cfRule type="cellIs" dxfId="17763" priority="1034" operator="lessThan">
      <formula>0</formula>
    </cfRule>
  </conditionalFormatting>
  <conditionalFormatting sqref="R137 R140 R143">
    <cfRule type="cellIs" dxfId="17762" priority="1032" operator="lessThan">
      <formula>0.8</formula>
    </cfRule>
    <cfRule type="cellIs" dxfId="17761" priority="1033" operator="greaterThan">
      <formula>1</formula>
    </cfRule>
  </conditionalFormatting>
  <conditionalFormatting sqref="R137 R140 R143">
    <cfRule type="cellIs" dxfId="17760" priority="1030" operator="greaterThan">
      <formula>1</formula>
    </cfRule>
    <cfRule type="cellIs" dxfId="17759" priority="1031" operator="lessThan">
      <formula>0.8</formula>
    </cfRule>
  </conditionalFormatting>
  <conditionalFormatting sqref="P137 P140 P143">
    <cfRule type="cellIs" dxfId="17758" priority="1029" operator="greaterThan">
      <formula>0</formula>
    </cfRule>
  </conditionalFormatting>
  <conditionalFormatting sqref="Q137 Q140 Q143">
    <cfRule type="cellIs" dxfId="17757" priority="1028" operator="lessThan">
      <formula>0</formula>
    </cfRule>
  </conditionalFormatting>
  <conditionalFormatting sqref="R137 R140 R143">
    <cfRule type="cellIs" dxfId="17756" priority="1026" operator="lessThan">
      <formula>0.8</formula>
    </cfRule>
    <cfRule type="cellIs" dxfId="17755" priority="1027" operator="greaterThan">
      <formula>1</formula>
    </cfRule>
  </conditionalFormatting>
  <conditionalFormatting sqref="R137 R140 R143">
    <cfRule type="cellIs" dxfId="17754" priority="1024" operator="greaterThan">
      <formula>1</formula>
    </cfRule>
    <cfRule type="cellIs" dxfId="17753" priority="1025" operator="lessThan">
      <formula>0.8</formula>
    </cfRule>
  </conditionalFormatting>
  <conditionalFormatting sqref="P137 P140 P143">
    <cfRule type="cellIs" dxfId="17752" priority="1023" operator="greaterThan">
      <formula>0</formula>
    </cfRule>
  </conditionalFormatting>
  <conditionalFormatting sqref="P137 P140 P143">
    <cfRule type="cellIs" dxfId="17751" priority="1017" operator="greaterThan">
      <formula>0</formula>
    </cfRule>
  </conditionalFormatting>
  <conditionalFormatting sqref="Q137 Q140 Q143">
    <cfRule type="cellIs" dxfId="17750" priority="1022" operator="lessThan">
      <formula>0</formula>
    </cfRule>
  </conditionalFormatting>
  <conditionalFormatting sqref="R137 R140 R143">
    <cfRule type="cellIs" dxfId="17749" priority="1020" operator="lessThan">
      <formula>0.8</formula>
    </cfRule>
    <cfRule type="cellIs" dxfId="17748" priority="1021" operator="greaterThan">
      <formula>1</formula>
    </cfRule>
  </conditionalFormatting>
  <conditionalFormatting sqref="R137 R140 R143">
    <cfRule type="cellIs" dxfId="17747" priority="1018" operator="greaterThan">
      <formula>1</formula>
    </cfRule>
    <cfRule type="cellIs" dxfId="17746" priority="1019" operator="lessThan">
      <formula>0.8</formula>
    </cfRule>
  </conditionalFormatting>
  <conditionalFormatting sqref="Q137 Q140 Q143">
    <cfRule type="cellIs" dxfId="17745" priority="1016" operator="lessThan">
      <formula>0</formula>
    </cfRule>
  </conditionalFormatting>
  <conditionalFormatting sqref="R137 R140 R143">
    <cfRule type="cellIs" dxfId="17744" priority="1014" operator="lessThan">
      <formula>0.8</formula>
    </cfRule>
    <cfRule type="cellIs" dxfId="17743" priority="1015" operator="greaterThan">
      <formula>1</formula>
    </cfRule>
  </conditionalFormatting>
  <conditionalFormatting sqref="R137 R140 R143">
    <cfRule type="cellIs" dxfId="17742" priority="1012" operator="greaterThan">
      <formula>1</formula>
    </cfRule>
    <cfRule type="cellIs" dxfId="17741" priority="1013" operator="lessThan">
      <formula>0.8</formula>
    </cfRule>
  </conditionalFormatting>
  <conditionalFormatting sqref="P137 P140 P143">
    <cfRule type="cellIs" dxfId="17740" priority="1011" operator="greaterThan">
      <formula>0</formula>
    </cfRule>
  </conditionalFormatting>
  <conditionalFormatting sqref="Q137 Q140 Q143">
    <cfRule type="cellIs" dxfId="17739" priority="1010" operator="lessThan">
      <formula>0</formula>
    </cfRule>
  </conditionalFormatting>
  <conditionalFormatting sqref="R137 R140 R143">
    <cfRule type="cellIs" dxfId="17738" priority="1008" operator="lessThan">
      <formula>0.8</formula>
    </cfRule>
    <cfRule type="cellIs" dxfId="17737" priority="1009" operator="greaterThan">
      <formula>1</formula>
    </cfRule>
  </conditionalFormatting>
  <conditionalFormatting sqref="R137 R140 R143">
    <cfRule type="cellIs" dxfId="17736" priority="1006" operator="greaterThan">
      <formula>1</formula>
    </cfRule>
    <cfRule type="cellIs" dxfId="17735" priority="1007" operator="lessThan">
      <formula>0.8</formula>
    </cfRule>
  </conditionalFormatting>
  <conditionalFormatting sqref="P137 P140 P143">
    <cfRule type="cellIs" dxfId="17734" priority="1005" operator="greaterThan">
      <formula>0</formula>
    </cfRule>
  </conditionalFormatting>
  <conditionalFormatting sqref="P137 P140 P143">
    <cfRule type="cellIs" dxfId="17733" priority="999" operator="greaterThan">
      <formula>0</formula>
    </cfRule>
  </conditionalFormatting>
  <conditionalFormatting sqref="Q137 Q140 Q143">
    <cfRule type="cellIs" dxfId="17732" priority="1004" operator="lessThan">
      <formula>0</formula>
    </cfRule>
  </conditionalFormatting>
  <conditionalFormatting sqref="R137 R140 R143">
    <cfRule type="cellIs" dxfId="17731" priority="1002" operator="lessThan">
      <formula>0.8</formula>
    </cfRule>
    <cfRule type="cellIs" dxfId="17730" priority="1003" operator="greaterThan">
      <formula>1</formula>
    </cfRule>
  </conditionalFormatting>
  <conditionalFormatting sqref="R137 R140 R143">
    <cfRule type="cellIs" dxfId="17729" priority="1000" operator="greaterThan">
      <formula>1</formula>
    </cfRule>
    <cfRule type="cellIs" dxfId="17728" priority="1001" operator="lessThan">
      <formula>0.8</formula>
    </cfRule>
  </conditionalFormatting>
  <conditionalFormatting sqref="Q137 Q140 Q143">
    <cfRule type="cellIs" dxfId="17727" priority="998" operator="lessThan">
      <formula>0</formula>
    </cfRule>
  </conditionalFormatting>
  <conditionalFormatting sqref="R137 R140 R143">
    <cfRule type="cellIs" dxfId="17726" priority="996" operator="lessThan">
      <formula>0.8</formula>
    </cfRule>
    <cfRule type="cellIs" dxfId="17725" priority="997" operator="greaterThan">
      <formula>1</formula>
    </cfRule>
  </conditionalFormatting>
  <conditionalFormatting sqref="R137 R140 R143">
    <cfRule type="cellIs" dxfId="17724" priority="994" operator="greaterThan">
      <formula>1</formula>
    </cfRule>
    <cfRule type="cellIs" dxfId="17723" priority="995" operator="lessThan">
      <formula>0.8</formula>
    </cfRule>
  </conditionalFormatting>
  <conditionalFormatting sqref="P137 P140 P143">
    <cfRule type="cellIs" dxfId="17722" priority="993" operator="greaterThan">
      <formula>0</formula>
    </cfRule>
  </conditionalFormatting>
  <conditionalFormatting sqref="Q137 Q140 Q143">
    <cfRule type="cellIs" dxfId="17721" priority="992" operator="lessThan">
      <formula>0</formula>
    </cfRule>
  </conditionalFormatting>
  <conditionalFormatting sqref="R137 R140 R143">
    <cfRule type="cellIs" dxfId="17720" priority="990" operator="lessThan">
      <formula>0.8</formula>
    </cfRule>
    <cfRule type="cellIs" dxfId="17719" priority="991" operator="greaterThan">
      <formula>1</formula>
    </cfRule>
  </conditionalFormatting>
  <conditionalFormatting sqref="R137 R140 R143">
    <cfRule type="cellIs" dxfId="17718" priority="988" operator="greaterThan">
      <formula>1</formula>
    </cfRule>
    <cfRule type="cellIs" dxfId="17717" priority="989" operator="lessThan">
      <formula>0.8</formula>
    </cfRule>
  </conditionalFormatting>
  <conditionalFormatting sqref="P137 P140 P143">
    <cfRule type="cellIs" dxfId="17716" priority="987" operator="greaterThan">
      <formula>0</formula>
    </cfRule>
  </conditionalFormatting>
  <conditionalFormatting sqref="P137 P140 P143">
    <cfRule type="cellIs" dxfId="17715" priority="981" operator="greaterThan">
      <formula>0</formula>
    </cfRule>
  </conditionalFormatting>
  <conditionalFormatting sqref="Q137 Q140 Q143">
    <cfRule type="cellIs" dxfId="17714" priority="986" operator="lessThan">
      <formula>0</formula>
    </cfRule>
  </conditionalFormatting>
  <conditionalFormatting sqref="R137 R140 R143">
    <cfRule type="cellIs" dxfId="17713" priority="984" operator="lessThan">
      <formula>0.8</formula>
    </cfRule>
    <cfRule type="cellIs" dxfId="17712" priority="985" operator="greaterThan">
      <formula>1</formula>
    </cfRule>
  </conditionalFormatting>
  <conditionalFormatting sqref="R137 R140 R143">
    <cfRule type="cellIs" dxfId="17711" priority="982" operator="greaterThan">
      <formula>1</formula>
    </cfRule>
    <cfRule type="cellIs" dxfId="17710" priority="983" operator="lessThan">
      <formula>0.8</formula>
    </cfRule>
  </conditionalFormatting>
  <conditionalFormatting sqref="Q137 Q140 Q143">
    <cfRule type="cellIs" dxfId="17709" priority="980" operator="lessThan">
      <formula>0</formula>
    </cfRule>
  </conditionalFormatting>
  <conditionalFormatting sqref="R137 R140 R143">
    <cfRule type="cellIs" dxfId="17708" priority="978" operator="lessThan">
      <formula>0.8</formula>
    </cfRule>
    <cfRule type="cellIs" dxfId="17707" priority="979" operator="greaterThan">
      <formula>1</formula>
    </cfRule>
  </conditionalFormatting>
  <conditionalFormatting sqref="R137 R140 R143">
    <cfRule type="cellIs" dxfId="17706" priority="976" operator="greaterThan">
      <formula>1</formula>
    </cfRule>
    <cfRule type="cellIs" dxfId="17705" priority="977" operator="lessThan">
      <formula>0.8</formula>
    </cfRule>
  </conditionalFormatting>
  <conditionalFormatting sqref="P137 P140 P143">
    <cfRule type="cellIs" dxfId="17704" priority="975" operator="greaterThan">
      <formula>0</formula>
    </cfRule>
  </conditionalFormatting>
  <conditionalFormatting sqref="P138 P144 P141">
    <cfRule type="cellIs" dxfId="17703" priority="969" operator="greaterThan">
      <formula>0</formula>
    </cfRule>
  </conditionalFormatting>
  <conditionalFormatting sqref="Q138 Q144 Q141">
    <cfRule type="cellIs" dxfId="17702" priority="974" operator="lessThan">
      <formula>0</formula>
    </cfRule>
  </conditionalFormatting>
  <conditionalFormatting sqref="R138 R144 R141">
    <cfRule type="cellIs" dxfId="17701" priority="972" operator="lessThan">
      <formula>0.8</formula>
    </cfRule>
    <cfRule type="cellIs" dxfId="17700" priority="973" operator="greaterThan">
      <formula>1</formula>
    </cfRule>
  </conditionalFormatting>
  <conditionalFormatting sqref="R138 R144 R141">
    <cfRule type="cellIs" dxfId="17699" priority="970" operator="greaterThan">
      <formula>1</formula>
    </cfRule>
    <cfRule type="cellIs" dxfId="17698" priority="971" operator="lessThan">
      <formula>0.8</formula>
    </cfRule>
  </conditionalFormatting>
  <conditionalFormatting sqref="Q138 Q144 Q141">
    <cfRule type="cellIs" dxfId="17697" priority="968" operator="lessThan">
      <formula>0</formula>
    </cfRule>
  </conditionalFormatting>
  <conditionalFormatting sqref="R138 R144 R141">
    <cfRule type="cellIs" dxfId="17696" priority="966" operator="lessThan">
      <formula>0.8</formula>
    </cfRule>
    <cfRule type="cellIs" dxfId="17695" priority="967" operator="greaterThan">
      <formula>1</formula>
    </cfRule>
  </conditionalFormatting>
  <conditionalFormatting sqref="R138 R144 R141">
    <cfRule type="cellIs" dxfId="17694" priority="964" operator="greaterThan">
      <formula>1</formula>
    </cfRule>
    <cfRule type="cellIs" dxfId="17693" priority="965" operator="lessThan">
      <formula>0.8</formula>
    </cfRule>
  </conditionalFormatting>
  <conditionalFormatting sqref="P138 P144 P141">
    <cfRule type="cellIs" dxfId="17692" priority="963" operator="greaterThan">
      <formula>0</formula>
    </cfRule>
  </conditionalFormatting>
  <conditionalFormatting sqref="Q138 Q144 Q141">
    <cfRule type="cellIs" dxfId="17691" priority="962" operator="lessThan">
      <formula>0</formula>
    </cfRule>
  </conditionalFormatting>
  <conditionalFormatting sqref="R138 R144 R141">
    <cfRule type="cellIs" dxfId="17690" priority="960" operator="lessThan">
      <formula>0.8</formula>
    </cfRule>
    <cfRule type="cellIs" dxfId="17689" priority="961" operator="greaterThan">
      <formula>1</formula>
    </cfRule>
  </conditionalFormatting>
  <conditionalFormatting sqref="R138 R144 R141">
    <cfRule type="cellIs" dxfId="17688" priority="958" operator="greaterThan">
      <formula>1</formula>
    </cfRule>
    <cfRule type="cellIs" dxfId="17687" priority="959" operator="lessThan">
      <formula>0.8</formula>
    </cfRule>
  </conditionalFormatting>
  <conditionalFormatting sqref="P138 P144 P141">
    <cfRule type="cellIs" dxfId="17686" priority="957" operator="greaterThan">
      <formula>0</formula>
    </cfRule>
  </conditionalFormatting>
  <conditionalFormatting sqref="Q138 Q144 Q141">
    <cfRule type="cellIs" dxfId="17685" priority="956" operator="lessThan">
      <formula>0</formula>
    </cfRule>
  </conditionalFormatting>
  <conditionalFormatting sqref="R138 R144 R141">
    <cfRule type="cellIs" dxfId="17684" priority="954" operator="lessThan">
      <formula>0.8</formula>
    </cfRule>
    <cfRule type="cellIs" dxfId="17683" priority="955" operator="greaterThan">
      <formula>1</formula>
    </cfRule>
  </conditionalFormatting>
  <conditionalFormatting sqref="R138 R144 R141">
    <cfRule type="cellIs" dxfId="17682" priority="952" operator="greaterThan">
      <formula>1</formula>
    </cfRule>
    <cfRule type="cellIs" dxfId="17681" priority="953" operator="lessThan">
      <formula>0.8</formula>
    </cfRule>
  </conditionalFormatting>
  <conditionalFormatting sqref="P138 P144 P141">
    <cfRule type="cellIs" dxfId="17680" priority="951" operator="greaterThan">
      <formula>0</formula>
    </cfRule>
  </conditionalFormatting>
  <conditionalFormatting sqref="Q138 Q144 Q141">
    <cfRule type="cellIs" dxfId="17679" priority="950" operator="lessThan">
      <formula>0</formula>
    </cfRule>
  </conditionalFormatting>
  <conditionalFormatting sqref="R138 R144 R141">
    <cfRule type="cellIs" dxfId="17678" priority="948" operator="lessThan">
      <formula>0.8</formula>
    </cfRule>
    <cfRule type="cellIs" dxfId="17677" priority="949" operator="greaterThan">
      <formula>1</formula>
    </cfRule>
  </conditionalFormatting>
  <conditionalFormatting sqref="R138 R144 R141">
    <cfRule type="cellIs" dxfId="17676" priority="946" operator="greaterThan">
      <formula>1</formula>
    </cfRule>
    <cfRule type="cellIs" dxfId="17675" priority="947" operator="lessThan">
      <formula>0.8</formula>
    </cfRule>
  </conditionalFormatting>
  <conditionalFormatting sqref="Q138 Q144 Q141">
    <cfRule type="cellIs" dxfId="17674" priority="945" operator="lessThan">
      <formula>0</formula>
    </cfRule>
  </conditionalFormatting>
  <conditionalFormatting sqref="R138 R144 R141">
    <cfRule type="cellIs" dxfId="17673" priority="943" operator="lessThan">
      <formula>0.8</formula>
    </cfRule>
    <cfRule type="cellIs" dxfId="17672" priority="944" operator="greaterThan">
      <formula>1</formula>
    </cfRule>
  </conditionalFormatting>
  <conditionalFormatting sqref="R138 R144 R141">
    <cfRule type="cellIs" dxfId="17671" priority="941" operator="greaterThan">
      <formula>1</formula>
    </cfRule>
    <cfRule type="cellIs" dxfId="17670" priority="942" operator="lessThan">
      <formula>0.8</formula>
    </cfRule>
  </conditionalFormatting>
  <conditionalFormatting sqref="P138 P144 P141">
    <cfRule type="cellIs" dxfId="17669" priority="940" operator="greaterThan">
      <formula>0</formula>
    </cfRule>
  </conditionalFormatting>
  <conditionalFormatting sqref="P138 P144 P141">
    <cfRule type="cellIs" dxfId="17668" priority="934" operator="greaterThan">
      <formula>0</formula>
    </cfRule>
  </conditionalFormatting>
  <conditionalFormatting sqref="Q138 Q144 Q141">
    <cfRule type="cellIs" dxfId="17667" priority="939" operator="lessThan">
      <formula>0</formula>
    </cfRule>
  </conditionalFormatting>
  <conditionalFormatting sqref="R138 R144 R141">
    <cfRule type="cellIs" dxfId="17666" priority="937" operator="lessThan">
      <formula>0.8</formula>
    </cfRule>
    <cfRule type="cellIs" dxfId="17665" priority="938" operator="greaterThan">
      <formula>1</formula>
    </cfRule>
  </conditionalFormatting>
  <conditionalFormatting sqref="R138 R144 R141">
    <cfRule type="cellIs" dxfId="17664" priority="935" operator="greaterThan">
      <formula>1</formula>
    </cfRule>
    <cfRule type="cellIs" dxfId="17663" priority="936" operator="lessThan">
      <formula>0.8</formula>
    </cfRule>
  </conditionalFormatting>
  <conditionalFormatting sqref="Q138 Q144 Q141">
    <cfRule type="cellIs" dxfId="17662" priority="933" operator="lessThan">
      <formula>0</formula>
    </cfRule>
  </conditionalFormatting>
  <conditionalFormatting sqref="R138 R144 R141">
    <cfRule type="cellIs" dxfId="17661" priority="931" operator="lessThan">
      <formula>0.8</formula>
    </cfRule>
    <cfRule type="cellIs" dxfId="17660" priority="932" operator="greaterThan">
      <formula>1</formula>
    </cfRule>
  </conditionalFormatting>
  <conditionalFormatting sqref="R138 R144 R141">
    <cfRule type="cellIs" dxfId="17659" priority="929" operator="greaterThan">
      <formula>1</formula>
    </cfRule>
    <cfRule type="cellIs" dxfId="17658" priority="930" operator="lessThan">
      <formula>0.8</formula>
    </cfRule>
  </conditionalFormatting>
  <conditionalFormatting sqref="P138 P144 P141">
    <cfRule type="cellIs" dxfId="17657" priority="928" operator="greaterThan">
      <formula>0</formula>
    </cfRule>
  </conditionalFormatting>
  <conditionalFormatting sqref="Q148:Q153">
    <cfRule type="cellIs" dxfId="17656" priority="927" operator="lessThan">
      <formula>0</formula>
    </cfRule>
  </conditionalFormatting>
  <conditionalFormatting sqref="R148:R153">
    <cfRule type="cellIs" dxfId="17655" priority="925" operator="lessThan">
      <formula>0.8</formula>
    </cfRule>
    <cfRule type="cellIs" dxfId="17654" priority="926" operator="greaterThan">
      <formula>1</formula>
    </cfRule>
  </conditionalFormatting>
  <conditionalFormatting sqref="R148:R153">
    <cfRule type="cellIs" dxfId="17653" priority="923" operator="greaterThan">
      <formula>1</formula>
    </cfRule>
    <cfRule type="cellIs" dxfId="17652" priority="924" operator="lessThan">
      <formula>0.8</formula>
    </cfRule>
  </conditionalFormatting>
  <conditionalFormatting sqref="P148:P153">
    <cfRule type="cellIs" dxfId="17651" priority="922" operator="greaterThan">
      <formula>0</formula>
    </cfRule>
  </conditionalFormatting>
  <conditionalFormatting sqref="P148:P153">
    <cfRule type="cellIs" dxfId="17650" priority="916" operator="greaterThan">
      <formula>0</formula>
    </cfRule>
  </conditionalFormatting>
  <conditionalFormatting sqref="Q148:Q153">
    <cfRule type="cellIs" dxfId="17649" priority="921" operator="lessThan">
      <formula>0</formula>
    </cfRule>
  </conditionalFormatting>
  <conditionalFormatting sqref="R148:R153">
    <cfRule type="cellIs" dxfId="17648" priority="919" operator="lessThan">
      <formula>0.8</formula>
    </cfRule>
    <cfRule type="cellIs" dxfId="17647" priority="920" operator="greaterThan">
      <formula>1</formula>
    </cfRule>
  </conditionalFormatting>
  <conditionalFormatting sqref="R148:R153">
    <cfRule type="cellIs" dxfId="17646" priority="917" operator="greaterThan">
      <formula>1</formula>
    </cfRule>
    <cfRule type="cellIs" dxfId="17645" priority="918" operator="lessThan">
      <formula>0.8</formula>
    </cfRule>
  </conditionalFormatting>
  <conditionalFormatting sqref="Q148:Q153">
    <cfRule type="cellIs" dxfId="17644" priority="915" operator="lessThan">
      <formula>0</formula>
    </cfRule>
  </conditionalFormatting>
  <conditionalFormatting sqref="R148:R153">
    <cfRule type="cellIs" dxfId="17643" priority="913" operator="lessThan">
      <formula>0.8</formula>
    </cfRule>
    <cfRule type="cellIs" dxfId="17642" priority="914" operator="greaterThan">
      <formula>1</formula>
    </cfRule>
  </conditionalFormatting>
  <conditionalFormatting sqref="R148:R153">
    <cfRule type="cellIs" dxfId="17641" priority="911" operator="greaterThan">
      <formula>1</formula>
    </cfRule>
    <cfRule type="cellIs" dxfId="17640" priority="912" operator="lessThan">
      <formula>0.8</formula>
    </cfRule>
  </conditionalFormatting>
  <conditionalFormatting sqref="P148:P153">
    <cfRule type="cellIs" dxfId="17639" priority="910" operator="greaterThan">
      <formula>0</formula>
    </cfRule>
  </conditionalFormatting>
  <conditionalFormatting sqref="Q148:Q153">
    <cfRule type="cellIs" dxfId="17638" priority="909" operator="lessThan">
      <formula>0</formula>
    </cfRule>
  </conditionalFormatting>
  <conditionalFormatting sqref="R148:R153">
    <cfRule type="cellIs" dxfId="17637" priority="907" operator="lessThan">
      <formula>0.8</formula>
    </cfRule>
    <cfRule type="cellIs" dxfId="17636" priority="908" operator="greaterThan">
      <formula>1</formula>
    </cfRule>
  </conditionalFormatting>
  <conditionalFormatting sqref="R148:R153">
    <cfRule type="cellIs" dxfId="17635" priority="905" operator="greaterThan">
      <formula>1</formula>
    </cfRule>
    <cfRule type="cellIs" dxfId="17634" priority="906" operator="lessThan">
      <formula>0.8</formula>
    </cfRule>
  </conditionalFormatting>
  <conditionalFormatting sqref="P148:P153">
    <cfRule type="cellIs" dxfId="17633" priority="904" operator="greaterThan">
      <formula>0</formula>
    </cfRule>
  </conditionalFormatting>
  <conditionalFormatting sqref="P148:P153">
    <cfRule type="cellIs" dxfId="17632" priority="898" operator="greaterThan">
      <formula>0</formula>
    </cfRule>
  </conditionalFormatting>
  <conditionalFormatting sqref="Q148:Q153">
    <cfRule type="cellIs" dxfId="17631" priority="903" operator="lessThan">
      <formula>0</formula>
    </cfRule>
  </conditionalFormatting>
  <conditionalFormatting sqref="R148:R153">
    <cfRule type="cellIs" dxfId="17630" priority="901" operator="lessThan">
      <formula>0.8</formula>
    </cfRule>
    <cfRule type="cellIs" dxfId="17629" priority="902" operator="greaterThan">
      <formula>1</formula>
    </cfRule>
  </conditionalFormatting>
  <conditionalFormatting sqref="R148:R153">
    <cfRule type="cellIs" dxfId="17628" priority="899" operator="greaterThan">
      <formula>1</formula>
    </cfRule>
    <cfRule type="cellIs" dxfId="17627" priority="900" operator="lessThan">
      <formula>0.8</formula>
    </cfRule>
  </conditionalFormatting>
  <conditionalFormatting sqref="Q148:Q153">
    <cfRule type="cellIs" dxfId="17626" priority="897" operator="lessThan">
      <formula>0</formula>
    </cfRule>
  </conditionalFormatting>
  <conditionalFormatting sqref="R148:R153">
    <cfRule type="cellIs" dxfId="17625" priority="895" operator="lessThan">
      <formula>0.8</formula>
    </cfRule>
    <cfRule type="cellIs" dxfId="17624" priority="896" operator="greaterThan">
      <formula>1</formula>
    </cfRule>
  </conditionalFormatting>
  <conditionalFormatting sqref="R148:R153">
    <cfRule type="cellIs" dxfId="17623" priority="893" operator="greaterThan">
      <formula>1</formula>
    </cfRule>
    <cfRule type="cellIs" dxfId="17622" priority="894" operator="lessThan">
      <formula>0.8</formula>
    </cfRule>
  </conditionalFormatting>
  <conditionalFormatting sqref="P148:P153">
    <cfRule type="cellIs" dxfId="17621" priority="892" operator="greaterThan">
      <formula>0</formula>
    </cfRule>
  </conditionalFormatting>
  <conditionalFormatting sqref="Q148:Q153">
    <cfRule type="cellIs" dxfId="17620" priority="886" operator="lessThan">
      <formula>0</formula>
    </cfRule>
  </conditionalFormatting>
  <conditionalFormatting sqref="P148:P153">
    <cfRule type="cellIs" dxfId="17619" priority="887" operator="greaterThan">
      <formula>0</formula>
    </cfRule>
  </conditionalFormatting>
  <conditionalFormatting sqref="R148:R153">
    <cfRule type="cellIs" dxfId="17618" priority="890" operator="lessThan">
      <formula>0.8</formula>
    </cfRule>
    <cfRule type="cellIs" dxfId="17617" priority="891" operator="greaterThan">
      <formula>1</formula>
    </cfRule>
  </conditionalFormatting>
  <conditionalFormatting sqref="R148:R153">
    <cfRule type="cellIs" dxfId="17616" priority="888" operator="greaterThan">
      <formula>1</formula>
    </cfRule>
    <cfRule type="cellIs" dxfId="17615" priority="889" operator="lessThan">
      <formula>0.8</formula>
    </cfRule>
  </conditionalFormatting>
  <conditionalFormatting sqref="Q148:Q153">
    <cfRule type="cellIs" dxfId="17614" priority="880" operator="lessThan">
      <formula>0</formula>
    </cfRule>
  </conditionalFormatting>
  <conditionalFormatting sqref="R148:R153">
    <cfRule type="cellIs" dxfId="17613" priority="884" operator="lessThan">
      <formula>0.8</formula>
    </cfRule>
    <cfRule type="cellIs" dxfId="17612" priority="885" operator="greaterThan">
      <formula>1</formula>
    </cfRule>
  </conditionalFormatting>
  <conditionalFormatting sqref="R148:R153">
    <cfRule type="cellIs" dxfId="17611" priority="882" operator="greaterThan">
      <formula>1</formula>
    </cfRule>
    <cfRule type="cellIs" dxfId="17610" priority="883" operator="lessThan">
      <formula>0.8</formula>
    </cfRule>
  </conditionalFormatting>
  <conditionalFormatting sqref="P148:P153">
    <cfRule type="cellIs" dxfId="17609" priority="881" operator="greaterThan">
      <formula>0</formula>
    </cfRule>
  </conditionalFormatting>
  <conditionalFormatting sqref="Q148:Q153">
    <cfRule type="cellIs" dxfId="17608" priority="879" operator="lessThan">
      <formula>0</formula>
    </cfRule>
  </conditionalFormatting>
  <conditionalFormatting sqref="R148:R153">
    <cfRule type="cellIs" dxfId="17607" priority="877" operator="lessThan">
      <formula>0.8</formula>
    </cfRule>
    <cfRule type="cellIs" dxfId="17606" priority="878" operator="greaterThan">
      <formula>1</formula>
    </cfRule>
  </conditionalFormatting>
  <conditionalFormatting sqref="R148:R153">
    <cfRule type="cellIs" dxfId="17605" priority="875" operator="greaterThan">
      <formula>1</formula>
    </cfRule>
    <cfRule type="cellIs" dxfId="17604" priority="876" operator="lessThan">
      <formula>0.8</formula>
    </cfRule>
  </conditionalFormatting>
  <conditionalFormatting sqref="P148:P153">
    <cfRule type="cellIs" dxfId="17603" priority="874" operator="greaterThan">
      <formula>0</formula>
    </cfRule>
  </conditionalFormatting>
  <conditionalFormatting sqref="Q148:Q153">
    <cfRule type="cellIs" dxfId="17602" priority="873" operator="lessThan">
      <formula>0</formula>
    </cfRule>
  </conditionalFormatting>
  <conditionalFormatting sqref="R148:R153">
    <cfRule type="cellIs" dxfId="17601" priority="871" operator="lessThan">
      <formula>0.8</formula>
    </cfRule>
    <cfRule type="cellIs" dxfId="17600" priority="872" operator="greaterThan">
      <formula>1</formula>
    </cfRule>
  </conditionalFormatting>
  <conditionalFormatting sqref="R148:R153">
    <cfRule type="cellIs" dxfId="17599" priority="869" operator="greaterThan">
      <formula>1</formula>
    </cfRule>
    <cfRule type="cellIs" dxfId="17598" priority="870" operator="lessThan">
      <formula>0.8</formula>
    </cfRule>
  </conditionalFormatting>
  <conditionalFormatting sqref="P148:P153">
    <cfRule type="cellIs" dxfId="17597" priority="868" operator="greaterThan">
      <formula>0</formula>
    </cfRule>
  </conditionalFormatting>
  <conditionalFormatting sqref="Q148:Q153">
    <cfRule type="cellIs" dxfId="17596" priority="867" operator="lessThan">
      <formula>0</formula>
    </cfRule>
  </conditionalFormatting>
  <conditionalFormatting sqref="R148:R153">
    <cfRule type="cellIs" dxfId="17595" priority="865" operator="lessThan">
      <formula>0.8</formula>
    </cfRule>
    <cfRule type="cellIs" dxfId="17594" priority="866" operator="greaterThan">
      <formula>1</formula>
    </cfRule>
  </conditionalFormatting>
  <conditionalFormatting sqref="R148:R153">
    <cfRule type="cellIs" dxfId="17593" priority="863" operator="greaterThan">
      <formula>1</formula>
    </cfRule>
    <cfRule type="cellIs" dxfId="17592" priority="864" operator="lessThan">
      <formula>0.8</formula>
    </cfRule>
  </conditionalFormatting>
  <conditionalFormatting sqref="P148:P153">
    <cfRule type="cellIs" dxfId="17591" priority="862" operator="greaterThan">
      <formula>0</formula>
    </cfRule>
  </conditionalFormatting>
  <conditionalFormatting sqref="Q148:Q153">
    <cfRule type="cellIs" dxfId="17590" priority="861" operator="lessThan">
      <formula>0</formula>
    </cfRule>
  </conditionalFormatting>
  <conditionalFormatting sqref="R148:R153">
    <cfRule type="cellIs" dxfId="17589" priority="859" operator="lessThan">
      <formula>0.8</formula>
    </cfRule>
    <cfRule type="cellIs" dxfId="17588" priority="860" operator="greaterThan">
      <formula>1</formula>
    </cfRule>
  </conditionalFormatting>
  <conditionalFormatting sqref="R148:R153">
    <cfRule type="cellIs" dxfId="17587" priority="857" operator="greaterThan">
      <formula>1</formula>
    </cfRule>
    <cfRule type="cellIs" dxfId="17586" priority="858" operator="lessThan">
      <formula>0.8</formula>
    </cfRule>
  </conditionalFormatting>
  <conditionalFormatting sqref="P148:P153">
    <cfRule type="cellIs" dxfId="17585" priority="856" operator="greaterThan">
      <formula>0</formula>
    </cfRule>
  </conditionalFormatting>
  <conditionalFormatting sqref="Q148:Q153">
    <cfRule type="cellIs" dxfId="17584" priority="855" operator="lessThan">
      <formula>0</formula>
    </cfRule>
  </conditionalFormatting>
  <conditionalFormatting sqref="R148:R153">
    <cfRule type="cellIs" dxfId="17583" priority="853" operator="lessThan">
      <formula>0.8</formula>
    </cfRule>
    <cfRule type="cellIs" dxfId="17582" priority="854" operator="greaterThan">
      <formula>1</formula>
    </cfRule>
  </conditionalFormatting>
  <conditionalFormatting sqref="R148:R153">
    <cfRule type="cellIs" dxfId="17581" priority="851" operator="greaterThan">
      <formula>1</formula>
    </cfRule>
    <cfRule type="cellIs" dxfId="17580" priority="852" operator="lessThan">
      <formula>0.8</formula>
    </cfRule>
  </conditionalFormatting>
  <conditionalFormatting sqref="P148:P153">
    <cfRule type="cellIs" dxfId="17579" priority="850" operator="greaterThan">
      <formula>0</formula>
    </cfRule>
  </conditionalFormatting>
  <conditionalFormatting sqref="Q148:Q153">
    <cfRule type="cellIs" dxfId="17578" priority="849" operator="lessThan">
      <formula>0</formula>
    </cfRule>
  </conditionalFormatting>
  <conditionalFormatting sqref="R148:R153">
    <cfRule type="cellIs" dxfId="17577" priority="847" operator="lessThan">
      <formula>0.8</formula>
    </cfRule>
    <cfRule type="cellIs" dxfId="17576" priority="848" operator="greaterThan">
      <formula>1</formula>
    </cfRule>
  </conditionalFormatting>
  <conditionalFormatting sqref="R148:R153">
    <cfRule type="cellIs" dxfId="17575" priority="845" operator="greaterThan">
      <formula>1</formula>
    </cfRule>
    <cfRule type="cellIs" dxfId="17574" priority="846" operator="lessThan">
      <formula>0.8</formula>
    </cfRule>
  </conditionalFormatting>
  <conditionalFormatting sqref="P148:P153">
    <cfRule type="cellIs" dxfId="17573" priority="844" operator="greaterThan">
      <formula>0</formula>
    </cfRule>
  </conditionalFormatting>
  <conditionalFormatting sqref="Q148:Q153">
    <cfRule type="cellIs" dxfId="17572" priority="843" operator="lessThan">
      <formula>0</formula>
    </cfRule>
  </conditionalFormatting>
  <conditionalFormatting sqref="R148:R153">
    <cfRule type="cellIs" dxfId="17571" priority="841" operator="lessThan">
      <formula>0.8</formula>
    </cfRule>
    <cfRule type="cellIs" dxfId="17570" priority="842" operator="greaterThan">
      <formula>1</formula>
    </cfRule>
  </conditionalFormatting>
  <conditionalFormatting sqref="R148:R153">
    <cfRule type="cellIs" dxfId="17569" priority="839" operator="greaterThan">
      <formula>1</formula>
    </cfRule>
    <cfRule type="cellIs" dxfId="17568" priority="840" operator="lessThan">
      <formula>0.8</formula>
    </cfRule>
  </conditionalFormatting>
  <conditionalFormatting sqref="P148:P153">
    <cfRule type="cellIs" dxfId="17567" priority="838" operator="greaterThan">
      <formula>0</formula>
    </cfRule>
  </conditionalFormatting>
  <conditionalFormatting sqref="P148:P153">
    <cfRule type="cellIs" dxfId="17566" priority="832" operator="greaterThan">
      <formula>0</formula>
    </cfRule>
  </conditionalFormatting>
  <conditionalFormatting sqref="Q148:Q153">
    <cfRule type="cellIs" dxfId="17565" priority="837" operator="lessThan">
      <formula>0</formula>
    </cfRule>
  </conditionalFormatting>
  <conditionalFormatting sqref="R148:R153">
    <cfRule type="cellIs" dxfId="17564" priority="835" operator="lessThan">
      <formula>0.8</formula>
    </cfRule>
    <cfRule type="cellIs" dxfId="17563" priority="836" operator="greaterThan">
      <formula>1</formula>
    </cfRule>
  </conditionalFormatting>
  <conditionalFormatting sqref="R148:R153">
    <cfRule type="cellIs" dxfId="17562" priority="833" operator="greaterThan">
      <formula>1</formula>
    </cfRule>
    <cfRule type="cellIs" dxfId="17561" priority="834" operator="lessThan">
      <formula>0.8</formula>
    </cfRule>
  </conditionalFormatting>
  <conditionalFormatting sqref="P148:P153">
    <cfRule type="cellIs" dxfId="17560" priority="826" operator="greaterThan">
      <formula>0</formula>
    </cfRule>
  </conditionalFormatting>
  <conditionalFormatting sqref="Q148:Q153">
    <cfRule type="cellIs" dxfId="17559" priority="831" operator="lessThan">
      <formula>0</formula>
    </cfRule>
  </conditionalFormatting>
  <conditionalFormatting sqref="R148:R153">
    <cfRule type="cellIs" dxfId="17558" priority="829" operator="lessThan">
      <formula>0.8</formula>
    </cfRule>
    <cfRule type="cellIs" dxfId="17557" priority="830" operator="greaterThan">
      <formula>1</formula>
    </cfRule>
  </conditionalFormatting>
  <conditionalFormatting sqref="R148:R153">
    <cfRule type="cellIs" dxfId="17556" priority="827" operator="greaterThan">
      <formula>1</formula>
    </cfRule>
    <cfRule type="cellIs" dxfId="17555" priority="828" operator="lessThan">
      <formula>0.8</formula>
    </cfRule>
  </conditionalFormatting>
  <conditionalFormatting sqref="R148:R153">
    <cfRule type="cellIs" dxfId="17554" priority="823" operator="lessThan">
      <formula>0.8</formula>
    </cfRule>
    <cfRule type="cellIs" dxfId="17553" priority="824" operator="greaterThan">
      <formula>1</formula>
    </cfRule>
  </conditionalFormatting>
  <conditionalFormatting sqref="R148:R153">
    <cfRule type="cellIs" dxfId="17552" priority="821" operator="greaterThan">
      <formula>1</formula>
    </cfRule>
    <cfRule type="cellIs" dxfId="17551" priority="822" operator="lessThan">
      <formula>0.8</formula>
    </cfRule>
  </conditionalFormatting>
  <conditionalFormatting sqref="P148:P153">
    <cfRule type="cellIs" dxfId="17550" priority="820" operator="greaterThan">
      <formula>0</formula>
    </cfRule>
  </conditionalFormatting>
  <conditionalFormatting sqref="Q148:Q153">
    <cfRule type="cellIs" dxfId="17549" priority="825" operator="lessThan">
      <formula>0</formula>
    </cfRule>
  </conditionalFormatting>
  <conditionalFormatting sqref="Q148:Q153">
    <cfRule type="cellIs" dxfId="17548" priority="819" operator="lessThan">
      <formula>0</formula>
    </cfRule>
  </conditionalFormatting>
  <conditionalFormatting sqref="R148:R153">
    <cfRule type="cellIs" dxfId="17547" priority="817" operator="lessThan">
      <formula>0.8</formula>
    </cfRule>
    <cfRule type="cellIs" dxfId="17546" priority="818" operator="greaterThan">
      <formula>1</formula>
    </cfRule>
  </conditionalFormatting>
  <conditionalFormatting sqref="R148:R153">
    <cfRule type="cellIs" dxfId="17545" priority="815" operator="greaterThan">
      <formula>1</formula>
    </cfRule>
    <cfRule type="cellIs" dxfId="17544" priority="816" operator="lessThan">
      <formula>0.8</formula>
    </cfRule>
  </conditionalFormatting>
  <conditionalFormatting sqref="P148:P153">
    <cfRule type="cellIs" dxfId="17543" priority="814" operator="greaterThan">
      <formula>0</formula>
    </cfRule>
  </conditionalFormatting>
  <conditionalFormatting sqref="P148:P153">
    <cfRule type="cellIs" dxfId="17542" priority="808" operator="greaterThan">
      <formula>0</formula>
    </cfRule>
  </conditionalFormatting>
  <conditionalFormatting sqref="Q148:Q153">
    <cfRule type="cellIs" dxfId="17541" priority="813" operator="lessThan">
      <formula>0</formula>
    </cfRule>
  </conditionalFormatting>
  <conditionalFormatting sqref="R148:R153">
    <cfRule type="cellIs" dxfId="17540" priority="811" operator="lessThan">
      <formula>0.8</formula>
    </cfRule>
    <cfRule type="cellIs" dxfId="17539" priority="812" operator="greaterThan">
      <formula>1</formula>
    </cfRule>
  </conditionalFormatting>
  <conditionalFormatting sqref="R148:R153">
    <cfRule type="cellIs" dxfId="17538" priority="809" operator="greaterThan">
      <formula>1</formula>
    </cfRule>
    <cfRule type="cellIs" dxfId="17537" priority="810" operator="lessThan">
      <formula>0.8</formula>
    </cfRule>
  </conditionalFormatting>
  <conditionalFormatting sqref="P148:P153">
    <cfRule type="cellIs" dxfId="17536" priority="802" operator="greaterThan">
      <formula>0</formula>
    </cfRule>
  </conditionalFormatting>
  <conditionalFormatting sqref="Q148:Q153">
    <cfRule type="cellIs" dxfId="17535" priority="807" operator="lessThan">
      <formula>0</formula>
    </cfRule>
  </conditionalFormatting>
  <conditionalFormatting sqref="R148:R153">
    <cfRule type="cellIs" dxfId="17534" priority="805" operator="lessThan">
      <formula>0.8</formula>
    </cfRule>
    <cfRule type="cellIs" dxfId="17533" priority="806" operator="greaterThan">
      <formula>1</formula>
    </cfRule>
  </conditionalFormatting>
  <conditionalFormatting sqref="R148:R153">
    <cfRule type="cellIs" dxfId="17532" priority="803" operator="greaterThan">
      <formula>1</formula>
    </cfRule>
    <cfRule type="cellIs" dxfId="17531" priority="804" operator="lessThan">
      <formula>0.8</formula>
    </cfRule>
  </conditionalFormatting>
  <conditionalFormatting sqref="R148:R153">
    <cfRule type="cellIs" dxfId="17530" priority="799" operator="lessThan">
      <formula>0.8</formula>
    </cfRule>
    <cfRule type="cellIs" dxfId="17529" priority="800" operator="greaterThan">
      <formula>1</formula>
    </cfRule>
  </conditionalFormatting>
  <conditionalFormatting sqref="R148:R153">
    <cfRule type="cellIs" dxfId="17528" priority="797" operator="greaterThan">
      <formula>1</formula>
    </cfRule>
    <cfRule type="cellIs" dxfId="17527" priority="798" operator="lessThan">
      <formula>0.8</formula>
    </cfRule>
  </conditionalFormatting>
  <conditionalFormatting sqref="P148:P153">
    <cfRule type="cellIs" dxfId="17526" priority="796" operator="greaterThan">
      <formula>0</formula>
    </cfRule>
  </conditionalFormatting>
  <conditionalFormatting sqref="Q148:Q153">
    <cfRule type="cellIs" dxfId="17525" priority="801" operator="lessThan">
      <formula>0</formula>
    </cfRule>
  </conditionalFormatting>
  <conditionalFormatting sqref="P148:P153">
    <cfRule type="cellIs" dxfId="17524" priority="790" operator="greaterThan">
      <formula>0</formula>
    </cfRule>
  </conditionalFormatting>
  <conditionalFormatting sqref="Q148:Q153">
    <cfRule type="cellIs" dxfId="17523" priority="795" operator="lessThan">
      <formula>0</formula>
    </cfRule>
  </conditionalFormatting>
  <conditionalFormatting sqref="R148:R153">
    <cfRule type="cellIs" dxfId="17522" priority="793" operator="lessThan">
      <formula>0.8</formula>
    </cfRule>
    <cfRule type="cellIs" dxfId="17521" priority="794" operator="greaterThan">
      <formula>1</formula>
    </cfRule>
  </conditionalFormatting>
  <conditionalFormatting sqref="R148:R153">
    <cfRule type="cellIs" dxfId="17520" priority="791" operator="greaterThan">
      <formula>1</formula>
    </cfRule>
    <cfRule type="cellIs" dxfId="17519" priority="792" operator="lessThan">
      <formula>0.8</formula>
    </cfRule>
  </conditionalFormatting>
  <conditionalFormatting sqref="R148:R153">
    <cfRule type="cellIs" dxfId="17518" priority="787" operator="lessThan">
      <formula>0.8</formula>
    </cfRule>
    <cfRule type="cellIs" dxfId="17517" priority="788" operator="greaterThan">
      <formula>1</formula>
    </cfRule>
  </conditionalFormatting>
  <conditionalFormatting sqref="R148:R153">
    <cfRule type="cellIs" dxfId="17516" priority="785" operator="greaterThan">
      <formula>1</formula>
    </cfRule>
    <cfRule type="cellIs" dxfId="17515" priority="786" operator="lessThan">
      <formula>0.8</formula>
    </cfRule>
  </conditionalFormatting>
  <conditionalFormatting sqref="P148:P153">
    <cfRule type="cellIs" dxfId="17514" priority="784" operator="greaterThan">
      <formula>0</formula>
    </cfRule>
  </conditionalFormatting>
  <conditionalFormatting sqref="Q148:Q153">
    <cfRule type="cellIs" dxfId="17513" priority="789" operator="lessThan">
      <formula>0</formula>
    </cfRule>
  </conditionalFormatting>
  <conditionalFormatting sqref="R148:R153">
    <cfRule type="cellIs" dxfId="17512" priority="781" operator="lessThan">
      <formula>0.8</formula>
    </cfRule>
    <cfRule type="cellIs" dxfId="17511" priority="782" operator="greaterThan">
      <formula>1</formula>
    </cfRule>
  </conditionalFormatting>
  <conditionalFormatting sqref="R148:R153">
    <cfRule type="cellIs" dxfId="17510" priority="779" operator="greaterThan">
      <formula>1</formula>
    </cfRule>
    <cfRule type="cellIs" dxfId="17509" priority="780" operator="lessThan">
      <formula>0.8</formula>
    </cfRule>
  </conditionalFormatting>
  <conditionalFormatting sqref="P148:P153">
    <cfRule type="cellIs" dxfId="17508" priority="778" operator="greaterThan">
      <formula>0</formula>
    </cfRule>
  </conditionalFormatting>
  <conditionalFormatting sqref="Q148:Q153">
    <cfRule type="cellIs" dxfId="17507" priority="783" operator="lessThan">
      <formula>0</formula>
    </cfRule>
  </conditionalFormatting>
  <conditionalFormatting sqref="Q148:Q153">
    <cfRule type="cellIs" dxfId="17506" priority="777" operator="lessThan">
      <formula>0</formula>
    </cfRule>
  </conditionalFormatting>
  <conditionalFormatting sqref="R148:R153">
    <cfRule type="cellIs" dxfId="17505" priority="775" operator="lessThan">
      <formula>0.8</formula>
    </cfRule>
    <cfRule type="cellIs" dxfId="17504" priority="776" operator="greaterThan">
      <formula>1</formula>
    </cfRule>
  </conditionalFormatting>
  <conditionalFormatting sqref="R148:R153">
    <cfRule type="cellIs" dxfId="17503" priority="773" operator="greaterThan">
      <formula>1</formula>
    </cfRule>
    <cfRule type="cellIs" dxfId="17502" priority="774" operator="lessThan">
      <formula>0.8</formula>
    </cfRule>
  </conditionalFormatting>
  <conditionalFormatting sqref="P148:P153">
    <cfRule type="cellIs" dxfId="17501" priority="772" operator="greaterThan">
      <formula>0</formula>
    </cfRule>
  </conditionalFormatting>
  <conditionalFormatting sqref="Q148:Q153">
    <cfRule type="cellIs" dxfId="17500" priority="766" operator="lessThan">
      <formula>0</formula>
    </cfRule>
  </conditionalFormatting>
  <conditionalFormatting sqref="R148:R153">
    <cfRule type="cellIs" dxfId="17499" priority="770" operator="lessThan">
      <formula>0.8</formula>
    </cfRule>
    <cfRule type="cellIs" dxfId="17498" priority="771" operator="greaterThan">
      <formula>1</formula>
    </cfRule>
  </conditionalFormatting>
  <conditionalFormatting sqref="R148:R153">
    <cfRule type="cellIs" dxfId="17497" priority="768" operator="greaterThan">
      <formula>1</formula>
    </cfRule>
    <cfRule type="cellIs" dxfId="17496" priority="769" operator="lessThan">
      <formula>0.8</formula>
    </cfRule>
  </conditionalFormatting>
  <conditionalFormatting sqref="P148:P153">
    <cfRule type="cellIs" dxfId="17495" priority="767" operator="greaterThan">
      <formula>0</formula>
    </cfRule>
  </conditionalFormatting>
  <conditionalFormatting sqref="Q148:Q153">
    <cfRule type="cellIs" dxfId="17494" priority="765" operator="lessThan">
      <formula>0</formula>
    </cfRule>
  </conditionalFormatting>
  <conditionalFormatting sqref="R148:R153">
    <cfRule type="cellIs" dxfId="17493" priority="763" operator="lessThan">
      <formula>0.8</formula>
    </cfRule>
    <cfRule type="cellIs" dxfId="17492" priority="764" operator="greaterThan">
      <formula>1</formula>
    </cfRule>
  </conditionalFormatting>
  <conditionalFormatting sqref="R148:R153">
    <cfRule type="cellIs" dxfId="17491" priority="761" operator="greaterThan">
      <formula>1</formula>
    </cfRule>
    <cfRule type="cellIs" dxfId="17490" priority="762" operator="lessThan">
      <formula>0.8</formula>
    </cfRule>
  </conditionalFormatting>
  <conditionalFormatting sqref="P148:P153">
    <cfRule type="cellIs" dxfId="17489" priority="760" operator="greaterThan">
      <formula>0</formula>
    </cfRule>
  </conditionalFormatting>
  <conditionalFormatting sqref="Q148:Q153">
    <cfRule type="cellIs" dxfId="17488" priority="759" operator="lessThan">
      <formula>0</formula>
    </cfRule>
  </conditionalFormatting>
  <conditionalFormatting sqref="R148:R153">
    <cfRule type="cellIs" dxfId="17487" priority="757" operator="lessThan">
      <formula>0.8</formula>
    </cfRule>
    <cfRule type="cellIs" dxfId="17486" priority="758" operator="greaterThan">
      <formula>1</formula>
    </cfRule>
  </conditionalFormatting>
  <conditionalFormatting sqref="R148:R153">
    <cfRule type="cellIs" dxfId="17485" priority="755" operator="greaterThan">
      <formula>1</formula>
    </cfRule>
    <cfRule type="cellIs" dxfId="17484" priority="756" operator="lessThan">
      <formula>0.8</formula>
    </cfRule>
  </conditionalFormatting>
  <conditionalFormatting sqref="P148:P153">
    <cfRule type="cellIs" dxfId="17483" priority="754" operator="greaterThan">
      <formula>0</formula>
    </cfRule>
  </conditionalFormatting>
  <conditionalFormatting sqref="Q148:Q153">
    <cfRule type="cellIs" dxfId="17482" priority="753" operator="lessThan">
      <formula>0</formula>
    </cfRule>
  </conditionalFormatting>
  <conditionalFormatting sqref="R148:R153">
    <cfRule type="cellIs" dxfId="17481" priority="751" operator="lessThan">
      <formula>0.8</formula>
    </cfRule>
    <cfRule type="cellIs" dxfId="17480" priority="752" operator="greaterThan">
      <formula>1</formula>
    </cfRule>
  </conditionalFormatting>
  <conditionalFormatting sqref="R148:R153">
    <cfRule type="cellIs" dxfId="17479" priority="749" operator="greaterThan">
      <formula>1</formula>
    </cfRule>
    <cfRule type="cellIs" dxfId="17478" priority="750" operator="lessThan">
      <formula>0.8</formula>
    </cfRule>
  </conditionalFormatting>
  <conditionalFormatting sqref="P148:P153">
    <cfRule type="cellIs" dxfId="17477" priority="748" operator="greaterThan">
      <formula>0</formula>
    </cfRule>
  </conditionalFormatting>
  <conditionalFormatting sqref="Q148:Q153">
    <cfRule type="cellIs" dxfId="17476" priority="747" operator="lessThan">
      <formula>0</formula>
    </cfRule>
  </conditionalFormatting>
  <conditionalFormatting sqref="R148:R153">
    <cfRule type="cellIs" dxfId="17475" priority="745" operator="lessThan">
      <formula>0.8</formula>
    </cfRule>
    <cfRule type="cellIs" dxfId="17474" priority="746" operator="greaterThan">
      <formula>1</formula>
    </cfRule>
  </conditionalFormatting>
  <conditionalFormatting sqref="R148:R153">
    <cfRule type="cellIs" dxfId="17473" priority="743" operator="greaterThan">
      <formula>1</formula>
    </cfRule>
    <cfRule type="cellIs" dxfId="17472" priority="744" operator="lessThan">
      <formula>0.8</formula>
    </cfRule>
  </conditionalFormatting>
  <conditionalFormatting sqref="P148:P153">
    <cfRule type="cellIs" dxfId="17471" priority="742" operator="greaterThan">
      <formula>0</formula>
    </cfRule>
  </conditionalFormatting>
  <conditionalFormatting sqref="Q148:Q153">
    <cfRule type="cellIs" dxfId="17470" priority="741" operator="lessThan">
      <formula>0</formula>
    </cfRule>
  </conditionalFormatting>
  <conditionalFormatting sqref="R148:R153">
    <cfRule type="cellIs" dxfId="17469" priority="739" operator="lessThan">
      <formula>0.8</formula>
    </cfRule>
    <cfRule type="cellIs" dxfId="17468" priority="740" operator="greaterThan">
      <formula>1</formula>
    </cfRule>
  </conditionalFormatting>
  <conditionalFormatting sqref="R148:R153">
    <cfRule type="cellIs" dxfId="17467" priority="737" operator="greaterThan">
      <formula>1</formula>
    </cfRule>
    <cfRule type="cellIs" dxfId="17466" priority="738" operator="lessThan">
      <formula>0.8</formula>
    </cfRule>
  </conditionalFormatting>
  <conditionalFormatting sqref="P148:P153">
    <cfRule type="cellIs" dxfId="17465" priority="736" operator="greaterThan">
      <formula>0</formula>
    </cfRule>
  </conditionalFormatting>
  <conditionalFormatting sqref="P148:P153">
    <cfRule type="cellIs" dxfId="17464" priority="730" operator="greaterThan">
      <formula>0</formula>
    </cfRule>
  </conditionalFormatting>
  <conditionalFormatting sqref="Q148:Q153">
    <cfRule type="cellIs" dxfId="17463" priority="735" operator="lessThan">
      <formula>0</formula>
    </cfRule>
  </conditionalFormatting>
  <conditionalFormatting sqref="R148:R153">
    <cfRule type="cellIs" dxfId="17462" priority="733" operator="lessThan">
      <formula>0.8</formula>
    </cfRule>
    <cfRule type="cellIs" dxfId="17461" priority="734" operator="greaterThan">
      <formula>1</formula>
    </cfRule>
  </conditionalFormatting>
  <conditionalFormatting sqref="R148:R153">
    <cfRule type="cellIs" dxfId="17460" priority="731" operator="greaterThan">
      <formula>1</formula>
    </cfRule>
    <cfRule type="cellIs" dxfId="17459" priority="732" operator="lessThan">
      <formula>0.8</formula>
    </cfRule>
  </conditionalFormatting>
  <conditionalFormatting sqref="P148:P153">
    <cfRule type="cellIs" dxfId="17458" priority="724" operator="greaterThan">
      <formula>0</formula>
    </cfRule>
  </conditionalFormatting>
  <conditionalFormatting sqref="Q148:Q153">
    <cfRule type="cellIs" dxfId="17457" priority="729" operator="lessThan">
      <formula>0</formula>
    </cfRule>
  </conditionalFormatting>
  <conditionalFormatting sqref="R148:R153">
    <cfRule type="cellIs" dxfId="17456" priority="727" operator="lessThan">
      <formula>0.8</formula>
    </cfRule>
    <cfRule type="cellIs" dxfId="17455" priority="728" operator="greaterThan">
      <formula>1</formula>
    </cfRule>
  </conditionalFormatting>
  <conditionalFormatting sqref="R148:R153">
    <cfRule type="cellIs" dxfId="17454" priority="725" operator="greaterThan">
      <formula>1</formula>
    </cfRule>
    <cfRule type="cellIs" dxfId="17453" priority="726" operator="lessThan">
      <formula>0.8</formula>
    </cfRule>
  </conditionalFormatting>
  <conditionalFormatting sqref="R148:R153">
    <cfRule type="cellIs" dxfId="17452" priority="721" operator="lessThan">
      <formula>0.8</formula>
    </cfRule>
    <cfRule type="cellIs" dxfId="17451" priority="722" operator="greaterThan">
      <formula>1</formula>
    </cfRule>
  </conditionalFormatting>
  <conditionalFormatting sqref="R148:R153">
    <cfRule type="cellIs" dxfId="17450" priority="719" operator="greaterThan">
      <formula>1</formula>
    </cfRule>
    <cfRule type="cellIs" dxfId="17449" priority="720" operator="lessThan">
      <formula>0.8</formula>
    </cfRule>
  </conditionalFormatting>
  <conditionalFormatting sqref="P148:P153">
    <cfRule type="cellIs" dxfId="17448" priority="718" operator="greaterThan">
      <formula>0</formula>
    </cfRule>
  </conditionalFormatting>
  <conditionalFormatting sqref="Q148:Q153">
    <cfRule type="cellIs" dxfId="17447" priority="723" operator="lessThan">
      <formula>0</formula>
    </cfRule>
  </conditionalFormatting>
  <conditionalFormatting sqref="P44:P51">
    <cfRule type="cellIs" dxfId="17446" priority="712" operator="greaterThan">
      <formula>0</formula>
    </cfRule>
  </conditionalFormatting>
  <conditionalFormatting sqref="Q44:Q51">
    <cfRule type="cellIs" dxfId="17445" priority="717" operator="lessThan">
      <formula>0</formula>
    </cfRule>
  </conditionalFormatting>
  <conditionalFormatting sqref="R44:R51">
    <cfRule type="cellIs" dxfId="17444" priority="715" operator="lessThan">
      <formula>0.8</formula>
    </cfRule>
    <cfRule type="cellIs" dxfId="17443" priority="716" operator="greaterThan">
      <formula>1</formula>
    </cfRule>
  </conditionalFormatting>
  <conditionalFormatting sqref="R44:R51">
    <cfRule type="cellIs" dxfId="17442" priority="713" operator="greaterThan">
      <formula>1</formula>
    </cfRule>
    <cfRule type="cellIs" dxfId="17441" priority="714" operator="lessThan">
      <formula>0.8</formula>
    </cfRule>
  </conditionalFormatting>
  <conditionalFormatting sqref="Q84:Q91">
    <cfRule type="cellIs" dxfId="17440" priority="711" operator="lessThan">
      <formula>0</formula>
    </cfRule>
  </conditionalFormatting>
  <conditionalFormatting sqref="R84:R91">
    <cfRule type="cellIs" dxfId="17439" priority="709" operator="lessThan">
      <formula>0.8</formula>
    </cfRule>
    <cfRule type="cellIs" dxfId="17438" priority="710" operator="greaterThan">
      <formula>1</formula>
    </cfRule>
  </conditionalFormatting>
  <conditionalFormatting sqref="R84:R91">
    <cfRule type="cellIs" dxfId="17437" priority="707" operator="greaterThan">
      <formula>1</formula>
    </cfRule>
    <cfRule type="cellIs" dxfId="17436" priority="708" operator="lessThan">
      <formula>0.8</formula>
    </cfRule>
  </conditionalFormatting>
  <conditionalFormatting sqref="P84:P91">
    <cfRule type="cellIs" dxfId="17435" priority="706" operator="greaterThan">
      <formula>0</formula>
    </cfRule>
  </conditionalFormatting>
  <conditionalFormatting sqref="Q84:Q91">
    <cfRule type="cellIs" dxfId="17434" priority="705" operator="lessThan">
      <formula>0</formula>
    </cfRule>
  </conditionalFormatting>
  <conditionalFormatting sqref="R84:R91">
    <cfRule type="cellIs" dxfId="17433" priority="703" operator="lessThan">
      <formula>0.8</formula>
    </cfRule>
    <cfRule type="cellIs" dxfId="17432" priority="704" operator="greaterThan">
      <formula>1</formula>
    </cfRule>
  </conditionalFormatting>
  <conditionalFormatting sqref="R84:R91">
    <cfRule type="cellIs" dxfId="17431" priority="701" operator="greaterThan">
      <formula>1</formula>
    </cfRule>
    <cfRule type="cellIs" dxfId="17430" priority="702" operator="lessThan">
      <formula>0.8</formula>
    </cfRule>
  </conditionalFormatting>
  <conditionalFormatting sqref="P84:P91">
    <cfRule type="cellIs" dxfId="17429" priority="700" operator="greaterThan">
      <formula>0</formula>
    </cfRule>
  </conditionalFormatting>
  <conditionalFormatting sqref="Q84:Q91">
    <cfRule type="cellIs" dxfId="17428" priority="699" operator="lessThan">
      <formula>0</formula>
    </cfRule>
  </conditionalFormatting>
  <conditionalFormatting sqref="R84:R91">
    <cfRule type="cellIs" dxfId="17427" priority="697" operator="lessThan">
      <formula>0.8</formula>
    </cfRule>
    <cfRule type="cellIs" dxfId="17426" priority="698" operator="greaterThan">
      <formula>1</formula>
    </cfRule>
  </conditionalFormatting>
  <conditionalFormatting sqref="R84:R91">
    <cfRule type="cellIs" dxfId="17425" priority="695" operator="greaterThan">
      <formula>1</formula>
    </cfRule>
    <cfRule type="cellIs" dxfId="17424" priority="696" operator="lessThan">
      <formula>0.8</formula>
    </cfRule>
  </conditionalFormatting>
  <conditionalFormatting sqref="P84:P91">
    <cfRule type="cellIs" dxfId="17423" priority="694" operator="greaterThan">
      <formula>0</formula>
    </cfRule>
  </conditionalFormatting>
  <conditionalFormatting sqref="Q84:Q91">
    <cfRule type="cellIs" dxfId="17422" priority="693" operator="lessThan">
      <formula>0</formula>
    </cfRule>
  </conditionalFormatting>
  <conditionalFormatting sqref="R84:R91">
    <cfRule type="cellIs" dxfId="17421" priority="691" operator="lessThan">
      <formula>0.8</formula>
    </cfRule>
    <cfRule type="cellIs" dxfId="17420" priority="692" operator="greaterThan">
      <formula>1</formula>
    </cfRule>
  </conditionalFormatting>
  <conditionalFormatting sqref="R84:R91">
    <cfRule type="cellIs" dxfId="17419" priority="689" operator="greaterThan">
      <formula>1</formula>
    </cfRule>
    <cfRule type="cellIs" dxfId="17418" priority="690" operator="lessThan">
      <formula>0.8</formula>
    </cfRule>
  </conditionalFormatting>
  <conditionalFormatting sqref="P84:P91">
    <cfRule type="cellIs" dxfId="17417" priority="688" operator="greaterThan">
      <formula>0</formula>
    </cfRule>
  </conditionalFormatting>
  <conditionalFormatting sqref="P84:P91">
    <cfRule type="cellIs" dxfId="17416" priority="682" operator="greaterThan">
      <formula>0</formula>
    </cfRule>
  </conditionalFormatting>
  <conditionalFormatting sqref="Q84:Q91">
    <cfRule type="cellIs" dxfId="17415" priority="687" operator="lessThan">
      <formula>0</formula>
    </cfRule>
  </conditionalFormatting>
  <conditionalFormatting sqref="R84:R91">
    <cfRule type="cellIs" dxfId="17414" priority="685" operator="lessThan">
      <formula>0.8</formula>
    </cfRule>
    <cfRule type="cellIs" dxfId="17413" priority="686" operator="greaterThan">
      <formula>1</formula>
    </cfRule>
  </conditionalFormatting>
  <conditionalFormatting sqref="R84:R91">
    <cfRule type="cellIs" dxfId="17412" priority="683" operator="greaterThan">
      <formula>1</formula>
    </cfRule>
    <cfRule type="cellIs" dxfId="17411" priority="684" operator="lessThan">
      <formula>0.8</formula>
    </cfRule>
  </conditionalFormatting>
  <conditionalFormatting sqref="P84:P91">
    <cfRule type="cellIs" dxfId="17410" priority="676" operator="greaterThan">
      <formula>0</formula>
    </cfRule>
  </conditionalFormatting>
  <conditionalFormatting sqref="Q84:Q91">
    <cfRule type="cellIs" dxfId="17409" priority="681" operator="lessThan">
      <formula>0</formula>
    </cfRule>
  </conditionalFormatting>
  <conditionalFormatting sqref="R84:R91">
    <cfRule type="cellIs" dxfId="17408" priority="679" operator="lessThan">
      <formula>0.8</formula>
    </cfRule>
    <cfRule type="cellIs" dxfId="17407" priority="680" operator="greaterThan">
      <formula>1</formula>
    </cfRule>
  </conditionalFormatting>
  <conditionalFormatting sqref="R84:R91">
    <cfRule type="cellIs" dxfId="17406" priority="677" operator="greaterThan">
      <formula>1</formula>
    </cfRule>
    <cfRule type="cellIs" dxfId="17405" priority="678" operator="lessThan">
      <formula>0.8</formula>
    </cfRule>
  </conditionalFormatting>
  <conditionalFormatting sqref="R84:R91">
    <cfRule type="cellIs" dxfId="17404" priority="673" operator="lessThan">
      <formula>0.8</formula>
    </cfRule>
    <cfRule type="cellIs" dxfId="17403" priority="674" operator="greaterThan">
      <formula>1</formula>
    </cfRule>
  </conditionalFormatting>
  <conditionalFormatting sqref="R84:R91">
    <cfRule type="cellIs" dxfId="17402" priority="671" operator="greaterThan">
      <formula>1</formula>
    </cfRule>
    <cfRule type="cellIs" dxfId="17401" priority="672" operator="lessThan">
      <formula>0.8</formula>
    </cfRule>
  </conditionalFormatting>
  <conditionalFormatting sqref="P84:P91">
    <cfRule type="cellIs" dxfId="17400" priority="670" operator="greaterThan">
      <formula>0</formula>
    </cfRule>
  </conditionalFormatting>
  <conditionalFormatting sqref="Q84:Q91">
    <cfRule type="cellIs" dxfId="17399" priority="675" operator="lessThan">
      <formula>0</formula>
    </cfRule>
  </conditionalFormatting>
  <conditionalFormatting sqref="Q84:Q91">
    <cfRule type="cellIs" dxfId="17398" priority="669" operator="lessThan">
      <formula>0</formula>
    </cfRule>
  </conditionalFormatting>
  <conditionalFormatting sqref="R84:R91">
    <cfRule type="cellIs" dxfId="17397" priority="667" operator="lessThan">
      <formula>0.8</formula>
    </cfRule>
    <cfRule type="cellIs" dxfId="17396" priority="668" operator="greaterThan">
      <formula>1</formula>
    </cfRule>
  </conditionalFormatting>
  <conditionalFormatting sqref="R84:R91">
    <cfRule type="cellIs" dxfId="17395" priority="665" operator="greaterThan">
      <formula>1</formula>
    </cfRule>
    <cfRule type="cellIs" dxfId="17394" priority="666" operator="lessThan">
      <formula>0.8</formula>
    </cfRule>
  </conditionalFormatting>
  <conditionalFormatting sqref="P84:P91">
    <cfRule type="cellIs" dxfId="17393" priority="664" operator="greaterThan">
      <formula>0</formula>
    </cfRule>
  </conditionalFormatting>
  <conditionalFormatting sqref="P84:P91">
    <cfRule type="cellIs" dxfId="17392" priority="658" operator="greaterThan">
      <formula>0</formula>
    </cfRule>
  </conditionalFormatting>
  <conditionalFormatting sqref="Q84:Q91">
    <cfRule type="cellIs" dxfId="17391" priority="663" operator="lessThan">
      <formula>0</formula>
    </cfRule>
  </conditionalFormatting>
  <conditionalFormatting sqref="R84:R91">
    <cfRule type="cellIs" dxfId="17390" priority="661" operator="lessThan">
      <formula>0.8</formula>
    </cfRule>
    <cfRule type="cellIs" dxfId="17389" priority="662" operator="greaterThan">
      <formula>1</formula>
    </cfRule>
  </conditionalFormatting>
  <conditionalFormatting sqref="R84:R91">
    <cfRule type="cellIs" dxfId="17388" priority="659" operator="greaterThan">
      <formula>1</formula>
    </cfRule>
    <cfRule type="cellIs" dxfId="17387" priority="660" operator="lessThan">
      <formula>0.8</formula>
    </cfRule>
  </conditionalFormatting>
  <conditionalFormatting sqref="P84:P91">
    <cfRule type="cellIs" dxfId="17386" priority="652" operator="greaterThan">
      <formula>0</formula>
    </cfRule>
  </conditionalFormatting>
  <conditionalFormatting sqref="Q84:Q91">
    <cfRule type="cellIs" dxfId="17385" priority="657" operator="lessThan">
      <formula>0</formula>
    </cfRule>
  </conditionalFormatting>
  <conditionalFormatting sqref="R84:R91">
    <cfRule type="cellIs" dxfId="17384" priority="655" operator="lessThan">
      <formula>0.8</formula>
    </cfRule>
    <cfRule type="cellIs" dxfId="17383" priority="656" operator="greaterThan">
      <formula>1</formula>
    </cfRule>
  </conditionalFormatting>
  <conditionalFormatting sqref="R84:R91">
    <cfRule type="cellIs" dxfId="17382" priority="653" operator="greaterThan">
      <formula>1</formula>
    </cfRule>
    <cfRule type="cellIs" dxfId="17381" priority="654" operator="lessThan">
      <formula>0.8</formula>
    </cfRule>
  </conditionalFormatting>
  <conditionalFormatting sqref="R84:R91">
    <cfRule type="cellIs" dxfId="17380" priority="649" operator="lessThan">
      <formula>0.8</formula>
    </cfRule>
    <cfRule type="cellIs" dxfId="17379" priority="650" operator="greaterThan">
      <formula>1</formula>
    </cfRule>
  </conditionalFormatting>
  <conditionalFormatting sqref="R84:R91">
    <cfRule type="cellIs" dxfId="17378" priority="647" operator="greaterThan">
      <formula>1</formula>
    </cfRule>
    <cfRule type="cellIs" dxfId="17377" priority="648" operator="lessThan">
      <formula>0.8</formula>
    </cfRule>
  </conditionalFormatting>
  <conditionalFormatting sqref="P84:P91">
    <cfRule type="cellIs" dxfId="17376" priority="646" operator="greaterThan">
      <formula>0</formula>
    </cfRule>
  </conditionalFormatting>
  <conditionalFormatting sqref="Q84:Q91">
    <cfRule type="cellIs" dxfId="17375" priority="651" operator="lessThan">
      <formula>0</formula>
    </cfRule>
  </conditionalFormatting>
  <conditionalFormatting sqref="P84:P91">
    <cfRule type="cellIs" dxfId="17374" priority="640" operator="greaterThan">
      <formula>0</formula>
    </cfRule>
  </conditionalFormatting>
  <conditionalFormatting sqref="Q84:Q91">
    <cfRule type="cellIs" dxfId="17373" priority="645" operator="lessThan">
      <formula>0</formula>
    </cfRule>
  </conditionalFormatting>
  <conditionalFormatting sqref="R84:R91">
    <cfRule type="cellIs" dxfId="17372" priority="643" operator="lessThan">
      <formula>0.8</formula>
    </cfRule>
    <cfRule type="cellIs" dxfId="17371" priority="644" operator="greaterThan">
      <formula>1</formula>
    </cfRule>
  </conditionalFormatting>
  <conditionalFormatting sqref="R84:R91">
    <cfRule type="cellIs" dxfId="17370" priority="641" operator="greaterThan">
      <formula>1</formula>
    </cfRule>
    <cfRule type="cellIs" dxfId="17369" priority="642" operator="lessThan">
      <formula>0.8</formula>
    </cfRule>
  </conditionalFormatting>
  <conditionalFormatting sqref="R84:R91">
    <cfRule type="cellIs" dxfId="17368" priority="637" operator="lessThan">
      <formula>0.8</formula>
    </cfRule>
    <cfRule type="cellIs" dxfId="17367" priority="638" operator="greaterThan">
      <formula>1</formula>
    </cfRule>
  </conditionalFormatting>
  <conditionalFormatting sqref="R84:R91">
    <cfRule type="cellIs" dxfId="17366" priority="635" operator="greaterThan">
      <formula>1</formula>
    </cfRule>
    <cfRule type="cellIs" dxfId="17365" priority="636" operator="lessThan">
      <formula>0.8</formula>
    </cfRule>
  </conditionalFormatting>
  <conditionalFormatting sqref="P84:P91">
    <cfRule type="cellIs" dxfId="17364" priority="634" operator="greaterThan">
      <formula>0</formula>
    </cfRule>
  </conditionalFormatting>
  <conditionalFormatting sqref="Q84:Q91">
    <cfRule type="cellIs" dxfId="17363" priority="639" operator="lessThan">
      <formula>0</formula>
    </cfRule>
  </conditionalFormatting>
  <conditionalFormatting sqref="R84:R91">
    <cfRule type="cellIs" dxfId="17362" priority="631" operator="lessThan">
      <formula>0.8</formula>
    </cfRule>
    <cfRule type="cellIs" dxfId="17361" priority="632" operator="greaterThan">
      <formula>1</formula>
    </cfRule>
  </conditionalFormatting>
  <conditionalFormatting sqref="R84:R91">
    <cfRule type="cellIs" dxfId="17360" priority="629" operator="greaterThan">
      <formula>1</formula>
    </cfRule>
    <cfRule type="cellIs" dxfId="17359" priority="630" operator="lessThan">
      <formula>0.8</formula>
    </cfRule>
  </conditionalFormatting>
  <conditionalFormatting sqref="P84:P91">
    <cfRule type="cellIs" dxfId="17358" priority="628" operator="greaterThan">
      <formula>0</formula>
    </cfRule>
  </conditionalFormatting>
  <conditionalFormatting sqref="Q84:Q91">
    <cfRule type="cellIs" dxfId="17357" priority="633" operator="lessThan">
      <formula>0</formula>
    </cfRule>
  </conditionalFormatting>
  <conditionalFormatting sqref="Q84:Q91">
    <cfRule type="cellIs" dxfId="17356" priority="627" operator="lessThan">
      <formula>0</formula>
    </cfRule>
  </conditionalFormatting>
  <conditionalFormatting sqref="R84:R91">
    <cfRule type="cellIs" dxfId="17355" priority="625" operator="lessThan">
      <formula>0.8</formula>
    </cfRule>
    <cfRule type="cellIs" dxfId="17354" priority="626" operator="greaterThan">
      <formula>1</formula>
    </cfRule>
  </conditionalFormatting>
  <conditionalFormatting sqref="R84:R91">
    <cfRule type="cellIs" dxfId="17353" priority="623" operator="greaterThan">
      <formula>1</formula>
    </cfRule>
    <cfRule type="cellIs" dxfId="17352" priority="624" operator="lessThan">
      <formula>0.8</formula>
    </cfRule>
  </conditionalFormatting>
  <conditionalFormatting sqref="P84:P91">
    <cfRule type="cellIs" dxfId="17351" priority="622" operator="greaterThan">
      <formula>0</formula>
    </cfRule>
  </conditionalFormatting>
  <conditionalFormatting sqref="Q84:Q91">
    <cfRule type="cellIs" dxfId="17350" priority="616" operator="lessThan">
      <formula>0</formula>
    </cfRule>
  </conditionalFormatting>
  <conditionalFormatting sqref="R84:R91">
    <cfRule type="cellIs" dxfId="17349" priority="620" operator="lessThan">
      <formula>0.8</formula>
    </cfRule>
    <cfRule type="cellIs" dxfId="17348" priority="621" operator="greaterThan">
      <formula>1</formula>
    </cfRule>
  </conditionalFormatting>
  <conditionalFormatting sqref="R84:R91">
    <cfRule type="cellIs" dxfId="17347" priority="618" operator="greaterThan">
      <formula>1</formula>
    </cfRule>
    <cfRule type="cellIs" dxfId="17346" priority="619" operator="lessThan">
      <formula>0.8</formula>
    </cfRule>
  </conditionalFormatting>
  <conditionalFormatting sqref="P84:P91">
    <cfRule type="cellIs" dxfId="17345" priority="617" operator="greaterThan">
      <formula>0</formula>
    </cfRule>
  </conditionalFormatting>
  <conditionalFormatting sqref="Q84:Q91">
    <cfRule type="cellIs" dxfId="17344" priority="615" operator="lessThan">
      <formula>0</formula>
    </cfRule>
  </conditionalFormatting>
  <conditionalFormatting sqref="R84:R91">
    <cfRule type="cellIs" dxfId="17343" priority="613" operator="lessThan">
      <formula>0.8</formula>
    </cfRule>
    <cfRule type="cellIs" dxfId="17342" priority="614" operator="greaterThan">
      <formula>1</formula>
    </cfRule>
  </conditionalFormatting>
  <conditionalFormatting sqref="R84:R91">
    <cfRule type="cellIs" dxfId="17341" priority="611" operator="greaterThan">
      <formula>1</formula>
    </cfRule>
    <cfRule type="cellIs" dxfId="17340" priority="612" operator="lessThan">
      <formula>0.8</formula>
    </cfRule>
  </conditionalFormatting>
  <conditionalFormatting sqref="P84:P91">
    <cfRule type="cellIs" dxfId="17339" priority="610" operator="greaterThan">
      <formula>0</formula>
    </cfRule>
  </conditionalFormatting>
  <conditionalFormatting sqref="Q84:Q91">
    <cfRule type="cellIs" dxfId="17338" priority="609" operator="lessThan">
      <formula>0</formula>
    </cfRule>
  </conditionalFormatting>
  <conditionalFormatting sqref="R84:R91">
    <cfRule type="cellIs" dxfId="17337" priority="607" operator="lessThan">
      <formula>0.8</formula>
    </cfRule>
    <cfRule type="cellIs" dxfId="17336" priority="608" operator="greaterThan">
      <formula>1</formula>
    </cfRule>
  </conditionalFormatting>
  <conditionalFormatting sqref="R84:R91">
    <cfRule type="cellIs" dxfId="17335" priority="605" operator="greaterThan">
      <formula>1</formula>
    </cfRule>
    <cfRule type="cellIs" dxfId="17334" priority="606" operator="lessThan">
      <formula>0.8</formula>
    </cfRule>
  </conditionalFormatting>
  <conditionalFormatting sqref="P84:P91">
    <cfRule type="cellIs" dxfId="17333" priority="604" operator="greaterThan">
      <formula>0</formula>
    </cfRule>
  </conditionalFormatting>
  <conditionalFormatting sqref="Q84:Q91">
    <cfRule type="cellIs" dxfId="17332" priority="603" operator="lessThan">
      <formula>0</formula>
    </cfRule>
  </conditionalFormatting>
  <conditionalFormatting sqref="R84:R91">
    <cfRule type="cellIs" dxfId="17331" priority="601" operator="lessThan">
      <formula>0.8</formula>
    </cfRule>
    <cfRule type="cellIs" dxfId="17330" priority="602" operator="greaterThan">
      <formula>1</formula>
    </cfRule>
  </conditionalFormatting>
  <conditionalFormatting sqref="R84:R91">
    <cfRule type="cellIs" dxfId="17329" priority="599" operator="greaterThan">
      <formula>1</formula>
    </cfRule>
    <cfRule type="cellIs" dxfId="17328" priority="600" operator="lessThan">
      <formula>0.8</formula>
    </cfRule>
  </conditionalFormatting>
  <conditionalFormatting sqref="P84:P91">
    <cfRule type="cellIs" dxfId="17327" priority="598" operator="greaterThan">
      <formula>0</formula>
    </cfRule>
  </conditionalFormatting>
  <conditionalFormatting sqref="Q84:Q91">
    <cfRule type="cellIs" dxfId="17326" priority="597" operator="lessThan">
      <formula>0</formula>
    </cfRule>
  </conditionalFormatting>
  <conditionalFormatting sqref="R84:R91">
    <cfRule type="cellIs" dxfId="17325" priority="595" operator="lessThan">
      <formula>0.8</formula>
    </cfRule>
    <cfRule type="cellIs" dxfId="17324" priority="596" operator="greaterThan">
      <formula>1</formula>
    </cfRule>
  </conditionalFormatting>
  <conditionalFormatting sqref="R84:R91">
    <cfRule type="cellIs" dxfId="17323" priority="593" operator="greaterThan">
      <formula>1</formula>
    </cfRule>
    <cfRule type="cellIs" dxfId="17322" priority="594" operator="lessThan">
      <formula>0.8</formula>
    </cfRule>
  </conditionalFormatting>
  <conditionalFormatting sqref="P84:P91">
    <cfRule type="cellIs" dxfId="17321" priority="592" operator="greaterThan">
      <formula>0</formula>
    </cfRule>
  </conditionalFormatting>
  <conditionalFormatting sqref="Q84:Q91">
    <cfRule type="cellIs" dxfId="17320" priority="591" operator="lessThan">
      <formula>0</formula>
    </cfRule>
  </conditionalFormatting>
  <conditionalFormatting sqref="R84:R91">
    <cfRule type="cellIs" dxfId="17319" priority="589" operator="lessThan">
      <formula>0.8</formula>
    </cfRule>
    <cfRule type="cellIs" dxfId="17318" priority="590" operator="greaterThan">
      <formula>1</formula>
    </cfRule>
  </conditionalFormatting>
  <conditionalFormatting sqref="R84:R91">
    <cfRule type="cellIs" dxfId="17317" priority="587" operator="greaterThan">
      <formula>1</formula>
    </cfRule>
    <cfRule type="cellIs" dxfId="17316" priority="588" operator="lessThan">
      <formula>0.8</formula>
    </cfRule>
  </conditionalFormatting>
  <conditionalFormatting sqref="P84:P91">
    <cfRule type="cellIs" dxfId="17315" priority="586" operator="greaterThan">
      <formula>0</formula>
    </cfRule>
  </conditionalFormatting>
  <conditionalFormatting sqref="P84:P91">
    <cfRule type="cellIs" dxfId="17314" priority="580" operator="greaterThan">
      <formula>0</formula>
    </cfRule>
  </conditionalFormatting>
  <conditionalFormatting sqref="Q84:Q91">
    <cfRule type="cellIs" dxfId="17313" priority="585" operator="lessThan">
      <formula>0</formula>
    </cfRule>
  </conditionalFormatting>
  <conditionalFormatting sqref="R84:R91">
    <cfRule type="cellIs" dxfId="17312" priority="583" operator="lessThan">
      <formula>0.8</formula>
    </cfRule>
    <cfRule type="cellIs" dxfId="17311" priority="584" operator="greaterThan">
      <formula>1</formula>
    </cfRule>
  </conditionalFormatting>
  <conditionalFormatting sqref="R84:R91">
    <cfRule type="cellIs" dxfId="17310" priority="581" operator="greaterThan">
      <formula>1</formula>
    </cfRule>
    <cfRule type="cellIs" dxfId="17309" priority="582" operator="lessThan">
      <formula>0.8</formula>
    </cfRule>
  </conditionalFormatting>
  <conditionalFormatting sqref="P84:P91">
    <cfRule type="cellIs" dxfId="17308" priority="574" operator="greaterThan">
      <formula>0</formula>
    </cfRule>
  </conditionalFormatting>
  <conditionalFormatting sqref="Q84:Q91">
    <cfRule type="cellIs" dxfId="17307" priority="579" operator="lessThan">
      <formula>0</formula>
    </cfRule>
  </conditionalFormatting>
  <conditionalFormatting sqref="R84:R91">
    <cfRule type="cellIs" dxfId="17306" priority="577" operator="lessThan">
      <formula>0.8</formula>
    </cfRule>
    <cfRule type="cellIs" dxfId="17305" priority="578" operator="greaterThan">
      <formula>1</formula>
    </cfRule>
  </conditionalFormatting>
  <conditionalFormatting sqref="R84:R91">
    <cfRule type="cellIs" dxfId="17304" priority="575" operator="greaterThan">
      <formula>1</formula>
    </cfRule>
    <cfRule type="cellIs" dxfId="17303" priority="576" operator="lessThan">
      <formula>0.8</formula>
    </cfRule>
  </conditionalFormatting>
  <conditionalFormatting sqref="R84:R91">
    <cfRule type="cellIs" dxfId="17302" priority="571" operator="lessThan">
      <formula>0.8</formula>
    </cfRule>
    <cfRule type="cellIs" dxfId="17301" priority="572" operator="greaterThan">
      <formula>1</formula>
    </cfRule>
  </conditionalFormatting>
  <conditionalFormatting sqref="R84:R91">
    <cfRule type="cellIs" dxfId="17300" priority="569" operator="greaterThan">
      <formula>1</formula>
    </cfRule>
    <cfRule type="cellIs" dxfId="17299" priority="570" operator="lessThan">
      <formula>0.8</formula>
    </cfRule>
  </conditionalFormatting>
  <conditionalFormatting sqref="P84:P91">
    <cfRule type="cellIs" dxfId="17298" priority="568" operator="greaterThan">
      <formula>0</formula>
    </cfRule>
  </conditionalFormatting>
  <conditionalFormatting sqref="Q84:Q91">
    <cfRule type="cellIs" dxfId="17297" priority="573" operator="lessThan">
      <formula>0</formula>
    </cfRule>
  </conditionalFormatting>
  <conditionalFormatting sqref="Q84:Q91">
    <cfRule type="cellIs" dxfId="17296" priority="567" operator="lessThan">
      <formula>0</formula>
    </cfRule>
  </conditionalFormatting>
  <conditionalFormatting sqref="R84:R91">
    <cfRule type="cellIs" dxfId="17295" priority="565" operator="lessThan">
      <formula>0.8</formula>
    </cfRule>
    <cfRule type="cellIs" dxfId="17294" priority="566" operator="greaterThan">
      <formula>1</formula>
    </cfRule>
  </conditionalFormatting>
  <conditionalFormatting sqref="R84:R91">
    <cfRule type="cellIs" dxfId="17293" priority="563" operator="greaterThan">
      <formula>1</formula>
    </cfRule>
    <cfRule type="cellIs" dxfId="17292" priority="564" operator="lessThan">
      <formula>0.8</formula>
    </cfRule>
  </conditionalFormatting>
  <conditionalFormatting sqref="P84:P91">
    <cfRule type="cellIs" dxfId="17291" priority="562" operator="greaterThan">
      <formula>0</formula>
    </cfRule>
  </conditionalFormatting>
  <conditionalFormatting sqref="Q84:Q91">
    <cfRule type="cellIs" dxfId="17290" priority="561" operator="lessThan">
      <formula>0</formula>
    </cfRule>
  </conditionalFormatting>
  <conditionalFormatting sqref="R84:R91">
    <cfRule type="cellIs" dxfId="17289" priority="559" operator="lessThan">
      <formula>0.8</formula>
    </cfRule>
    <cfRule type="cellIs" dxfId="17288" priority="560" operator="greaterThan">
      <formula>1</formula>
    </cfRule>
  </conditionalFormatting>
  <conditionalFormatting sqref="R84:R91">
    <cfRule type="cellIs" dxfId="17287" priority="557" operator="greaterThan">
      <formula>1</formula>
    </cfRule>
    <cfRule type="cellIs" dxfId="17286" priority="558" operator="lessThan">
      <formula>0.8</formula>
    </cfRule>
  </conditionalFormatting>
  <conditionalFormatting sqref="P84:P91">
    <cfRule type="cellIs" dxfId="17285" priority="556" operator="greaterThan">
      <formula>0</formula>
    </cfRule>
  </conditionalFormatting>
  <conditionalFormatting sqref="Q84:Q91">
    <cfRule type="cellIs" dxfId="17284" priority="555" operator="lessThan">
      <formula>0</formula>
    </cfRule>
  </conditionalFormatting>
  <conditionalFormatting sqref="R84:R91">
    <cfRule type="cellIs" dxfId="17283" priority="553" operator="lessThan">
      <formula>0.8</formula>
    </cfRule>
    <cfRule type="cellIs" dxfId="17282" priority="554" operator="greaterThan">
      <formula>1</formula>
    </cfRule>
  </conditionalFormatting>
  <conditionalFormatting sqref="R84:R91">
    <cfRule type="cellIs" dxfId="17281" priority="551" operator="greaterThan">
      <formula>1</formula>
    </cfRule>
    <cfRule type="cellIs" dxfId="17280" priority="552" operator="lessThan">
      <formula>0.8</formula>
    </cfRule>
  </conditionalFormatting>
  <conditionalFormatting sqref="P84:P91">
    <cfRule type="cellIs" dxfId="17279" priority="550" operator="greaterThan">
      <formula>0</formula>
    </cfRule>
  </conditionalFormatting>
  <conditionalFormatting sqref="Q84:Q91">
    <cfRule type="cellIs" dxfId="17278" priority="549" operator="lessThan">
      <formula>0</formula>
    </cfRule>
  </conditionalFormatting>
  <conditionalFormatting sqref="R84:R91">
    <cfRule type="cellIs" dxfId="17277" priority="547" operator="lessThan">
      <formula>0.8</formula>
    </cfRule>
    <cfRule type="cellIs" dxfId="17276" priority="548" operator="greaterThan">
      <formula>1</formula>
    </cfRule>
  </conditionalFormatting>
  <conditionalFormatting sqref="R84:R91">
    <cfRule type="cellIs" dxfId="17275" priority="545" operator="greaterThan">
      <formula>1</formula>
    </cfRule>
    <cfRule type="cellIs" dxfId="17274" priority="546" operator="lessThan">
      <formula>0.8</formula>
    </cfRule>
  </conditionalFormatting>
  <conditionalFormatting sqref="P84:P91">
    <cfRule type="cellIs" dxfId="17273" priority="544" operator="greaterThan">
      <formula>0</formula>
    </cfRule>
  </conditionalFormatting>
  <conditionalFormatting sqref="P84:P91">
    <cfRule type="cellIs" dxfId="17272" priority="538" operator="greaterThan">
      <formula>0</formula>
    </cfRule>
  </conditionalFormatting>
  <conditionalFormatting sqref="Q84:Q91">
    <cfRule type="cellIs" dxfId="17271" priority="543" operator="lessThan">
      <formula>0</formula>
    </cfRule>
  </conditionalFormatting>
  <conditionalFormatting sqref="R84:R91">
    <cfRule type="cellIs" dxfId="17270" priority="541" operator="lessThan">
      <formula>0.8</formula>
    </cfRule>
    <cfRule type="cellIs" dxfId="17269" priority="542" operator="greaterThan">
      <formula>1</formula>
    </cfRule>
  </conditionalFormatting>
  <conditionalFormatting sqref="R84:R91">
    <cfRule type="cellIs" dxfId="17268" priority="539" operator="greaterThan">
      <formula>1</formula>
    </cfRule>
    <cfRule type="cellIs" dxfId="17267" priority="540" operator="lessThan">
      <formula>0.8</formula>
    </cfRule>
  </conditionalFormatting>
  <conditionalFormatting sqref="P84:P91">
    <cfRule type="cellIs" dxfId="17266" priority="532" operator="greaterThan">
      <formula>0</formula>
    </cfRule>
  </conditionalFormatting>
  <conditionalFormatting sqref="Q84:Q91">
    <cfRule type="cellIs" dxfId="17265" priority="537" operator="lessThan">
      <formula>0</formula>
    </cfRule>
  </conditionalFormatting>
  <conditionalFormatting sqref="R84:R91">
    <cfRule type="cellIs" dxfId="17264" priority="535" operator="lessThan">
      <formula>0.8</formula>
    </cfRule>
    <cfRule type="cellIs" dxfId="17263" priority="536" operator="greaterThan">
      <formula>1</formula>
    </cfRule>
  </conditionalFormatting>
  <conditionalFormatting sqref="R84:R91">
    <cfRule type="cellIs" dxfId="17262" priority="533" operator="greaterThan">
      <formula>1</formula>
    </cfRule>
    <cfRule type="cellIs" dxfId="17261" priority="534" operator="lessThan">
      <formula>0.8</formula>
    </cfRule>
  </conditionalFormatting>
  <conditionalFormatting sqref="R84:R91">
    <cfRule type="cellIs" dxfId="17260" priority="529" operator="lessThan">
      <formula>0.8</formula>
    </cfRule>
    <cfRule type="cellIs" dxfId="17259" priority="530" operator="greaterThan">
      <formula>1</formula>
    </cfRule>
  </conditionalFormatting>
  <conditionalFormatting sqref="R84:R91">
    <cfRule type="cellIs" dxfId="17258" priority="527" operator="greaterThan">
      <formula>1</formula>
    </cfRule>
    <cfRule type="cellIs" dxfId="17257" priority="528" operator="lessThan">
      <formula>0.8</formula>
    </cfRule>
  </conditionalFormatting>
  <conditionalFormatting sqref="P84:P91">
    <cfRule type="cellIs" dxfId="17256" priority="526" operator="greaterThan">
      <formula>0</formula>
    </cfRule>
  </conditionalFormatting>
  <conditionalFormatting sqref="Q84:Q91">
    <cfRule type="cellIs" dxfId="17255" priority="531" operator="lessThan">
      <formula>0</formula>
    </cfRule>
  </conditionalFormatting>
  <conditionalFormatting sqref="Q84:Q91">
    <cfRule type="cellIs" dxfId="17254" priority="525" operator="lessThan">
      <formula>0</formula>
    </cfRule>
  </conditionalFormatting>
  <conditionalFormatting sqref="R84:R91">
    <cfRule type="cellIs" dxfId="17253" priority="523" operator="lessThan">
      <formula>0.8</formula>
    </cfRule>
    <cfRule type="cellIs" dxfId="17252" priority="524" operator="greaterThan">
      <formula>1</formula>
    </cfRule>
  </conditionalFormatting>
  <conditionalFormatting sqref="R84:R91">
    <cfRule type="cellIs" dxfId="17251" priority="521" operator="greaterThan">
      <formula>1</formula>
    </cfRule>
    <cfRule type="cellIs" dxfId="17250" priority="522" operator="lessThan">
      <formula>0.8</formula>
    </cfRule>
  </conditionalFormatting>
  <conditionalFormatting sqref="P84:P91">
    <cfRule type="cellIs" dxfId="17249" priority="520" operator="greaterThan">
      <formula>0</formula>
    </cfRule>
  </conditionalFormatting>
  <conditionalFormatting sqref="P84:P91">
    <cfRule type="cellIs" dxfId="17248" priority="514" operator="greaterThan">
      <formula>0</formula>
    </cfRule>
  </conditionalFormatting>
  <conditionalFormatting sqref="Q84:Q91">
    <cfRule type="cellIs" dxfId="17247" priority="519" operator="lessThan">
      <formula>0</formula>
    </cfRule>
  </conditionalFormatting>
  <conditionalFormatting sqref="R84:R91">
    <cfRule type="cellIs" dxfId="17246" priority="517" operator="lessThan">
      <formula>0.8</formula>
    </cfRule>
    <cfRule type="cellIs" dxfId="17245" priority="518" operator="greaterThan">
      <formula>1</formula>
    </cfRule>
  </conditionalFormatting>
  <conditionalFormatting sqref="R84:R91">
    <cfRule type="cellIs" dxfId="17244" priority="515" operator="greaterThan">
      <formula>1</formula>
    </cfRule>
    <cfRule type="cellIs" dxfId="17243" priority="516" operator="lessThan">
      <formula>0.8</formula>
    </cfRule>
  </conditionalFormatting>
  <conditionalFormatting sqref="P84:P91">
    <cfRule type="cellIs" dxfId="17242" priority="508" operator="greaterThan">
      <formula>0</formula>
    </cfRule>
  </conditionalFormatting>
  <conditionalFormatting sqref="Q84:Q91">
    <cfRule type="cellIs" dxfId="17241" priority="513" operator="lessThan">
      <formula>0</formula>
    </cfRule>
  </conditionalFormatting>
  <conditionalFormatting sqref="R84:R91">
    <cfRule type="cellIs" dxfId="17240" priority="511" operator="lessThan">
      <formula>0.8</formula>
    </cfRule>
    <cfRule type="cellIs" dxfId="17239" priority="512" operator="greaterThan">
      <formula>1</formula>
    </cfRule>
  </conditionalFormatting>
  <conditionalFormatting sqref="R84:R91">
    <cfRule type="cellIs" dxfId="17238" priority="509" operator="greaterThan">
      <formula>1</formula>
    </cfRule>
    <cfRule type="cellIs" dxfId="17237" priority="510" operator="lessThan">
      <formula>0.8</formula>
    </cfRule>
  </conditionalFormatting>
  <conditionalFormatting sqref="R84:R91">
    <cfRule type="cellIs" dxfId="17236" priority="505" operator="lessThan">
      <formula>0.8</formula>
    </cfRule>
    <cfRule type="cellIs" dxfId="17235" priority="506" operator="greaterThan">
      <formula>1</formula>
    </cfRule>
  </conditionalFormatting>
  <conditionalFormatting sqref="R84:R91">
    <cfRule type="cellIs" dxfId="17234" priority="503" operator="greaterThan">
      <formula>1</formula>
    </cfRule>
    <cfRule type="cellIs" dxfId="17233" priority="504" operator="lessThan">
      <formula>0.8</formula>
    </cfRule>
  </conditionalFormatting>
  <conditionalFormatting sqref="P84:P91">
    <cfRule type="cellIs" dxfId="17232" priority="502" operator="greaterThan">
      <formula>0</formula>
    </cfRule>
  </conditionalFormatting>
  <conditionalFormatting sqref="Q84:Q91">
    <cfRule type="cellIs" dxfId="17231" priority="507" operator="lessThan">
      <formula>0</formula>
    </cfRule>
  </conditionalFormatting>
  <conditionalFormatting sqref="P84:P91">
    <cfRule type="cellIs" dxfId="17230" priority="496" operator="greaterThan">
      <formula>0</formula>
    </cfRule>
  </conditionalFormatting>
  <conditionalFormatting sqref="Q84:Q91">
    <cfRule type="cellIs" dxfId="17229" priority="501" operator="lessThan">
      <formula>0</formula>
    </cfRule>
  </conditionalFormatting>
  <conditionalFormatting sqref="R84:R91">
    <cfRule type="cellIs" dxfId="17228" priority="499" operator="lessThan">
      <formula>0.8</formula>
    </cfRule>
    <cfRule type="cellIs" dxfId="17227" priority="500" operator="greaterThan">
      <formula>1</formula>
    </cfRule>
  </conditionalFormatting>
  <conditionalFormatting sqref="R84:R91">
    <cfRule type="cellIs" dxfId="17226" priority="497" operator="greaterThan">
      <formula>1</formula>
    </cfRule>
    <cfRule type="cellIs" dxfId="17225" priority="498" operator="lessThan">
      <formula>0.8</formula>
    </cfRule>
  </conditionalFormatting>
  <conditionalFormatting sqref="R84:R91">
    <cfRule type="cellIs" dxfId="17224" priority="493" operator="lessThan">
      <formula>0.8</formula>
    </cfRule>
    <cfRule type="cellIs" dxfId="17223" priority="494" operator="greaterThan">
      <formula>1</formula>
    </cfRule>
  </conditionalFormatting>
  <conditionalFormatting sqref="R84:R91">
    <cfRule type="cellIs" dxfId="17222" priority="491" operator="greaterThan">
      <formula>1</formula>
    </cfRule>
    <cfRule type="cellIs" dxfId="17221" priority="492" operator="lessThan">
      <formula>0.8</formula>
    </cfRule>
  </conditionalFormatting>
  <conditionalFormatting sqref="P84:P91">
    <cfRule type="cellIs" dxfId="17220" priority="490" operator="greaterThan">
      <formula>0</formula>
    </cfRule>
  </conditionalFormatting>
  <conditionalFormatting sqref="Q84:Q91">
    <cfRule type="cellIs" dxfId="17219" priority="495" operator="lessThan">
      <formula>0</formula>
    </cfRule>
  </conditionalFormatting>
  <conditionalFormatting sqref="R84:R91">
    <cfRule type="cellIs" dxfId="17218" priority="487" operator="lessThan">
      <formula>0.8</formula>
    </cfRule>
    <cfRule type="cellIs" dxfId="17217" priority="488" operator="greaterThan">
      <formula>1</formula>
    </cfRule>
  </conditionalFormatting>
  <conditionalFormatting sqref="R84:R91">
    <cfRule type="cellIs" dxfId="17216" priority="485" operator="greaterThan">
      <formula>1</formula>
    </cfRule>
    <cfRule type="cellIs" dxfId="17215" priority="486" operator="lessThan">
      <formula>0.8</formula>
    </cfRule>
  </conditionalFormatting>
  <conditionalFormatting sqref="P84:P91">
    <cfRule type="cellIs" dxfId="17214" priority="484" operator="greaterThan">
      <formula>0</formula>
    </cfRule>
  </conditionalFormatting>
  <conditionalFormatting sqref="Q84:Q91">
    <cfRule type="cellIs" dxfId="17213" priority="489" operator="lessThan">
      <formula>0</formula>
    </cfRule>
  </conditionalFormatting>
  <conditionalFormatting sqref="Q84:Q91">
    <cfRule type="cellIs" dxfId="17212" priority="483" operator="lessThan">
      <formula>0</formula>
    </cfRule>
  </conditionalFormatting>
  <conditionalFormatting sqref="R84:R91">
    <cfRule type="cellIs" dxfId="17211" priority="481" operator="lessThan">
      <formula>0.8</formula>
    </cfRule>
    <cfRule type="cellIs" dxfId="17210" priority="482" operator="greaterThan">
      <formula>1</formula>
    </cfRule>
  </conditionalFormatting>
  <conditionalFormatting sqref="R84:R91">
    <cfRule type="cellIs" dxfId="17209" priority="479" operator="greaterThan">
      <formula>1</formula>
    </cfRule>
    <cfRule type="cellIs" dxfId="17208" priority="480" operator="lessThan">
      <formula>0.8</formula>
    </cfRule>
  </conditionalFormatting>
  <conditionalFormatting sqref="P84:P91">
    <cfRule type="cellIs" dxfId="17207" priority="478" operator="greaterThan">
      <formula>0</formula>
    </cfRule>
  </conditionalFormatting>
  <conditionalFormatting sqref="Q84:Q91">
    <cfRule type="cellIs" dxfId="17206" priority="472" operator="lessThan">
      <formula>0</formula>
    </cfRule>
  </conditionalFormatting>
  <conditionalFormatting sqref="R84:R91">
    <cfRule type="cellIs" dxfId="17205" priority="476" operator="lessThan">
      <formula>0.8</formula>
    </cfRule>
    <cfRule type="cellIs" dxfId="17204" priority="477" operator="greaterThan">
      <formula>1</formula>
    </cfRule>
  </conditionalFormatting>
  <conditionalFormatting sqref="R84:R91">
    <cfRule type="cellIs" dxfId="17203" priority="474" operator="greaterThan">
      <formula>1</formula>
    </cfRule>
    <cfRule type="cellIs" dxfId="17202" priority="475" operator="lessThan">
      <formula>0.8</formula>
    </cfRule>
  </conditionalFormatting>
  <conditionalFormatting sqref="P84:P91">
    <cfRule type="cellIs" dxfId="17201" priority="473" operator="greaterThan">
      <formula>0</formula>
    </cfRule>
  </conditionalFormatting>
  <conditionalFormatting sqref="Q84:Q91">
    <cfRule type="cellIs" dxfId="17200" priority="471" operator="lessThan">
      <formula>0</formula>
    </cfRule>
  </conditionalFormatting>
  <conditionalFormatting sqref="R84:R91">
    <cfRule type="cellIs" dxfId="17199" priority="469" operator="lessThan">
      <formula>0.8</formula>
    </cfRule>
    <cfRule type="cellIs" dxfId="17198" priority="470" operator="greaterThan">
      <formula>1</formula>
    </cfRule>
  </conditionalFormatting>
  <conditionalFormatting sqref="R84:R91">
    <cfRule type="cellIs" dxfId="17197" priority="467" operator="greaterThan">
      <formula>1</formula>
    </cfRule>
    <cfRule type="cellIs" dxfId="17196" priority="468" operator="lessThan">
      <formula>0.8</formula>
    </cfRule>
  </conditionalFormatting>
  <conditionalFormatting sqref="P84:P91">
    <cfRule type="cellIs" dxfId="17195" priority="466" operator="greaterThan">
      <formula>0</formula>
    </cfRule>
  </conditionalFormatting>
  <conditionalFormatting sqref="Q84:Q91">
    <cfRule type="cellIs" dxfId="17194" priority="465" operator="lessThan">
      <formula>0</formula>
    </cfRule>
  </conditionalFormatting>
  <conditionalFormatting sqref="R84:R91">
    <cfRule type="cellIs" dxfId="17193" priority="463" operator="lessThan">
      <formula>0.8</formula>
    </cfRule>
    <cfRule type="cellIs" dxfId="17192" priority="464" operator="greaterThan">
      <formula>1</formula>
    </cfRule>
  </conditionalFormatting>
  <conditionalFormatting sqref="R84:R91">
    <cfRule type="cellIs" dxfId="17191" priority="461" operator="greaterThan">
      <formula>1</formula>
    </cfRule>
    <cfRule type="cellIs" dxfId="17190" priority="462" operator="lessThan">
      <formula>0.8</formula>
    </cfRule>
  </conditionalFormatting>
  <conditionalFormatting sqref="P84:P91">
    <cfRule type="cellIs" dxfId="17189" priority="460" operator="greaterThan">
      <formula>0</formula>
    </cfRule>
  </conditionalFormatting>
  <conditionalFormatting sqref="Q84:Q91">
    <cfRule type="cellIs" dxfId="17188" priority="459" operator="lessThan">
      <formula>0</formula>
    </cfRule>
  </conditionalFormatting>
  <conditionalFormatting sqref="R84:R91">
    <cfRule type="cellIs" dxfId="17187" priority="457" operator="lessThan">
      <formula>0.8</formula>
    </cfRule>
    <cfRule type="cellIs" dxfId="17186" priority="458" operator="greaterThan">
      <formula>1</formula>
    </cfRule>
  </conditionalFormatting>
  <conditionalFormatting sqref="R84:R91">
    <cfRule type="cellIs" dxfId="17185" priority="455" operator="greaterThan">
      <formula>1</formula>
    </cfRule>
    <cfRule type="cellIs" dxfId="17184" priority="456" operator="lessThan">
      <formula>0.8</formula>
    </cfRule>
  </conditionalFormatting>
  <conditionalFormatting sqref="P84:P91">
    <cfRule type="cellIs" dxfId="17183" priority="454" operator="greaterThan">
      <formula>0</formula>
    </cfRule>
  </conditionalFormatting>
  <conditionalFormatting sqref="Q84:Q91">
    <cfRule type="cellIs" dxfId="17182" priority="453" operator="lessThan">
      <formula>0</formula>
    </cfRule>
  </conditionalFormatting>
  <conditionalFormatting sqref="R84:R91">
    <cfRule type="cellIs" dxfId="17181" priority="451" operator="lessThan">
      <formula>0.8</formula>
    </cfRule>
    <cfRule type="cellIs" dxfId="17180" priority="452" operator="greaterThan">
      <formula>1</formula>
    </cfRule>
  </conditionalFormatting>
  <conditionalFormatting sqref="R84:R91">
    <cfRule type="cellIs" dxfId="17179" priority="449" operator="greaterThan">
      <formula>1</formula>
    </cfRule>
    <cfRule type="cellIs" dxfId="17178" priority="450" operator="lessThan">
      <formula>0.8</formula>
    </cfRule>
  </conditionalFormatting>
  <conditionalFormatting sqref="P84:P91">
    <cfRule type="cellIs" dxfId="17177" priority="448" operator="greaterThan">
      <formula>0</formula>
    </cfRule>
  </conditionalFormatting>
  <conditionalFormatting sqref="Q84:Q91">
    <cfRule type="cellIs" dxfId="17176" priority="447" operator="lessThan">
      <formula>0</formula>
    </cfRule>
  </conditionalFormatting>
  <conditionalFormatting sqref="R84:R91">
    <cfRule type="cellIs" dxfId="17175" priority="445" operator="lessThan">
      <formula>0.8</formula>
    </cfRule>
    <cfRule type="cellIs" dxfId="17174" priority="446" operator="greaterThan">
      <formula>1</formula>
    </cfRule>
  </conditionalFormatting>
  <conditionalFormatting sqref="R84:R91">
    <cfRule type="cellIs" dxfId="17173" priority="443" operator="greaterThan">
      <formula>1</formula>
    </cfRule>
    <cfRule type="cellIs" dxfId="17172" priority="444" operator="lessThan">
      <formula>0.8</formula>
    </cfRule>
  </conditionalFormatting>
  <conditionalFormatting sqref="P84:P91">
    <cfRule type="cellIs" dxfId="17171" priority="442" operator="greaterThan">
      <formula>0</formula>
    </cfRule>
  </conditionalFormatting>
  <conditionalFormatting sqref="P84:P91">
    <cfRule type="cellIs" dxfId="17170" priority="436" operator="greaterThan">
      <formula>0</formula>
    </cfRule>
  </conditionalFormatting>
  <conditionalFormatting sqref="Q84:Q91">
    <cfRule type="cellIs" dxfId="17169" priority="441" operator="lessThan">
      <formula>0</formula>
    </cfRule>
  </conditionalFormatting>
  <conditionalFormatting sqref="R84:R91">
    <cfRule type="cellIs" dxfId="17168" priority="439" operator="lessThan">
      <formula>0.8</formula>
    </cfRule>
    <cfRule type="cellIs" dxfId="17167" priority="440" operator="greaterThan">
      <formula>1</formula>
    </cfRule>
  </conditionalFormatting>
  <conditionalFormatting sqref="R84:R91">
    <cfRule type="cellIs" dxfId="17166" priority="437" operator="greaterThan">
      <formula>1</formula>
    </cfRule>
    <cfRule type="cellIs" dxfId="17165" priority="438" operator="lessThan">
      <formula>0.8</formula>
    </cfRule>
  </conditionalFormatting>
  <conditionalFormatting sqref="P84:P91">
    <cfRule type="cellIs" dxfId="17164" priority="430" operator="greaterThan">
      <formula>0</formula>
    </cfRule>
  </conditionalFormatting>
  <conditionalFormatting sqref="Q84:Q91">
    <cfRule type="cellIs" dxfId="17163" priority="435" operator="lessThan">
      <formula>0</formula>
    </cfRule>
  </conditionalFormatting>
  <conditionalFormatting sqref="R84:R91">
    <cfRule type="cellIs" dxfId="17162" priority="433" operator="lessThan">
      <formula>0.8</formula>
    </cfRule>
    <cfRule type="cellIs" dxfId="17161" priority="434" operator="greaterThan">
      <formula>1</formula>
    </cfRule>
  </conditionalFormatting>
  <conditionalFormatting sqref="R84:R91">
    <cfRule type="cellIs" dxfId="17160" priority="431" operator="greaterThan">
      <formula>1</formula>
    </cfRule>
    <cfRule type="cellIs" dxfId="17159" priority="432" operator="lessThan">
      <formula>0.8</formula>
    </cfRule>
  </conditionalFormatting>
  <conditionalFormatting sqref="R84:R91">
    <cfRule type="cellIs" dxfId="17158" priority="427" operator="lessThan">
      <formula>0.8</formula>
    </cfRule>
    <cfRule type="cellIs" dxfId="17157" priority="428" operator="greaterThan">
      <formula>1</formula>
    </cfRule>
  </conditionalFormatting>
  <conditionalFormatting sqref="R84:R91">
    <cfRule type="cellIs" dxfId="17156" priority="425" operator="greaterThan">
      <formula>1</formula>
    </cfRule>
    <cfRule type="cellIs" dxfId="17155" priority="426" operator="lessThan">
      <formula>0.8</formula>
    </cfRule>
  </conditionalFormatting>
  <conditionalFormatting sqref="P84:P91">
    <cfRule type="cellIs" dxfId="17154" priority="424" operator="greaterThan">
      <formula>0</formula>
    </cfRule>
  </conditionalFormatting>
  <conditionalFormatting sqref="Q84:Q91">
    <cfRule type="cellIs" dxfId="17153" priority="429" operator="lessThan">
      <formula>0</formula>
    </cfRule>
  </conditionalFormatting>
  <conditionalFormatting sqref="Q84:Q91">
    <cfRule type="cellIs" dxfId="17152" priority="418" operator="lessThan">
      <formula>0</formula>
    </cfRule>
  </conditionalFormatting>
  <conditionalFormatting sqref="P84:P91">
    <cfRule type="cellIs" dxfId="17151" priority="419" operator="greaterThan">
      <formula>0</formula>
    </cfRule>
  </conditionalFormatting>
  <conditionalFormatting sqref="R84:R91">
    <cfRule type="cellIs" dxfId="17150" priority="422" operator="lessThan">
      <formula>0.8</formula>
    </cfRule>
    <cfRule type="cellIs" dxfId="17149" priority="423" operator="greaterThan">
      <formula>1</formula>
    </cfRule>
  </conditionalFormatting>
  <conditionalFormatting sqref="R84:R91">
    <cfRule type="cellIs" dxfId="17148" priority="420" operator="greaterThan">
      <formula>1</formula>
    </cfRule>
    <cfRule type="cellIs" dxfId="17147" priority="421" operator="lessThan">
      <formula>0.8</formula>
    </cfRule>
  </conditionalFormatting>
  <conditionalFormatting sqref="Q84:Q91">
    <cfRule type="cellIs" dxfId="17146" priority="412" operator="lessThan">
      <formula>0</formula>
    </cfRule>
  </conditionalFormatting>
  <conditionalFormatting sqref="R84:R91">
    <cfRule type="cellIs" dxfId="17145" priority="416" operator="lessThan">
      <formula>0.8</formula>
    </cfRule>
    <cfRule type="cellIs" dxfId="17144" priority="417" operator="greaterThan">
      <formula>1</formula>
    </cfRule>
  </conditionalFormatting>
  <conditionalFormatting sqref="R84:R91">
    <cfRule type="cellIs" dxfId="17143" priority="414" operator="greaterThan">
      <formula>1</formula>
    </cfRule>
    <cfRule type="cellIs" dxfId="17142" priority="415" operator="lessThan">
      <formula>0.8</formula>
    </cfRule>
  </conditionalFormatting>
  <conditionalFormatting sqref="P84:P91">
    <cfRule type="cellIs" dxfId="17141" priority="413" operator="greaterThan">
      <formula>0</formula>
    </cfRule>
  </conditionalFormatting>
  <conditionalFormatting sqref="Q84:Q91">
    <cfRule type="cellIs" dxfId="17140" priority="411" operator="lessThan">
      <formula>0</formula>
    </cfRule>
  </conditionalFormatting>
  <conditionalFormatting sqref="R84:R91">
    <cfRule type="cellIs" dxfId="17139" priority="409" operator="lessThan">
      <formula>0.8</formula>
    </cfRule>
    <cfRule type="cellIs" dxfId="17138" priority="410" operator="greaterThan">
      <formula>1</formula>
    </cfRule>
  </conditionalFormatting>
  <conditionalFormatting sqref="R84:R91">
    <cfRule type="cellIs" dxfId="17137" priority="407" operator="greaterThan">
      <formula>1</formula>
    </cfRule>
    <cfRule type="cellIs" dxfId="17136" priority="408" operator="lessThan">
      <formula>0.8</formula>
    </cfRule>
  </conditionalFormatting>
  <conditionalFormatting sqref="P84:P91">
    <cfRule type="cellIs" dxfId="17135" priority="406" operator="greaterThan">
      <formula>0</formula>
    </cfRule>
  </conditionalFormatting>
  <conditionalFormatting sqref="Q84:Q91">
    <cfRule type="cellIs" dxfId="17134" priority="405" operator="lessThan">
      <formula>0</formula>
    </cfRule>
  </conditionalFormatting>
  <conditionalFormatting sqref="R84:R91">
    <cfRule type="cellIs" dxfId="17133" priority="403" operator="lessThan">
      <formula>0.8</formula>
    </cfRule>
    <cfRule type="cellIs" dxfId="17132" priority="404" operator="greaterThan">
      <formula>1</formula>
    </cfRule>
  </conditionalFormatting>
  <conditionalFormatting sqref="R84:R91">
    <cfRule type="cellIs" dxfId="17131" priority="401" operator="greaterThan">
      <formula>1</formula>
    </cfRule>
    <cfRule type="cellIs" dxfId="17130" priority="402" operator="lessThan">
      <formula>0.8</formula>
    </cfRule>
  </conditionalFormatting>
  <conditionalFormatting sqref="P84:P91">
    <cfRule type="cellIs" dxfId="17129" priority="400" operator="greaterThan">
      <formula>0</formula>
    </cfRule>
  </conditionalFormatting>
  <conditionalFormatting sqref="Q84:Q91">
    <cfRule type="cellIs" dxfId="17128" priority="399" operator="lessThan">
      <formula>0</formula>
    </cfRule>
  </conditionalFormatting>
  <conditionalFormatting sqref="R84:R91">
    <cfRule type="cellIs" dxfId="17127" priority="397" operator="lessThan">
      <formula>0.8</formula>
    </cfRule>
    <cfRule type="cellIs" dxfId="17126" priority="398" operator="greaterThan">
      <formula>1</formula>
    </cfRule>
  </conditionalFormatting>
  <conditionalFormatting sqref="R84:R91">
    <cfRule type="cellIs" dxfId="17125" priority="395" operator="greaterThan">
      <formula>1</formula>
    </cfRule>
    <cfRule type="cellIs" dxfId="17124" priority="396" operator="lessThan">
      <formula>0.8</formula>
    </cfRule>
  </conditionalFormatting>
  <conditionalFormatting sqref="P84:P91">
    <cfRule type="cellIs" dxfId="17123" priority="394" operator="greaterThan">
      <formula>0</formula>
    </cfRule>
  </conditionalFormatting>
  <conditionalFormatting sqref="Q84:Q91">
    <cfRule type="cellIs" dxfId="17122" priority="393" operator="lessThan">
      <formula>0</formula>
    </cfRule>
  </conditionalFormatting>
  <conditionalFormatting sqref="R84:R91">
    <cfRule type="cellIs" dxfId="17121" priority="391" operator="lessThan">
      <formula>0.8</formula>
    </cfRule>
    <cfRule type="cellIs" dxfId="17120" priority="392" operator="greaterThan">
      <formula>1</formula>
    </cfRule>
  </conditionalFormatting>
  <conditionalFormatting sqref="R84:R91">
    <cfRule type="cellIs" dxfId="17119" priority="389" operator="greaterThan">
      <formula>1</formula>
    </cfRule>
    <cfRule type="cellIs" dxfId="17118" priority="390" operator="lessThan">
      <formula>0.8</formula>
    </cfRule>
  </conditionalFormatting>
  <conditionalFormatting sqref="P84:P91">
    <cfRule type="cellIs" dxfId="17117" priority="388" operator="greaterThan">
      <formula>0</formula>
    </cfRule>
  </conditionalFormatting>
  <conditionalFormatting sqref="Q84:Q91">
    <cfRule type="cellIs" dxfId="17116" priority="387" operator="lessThan">
      <formula>0</formula>
    </cfRule>
  </conditionalFormatting>
  <conditionalFormatting sqref="R84:R91">
    <cfRule type="cellIs" dxfId="17115" priority="385" operator="lessThan">
      <formula>0.8</formula>
    </cfRule>
    <cfRule type="cellIs" dxfId="17114" priority="386" operator="greaterThan">
      <formula>1</formula>
    </cfRule>
  </conditionalFormatting>
  <conditionalFormatting sqref="R84:R91">
    <cfRule type="cellIs" dxfId="17113" priority="383" operator="greaterThan">
      <formula>1</formula>
    </cfRule>
    <cfRule type="cellIs" dxfId="17112" priority="384" operator="lessThan">
      <formula>0.8</formula>
    </cfRule>
  </conditionalFormatting>
  <conditionalFormatting sqref="P84:P91">
    <cfRule type="cellIs" dxfId="17111" priority="382" operator="greaterThan">
      <formula>0</formula>
    </cfRule>
  </conditionalFormatting>
  <conditionalFormatting sqref="Q84:Q91">
    <cfRule type="cellIs" dxfId="17110" priority="381" operator="lessThan">
      <formula>0</formula>
    </cfRule>
  </conditionalFormatting>
  <conditionalFormatting sqref="R84:R91">
    <cfRule type="cellIs" dxfId="17109" priority="379" operator="lessThan">
      <formula>0.8</formula>
    </cfRule>
    <cfRule type="cellIs" dxfId="17108" priority="380" operator="greaterThan">
      <formula>1</formula>
    </cfRule>
  </conditionalFormatting>
  <conditionalFormatting sqref="R84:R91">
    <cfRule type="cellIs" dxfId="17107" priority="377" operator="greaterThan">
      <formula>1</formula>
    </cfRule>
    <cfRule type="cellIs" dxfId="17106" priority="378" operator="lessThan">
      <formula>0.8</formula>
    </cfRule>
  </conditionalFormatting>
  <conditionalFormatting sqref="P84:P91">
    <cfRule type="cellIs" dxfId="17105" priority="376" operator="greaterThan">
      <formula>0</formula>
    </cfRule>
  </conditionalFormatting>
  <conditionalFormatting sqref="Q84:Q91">
    <cfRule type="cellIs" dxfId="17104" priority="375" operator="lessThan">
      <formula>0</formula>
    </cfRule>
  </conditionalFormatting>
  <conditionalFormatting sqref="R84:R91">
    <cfRule type="cellIs" dxfId="17103" priority="373" operator="lessThan">
      <formula>0.8</formula>
    </cfRule>
    <cfRule type="cellIs" dxfId="17102" priority="374" operator="greaterThan">
      <formula>1</formula>
    </cfRule>
  </conditionalFormatting>
  <conditionalFormatting sqref="R84:R91">
    <cfRule type="cellIs" dxfId="17101" priority="371" operator="greaterThan">
      <formula>1</formula>
    </cfRule>
    <cfRule type="cellIs" dxfId="17100" priority="372" operator="lessThan">
      <formula>0.8</formula>
    </cfRule>
  </conditionalFormatting>
  <conditionalFormatting sqref="P84:P91">
    <cfRule type="cellIs" dxfId="17099" priority="370" operator="greaterThan">
      <formula>0</formula>
    </cfRule>
  </conditionalFormatting>
  <conditionalFormatting sqref="P84:P91">
    <cfRule type="cellIs" dxfId="17098" priority="364" operator="greaterThan">
      <formula>0</formula>
    </cfRule>
  </conditionalFormatting>
  <conditionalFormatting sqref="Q84:Q91">
    <cfRule type="cellIs" dxfId="17097" priority="369" operator="lessThan">
      <formula>0</formula>
    </cfRule>
  </conditionalFormatting>
  <conditionalFormatting sqref="R84:R91">
    <cfRule type="cellIs" dxfId="17096" priority="367" operator="lessThan">
      <formula>0.8</formula>
    </cfRule>
    <cfRule type="cellIs" dxfId="17095" priority="368" operator="greaterThan">
      <formula>1</formula>
    </cfRule>
  </conditionalFormatting>
  <conditionalFormatting sqref="R84:R91">
    <cfRule type="cellIs" dxfId="17094" priority="365" operator="greaterThan">
      <formula>1</formula>
    </cfRule>
    <cfRule type="cellIs" dxfId="17093" priority="366" operator="lessThan">
      <formula>0.8</formula>
    </cfRule>
  </conditionalFormatting>
  <conditionalFormatting sqref="P84:P91">
    <cfRule type="cellIs" dxfId="17092" priority="358" operator="greaterThan">
      <formula>0</formula>
    </cfRule>
  </conditionalFormatting>
  <conditionalFormatting sqref="Q84:Q91">
    <cfRule type="cellIs" dxfId="17091" priority="363" operator="lessThan">
      <formula>0</formula>
    </cfRule>
  </conditionalFormatting>
  <conditionalFormatting sqref="R84:R91">
    <cfRule type="cellIs" dxfId="17090" priority="361" operator="lessThan">
      <formula>0.8</formula>
    </cfRule>
    <cfRule type="cellIs" dxfId="17089" priority="362" operator="greaterThan">
      <formula>1</formula>
    </cfRule>
  </conditionalFormatting>
  <conditionalFormatting sqref="R84:R91">
    <cfRule type="cellIs" dxfId="17088" priority="359" operator="greaterThan">
      <formula>1</formula>
    </cfRule>
    <cfRule type="cellIs" dxfId="17087" priority="360" operator="lessThan">
      <formula>0.8</formula>
    </cfRule>
  </conditionalFormatting>
  <conditionalFormatting sqref="R84:R91">
    <cfRule type="cellIs" dxfId="17086" priority="355" operator="lessThan">
      <formula>0.8</formula>
    </cfRule>
    <cfRule type="cellIs" dxfId="17085" priority="356" operator="greaterThan">
      <formula>1</formula>
    </cfRule>
  </conditionalFormatting>
  <conditionalFormatting sqref="R84:R91">
    <cfRule type="cellIs" dxfId="17084" priority="353" operator="greaterThan">
      <formula>1</formula>
    </cfRule>
    <cfRule type="cellIs" dxfId="17083" priority="354" operator="lessThan">
      <formula>0.8</formula>
    </cfRule>
  </conditionalFormatting>
  <conditionalFormatting sqref="P84:P91">
    <cfRule type="cellIs" dxfId="17082" priority="352" operator="greaterThan">
      <formula>0</formula>
    </cfRule>
  </conditionalFormatting>
  <conditionalFormatting sqref="Q84:Q91">
    <cfRule type="cellIs" dxfId="17081" priority="357" operator="lessThan">
      <formula>0</formula>
    </cfRule>
  </conditionalFormatting>
  <conditionalFormatting sqref="Q84:Q91">
    <cfRule type="cellIs" dxfId="17080" priority="351" operator="lessThan">
      <formula>0</formula>
    </cfRule>
  </conditionalFormatting>
  <conditionalFormatting sqref="R84:R91">
    <cfRule type="cellIs" dxfId="17079" priority="349" operator="lessThan">
      <formula>0.8</formula>
    </cfRule>
    <cfRule type="cellIs" dxfId="17078" priority="350" operator="greaterThan">
      <formula>1</formula>
    </cfRule>
  </conditionalFormatting>
  <conditionalFormatting sqref="R84:R91">
    <cfRule type="cellIs" dxfId="17077" priority="347" operator="greaterThan">
      <formula>1</formula>
    </cfRule>
    <cfRule type="cellIs" dxfId="17076" priority="348" operator="lessThan">
      <formula>0.8</formula>
    </cfRule>
  </conditionalFormatting>
  <conditionalFormatting sqref="P84:P91">
    <cfRule type="cellIs" dxfId="17075" priority="346" operator="greaterThan">
      <formula>0</formula>
    </cfRule>
  </conditionalFormatting>
  <conditionalFormatting sqref="P84:P91">
    <cfRule type="cellIs" dxfId="17074" priority="340" operator="greaterThan">
      <formula>0</formula>
    </cfRule>
  </conditionalFormatting>
  <conditionalFormatting sqref="Q84:Q91">
    <cfRule type="cellIs" dxfId="17073" priority="345" operator="lessThan">
      <formula>0</formula>
    </cfRule>
  </conditionalFormatting>
  <conditionalFormatting sqref="R84:R91">
    <cfRule type="cellIs" dxfId="17072" priority="343" operator="lessThan">
      <formula>0.8</formula>
    </cfRule>
    <cfRule type="cellIs" dxfId="17071" priority="344" operator="greaterThan">
      <formula>1</formula>
    </cfRule>
  </conditionalFormatting>
  <conditionalFormatting sqref="R84:R91">
    <cfRule type="cellIs" dxfId="17070" priority="341" operator="greaterThan">
      <formula>1</formula>
    </cfRule>
    <cfRule type="cellIs" dxfId="17069" priority="342" operator="lessThan">
      <formula>0.8</formula>
    </cfRule>
  </conditionalFormatting>
  <conditionalFormatting sqref="P84:P91">
    <cfRule type="cellIs" dxfId="17068" priority="334" operator="greaterThan">
      <formula>0</formula>
    </cfRule>
  </conditionalFormatting>
  <conditionalFormatting sqref="Q84:Q91">
    <cfRule type="cellIs" dxfId="17067" priority="339" operator="lessThan">
      <formula>0</formula>
    </cfRule>
  </conditionalFormatting>
  <conditionalFormatting sqref="R84:R91">
    <cfRule type="cellIs" dxfId="17066" priority="337" operator="lessThan">
      <formula>0.8</formula>
    </cfRule>
    <cfRule type="cellIs" dxfId="17065" priority="338" operator="greaterThan">
      <formula>1</formula>
    </cfRule>
  </conditionalFormatting>
  <conditionalFormatting sqref="R84:R91">
    <cfRule type="cellIs" dxfId="17064" priority="335" operator="greaterThan">
      <formula>1</formula>
    </cfRule>
    <cfRule type="cellIs" dxfId="17063" priority="336" operator="lessThan">
      <formula>0.8</formula>
    </cfRule>
  </conditionalFormatting>
  <conditionalFormatting sqref="R84:R91">
    <cfRule type="cellIs" dxfId="17062" priority="331" operator="lessThan">
      <formula>0.8</formula>
    </cfRule>
    <cfRule type="cellIs" dxfId="17061" priority="332" operator="greaterThan">
      <formula>1</formula>
    </cfRule>
  </conditionalFormatting>
  <conditionalFormatting sqref="R84:R91">
    <cfRule type="cellIs" dxfId="17060" priority="329" operator="greaterThan">
      <formula>1</formula>
    </cfRule>
    <cfRule type="cellIs" dxfId="17059" priority="330" operator="lessThan">
      <formula>0.8</formula>
    </cfRule>
  </conditionalFormatting>
  <conditionalFormatting sqref="P84:P91">
    <cfRule type="cellIs" dxfId="17058" priority="328" operator="greaterThan">
      <formula>0</formula>
    </cfRule>
  </conditionalFormatting>
  <conditionalFormatting sqref="Q84:Q91">
    <cfRule type="cellIs" dxfId="17057" priority="333" operator="lessThan">
      <formula>0</formula>
    </cfRule>
  </conditionalFormatting>
  <conditionalFormatting sqref="P84:P91">
    <cfRule type="cellIs" dxfId="17056" priority="322" operator="greaterThan">
      <formula>0</formula>
    </cfRule>
  </conditionalFormatting>
  <conditionalFormatting sqref="Q84:Q91">
    <cfRule type="cellIs" dxfId="17055" priority="327" operator="lessThan">
      <formula>0</formula>
    </cfRule>
  </conditionalFormatting>
  <conditionalFormatting sqref="R84:R91">
    <cfRule type="cellIs" dxfId="17054" priority="325" operator="lessThan">
      <formula>0.8</formula>
    </cfRule>
    <cfRule type="cellIs" dxfId="17053" priority="326" operator="greaterThan">
      <formula>1</formula>
    </cfRule>
  </conditionalFormatting>
  <conditionalFormatting sqref="R84:R91">
    <cfRule type="cellIs" dxfId="17052" priority="323" operator="greaterThan">
      <formula>1</formula>
    </cfRule>
    <cfRule type="cellIs" dxfId="17051" priority="324" operator="lessThan">
      <formula>0.8</formula>
    </cfRule>
  </conditionalFormatting>
  <conditionalFormatting sqref="R84:R91">
    <cfRule type="cellIs" dxfId="17050" priority="319" operator="lessThan">
      <formula>0.8</formula>
    </cfRule>
    <cfRule type="cellIs" dxfId="17049" priority="320" operator="greaterThan">
      <formula>1</formula>
    </cfRule>
  </conditionalFormatting>
  <conditionalFormatting sqref="R84:R91">
    <cfRule type="cellIs" dxfId="17048" priority="317" operator="greaterThan">
      <formula>1</formula>
    </cfRule>
    <cfRule type="cellIs" dxfId="17047" priority="318" operator="lessThan">
      <formula>0.8</formula>
    </cfRule>
  </conditionalFormatting>
  <conditionalFormatting sqref="P84:P91">
    <cfRule type="cellIs" dxfId="17046" priority="316" operator="greaterThan">
      <formula>0</formula>
    </cfRule>
  </conditionalFormatting>
  <conditionalFormatting sqref="Q84:Q91">
    <cfRule type="cellIs" dxfId="17045" priority="321" operator="lessThan">
      <formula>0</formula>
    </cfRule>
  </conditionalFormatting>
  <conditionalFormatting sqref="R84:R91">
    <cfRule type="cellIs" dxfId="17044" priority="313" operator="lessThan">
      <formula>0.8</formula>
    </cfRule>
    <cfRule type="cellIs" dxfId="17043" priority="314" operator="greaterThan">
      <formula>1</formula>
    </cfRule>
  </conditionalFormatting>
  <conditionalFormatting sqref="R84:R91">
    <cfRule type="cellIs" dxfId="17042" priority="311" operator="greaterThan">
      <formula>1</formula>
    </cfRule>
    <cfRule type="cellIs" dxfId="17041" priority="312" operator="lessThan">
      <formula>0.8</formula>
    </cfRule>
  </conditionalFormatting>
  <conditionalFormatting sqref="P84:P91">
    <cfRule type="cellIs" dxfId="17040" priority="310" operator="greaterThan">
      <formula>0</formula>
    </cfRule>
  </conditionalFormatting>
  <conditionalFormatting sqref="Q84:Q91">
    <cfRule type="cellIs" dxfId="17039" priority="315" operator="lessThan">
      <formula>0</formula>
    </cfRule>
  </conditionalFormatting>
  <conditionalFormatting sqref="Q84:Q91">
    <cfRule type="cellIs" dxfId="17038" priority="309" operator="lessThan">
      <formula>0</formula>
    </cfRule>
  </conditionalFormatting>
  <conditionalFormatting sqref="R84:R91">
    <cfRule type="cellIs" dxfId="17037" priority="307" operator="lessThan">
      <formula>0.8</formula>
    </cfRule>
    <cfRule type="cellIs" dxfId="17036" priority="308" operator="greaterThan">
      <formula>1</formula>
    </cfRule>
  </conditionalFormatting>
  <conditionalFormatting sqref="R84:R91">
    <cfRule type="cellIs" dxfId="17035" priority="305" operator="greaterThan">
      <formula>1</formula>
    </cfRule>
    <cfRule type="cellIs" dxfId="17034" priority="306" operator="lessThan">
      <formula>0.8</formula>
    </cfRule>
  </conditionalFormatting>
  <conditionalFormatting sqref="P84:P91">
    <cfRule type="cellIs" dxfId="17033" priority="304" operator="greaterThan">
      <formula>0</formula>
    </cfRule>
  </conditionalFormatting>
  <conditionalFormatting sqref="Q84:Q91">
    <cfRule type="cellIs" dxfId="17032" priority="298" operator="lessThan">
      <formula>0</formula>
    </cfRule>
  </conditionalFormatting>
  <conditionalFormatting sqref="R84:R91">
    <cfRule type="cellIs" dxfId="17031" priority="302" operator="lessThan">
      <formula>0.8</formula>
    </cfRule>
    <cfRule type="cellIs" dxfId="17030" priority="303" operator="greaterThan">
      <formula>1</formula>
    </cfRule>
  </conditionalFormatting>
  <conditionalFormatting sqref="R84:R91">
    <cfRule type="cellIs" dxfId="17029" priority="300" operator="greaterThan">
      <formula>1</formula>
    </cfRule>
    <cfRule type="cellIs" dxfId="17028" priority="301" operator="lessThan">
      <formula>0.8</formula>
    </cfRule>
  </conditionalFormatting>
  <conditionalFormatting sqref="P84:P91">
    <cfRule type="cellIs" dxfId="17027" priority="299" operator="greaterThan">
      <formula>0</formula>
    </cfRule>
  </conditionalFormatting>
  <conditionalFormatting sqref="Q84:Q91">
    <cfRule type="cellIs" dxfId="17026" priority="297" operator="lessThan">
      <formula>0</formula>
    </cfRule>
  </conditionalFormatting>
  <conditionalFormatting sqref="R84:R91">
    <cfRule type="cellIs" dxfId="17025" priority="295" operator="lessThan">
      <formula>0.8</formula>
    </cfRule>
    <cfRule type="cellIs" dxfId="17024" priority="296" operator="greaterThan">
      <formula>1</formula>
    </cfRule>
  </conditionalFormatting>
  <conditionalFormatting sqref="R84:R91">
    <cfRule type="cellIs" dxfId="17023" priority="293" operator="greaterThan">
      <formula>1</formula>
    </cfRule>
    <cfRule type="cellIs" dxfId="17022" priority="294" operator="lessThan">
      <formula>0.8</formula>
    </cfRule>
  </conditionalFormatting>
  <conditionalFormatting sqref="P84:P91">
    <cfRule type="cellIs" dxfId="17021" priority="292" operator="greaterThan">
      <formula>0</formula>
    </cfRule>
  </conditionalFormatting>
  <conditionalFormatting sqref="Q84:Q91">
    <cfRule type="cellIs" dxfId="17020" priority="291" operator="lessThan">
      <formula>0</formula>
    </cfRule>
  </conditionalFormatting>
  <conditionalFormatting sqref="R84:R91">
    <cfRule type="cellIs" dxfId="17019" priority="289" operator="lessThan">
      <formula>0.8</formula>
    </cfRule>
    <cfRule type="cellIs" dxfId="17018" priority="290" operator="greaterThan">
      <formula>1</formula>
    </cfRule>
  </conditionalFormatting>
  <conditionalFormatting sqref="R84:R91">
    <cfRule type="cellIs" dxfId="17017" priority="287" operator="greaterThan">
      <formula>1</formula>
    </cfRule>
    <cfRule type="cellIs" dxfId="17016" priority="288" operator="lessThan">
      <formula>0.8</formula>
    </cfRule>
  </conditionalFormatting>
  <conditionalFormatting sqref="P84:P91">
    <cfRule type="cellIs" dxfId="17015" priority="286" operator="greaterThan">
      <formula>0</formula>
    </cfRule>
  </conditionalFormatting>
  <conditionalFormatting sqref="Q84:Q91">
    <cfRule type="cellIs" dxfId="17014" priority="285" operator="lessThan">
      <formula>0</formula>
    </cfRule>
  </conditionalFormatting>
  <conditionalFormatting sqref="R84:R91">
    <cfRule type="cellIs" dxfId="17013" priority="283" operator="lessThan">
      <formula>0.8</formula>
    </cfRule>
    <cfRule type="cellIs" dxfId="17012" priority="284" operator="greaterThan">
      <formula>1</formula>
    </cfRule>
  </conditionalFormatting>
  <conditionalFormatting sqref="R84:R91">
    <cfRule type="cellIs" dxfId="17011" priority="281" operator="greaterThan">
      <formula>1</formula>
    </cfRule>
    <cfRule type="cellIs" dxfId="17010" priority="282" operator="lessThan">
      <formula>0.8</formula>
    </cfRule>
  </conditionalFormatting>
  <conditionalFormatting sqref="P84:P91">
    <cfRule type="cellIs" dxfId="17009" priority="280" operator="greaterThan">
      <formula>0</formula>
    </cfRule>
  </conditionalFormatting>
  <conditionalFormatting sqref="Q84:Q91">
    <cfRule type="cellIs" dxfId="17008" priority="279" operator="lessThan">
      <formula>0</formula>
    </cfRule>
  </conditionalFormatting>
  <conditionalFormatting sqref="R84:R91">
    <cfRule type="cellIs" dxfId="17007" priority="277" operator="lessThan">
      <formula>0.8</formula>
    </cfRule>
    <cfRule type="cellIs" dxfId="17006" priority="278" operator="greaterThan">
      <formula>1</formula>
    </cfRule>
  </conditionalFormatting>
  <conditionalFormatting sqref="R84:R91">
    <cfRule type="cellIs" dxfId="17005" priority="275" operator="greaterThan">
      <formula>1</formula>
    </cfRule>
    <cfRule type="cellIs" dxfId="17004" priority="276" operator="lessThan">
      <formula>0.8</formula>
    </cfRule>
  </conditionalFormatting>
  <conditionalFormatting sqref="P84:P91">
    <cfRule type="cellIs" dxfId="17003" priority="274" operator="greaterThan">
      <formula>0</formula>
    </cfRule>
  </conditionalFormatting>
  <conditionalFormatting sqref="Q84:Q91">
    <cfRule type="cellIs" dxfId="17002" priority="273" operator="lessThan">
      <formula>0</formula>
    </cfRule>
  </conditionalFormatting>
  <conditionalFormatting sqref="R84:R91">
    <cfRule type="cellIs" dxfId="17001" priority="271" operator="lessThan">
      <formula>0.8</formula>
    </cfRule>
    <cfRule type="cellIs" dxfId="17000" priority="272" operator="greaterThan">
      <formula>1</formula>
    </cfRule>
  </conditionalFormatting>
  <conditionalFormatting sqref="R84:R91">
    <cfRule type="cellIs" dxfId="16999" priority="269" operator="greaterThan">
      <formula>1</formula>
    </cfRule>
    <cfRule type="cellIs" dxfId="16998" priority="270" operator="lessThan">
      <formula>0.8</formula>
    </cfRule>
  </conditionalFormatting>
  <conditionalFormatting sqref="P84:P91">
    <cfRule type="cellIs" dxfId="16997" priority="268" operator="greaterThan">
      <formula>0</formula>
    </cfRule>
  </conditionalFormatting>
  <conditionalFormatting sqref="P84:P91">
    <cfRule type="cellIs" dxfId="16996" priority="262" operator="greaterThan">
      <formula>0</formula>
    </cfRule>
  </conditionalFormatting>
  <conditionalFormatting sqref="Q84:Q91">
    <cfRule type="cellIs" dxfId="16995" priority="267" operator="lessThan">
      <formula>0</formula>
    </cfRule>
  </conditionalFormatting>
  <conditionalFormatting sqref="R84:R91">
    <cfRule type="cellIs" dxfId="16994" priority="265" operator="lessThan">
      <formula>0.8</formula>
    </cfRule>
    <cfRule type="cellIs" dxfId="16993" priority="266" operator="greaterThan">
      <formula>1</formula>
    </cfRule>
  </conditionalFormatting>
  <conditionalFormatting sqref="R84:R91">
    <cfRule type="cellIs" dxfId="16992" priority="263" operator="greaterThan">
      <formula>1</formula>
    </cfRule>
    <cfRule type="cellIs" dxfId="16991" priority="264" operator="lessThan">
      <formula>0.8</formula>
    </cfRule>
  </conditionalFormatting>
  <conditionalFormatting sqref="P84:P91">
    <cfRule type="cellIs" dxfId="16990" priority="256" operator="greaterThan">
      <formula>0</formula>
    </cfRule>
  </conditionalFormatting>
  <conditionalFormatting sqref="Q84:Q91">
    <cfRule type="cellIs" dxfId="16989" priority="261" operator="lessThan">
      <formula>0</formula>
    </cfRule>
  </conditionalFormatting>
  <conditionalFormatting sqref="R84:R91">
    <cfRule type="cellIs" dxfId="16988" priority="259" operator="lessThan">
      <formula>0.8</formula>
    </cfRule>
    <cfRule type="cellIs" dxfId="16987" priority="260" operator="greaterThan">
      <formula>1</formula>
    </cfRule>
  </conditionalFormatting>
  <conditionalFormatting sqref="R84:R91">
    <cfRule type="cellIs" dxfId="16986" priority="257" operator="greaterThan">
      <formula>1</formula>
    </cfRule>
    <cfRule type="cellIs" dxfId="16985" priority="258" operator="lessThan">
      <formula>0.8</formula>
    </cfRule>
  </conditionalFormatting>
  <conditionalFormatting sqref="R84:R91">
    <cfRule type="cellIs" dxfId="16984" priority="253" operator="lessThan">
      <formula>0.8</formula>
    </cfRule>
    <cfRule type="cellIs" dxfId="16983" priority="254" operator="greaterThan">
      <formula>1</formula>
    </cfRule>
  </conditionalFormatting>
  <conditionalFormatting sqref="R84:R91">
    <cfRule type="cellIs" dxfId="16982" priority="251" operator="greaterThan">
      <formula>1</formula>
    </cfRule>
    <cfRule type="cellIs" dxfId="16981" priority="252" operator="lessThan">
      <formula>0.8</formula>
    </cfRule>
  </conditionalFormatting>
  <conditionalFormatting sqref="P84:P91">
    <cfRule type="cellIs" dxfId="16980" priority="250" operator="greaterThan">
      <formula>0</formula>
    </cfRule>
  </conditionalFormatting>
  <conditionalFormatting sqref="Q84:Q91">
    <cfRule type="cellIs" dxfId="16979" priority="255" operator="lessThan">
      <formula>0</formula>
    </cfRule>
  </conditionalFormatting>
  <conditionalFormatting sqref="Q84:Q91">
    <cfRule type="cellIs" dxfId="16978" priority="249" operator="lessThan">
      <formula>0</formula>
    </cfRule>
  </conditionalFormatting>
  <conditionalFormatting sqref="R84:R91">
    <cfRule type="cellIs" dxfId="16977" priority="247" operator="lessThan">
      <formula>0.8</formula>
    </cfRule>
    <cfRule type="cellIs" dxfId="16976" priority="248" operator="greaterThan">
      <formula>1</formula>
    </cfRule>
  </conditionalFormatting>
  <conditionalFormatting sqref="R84:R91">
    <cfRule type="cellIs" dxfId="16975" priority="245" operator="greaterThan">
      <formula>1</formula>
    </cfRule>
    <cfRule type="cellIs" dxfId="16974" priority="246" operator="lessThan">
      <formula>0.8</formula>
    </cfRule>
  </conditionalFormatting>
  <conditionalFormatting sqref="P84:P91">
    <cfRule type="cellIs" dxfId="16973" priority="244" operator="greaterThan">
      <formula>0</formula>
    </cfRule>
  </conditionalFormatting>
  <conditionalFormatting sqref="Q84:Q91">
    <cfRule type="cellIs" dxfId="16972" priority="243" operator="lessThan">
      <formula>0</formula>
    </cfRule>
  </conditionalFormatting>
  <conditionalFormatting sqref="R84:R91">
    <cfRule type="cellIs" dxfId="16971" priority="241" operator="lessThan">
      <formula>0.8</formula>
    </cfRule>
    <cfRule type="cellIs" dxfId="16970" priority="242" operator="greaterThan">
      <formula>1</formula>
    </cfRule>
  </conditionalFormatting>
  <conditionalFormatting sqref="R84:R91">
    <cfRule type="cellIs" dxfId="16969" priority="239" operator="greaterThan">
      <formula>1</formula>
    </cfRule>
    <cfRule type="cellIs" dxfId="16968" priority="240" operator="lessThan">
      <formula>0.8</formula>
    </cfRule>
  </conditionalFormatting>
  <conditionalFormatting sqref="P84:P91">
    <cfRule type="cellIs" dxfId="16967" priority="238" operator="greaterThan">
      <formula>0</formula>
    </cfRule>
  </conditionalFormatting>
  <conditionalFormatting sqref="Q84:Q91">
    <cfRule type="cellIs" dxfId="16966" priority="237" operator="lessThan">
      <formula>0</formula>
    </cfRule>
  </conditionalFormatting>
  <conditionalFormatting sqref="R84:R91">
    <cfRule type="cellIs" dxfId="16965" priority="235" operator="lessThan">
      <formula>0.8</formula>
    </cfRule>
    <cfRule type="cellIs" dxfId="16964" priority="236" operator="greaterThan">
      <formula>1</formula>
    </cfRule>
  </conditionalFormatting>
  <conditionalFormatting sqref="R84:R91">
    <cfRule type="cellIs" dxfId="16963" priority="233" operator="greaterThan">
      <formula>1</formula>
    </cfRule>
    <cfRule type="cellIs" dxfId="16962" priority="234" operator="lessThan">
      <formula>0.8</formula>
    </cfRule>
  </conditionalFormatting>
  <conditionalFormatting sqref="P84:P91">
    <cfRule type="cellIs" dxfId="16961" priority="232" operator="greaterThan">
      <formula>0</formula>
    </cfRule>
  </conditionalFormatting>
  <conditionalFormatting sqref="Q84:Q91">
    <cfRule type="cellIs" dxfId="16960" priority="231" operator="lessThan">
      <formula>0</formula>
    </cfRule>
  </conditionalFormatting>
  <conditionalFormatting sqref="R84:R91">
    <cfRule type="cellIs" dxfId="16959" priority="229" operator="lessThan">
      <formula>0.8</formula>
    </cfRule>
    <cfRule type="cellIs" dxfId="16958" priority="230" operator="greaterThan">
      <formula>1</formula>
    </cfRule>
  </conditionalFormatting>
  <conditionalFormatting sqref="R84:R91">
    <cfRule type="cellIs" dxfId="16957" priority="227" operator="greaterThan">
      <formula>1</formula>
    </cfRule>
    <cfRule type="cellIs" dxfId="16956" priority="228" operator="lessThan">
      <formula>0.8</formula>
    </cfRule>
  </conditionalFormatting>
  <conditionalFormatting sqref="P84:P91">
    <cfRule type="cellIs" dxfId="16955" priority="226" operator="greaterThan">
      <formula>0</formula>
    </cfRule>
  </conditionalFormatting>
  <conditionalFormatting sqref="P84:P91">
    <cfRule type="cellIs" dxfId="16954" priority="220" operator="greaterThan">
      <formula>0</formula>
    </cfRule>
  </conditionalFormatting>
  <conditionalFormatting sqref="Q84:Q91">
    <cfRule type="cellIs" dxfId="16953" priority="225" operator="lessThan">
      <formula>0</formula>
    </cfRule>
  </conditionalFormatting>
  <conditionalFormatting sqref="R84:R91">
    <cfRule type="cellIs" dxfId="16952" priority="223" operator="lessThan">
      <formula>0.8</formula>
    </cfRule>
    <cfRule type="cellIs" dxfId="16951" priority="224" operator="greaterThan">
      <formula>1</formula>
    </cfRule>
  </conditionalFormatting>
  <conditionalFormatting sqref="R84:R91">
    <cfRule type="cellIs" dxfId="16950" priority="221" operator="greaterThan">
      <formula>1</formula>
    </cfRule>
    <cfRule type="cellIs" dxfId="16949" priority="222" operator="lessThan">
      <formula>0.8</formula>
    </cfRule>
  </conditionalFormatting>
  <conditionalFormatting sqref="P84:P91">
    <cfRule type="cellIs" dxfId="16948" priority="214" operator="greaterThan">
      <formula>0</formula>
    </cfRule>
  </conditionalFormatting>
  <conditionalFormatting sqref="Q84:Q91">
    <cfRule type="cellIs" dxfId="16947" priority="219" operator="lessThan">
      <formula>0</formula>
    </cfRule>
  </conditionalFormatting>
  <conditionalFormatting sqref="R84:R91">
    <cfRule type="cellIs" dxfId="16946" priority="217" operator="lessThan">
      <formula>0.8</formula>
    </cfRule>
    <cfRule type="cellIs" dxfId="16945" priority="218" operator="greaterThan">
      <formula>1</formula>
    </cfRule>
  </conditionalFormatting>
  <conditionalFormatting sqref="R84:R91">
    <cfRule type="cellIs" dxfId="16944" priority="215" operator="greaterThan">
      <formula>1</formula>
    </cfRule>
    <cfRule type="cellIs" dxfId="16943" priority="216" operator="lessThan">
      <formula>0.8</formula>
    </cfRule>
  </conditionalFormatting>
  <conditionalFormatting sqref="R84:R91">
    <cfRule type="cellIs" dxfId="16942" priority="211" operator="lessThan">
      <formula>0.8</formula>
    </cfRule>
    <cfRule type="cellIs" dxfId="16941" priority="212" operator="greaterThan">
      <formula>1</formula>
    </cfRule>
  </conditionalFormatting>
  <conditionalFormatting sqref="R84:R91">
    <cfRule type="cellIs" dxfId="16940" priority="209" operator="greaterThan">
      <formula>1</formula>
    </cfRule>
    <cfRule type="cellIs" dxfId="16939" priority="210" operator="lessThan">
      <formula>0.8</formula>
    </cfRule>
  </conditionalFormatting>
  <conditionalFormatting sqref="P84:P91">
    <cfRule type="cellIs" dxfId="16938" priority="208" operator="greaterThan">
      <formula>0</formula>
    </cfRule>
  </conditionalFormatting>
  <conditionalFormatting sqref="Q84:Q91">
    <cfRule type="cellIs" dxfId="16937" priority="213" operator="lessThan">
      <formula>0</formula>
    </cfRule>
  </conditionalFormatting>
  <conditionalFormatting sqref="Q84:Q91">
    <cfRule type="cellIs" dxfId="16936" priority="207" operator="lessThan">
      <formula>0</formula>
    </cfRule>
  </conditionalFormatting>
  <conditionalFormatting sqref="R84:R91">
    <cfRule type="cellIs" dxfId="16935" priority="205" operator="lessThan">
      <formula>0.8</formula>
    </cfRule>
    <cfRule type="cellIs" dxfId="16934" priority="206" operator="greaterThan">
      <formula>1</formula>
    </cfRule>
  </conditionalFormatting>
  <conditionalFormatting sqref="R84:R91">
    <cfRule type="cellIs" dxfId="16933" priority="203" operator="greaterThan">
      <formula>1</formula>
    </cfRule>
    <cfRule type="cellIs" dxfId="16932" priority="204" operator="lessThan">
      <formula>0.8</formula>
    </cfRule>
  </conditionalFormatting>
  <conditionalFormatting sqref="P84:P91">
    <cfRule type="cellIs" dxfId="16931" priority="202" operator="greaterThan">
      <formula>0</formula>
    </cfRule>
  </conditionalFormatting>
  <conditionalFormatting sqref="P84:P91">
    <cfRule type="cellIs" dxfId="16930" priority="196" operator="greaterThan">
      <formula>0</formula>
    </cfRule>
  </conditionalFormatting>
  <conditionalFormatting sqref="Q84:Q91">
    <cfRule type="cellIs" dxfId="16929" priority="201" operator="lessThan">
      <formula>0</formula>
    </cfRule>
  </conditionalFormatting>
  <conditionalFormatting sqref="R84:R91">
    <cfRule type="cellIs" dxfId="16928" priority="199" operator="lessThan">
      <formula>0.8</formula>
    </cfRule>
    <cfRule type="cellIs" dxfId="16927" priority="200" operator="greaterThan">
      <formula>1</formula>
    </cfRule>
  </conditionalFormatting>
  <conditionalFormatting sqref="R84:R91">
    <cfRule type="cellIs" dxfId="16926" priority="197" operator="greaterThan">
      <formula>1</formula>
    </cfRule>
    <cfRule type="cellIs" dxfId="16925" priority="198" operator="lessThan">
      <formula>0.8</formula>
    </cfRule>
  </conditionalFormatting>
  <conditionalFormatting sqref="P84:P91">
    <cfRule type="cellIs" dxfId="16924" priority="190" operator="greaterThan">
      <formula>0</formula>
    </cfRule>
  </conditionalFormatting>
  <conditionalFormatting sqref="Q84:Q91">
    <cfRule type="cellIs" dxfId="16923" priority="195" operator="lessThan">
      <formula>0</formula>
    </cfRule>
  </conditionalFormatting>
  <conditionalFormatting sqref="R84:R91">
    <cfRule type="cellIs" dxfId="16922" priority="193" operator="lessThan">
      <formula>0.8</formula>
    </cfRule>
    <cfRule type="cellIs" dxfId="16921" priority="194" operator="greaterThan">
      <formula>1</formula>
    </cfRule>
  </conditionalFormatting>
  <conditionalFormatting sqref="R84:R91">
    <cfRule type="cellIs" dxfId="16920" priority="191" operator="greaterThan">
      <formula>1</formula>
    </cfRule>
    <cfRule type="cellIs" dxfId="16919" priority="192" operator="lessThan">
      <formula>0.8</formula>
    </cfRule>
  </conditionalFormatting>
  <conditionalFormatting sqref="R84:R91">
    <cfRule type="cellIs" dxfId="16918" priority="187" operator="lessThan">
      <formula>0.8</formula>
    </cfRule>
    <cfRule type="cellIs" dxfId="16917" priority="188" operator="greaterThan">
      <formula>1</formula>
    </cfRule>
  </conditionalFormatting>
  <conditionalFormatting sqref="R84:R91">
    <cfRule type="cellIs" dxfId="16916" priority="185" operator="greaterThan">
      <formula>1</formula>
    </cfRule>
    <cfRule type="cellIs" dxfId="16915" priority="186" operator="lessThan">
      <formula>0.8</formula>
    </cfRule>
  </conditionalFormatting>
  <conditionalFormatting sqref="P84:P91">
    <cfRule type="cellIs" dxfId="16914" priority="184" operator="greaterThan">
      <formula>0</formula>
    </cfRule>
  </conditionalFormatting>
  <conditionalFormatting sqref="Q84:Q91">
    <cfRule type="cellIs" dxfId="16913" priority="189" operator="lessThan">
      <formula>0</formula>
    </cfRule>
  </conditionalFormatting>
  <conditionalFormatting sqref="P84:P91">
    <cfRule type="cellIs" dxfId="16912" priority="178" operator="greaterThan">
      <formula>0</formula>
    </cfRule>
  </conditionalFormatting>
  <conditionalFormatting sqref="Q84:Q91">
    <cfRule type="cellIs" dxfId="16911" priority="183" operator="lessThan">
      <formula>0</formula>
    </cfRule>
  </conditionalFormatting>
  <conditionalFormatting sqref="R84:R91">
    <cfRule type="cellIs" dxfId="16910" priority="181" operator="lessThan">
      <formula>0.8</formula>
    </cfRule>
    <cfRule type="cellIs" dxfId="16909" priority="182" operator="greaterThan">
      <formula>1</formula>
    </cfRule>
  </conditionalFormatting>
  <conditionalFormatting sqref="R84:R91">
    <cfRule type="cellIs" dxfId="16908" priority="179" operator="greaterThan">
      <formula>1</formula>
    </cfRule>
    <cfRule type="cellIs" dxfId="16907" priority="180" operator="lessThan">
      <formula>0.8</formula>
    </cfRule>
  </conditionalFormatting>
  <conditionalFormatting sqref="R84:R91">
    <cfRule type="cellIs" dxfId="16906" priority="175" operator="lessThan">
      <formula>0.8</formula>
    </cfRule>
    <cfRule type="cellIs" dxfId="16905" priority="176" operator="greaterThan">
      <formula>1</formula>
    </cfRule>
  </conditionalFormatting>
  <conditionalFormatting sqref="R84:R91">
    <cfRule type="cellIs" dxfId="16904" priority="173" operator="greaterThan">
      <formula>1</formula>
    </cfRule>
    <cfRule type="cellIs" dxfId="16903" priority="174" operator="lessThan">
      <formula>0.8</formula>
    </cfRule>
  </conditionalFormatting>
  <conditionalFormatting sqref="P84:P91">
    <cfRule type="cellIs" dxfId="16902" priority="172" operator="greaterThan">
      <formula>0</formula>
    </cfRule>
  </conditionalFormatting>
  <conditionalFormatting sqref="Q84:Q91">
    <cfRule type="cellIs" dxfId="16901" priority="177" operator="lessThan">
      <formula>0</formula>
    </cfRule>
  </conditionalFormatting>
  <conditionalFormatting sqref="R84:R91">
    <cfRule type="cellIs" dxfId="16900" priority="169" operator="lessThan">
      <formula>0.8</formula>
    </cfRule>
    <cfRule type="cellIs" dxfId="16899" priority="170" operator="greaterThan">
      <formula>1</formula>
    </cfRule>
  </conditionalFormatting>
  <conditionalFormatting sqref="R84:R91">
    <cfRule type="cellIs" dxfId="16898" priority="167" operator="greaterThan">
      <formula>1</formula>
    </cfRule>
    <cfRule type="cellIs" dxfId="16897" priority="168" operator="lessThan">
      <formula>0.8</formula>
    </cfRule>
  </conditionalFormatting>
  <conditionalFormatting sqref="P84:P91">
    <cfRule type="cellIs" dxfId="16896" priority="166" operator="greaterThan">
      <formula>0</formula>
    </cfRule>
  </conditionalFormatting>
  <conditionalFormatting sqref="Q84:Q91">
    <cfRule type="cellIs" dxfId="16895" priority="171" operator="lessThan">
      <formula>0</formula>
    </cfRule>
  </conditionalFormatting>
  <conditionalFormatting sqref="Q84:Q91">
    <cfRule type="cellIs" dxfId="16894" priority="165" operator="lessThan">
      <formula>0</formula>
    </cfRule>
  </conditionalFormatting>
  <conditionalFormatting sqref="R84:R91">
    <cfRule type="cellIs" dxfId="16893" priority="163" operator="lessThan">
      <formula>0.8</formula>
    </cfRule>
    <cfRule type="cellIs" dxfId="16892" priority="164" operator="greaterThan">
      <formula>1</formula>
    </cfRule>
  </conditionalFormatting>
  <conditionalFormatting sqref="R84:R91">
    <cfRule type="cellIs" dxfId="16891" priority="161" operator="greaterThan">
      <formula>1</formula>
    </cfRule>
    <cfRule type="cellIs" dxfId="16890" priority="162" operator="lessThan">
      <formula>0.8</formula>
    </cfRule>
  </conditionalFormatting>
  <conditionalFormatting sqref="P84:P91">
    <cfRule type="cellIs" dxfId="16889" priority="160" operator="greaterThan">
      <formula>0</formula>
    </cfRule>
  </conditionalFormatting>
  <conditionalFormatting sqref="Q84:Q91">
    <cfRule type="cellIs" dxfId="16888" priority="154" operator="lessThan">
      <formula>0</formula>
    </cfRule>
  </conditionalFormatting>
  <conditionalFormatting sqref="R84:R91">
    <cfRule type="cellIs" dxfId="16887" priority="158" operator="lessThan">
      <formula>0.8</formula>
    </cfRule>
    <cfRule type="cellIs" dxfId="16886" priority="159" operator="greaterThan">
      <formula>1</formula>
    </cfRule>
  </conditionalFormatting>
  <conditionalFormatting sqref="R84:R91">
    <cfRule type="cellIs" dxfId="16885" priority="156" operator="greaterThan">
      <formula>1</formula>
    </cfRule>
    <cfRule type="cellIs" dxfId="16884" priority="157" operator="lessThan">
      <formula>0.8</formula>
    </cfRule>
  </conditionalFormatting>
  <conditionalFormatting sqref="P84:P91">
    <cfRule type="cellIs" dxfId="16883" priority="155" operator="greaterThan">
      <formula>0</formula>
    </cfRule>
  </conditionalFormatting>
  <conditionalFormatting sqref="Q84:Q91">
    <cfRule type="cellIs" dxfId="16882" priority="153" operator="lessThan">
      <formula>0</formula>
    </cfRule>
  </conditionalFormatting>
  <conditionalFormatting sqref="R84:R91">
    <cfRule type="cellIs" dxfId="16881" priority="151" operator="lessThan">
      <formula>0.8</formula>
    </cfRule>
    <cfRule type="cellIs" dxfId="16880" priority="152" operator="greaterThan">
      <formula>1</formula>
    </cfRule>
  </conditionalFormatting>
  <conditionalFormatting sqref="R84:R91">
    <cfRule type="cellIs" dxfId="16879" priority="149" operator="greaterThan">
      <formula>1</formula>
    </cfRule>
    <cfRule type="cellIs" dxfId="16878" priority="150" operator="lessThan">
      <formula>0.8</formula>
    </cfRule>
  </conditionalFormatting>
  <conditionalFormatting sqref="P84:P91">
    <cfRule type="cellIs" dxfId="16877" priority="148" operator="greaterThan">
      <formula>0</formula>
    </cfRule>
  </conditionalFormatting>
  <conditionalFormatting sqref="Q84:Q91">
    <cfRule type="cellIs" dxfId="16876" priority="147" operator="lessThan">
      <formula>0</formula>
    </cfRule>
  </conditionalFormatting>
  <conditionalFormatting sqref="R84:R91">
    <cfRule type="cellIs" dxfId="16875" priority="145" operator="lessThan">
      <formula>0.8</formula>
    </cfRule>
    <cfRule type="cellIs" dxfId="16874" priority="146" operator="greaterThan">
      <formula>1</formula>
    </cfRule>
  </conditionalFormatting>
  <conditionalFormatting sqref="R84:R91">
    <cfRule type="cellIs" dxfId="16873" priority="143" operator="greaterThan">
      <formula>1</formula>
    </cfRule>
    <cfRule type="cellIs" dxfId="16872" priority="144" operator="lessThan">
      <formula>0.8</formula>
    </cfRule>
  </conditionalFormatting>
  <conditionalFormatting sqref="P84:P91">
    <cfRule type="cellIs" dxfId="16871" priority="142" operator="greaterThan">
      <formula>0</formula>
    </cfRule>
  </conditionalFormatting>
  <conditionalFormatting sqref="Q84:Q91">
    <cfRule type="cellIs" dxfId="16870" priority="141" operator="lessThan">
      <formula>0</formula>
    </cfRule>
  </conditionalFormatting>
  <conditionalFormatting sqref="R84:R91">
    <cfRule type="cellIs" dxfId="16869" priority="139" operator="lessThan">
      <formula>0.8</formula>
    </cfRule>
    <cfRule type="cellIs" dxfId="16868" priority="140" operator="greaterThan">
      <formula>1</formula>
    </cfRule>
  </conditionalFormatting>
  <conditionalFormatting sqref="R84:R91">
    <cfRule type="cellIs" dxfId="16867" priority="137" operator="greaterThan">
      <formula>1</formula>
    </cfRule>
    <cfRule type="cellIs" dxfId="16866" priority="138" operator="lessThan">
      <formula>0.8</formula>
    </cfRule>
  </conditionalFormatting>
  <conditionalFormatting sqref="P84:P91">
    <cfRule type="cellIs" dxfId="16865" priority="136" operator="greaterThan">
      <formula>0</formula>
    </cfRule>
  </conditionalFormatting>
  <conditionalFormatting sqref="Q84:Q91">
    <cfRule type="cellIs" dxfId="16864" priority="135" operator="lessThan">
      <formula>0</formula>
    </cfRule>
  </conditionalFormatting>
  <conditionalFormatting sqref="R84:R91">
    <cfRule type="cellIs" dxfId="16863" priority="133" operator="lessThan">
      <formula>0.8</formula>
    </cfRule>
    <cfRule type="cellIs" dxfId="16862" priority="134" operator="greaterThan">
      <formula>1</formula>
    </cfRule>
  </conditionalFormatting>
  <conditionalFormatting sqref="R84:R91">
    <cfRule type="cellIs" dxfId="16861" priority="131" operator="greaterThan">
      <formula>1</formula>
    </cfRule>
    <cfRule type="cellIs" dxfId="16860" priority="132" operator="lessThan">
      <formula>0.8</formula>
    </cfRule>
  </conditionalFormatting>
  <conditionalFormatting sqref="P84:P91">
    <cfRule type="cellIs" dxfId="16859" priority="130" operator="greaterThan">
      <formula>0</formula>
    </cfRule>
  </conditionalFormatting>
  <conditionalFormatting sqref="Q84:Q91">
    <cfRule type="cellIs" dxfId="16858" priority="129" operator="lessThan">
      <formula>0</formula>
    </cfRule>
  </conditionalFormatting>
  <conditionalFormatting sqref="R84:R91">
    <cfRule type="cellIs" dxfId="16857" priority="127" operator="lessThan">
      <formula>0.8</formula>
    </cfRule>
    <cfRule type="cellIs" dxfId="16856" priority="128" operator="greaterThan">
      <formula>1</formula>
    </cfRule>
  </conditionalFormatting>
  <conditionalFormatting sqref="R84:R91">
    <cfRule type="cellIs" dxfId="16855" priority="125" operator="greaterThan">
      <formula>1</formula>
    </cfRule>
    <cfRule type="cellIs" dxfId="16854" priority="126" operator="lessThan">
      <formula>0.8</formula>
    </cfRule>
  </conditionalFormatting>
  <conditionalFormatting sqref="P84:P91">
    <cfRule type="cellIs" dxfId="16853" priority="124" operator="greaterThan">
      <formula>0</formula>
    </cfRule>
  </conditionalFormatting>
  <conditionalFormatting sqref="P84:P91">
    <cfRule type="cellIs" dxfId="16852" priority="118" operator="greaterThan">
      <formula>0</formula>
    </cfRule>
  </conditionalFormatting>
  <conditionalFormatting sqref="Q84:Q91">
    <cfRule type="cellIs" dxfId="16851" priority="123" operator="lessThan">
      <formula>0</formula>
    </cfRule>
  </conditionalFormatting>
  <conditionalFormatting sqref="R84:R91">
    <cfRule type="cellIs" dxfId="16850" priority="121" operator="lessThan">
      <formula>0.8</formula>
    </cfRule>
    <cfRule type="cellIs" dxfId="16849" priority="122" operator="greaterThan">
      <formula>1</formula>
    </cfRule>
  </conditionalFormatting>
  <conditionalFormatting sqref="R84:R91">
    <cfRule type="cellIs" dxfId="16848" priority="119" operator="greaterThan">
      <formula>1</formula>
    </cfRule>
    <cfRule type="cellIs" dxfId="16847" priority="120" operator="lessThan">
      <formula>0.8</formula>
    </cfRule>
  </conditionalFormatting>
  <conditionalFormatting sqref="P84:P91">
    <cfRule type="cellIs" dxfId="16846" priority="112" operator="greaterThan">
      <formula>0</formula>
    </cfRule>
  </conditionalFormatting>
  <conditionalFormatting sqref="Q84:Q91">
    <cfRule type="cellIs" dxfId="16845" priority="117" operator="lessThan">
      <formula>0</formula>
    </cfRule>
  </conditionalFormatting>
  <conditionalFormatting sqref="R84:R91">
    <cfRule type="cellIs" dxfId="16844" priority="115" operator="lessThan">
      <formula>0.8</formula>
    </cfRule>
    <cfRule type="cellIs" dxfId="16843" priority="116" operator="greaterThan">
      <formula>1</formula>
    </cfRule>
  </conditionalFormatting>
  <conditionalFormatting sqref="R84:R91">
    <cfRule type="cellIs" dxfId="16842" priority="113" operator="greaterThan">
      <formula>1</formula>
    </cfRule>
    <cfRule type="cellIs" dxfId="16841" priority="114" operator="lessThan">
      <formula>0.8</formula>
    </cfRule>
  </conditionalFormatting>
  <conditionalFormatting sqref="R84:R91">
    <cfRule type="cellIs" dxfId="16840" priority="109" operator="lessThan">
      <formula>0.8</formula>
    </cfRule>
    <cfRule type="cellIs" dxfId="16839" priority="110" operator="greaterThan">
      <formula>1</formula>
    </cfRule>
  </conditionalFormatting>
  <conditionalFormatting sqref="R84:R91">
    <cfRule type="cellIs" dxfId="16838" priority="107" operator="greaterThan">
      <formula>1</formula>
    </cfRule>
    <cfRule type="cellIs" dxfId="16837" priority="108" operator="lessThan">
      <formula>0.8</formula>
    </cfRule>
  </conditionalFormatting>
  <conditionalFormatting sqref="P84:P91">
    <cfRule type="cellIs" dxfId="16836" priority="106" operator="greaterThan">
      <formula>0</formula>
    </cfRule>
  </conditionalFormatting>
  <conditionalFormatting sqref="Q84:Q91">
    <cfRule type="cellIs" dxfId="16835" priority="111" operator="lessThan">
      <formula>0</formula>
    </cfRule>
  </conditionalFormatting>
  <conditionalFormatting sqref="Q84:Q91">
    <cfRule type="cellIs" dxfId="16834" priority="100" operator="lessThan">
      <formula>0</formula>
    </cfRule>
  </conditionalFormatting>
  <conditionalFormatting sqref="P84:P91">
    <cfRule type="cellIs" dxfId="16833" priority="101" operator="greaterThan">
      <formula>0</formula>
    </cfRule>
  </conditionalFormatting>
  <conditionalFormatting sqref="R84:R91">
    <cfRule type="cellIs" dxfId="16832" priority="104" operator="lessThan">
      <formula>0.8</formula>
    </cfRule>
    <cfRule type="cellIs" dxfId="16831" priority="105" operator="greaterThan">
      <formula>1</formula>
    </cfRule>
  </conditionalFormatting>
  <conditionalFormatting sqref="R84:R91">
    <cfRule type="cellIs" dxfId="16830" priority="102" operator="greaterThan">
      <formula>1</formula>
    </cfRule>
    <cfRule type="cellIs" dxfId="16829" priority="103" operator="lessThan">
      <formula>0.8</formula>
    </cfRule>
  </conditionalFormatting>
  <conditionalFormatting sqref="Q84:Q91">
    <cfRule type="cellIs" dxfId="16828" priority="94" operator="lessThan">
      <formula>0</formula>
    </cfRule>
  </conditionalFormatting>
  <conditionalFormatting sqref="R84:R91">
    <cfRule type="cellIs" dxfId="16827" priority="98" operator="lessThan">
      <formula>0.8</formula>
    </cfRule>
    <cfRule type="cellIs" dxfId="16826" priority="99" operator="greaterThan">
      <formula>1</formula>
    </cfRule>
  </conditionalFormatting>
  <conditionalFormatting sqref="R84:R91">
    <cfRule type="cellIs" dxfId="16825" priority="96" operator="greaterThan">
      <formula>1</formula>
    </cfRule>
    <cfRule type="cellIs" dxfId="16824" priority="97" operator="lessThan">
      <formula>0.8</formula>
    </cfRule>
  </conditionalFormatting>
  <conditionalFormatting sqref="P84:P91">
    <cfRule type="cellIs" dxfId="16823" priority="95" operator="greaterThan">
      <formula>0</formula>
    </cfRule>
  </conditionalFormatting>
  <conditionalFormatting sqref="Q84:Q91">
    <cfRule type="cellIs" dxfId="16822" priority="93" operator="lessThan">
      <formula>0</formula>
    </cfRule>
  </conditionalFormatting>
  <conditionalFormatting sqref="R84:R91">
    <cfRule type="cellIs" dxfId="16821" priority="91" operator="lessThan">
      <formula>0.8</formula>
    </cfRule>
    <cfRule type="cellIs" dxfId="16820" priority="92" operator="greaterThan">
      <formula>1</formula>
    </cfRule>
  </conditionalFormatting>
  <conditionalFormatting sqref="R84:R91">
    <cfRule type="cellIs" dxfId="16819" priority="89" operator="greaterThan">
      <formula>1</formula>
    </cfRule>
    <cfRule type="cellIs" dxfId="16818" priority="90" operator="lessThan">
      <formula>0.8</formula>
    </cfRule>
  </conditionalFormatting>
  <conditionalFormatting sqref="P84:P91">
    <cfRule type="cellIs" dxfId="16817" priority="88" operator="greaterThan">
      <formula>0</formula>
    </cfRule>
  </conditionalFormatting>
  <conditionalFormatting sqref="Q84:Q91">
    <cfRule type="cellIs" dxfId="16816" priority="87" operator="lessThan">
      <formula>0</formula>
    </cfRule>
  </conditionalFormatting>
  <conditionalFormatting sqref="R84:R91">
    <cfRule type="cellIs" dxfId="16815" priority="85" operator="lessThan">
      <formula>0.8</formula>
    </cfRule>
    <cfRule type="cellIs" dxfId="16814" priority="86" operator="greaterThan">
      <formula>1</formula>
    </cfRule>
  </conditionalFormatting>
  <conditionalFormatting sqref="R84:R91">
    <cfRule type="cellIs" dxfId="16813" priority="83" operator="greaterThan">
      <formula>1</formula>
    </cfRule>
    <cfRule type="cellIs" dxfId="16812" priority="84" operator="lessThan">
      <formula>0.8</formula>
    </cfRule>
  </conditionalFormatting>
  <conditionalFormatting sqref="P84:P91">
    <cfRule type="cellIs" dxfId="16811" priority="82" operator="greaterThan">
      <formula>0</formula>
    </cfRule>
  </conditionalFormatting>
  <conditionalFormatting sqref="Q84:Q91">
    <cfRule type="cellIs" dxfId="16810" priority="81" operator="lessThan">
      <formula>0</formula>
    </cfRule>
  </conditionalFormatting>
  <conditionalFormatting sqref="R84:R91">
    <cfRule type="cellIs" dxfId="16809" priority="79" operator="lessThan">
      <formula>0.8</formula>
    </cfRule>
    <cfRule type="cellIs" dxfId="16808" priority="80" operator="greaterThan">
      <formula>1</formula>
    </cfRule>
  </conditionalFormatting>
  <conditionalFormatting sqref="R84:R91">
    <cfRule type="cellIs" dxfId="16807" priority="77" operator="greaterThan">
      <formula>1</formula>
    </cfRule>
    <cfRule type="cellIs" dxfId="16806" priority="78" operator="lessThan">
      <formula>0.8</formula>
    </cfRule>
  </conditionalFormatting>
  <conditionalFormatting sqref="P84:P91">
    <cfRule type="cellIs" dxfId="16805" priority="76" operator="greaterThan">
      <formula>0</formula>
    </cfRule>
  </conditionalFormatting>
  <conditionalFormatting sqref="Q162:Q166">
    <cfRule type="cellIs" dxfId="16804" priority="75" operator="lessThan">
      <formula>0</formula>
    </cfRule>
  </conditionalFormatting>
  <conditionalFormatting sqref="R162:R166">
    <cfRule type="cellIs" dxfId="16803" priority="73" operator="lessThan">
      <formula>0.8</formula>
    </cfRule>
    <cfRule type="cellIs" dxfId="16802" priority="74" operator="greaterThan">
      <formula>1</formula>
    </cfRule>
  </conditionalFormatting>
  <conditionalFormatting sqref="R162:R166">
    <cfRule type="cellIs" dxfId="16801" priority="71" operator="greaterThan">
      <formula>1</formula>
    </cfRule>
    <cfRule type="cellIs" dxfId="16800" priority="72" operator="lessThan">
      <formula>0.8</formula>
    </cfRule>
  </conditionalFormatting>
  <conditionalFormatting sqref="P162:P166">
    <cfRule type="cellIs" dxfId="16799" priority="70" operator="greaterThan">
      <formula>0</formula>
    </cfRule>
  </conditionalFormatting>
  <conditionalFormatting sqref="P167:P168">
    <cfRule type="cellIs" dxfId="16798" priority="64" operator="greaterThan">
      <formula>0</formula>
    </cfRule>
  </conditionalFormatting>
  <conditionalFormatting sqref="R167:R168">
    <cfRule type="cellIs" dxfId="16797" priority="67" operator="lessThan">
      <formula>0.8</formula>
    </cfRule>
    <cfRule type="cellIs" dxfId="16796" priority="68" operator="greaterThan">
      <formula>1</formula>
    </cfRule>
  </conditionalFormatting>
  <conditionalFormatting sqref="R167:R168">
    <cfRule type="cellIs" dxfId="16795" priority="65" operator="greaterThan">
      <formula>1</formula>
    </cfRule>
    <cfRule type="cellIs" dxfId="16794" priority="66" operator="lessThan">
      <formula>0.8</formula>
    </cfRule>
  </conditionalFormatting>
  <conditionalFormatting sqref="Q167:Q168">
    <cfRule type="cellIs" dxfId="16793" priority="69" operator="lessThan">
      <formula>0</formula>
    </cfRule>
  </conditionalFormatting>
  <conditionalFormatting sqref="Q161">
    <cfRule type="cellIs" dxfId="16792" priority="63" operator="lessThan">
      <formula>0</formula>
    </cfRule>
  </conditionalFormatting>
  <conditionalFormatting sqref="R161">
    <cfRule type="cellIs" dxfId="16791" priority="61" operator="lessThan">
      <formula>0.8</formula>
    </cfRule>
    <cfRule type="cellIs" dxfId="16790" priority="62" operator="greaterThan">
      <formula>1</formula>
    </cfRule>
  </conditionalFormatting>
  <conditionalFormatting sqref="R161">
    <cfRule type="cellIs" dxfId="16789" priority="59" operator="greaterThan">
      <formula>1</formula>
    </cfRule>
    <cfRule type="cellIs" dxfId="16788" priority="60" operator="lessThan">
      <formula>0.8</formula>
    </cfRule>
  </conditionalFormatting>
  <conditionalFormatting sqref="P161">
    <cfRule type="cellIs" dxfId="16787" priority="58" operator="greaterThan">
      <formula>0</formula>
    </cfRule>
  </conditionalFormatting>
  <conditionalFormatting sqref="Q162:Q166">
    <cfRule type="cellIs" dxfId="16786" priority="57" operator="lessThan">
      <formula>0</formula>
    </cfRule>
  </conditionalFormatting>
  <conditionalFormatting sqref="R162:R166">
    <cfRule type="cellIs" dxfId="16785" priority="55" operator="lessThan">
      <formula>0.8</formula>
    </cfRule>
    <cfRule type="cellIs" dxfId="16784" priority="56" operator="greaterThan">
      <formula>1</formula>
    </cfRule>
  </conditionalFormatting>
  <conditionalFormatting sqref="R162:R166">
    <cfRule type="cellIs" dxfId="16783" priority="53" operator="greaterThan">
      <formula>1</formula>
    </cfRule>
    <cfRule type="cellIs" dxfId="16782" priority="54" operator="lessThan">
      <formula>0.8</formula>
    </cfRule>
  </conditionalFormatting>
  <conditionalFormatting sqref="P162:P166">
    <cfRule type="cellIs" dxfId="16781" priority="52" operator="greaterThan">
      <formula>0</formula>
    </cfRule>
  </conditionalFormatting>
  <conditionalFormatting sqref="Q162:Q166">
    <cfRule type="cellIs" dxfId="16780" priority="51" operator="lessThan">
      <formula>0</formula>
    </cfRule>
  </conditionalFormatting>
  <conditionalFormatting sqref="R162:R166">
    <cfRule type="cellIs" dxfId="16779" priority="49" operator="lessThan">
      <formula>0.8</formula>
    </cfRule>
    <cfRule type="cellIs" dxfId="16778" priority="50" operator="greaterThan">
      <formula>1</formula>
    </cfRule>
  </conditionalFormatting>
  <conditionalFormatting sqref="R162:R166">
    <cfRule type="cellIs" dxfId="16777" priority="47" operator="greaterThan">
      <formula>1</formula>
    </cfRule>
    <cfRule type="cellIs" dxfId="16776" priority="48" operator="lessThan">
      <formula>0.8</formula>
    </cfRule>
  </conditionalFormatting>
  <conditionalFormatting sqref="P162:P166">
    <cfRule type="cellIs" dxfId="16775" priority="46" operator="greaterThan">
      <formula>0</formula>
    </cfRule>
  </conditionalFormatting>
  <conditionalFormatting sqref="Q167:Q168">
    <cfRule type="cellIs" dxfId="16774" priority="45" operator="lessThan">
      <formula>0</formula>
    </cfRule>
  </conditionalFormatting>
  <conditionalFormatting sqref="R167:R168">
    <cfRule type="cellIs" dxfId="16773" priority="43" operator="lessThan">
      <formula>0.8</formula>
    </cfRule>
    <cfRule type="cellIs" dxfId="16772" priority="44" operator="greaterThan">
      <formula>1</formula>
    </cfRule>
  </conditionalFormatting>
  <conditionalFormatting sqref="R167:R168">
    <cfRule type="cellIs" dxfId="16771" priority="41" operator="greaterThan">
      <formula>1</formula>
    </cfRule>
    <cfRule type="cellIs" dxfId="16770" priority="42" operator="lessThan">
      <formula>0.8</formula>
    </cfRule>
  </conditionalFormatting>
  <conditionalFormatting sqref="P167:P168">
    <cfRule type="cellIs" dxfId="16769" priority="40" operator="greaterThan">
      <formula>0</formula>
    </cfRule>
  </conditionalFormatting>
  <conditionalFormatting sqref="Q161">
    <cfRule type="cellIs" dxfId="16768" priority="39" operator="lessThan">
      <formula>0</formula>
    </cfRule>
  </conditionalFormatting>
  <conditionalFormatting sqref="R161">
    <cfRule type="cellIs" dxfId="16767" priority="37" operator="lessThan">
      <formula>0.8</formula>
    </cfRule>
    <cfRule type="cellIs" dxfId="16766" priority="38" operator="greaterThan">
      <formula>1</formula>
    </cfRule>
  </conditionalFormatting>
  <conditionalFormatting sqref="R161">
    <cfRule type="cellIs" dxfId="16765" priority="35" operator="greaterThan">
      <formula>1</formula>
    </cfRule>
    <cfRule type="cellIs" dxfId="16764" priority="36" operator="lessThan">
      <formula>0.8</formula>
    </cfRule>
  </conditionalFormatting>
  <conditionalFormatting sqref="P161">
    <cfRule type="cellIs" dxfId="16763" priority="34" operator="greaterThan">
      <formula>0</formula>
    </cfRule>
  </conditionalFormatting>
  <conditionalFormatting sqref="Q162:Q166">
    <cfRule type="cellIs" dxfId="16762" priority="33" operator="lessThan">
      <formula>0</formula>
    </cfRule>
  </conditionalFormatting>
  <conditionalFormatting sqref="R162:R166">
    <cfRule type="cellIs" dxfId="16761" priority="31" operator="lessThan">
      <formula>0.8</formula>
    </cfRule>
    <cfRule type="cellIs" dxfId="16760" priority="32" operator="greaterThan">
      <formula>1</formula>
    </cfRule>
  </conditionalFormatting>
  <conditionalFormatting sqref="R162:R166">
    <cfRule type="cellIs" dxfId="16759" priority="29" operator="greaterThan">
      <formula>1</formula>
    </cfRule>
    <cfRule type="cellIs" dxfId="16758" priority="30" operator="lessThan">
      <formula>0.8</formula>
    </cfRule>
  </conditionalFormatting>
  <conditionalFormatting sqref="P162:P166">
    <cfRule type="cellIs" dxfId="16757" priority="28" operator="greaterThan">
      <formula>0</formula>
    </cfRule>
  </conditionalFormatting>
  <conditionalFormatting sqref="Q161">
    <cfRule type="cellIs" dxfId="16756" priority="27" operator="lessThan">
      <formula>0</formula>
    </cfRule>
  </conditionalFormatting>
  <conditionalFormatting sqref="R161">
    <cfRule type="cellIs" dxfId="16755" priority="25" operator="lessThan">
      <formula>0.8</formula>
    </cfRule>
    <cfRule type="cellIs" dxfId="16754" priority="26" operator="greaterThan">
      <formula>1</formula>
    </cfRule>
  </conditionalFormatting>
  <conditionalFormatting sqref="R161">
    <cfRule type="cellIs" dxfId="16753" priority="23" operator="greaterThan">
      <formula>1</formula>
    </cfRule>
    <cfRule type="cellIs" dxfId="16752" priority="24" operator="lessThan">
      <formula>0.8</formula>
    </cfRule>
  </conditionalFormatting>
  <conditionalFormatting sqref="P161">
    <cfRule type="cellIs" dxfId="16751" priority="22" operator="greaterThan">
      <formula>0</formula>
    </cfRule>
  </conditionalFormatting>
  <conditionalFormatting sqref="Q162:Q166">
    <cfRule type="cellIs" dxfId="16750" priority="21" operator="lessThan">
      <formula>0</formula>
    </cfRule>
  </conditionalFormatting>
  <conditionalFormatting sqref="R162:R166">
    <cfRule type="cellIs" dxfId="16749" priority="19" operator="lessThan">
      <formula>0.8</formula>
    </cfRule>
    <cfRule type="cellIs" dxfId="16748" priority="20" operator="greaterThan">
      <formula>1</formula>
    </cfRule>
  </conditionalFormatting>
  <conditionalFormatting sqref="R162:R166">
    <cfRule type="cellIs" dxfId="16747" priority="17" operator="greaterThan">
      <formula>1</formula>
    </cfRule>
    <cfRule type="cellIs" dxfId="16746" priority="18" operator="lessThan">
      <formula>0.8</formula>
    </cfRule>
  </conditionalFormatting>
  <conditionalFormatting sqref="P162:P166">
    <cfRule type="cellIs" dxfId="16745" priority="16" operator="greaterThan">
      <formula>0</formula>
    </cfRule>
  </conditionalFormatting>
  <conditionalFormatting sqref="Q161">
    <cfRule type="cellIs" dxfId="16744" priority="15" operator="lessThan">
      <formula>0</formula>
    </cfRule>
  </conditionalFormatting>
  <conditionalFormatting sqref="R161">
    <cfRule type="cellIs" dxfId="16743" priority="13" operator="lessThan">
      <formula>0.8</formula>
    </cfRule>
    <cfRule type="cellIs" dxfId="16742" priority="14" operator="greaterThan">
      <formula>1</formula>
    </cfRule>
  </conditionalFormatting>
  <conditionalFormatting sqref="R161">
    <cfRule type="cellIs" dxfId="16741" priority="11" operator="greaterThan">
      <formula>1</formula>
    </cfRule>
    <cfRule type="cellIs" dxfId="16740" priority="12" operator="lessThan">
      <formula>0.8</formula>
    </cfRule>
  </conditionalFormatting>
  <conditionalFormatting sqref="P161">
    <cfRule type="cellIs" dxfId="16739" priority="10" operator="greaterThan">
      <formula>0</formula>
    </cfRule>
  </conditionalFormatting>
  <conditionalFormatting sqref="P167:P168">
    <cfRule type="cellIs" dxfId="16738" priority="4" operator="greaterThan">
      <formula>0</formula>
    </cfRule>
  </conditionalFormatting>
  <conditionalFormatting sqref="R167:R168">
    <cfRule type="cellIs" dxfId="16737" priority="7" operator="lessThan">
      <formula>0.8</formula>
    </cfRule>
    <cfRule type="cellIs" dxfId="16736" priority="8" operator="greaterThan">
      <formula>1</formula>
    </cfRule>
  </conditionalFormatting>
  <conditionalFormatting sqref="R167:R168">
    <cfRule type="cellIs" dxfId="16735" priority="5" operator="greaterThan">
      <formula>1</formula>
    </cfRule>
    <cfRule type="cellIs" dxfId="16734" priority="6" operator="lessThan">
      <formula>0.8</formula>
    </cfRule>
  </conditionalFormatting>
  <conditionalFormatting sqref="Q167:Q168">
    <cfRule type="cellIs" dxfId="16733" priority="9" operator="lessThan">
      <formula>0</formula>
    </cfRule>
  </conditionalFormatting>
  <conditionalFormatting sqref="AF30">
    <cfRule type="cellIs" dxfId="16732" priority="3" operator="lessThan">
      <formula>0</formula>
    </cfRule>
  </conditionalFormatting>
  <conditionalFormatting sqref="AG30">
    <cfRule type="cellIs" dxfId="16731" priority="1" operator="greaterThan">
      <formula>1</formula>
    </cfRule>
    <cfRule type="cellIs" dxfId="1673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438</v>
      </c>
      <c r="E3" s="483"/>
      <c r="F3" s="480" t="s">
        <v>2</v>
      </c>
      <c r="G3" s="481"/>
      <c r="H3" s="484">
        <v>209773.99999999997</v>
      </c>
      <c r="I3" s="485"/>
      <c r="J3" s="480" t="s">
        <v>3</v>
      </c>
      <c r="K3" s="481"/>
      <c r="L3" s="486">
        <v>6523068.0682322262</v>
      </c>
      <c r="M3" s="487"/>
      <c r="N3" s="3"/>
    </row>
    <row r="4" spans="2:17" ht="24" customHeight="1">
      <c r="B4" s="480" t="s">
        <v>4</v>
      </c>
      <c r="C4" s="481"/>
      <c r="D4" s="498" t="s">
        <v>254</v>
      </c>
      <c r="E4" s="499"/>
      <c r="F4" s="475" t="s">
        <v>255</v>
      </c>
      <c r="G4" s="476"/>
      <c r="H4" s="475" t="s">
        <v>256</v>
      </c>
      <c r="I4" s="476"/>
      <c r="J4" s="475" t="s">
        <v>257</v>
      </c>
      <c r="K4" s="476"/>
      <c r="L4" s="475" t="s">
        <v>258</v>
      </c>
      <c r="M4" s="476"/>
      <c r="N4" s="490" t="s">
        <v>259</v>
      </c>
      <c r="O4" s="491"/>
      <c r="P4" s="491" t="s">
        <v>260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391.05642193808762</v>
      </c>
      <c r="G6" s="692"/>
      <c r="H6" s="693">
        <f>AVERAGE(D13:P13,Q13)</f>
        <v>152.37437733128056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[1]晉欣4度C0312!$Z$2</f>
        <v>0</v>
      </c>
      <c r="O6" s="508">
        <f>[1]晉欣4度C0312!$AA$2</f>
        <v>0</v>
      </c>
      <c r="P6" s="522">
        <f>[1]晉欣4度C0312!$AD$2</f>
        <v>2</v>
      </c>
      <c r="Q6" s="508">
        <f>[1]晉欣4度C0312!$AE$2</f>
        <v>0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350.16311346890029</v>
      </c>
      <c r="G7" s="512"/>
      <c r="H7" s="513">
        <f>AVERAGE(D14:P14,Q14)</f>
        <v>133.43451148154185</v>
      </c>
      <c r="I7" s="514"/>
      <c r="J7" s="513">
        <f>AVERAGE(D31:E31,G31:H31)</f>
        <v>716.91844024602995</v>
      </c>
      <c r="K7" s="514"/>
      <c r="L7" s="515">
        <f>AVERAGE(J31:M31)</f>
        <v>741.95789364752534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0.88041394113660687</v>
      </c>
      <c r="G8" s="489"/>
      <c r="H8" s="488">
        <f>AVERAGE(D15:O15,P15:Q15)</f>
        <v>0.87617745046680873</v>
      </c>
      <c r="I8" s="489"/>
      <c r="J8" s="488">
        <f>AVERAGE(D32:E32,G32:H32)</f>
        <v>0.95264886309849328</v>
      </c>
      <c r="K8" s="489"/>
      <c r="L8" s="488">
        <f>AVERAGE(J32:M32)</f>
        <v>0.83973856869927055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108.2872807017544</v>
      </c>
      <c r="E13" s="15">
        <v>103.20955882352942</v>
      </c>
      <c r="F13" s="15">
        <v>152.93333333333334</v>
      </c>
      <c r="G13" s="15">
        <v>244.13333333333335</v>
      </c>
      <c r="H13" s="15">
        <v>228.57142857142858</v>
      </c>
      <c r="I13" s="15">
        <v>91.287581699346404</v>
      </c>
      <c r="J13" s="15">
        <v>79.576830147263593</v>
      </c>
      <c r="K13" s="15">
        <v>455.38</v>
      </c>
      <c r="L13" s="15">
        <v>87.307200292397667</v>
      </c>
      <c r="M13" s="15">
        <v>81.342909971005952</v>
      </c>
      <c r="N13" s="15">
        <v>83.755860238832369</v>
      </c>
      <c r="O13" s="15">
        <v>85.656140350877195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96.572812773352595</v>
      </c>
      <c r="E14" s="15">
        <v>90.627898013123229</v>
      </c>
      <c r="F14" s="15">
        <v>133.56093851440087</v>
      </c>
      <c r="G14" s="15">
        <v>212.14847658942881</v>
      </c>
      <c r="H14" s="15">
        <v>209.65010892971722</v>
      </c>
      <c r="I14" s="15">
        <v>79.189651025965816</v>
      </c>
      <c r="J14" s="15">
        <v>63.699139364026365</v>
      </c>
      <c r="K14" s="15">
        <v>380.49308656706063</v>
      </c>
      <c r="L14" s="15">
        <v>75.661710212911927</v>
      </c>
      <c r="M14" s="15">
        <v>71.971366783032579</v>
      </c>
      <c r="N14" s="15">
        <v>76.143505869555142</v>
      </c>
      <c r="O14" s="15">
        <v>70.339037563743489</v>
      </c>
      <c r="P14" s="15">
        <v>172.93636061824537</v>
      </c>
      <c r="Q14" s="16">
        <v>135.08906791702191</v>
      </c>
    </row>
    <row r="15" spans="2:17" ht="39.9" customHeight="1">
      <c r="B15" s="535"/>
      <c r="C15" s="10" t="s">
        <v>44</v>
      </c>
      <c r="D15" s="17">
        <f t="shared" ref="D15:P15" si="0">D14/D13</f>
        <v>0.89182046263895132</v>
      </c>
      <c r="E15" s="17">
        <f t="shared" si="0"/>
        <v>0.87809597333984668</v>
      </c>
      <c r="F15" s="17">
        <f t="shared" si="0"/>
        <v>0.8733278455605985</v>
      </c>
      <c r="G15" s="17">
        <f t="shared" si="0"/>
        <v>0.86898611382890001</v>
      </c>
      <c r="H15" s="17">
        <f t="shared" si="0"/>
        <v>0.91721922656751276</v>
      </c>
      <c r="I15" s="17">
        <f t="shared" si="0"/>
        <v>0.86747451900714323</v>
      </c>
      <c r="J15" s="17">
        <f t="shared" si="0"/>
        <v>0.80047344492292249</v>
      </c>
      <c r="K15" s="17">
        <f t="shared" si="0"/>
        <v>0.83555071932684932</v>
      </c>
      <c r="L15" s="17">
        <f t="shared" si="0"/>
        <v>0.86661478044784146</v>
      </c>
      <c r="M15" s="17">
        <f t="shared" si="0"/>
        <v>0.88478967384725005</v>
      </c>
      <c r="N15" s="17">
        <f t="shared" si="0"/>
        <v>0.90911257615204033</v>
      </c>
      <c r="O15" s="17">
        <f t="shared" si="0"/>
        <v>0.82117916211973185</v>
      </c>
      <c r="P15" s="17">
        <f t="shared" si="0"/>
        <v>0.951246022662253</v>
      </c>
      <c r="Q15" s="18">
        <f>Q14/Q13</f>
        <v>0.9005937861134794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0.69722222222222208</v>
      </c>
      <c r="E17" s="19">
        <v>0.42222222222222222</v>
      </c>
      <c r="F17" s="19">
        <v>0.49999999999999994</v>
      </c>
      <c r="G17" s="19">
        <v>0.56736111111111109</v>
      </c>
      <c r="H17" s="19">
        <v>0.67569444444444438</v>
      </c>
      <c r="I17" s="19">
        <v>0.76666666666666672</v>
      </c>
      <c r="J17" s="19">
        <v>0.77986111111111112</v>
      </c>
      <c r="K17" s="19">
        <v>0.56041666666666667</v>
      </c>
      <c r="L17" s="19">
        <v>0.85902777777777772</v>
      </c>
      <c r="M17" s="19">
        <v>0.89722222222222214</v>
      </c>
      <c r="N17" s="19">
        <v>0.94027777777777777</v>
      </c>
      <c r="O17" s="19">
        <v>0.84652777777777766</v>
      </c>
      <c r="P17" s="19">
        <v>0.50347222222222221</v>
      </c>
      <c r="Q17" s="20">
        <v>0.64236111111111105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>
        <v>1</v>
      </c>
      <c r="L20" s="21" t="s">
        <v>49</v>
      </c>
      <c r="M20" s="21">
        <v>1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18.875</v>
      </c>
      <c r="E22" s="23">
        <v>17</v>
      </c>
      <c r="F22" s="23">
        <v>15</v>
      </c>
      <c r="G22" s="23">
        <v>7</v>
      </c>
      <c r="H22" s="23">
        <v>7</v>
      </c>
      <c r="I22" s="23">
        <v>16.25</v>
      </c>
      <c r="J22" s="23">
        <v>18.777777777777779</v>
      </c>
      <c r="K22" s="23">
        <v>6</v>
      </c>
      <c r="L22" s="23">
        <v>17.333333333333332</v>
      </c>
      <c r="M22" s="23">
        <v>19.125</v>
      </c>
      <c r="N22" s="23">
        <v>17.833333333333332</v>
      </c>
      <c r="O22" s="23">
        <v>17.399999999999999</v>
      </c>
      <c r="P22" s="23">
        <v>12.25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270.72964669738872</v>
      </c>
      <c r="E31" s="15">
        <v>782.81127684582884</v>
      </c>
      <c r="F31" s="15">
        <v>0</v>
      </c>
      <c r="G31" s="15">
        <v>854.77976190476261</v>
      </c>
      <c r="H31" s="41">
        <v>959.3530755361395</v>
      </c>
      <c r="I31" s="42">
        <v>0</v>
      </c>
      <c r="J31" s="15">
        <v>607.50000000000216</v>
      </c>
      <c r="K31" s="15">
        <v>608.09259259259341</v>
      </c>
      <c r="L31" s="15">
        <v>899.63183912563545</v>
      </c>
      <c r="M31" s="16">
        <v>852.60714287187011</v>
      </c>
    </row>
    <row r="32" spans="2:17" ht="39.9" customHeight="1">
      <c r="B32" s="535"/>
      <c r="C32" s="43" t="s">
        <v>44</v>
      </c>
      <c r="D32" s="17">
        <f t="shared" ref="D32:M32" si="1">D31/D30</f>
        <v>0.84603014592933978</v>
      </c>
      <c r="E32" s="17">
        <f t="shared" si="1"/>
        <v>0.94886215375251981</v>
      </c>
      <c r="F32" s="17">
        <f t="shared" si="1"/>
        <v>0</v>
      </c>
      <c r="G32" s="17">
        <f t="shared" si="1"/>
        <v>0.94975529100529177</v>
      </c>
      <c r="H32" s="44">
        <f t="shared" si="1"/>
        <v>1.0659478617068217</v>
      </c>
      <c r="I32" s="45">
        <f t="shared" si="1"/>
        <v>0</v>
      </c>
      <c r="J32" s="17">
        <f t="shared" si="1"/>
        <v>0.736363636363639</v>
      </c>
      <c r="K32" s="17">
        <f t="shared" si="1"/>
        <v>0.67565843621399269</v>
      </c>
      <c r="L32" s="17">
        <f t="shared" si="1"/>
        <v>0.99959093236181717</v>
      </c>
      <c r="M32" s="18">
        <f t="shared" si="1"/>
        <v>0.94734126985763345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</v>
      </c>
      <c r="G33" s="19">
        <v>3133.3333333333444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0.23055555555555554</v>
      </c>
      <c r="E34" s="19">
        <v>0.4375</v>
      </c>
      <c r="F34" s="19">
        <v>0</v>
      </c>
      <c r="G34" s="19">
        <v>1055.0000000000007</v>
      </c>
      <c r="H34" s="46">
        <v>0.4458333333333333</v>
      </c>
      <c r="I34" s="47">
        <v>0</v>
      </c>
      <c r="J34" s="19">
        <v>0.72916666666666663</v>
      </c>
      <c r="K34" s="19">
        <v>0.83333333333333337</v>
      </c>
      <c r="L34" s="19">
        <v>46094.079861111109</v>
      </c>
      <c r="M34" s="20">
        <v>46094.017361111109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51" priority="6" operator="lessThan">
      <formula>0.8</formula>
    </cfRule>
  </conditionalFormatting>
  <conditionalFormatting sqref="M32">
    <cfRule type="cellIs" dxfId="23450" priority="5" operator="lessThan">
      <formula>0.8</formula>
    </cfRule>
  </conditionalFormatting>
  <conditionalFormatting sqref="K32">
    <cfRule type="cellIs" dxfId="23449" priority="4" operator="lessThan">
      <formula>0.8</formula>
    </cfRule>
  </conditionalFormatting>
  <conditionalFormatting sqref="E32">
    <cfRule type="cellIs" dxfId="23448" priority="3" operator="lessThan">
      <formula>0.8</formula>
    </cfRule>
  </conditionalFormatting>
  <conditionalFormatting sqref="D15:P15">
    <cfRule type="cellIs" dxfId="23447" priority="2" operator="lessThan">
      <formula>0.8</formula>
    </cfRule>
  </conditionalFormatting>
  <conditionalFormatting sqref="Q15">
    <cfRule type="cellIs" dxfId="234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240</v>
      </c>
      <c r="B1" s="336"/>
      <c r="C1" s="337"/>
      <c r="D1" s="338" t="s">
        <v>175</v>
      </c>
      <c r="E1" s="339">
        <f>SUM(G5:G124)</f>
        <v>79853</v>
      </c>
      <c r="F1" s="340" t="s">
        <v>3</v>
      </c>
      <c r="G1" s="341">
        <f>SUM(H5:H124)</f>
        <v>1504493.7738500538</v>
      </c>
      <c r="H1" s="342" t="s">
        <v>357</v>
      </c>
      <c r="I1" s="343">
        <f>+J16+J64+J24+J38+J51+J81+J100+J91+J57+J124+J111</f>
        <v>38.616666666666667</v>
      </c>
      <c r="J1" s="601" t="s">
        <v>205</v>
      </c>
      <c r="K1" s="602"/>
      <c r="L1" s="603"/>
      <c r="M1" s="601" t="s">
        <v>271</v>
      </c>
      <c r="N1" s="602"/>
      <c r="O1" s="602"/>
      <c r="P1" s="602"/>
      <c r="Q1" s="602"/>
      <c r="R1" s="603"/>
    </row>
    <row r="2" spans="1:18" ht="26.25" customHeight="1" thickBot="1">
      <c r="A2" s="607" t="s">
        <v>591</v>
      </c>
      <c r="B2" s="608"/>
      <c r="C2" s="345"/>
      <c r="D2" s="433" t="s">
        <v>278</v>
      </c>
      <c r="E2" s="347">
        <f>AVERAGE(L16,L24,L38,L51,L100,L111,L91)</f>
        <v>550.64240386307847</v>
      </c>
      <c r="F2" s="348" t="s">
        <v>80</v>
      </c>
      <c r="G2" s="349">
        <f>G1/E1</f>
        <v>18.840792128662088</v>
      </c>
      <c r="H2" s="350" t="s">
        <v>206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279</v>
      </c>
      <c r="B3" s="611" t="s">
        <v>241</v>
      </c>
      <c r="C3" s="435"/>
      <c r="D3" s="612" t="s">
        <v>183</v>
      </c>
      <c r="E3" s="612"/>
      <c r="F3" s="613" t="s">
        <v>83</v>
      </c>
      <c r="G3" s="614" t="s">
        <v>207</v>
      </c>
      <c r="H3" s="615" t="s">
        <v>208</v>
      </c>
      <c r="I3" s="616" t="s">
        <v>281</v>
      </c>
      <c r="J3" s="582" t="s">
        <v>185</v>
      </c>
      <c r="K3" s="594" t="s">
        <v>506</v>
      </c>
      <c r="L3" s="596" t="s">
        <v>278</v>
      </c>
      <c r="M3" s="598" t="s">
        <v>88</v>
      </c>
      <c r="N3" s="598"/>
      <c r="O3" s="582" t="s">
        <v>209</v>
      </c>
      <c r="P3" s="599" t="s">
        <v>186</v>
      </c>
      <c r="Q3" s="582" t="s">
        <v>187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291</v>
      </c>
      <c r="R4" s="354" t="s">
        <v>397</v>
      </c>
    </row>
    <row r="5" spans="1:18">
      <c r="A5" s="583" t="s">
        <v>211</v>
      </c>
      <c r="B5" s="355" t="s">
        <v>246</v>
      </c>
      <c r="C5" s="355"/>
      <c r="D5" s="356" t="s">
        <v>399</v>
      </c>
      <c r="E5" s="356"/>
      <c r="F5" s="357">
        <v>29.965493443754308</v>
      </c>
      <c r="G5" s="435">
        <v>1769</v>
      </c>
      <c r="H5" s="358">
        <f>F5*G5</f>
        <v>53008.95790200137</v>
      </c>
      <c r="I5" s="437"/>
      <c r="J5" s="360">
        <v>13</v>
      </c>
      <c r="K5" s="361">
        <f t="shared" ref="K5:K12" si="0">G5/P5*60</f>
        <v>1248.7058823529421</v>
      </c>
      <c r="L5" s="362">
        <f t="shared" ref="L5:L12" si="1">K5/J5</f>
        <v>96.054298642534008</v>
      </c>
      <c r="M5" s="363">
        <v>0.17361111111111113</v>
      </c>
      <c r="N5" s="363">
        <v>0.23263888888888887</v>
      </c>
      <c r="O5" s="354">
        <v>10</v>
      </c>
      <c r="P5" s="432">
        <f t="shared" ref="P5:P14" si="2">(N5-M5)*24*60</f>
        <v>84.999999999999943</v>
      </c>
      <c r="Q5" s="365"/>
      <c r="R5" s="365"/>
    </row>
    <row r="6" spans="1:18">
      <c r="A6" s="583"/>
      <c r="B6" s="355">
        <v>0</v>
      </c>
      <c r="C6" s="355"/>
      <c r="D6" s="356" t="s">
        <v>213</v>
      </c>
      <c r="E6" s="356"/>
      <c r="F6" s="357" t="s">
        <v>248</v>
      </c>
      <c r="G6" s="435">
        <v>1278</v>
      </c>
      <c r="H6" s="358">
        <f t="shared" ref="H6:H113" si="3">F6*G6</f>
        <v>0</v>
      </c>
      <c r="I6" s="437"/>
      <c r="J6" s="360">
        <v>9</v>
      </c>
      <c r="K6" s="361">
        <f t="shared" si="0"/>
        <v>1533.6000000000017</v>
      </c>
      <c r="L6" s="362">
        <f t="shared" si="1"/>
        <v>170.4000000000002</v>
      </c>
      <c r="M6" s="363">
        <v>0.23611111111111113</v>
      </c>
      <c r="N6" s="363">
        <v>0.27083333333333331</v>
      </c>
      <c r="O6" s="354">
        <v>5</v>
      </c>
      <c r="P6" s="432">
        <f t="shared" si="2"/>
        <v>49.999999999999943</v>
      </c>
      <c r="Q6" s="354"/>
      <c r="R6" s="354"/>
    </row>
    <row r="7" spans="1:18">
      <c r="A7" s="583"/>
      <c r="B7" s="355">
        <v>0</v>
      </c>
      <c r="C7" s="355"/>
      <c r="D7" s="356" t="s">
        <v>401</v>
      </c>
      <c r="E7" s="356"/>
      <c r="F7" s="357" t="s">
        <v>248</v>
      </c>
      <c r="G7" s="435">
        <v>1352</v>
      </c>
      <c r="H7" s="358">
        <f t="shared" si="3"/>
        <v>0</v>
      </c>
      <c r="I7" s="437"/>
      <c r="J7" s="360">
        <v>9</v>
      </c>
      <c r="K7" s="361">
        <f t="shared" si="0"/>
        <v>1622.399999999998</v>
      </c>
      <c r="L7" s="362">
        <f t="shared" si="1"/>
        <v>180.26666666666645</v>
      </c>
      <c r="M7" s="363">
        <v>0.27430555555555552</v>
      </c>
      <c r="N7" s="363">
        <v>0.30902777777777779</v>
      </c>
      <c r="O7" s="354">
        <v>5</v>
      </c>
      <c r="P7" s="432">
        <f t="shared" si="2"/>
        <v>50.000000000000064</v>
      </c>
      <c r="Q7" s="365"/>
      <c r="R7" s="365"/>
    </row>
    <row r="8" spans="1:18">
      <c r="A8" s="583"/>
      <c r="B8" s="355" t="s">
        <v>249</v>
      </c>
      <c r="C8" s="355"/>
      <c r="D8" s="356" t="s">
        <v>359</v>
      </c>
      <c r="E8" s="356"/>
      <c r="F8" s="357">
        <v>36.450000000000003</v>
      </c>
      <c r="G8" s="435">
        <v>1859</v>
      </c>
      <c r="H8" s="358">
        <f t="shared" si="3"/>
        <v>67760.55</v>
      </c>
      <c r="I8" s="437"/>
      <c r="J8" s="360">
        <v>11</v>
      </c>
      <c r="K8" s="361">
        <f t="shared" si="0"/>
        <v>1487.2000000000005</v>
      </c>
      <c r="L8" s="362">
        <f t="shared" si="1"/>
        <v>135.20000000000005</v>
      </c>
      <c r="M8" s="363">
        <v>0.3125</v>
      </c>
      <c r="N8" s="363">
        <v>0.36458333333333331</v>
      </c>
      <c r="O8" s="354">
        <v>5</v>
      </c>
      <c r="P8" s="432">
        <f t="shared" si="2"/>
        <v>74.999999999999972</v>
      </c>
      <c r="Q8" s="365"/>
      <c r="R8" s="365"/>
    </row>
    <row r="9" spans="1:18">
      <c r="A9" s="583"/>
      <c r="B9" s="355" t="s">
        <v>249</v>
      </c>
      <c r="C9" s="355"/>
      <c r="D9" s="356" t="s">
        <v>360</v>
      </c>
      <c r="E9" s="356"/>
      <c r="F9" s="357">
        <v>27.05</v>
      </c>
      <c r="G9" s="366">
        <v>422</v>
      </c>
      <c r="H9" s="358">
        <f t="shared" si="3"/>
        <v>11415.1</v>
      </c>
      <c r="I9" s="437"/>
      <c r="J9" s="360">
        <v>13</v>
      </c>
      <c r="K9" s="361">
        <f t="shared" si="0"/>
        <v>1266.0000000000045</v>
      </c>
      <c r="L9" s="362">
        <f t="shared" si="1"/>
        <v>97.384615384615728</v>
      </c>
      <c r="M9" s="363">
        <v>0.36805555555555558</v>
      </c>
      <c r="N9" s="363">
        <v>0.38194444444444442</v>
      </c>
      <c r="O9" s="354">
        <v>5</v>
      </c>
      <c r="P9" s="432">
        <f t="shared" si="2"/>
        <v>19.999999999999929</v>
      </c>
      <c r="Q9" s="365">
        <v>0.3888888888888889</v>
      </c>
      <c r="R9" s="365">
        <v>0.4201388888888889</v>
      </c>
    </row>
    <row r="10" spans="1:18">
      <c r="A10" s="583"/>
      <c r="B10" s="355" t="s">
        <v>249</v>
      </c>
      <c r="C10" s="355"/>
      <c r="D10" s="356" t="s">
        <v>361</v>
      </c>
      <c r="E10" s="356"/>
      <c r="F10" s="357">
        <v>17.87</v>
      </c>
      <c r="G10" s="366">
        <v>2264</v>
      </c>
      <c r="H10" s="358">
        <f t="shared" si="3"/>
        <v>40457.68</v>
      </c>
      <c r="I10" s="437"/>
      <c r="J10" s="360">
        <v>13</v>
      </c>
      <c r="K10" s="361">
        <f t="shared" si="0"/>
        <v>1181.217391304348</v>
      </c>
      <c r="L10" s="362">
        <f t="shared" si="1"/>
        <v>90.86287625418062</v>
      </c>
      <c r="M10" s="363">
        <v>0.4236111111111111</v>
      </c>
      <c r="N10" s="363">
        <v>0.50347222222222221</v>
      </c>
      <c r="O10" s="354">
        <v>5</v>
      </c>
      <c r="P10" s="432">
        <f t="shared" si="2"/>
        <v>114.99999999999999</v>
      </c>
      <c r="Q10" s="365"/>
      <c r="R10" s="365"/>
    </row>
    <row r="11" spans="1:18">
      <c r="A11" s="583"/>
      <c r="B11" s="355" t="s">
        <v>249</v>
      </c>
      <c r="C11" s="355"/>
      <c r="D11" s="356" t="s">
        <v>520</v>
      </c>
      <c r="E11" s="356"/>
      <c r="F11" s="357">
        <v>25.64</v>
      </c>
      <c r="G11" s="366">
        <v>686</v>
      </c>
      <c r="H11" s="358">
        <f t="shared" si="3"/>
        <v>17589.04</v>
      </c>
      <c r="I11" s="437"/>
      <c r="J11" s="360">
        <v>10</v>
      </c>
      <c r="K11" s="361">
        <f t="shared" si="0"/>
        <v>1371.9999999999975</v>
      </c>
      <c r="L11" s="362">
        <f t="shared" si="1"/>
        <v>137.19999999999976</v>
      </c>
      <c r="M11" s="363">
        <v>0.50694444444444442</v>
      </c>
      <c r="N11" s="363">
        <v>0.52777777777777779</v>
      </c>
      <c r="O11" s="354">
        <v>5</v>
      </c>
      <c r="P11" s="432">
        <f t="shared" si="2"/>
        <v>30.000000000000053</v>
      </c>
      <c r="Q11" s="365"/>
      <c r="R11" s="365"/>
    </row>
    <row r="12" spans="1:18">
      <c r="A12" s="584"/>
      <c r="B12" s="355" t="s">
        <v>249</v>
      </c>
      <c r="C12" s="355"/>
      <c r="D12" s="356" t="s">
        <v>409</v>
      </c>
      <c r="E12" s="356"/>
      <c r="F12" s="357">
        <v>29.52</v>
      </c>
      <c r="G12" s="366">
        <v>1278</v>
      </c>
      <c r="H12" s="358">
        <f t="shared" si="3"/>
        <v>37726.559999999998</v>
      </c>
      <c r="I12" s="437"/>
      <c r="J12" s="360">
        <v>12</v>
      </c>
      <c r="K12" s="361">
        <f t="shared" si="0"/>
        <v>1704</v>
      </c>
      <c r="L12" s="362">
        <f t="shared" si="1"/>
        <v>142</v>
      </c>
      <c r="M12" s="363">
        <v>0.53125</v>
      </c>
      <c r="N12" s="363">
        <v>0.5625</v>
      </c>
      <c r="O12" s="354">
        <v>5</v>
      </c>
      <c r="P12" s="432">
        <f t="shared" si="2"/>
        <v>45</v>
      </c>
      <c r="Q12" s="365"/>
      <c r="R12" s="365"/>
    </row>
    <row r="13" spans="1:18">
      <c r="A13" s="584"/>
      <c r="B13" s="355" t="s">
        <v>249</v>
      </c>
      <c r="C13" s="436"/>
      <c r="D13" s="356" t="s">
        <v>592</v>
      </c>
      <c r="E13" s="356"/>
      <c r="F13" s="357">
        <v>29.856999999999999</v>
      </c>
      <c r="G13" s="434">
        <v>1352</v>
      </c>
      <c r="H13" s="358">
        <f t="shared" si="3"/>
        <v>40366.663999999997</v>
      </c>
      <c r="I13" s="437"/>
      <c r="J13" s="360">
        <v>12</v>
      </c>
      <c r="K13" s="361">
        <f>G13/P13*60</f>
        <v>1802.6666666666667</v>
      </c>
      <c r="L13" s="362">
        <f>K13/J13</f>
        <v>150.22222222222223</v>
      </c>
      <c r="M13" s="363">
        <v>0.56597222222222221</v>
      </c>
      <c r="N13" s="363">
        <v>0.59722222222222221</v>
      </c>
      <c r="O13" s="354">
        <v>5</v>
      </c>
      <c r="P13" s="432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1513</v>
      </c>
      <c r="H14" s="358">
        <f t="shared" si="3"/>
        <v>43226.41</v>
      </c>
      <c r="I14" s="437"/>
      <c r="J14" s="360">
        <v>10</v>
      </c>
      <c r="K14" s="361">
        <f>G14/P14*60</f>
        <v>1513.0000000000014</v>
      </c>
      <c r="L14" s="362">
        <f>K14/J14</f>
        <v>151.30000000000013</v>
      </c>
      <c r="M14" s="363">
        <v>0.60069444444444442</v>
      </c>
      <c r="N14" s="363">
        <v>0.64236111111111105</v>
      </c>
      <c r="O14" s="354">
        <v>5</v>
      </c>
      <c r="P14" s="432">
        <f t="shared" si="2"/>
        <v>59.999999999999943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593</v>
      </c>
      <c r="D16" s="569" t="s">
        <v>594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1473.0789940323962</v>
      </c>
      <c r="L16" s="376">
        <f>AVERAGE(L5:L15)</f>
        <v>135.08906791702191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595</v>
      </c>
      <c r="B17" s="355" t="s">
        <v>249</v>
      </c>
      <c r="C17" s="436"/>
      <c r="D17" s="589" t="s">
        <v>596</v>
      </c>
      <c r="E17" s="590"/>
      <c r="F17" s="357">
        <v>14.03</v>
      </c>
      <c r="G17" s="435">
        <v>503</v>
      </c>
      <c r="H17" s="377">
        <f t="shared" ref="H17:H23" si="4">F17*G17</f>
        <v>7057.0899999999992</v>
      </c>
      <c r="I17" s="378"/>
      <c r="J17" s="360">
        <v>6</v>
      </c>
      <c r="K17" s="361">
        <f>G17/P17*60</f>
        <v>1437.1428571428567</v>
      </c>
      <c r="L17" s="362">
        <f>K17/J17</f>
        <v>239.52380952380943</v>
      </c>
      <c r="M17" s="363">
        <v>0.18055555555555555</v>
      </c>
      <c r="N17" s="363">
        <v>0.19513888888888889</v>
      </c>
      <c r="O17" s="354">
        <v>20</v>
      </c>
      <c r="P17" s="432">
        <f>(N17-M17)*24*60</f>
        <v>21.000000000000007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597</v>
      </c>
      <c r="E18" s="592"/>
      <c r="F18" s="357">
        <v>14.49</v>
      </c>
      <c r="G18" s="434">
        <v>780</v>
      </c>
      <c r="H18" s="358">
        <f t="shared" si="4"/>
        <v>11302.2</v>
      </c>
      <c r="I18" s="437"/>
      <c r="J18" s="360">
        <v>5</v>
      </c>
      <c r="K18" s="361">
        <f>G18/P18*60</f>
        <v>1509.6774193548401</v>
      </c>
      <c r="L18" s="362">
        <f>K18/J18</f>
        <v>301.93548387096803</v>
      </c>
      <c r="M18" s="363">
        <v>0.20902777777777778</v>
      </c>
      <c r="N18" s="363">
        <v>0.23055555555555554</v>
      </c>
      <c r="O18" s="354">
        <v>20</v>
      </c>
      <c r="P18" s="432">
        <f t="shared" ref="P18" si="5">(N18-M18)*24*60</f>
        <v>30.999999999999972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598</v>
      </c>
      <c r="D24" s="569" t="s">
        <v>473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1473.4101382488484</v>
      </c>
      <c r="L24" s="376">
        <f>AVERAGE(L17:L23)</f>
        <v>270.72964669738872</v>
      </c>
      <c r="M24" s="363"/>
      <c r="N24" s="363"/>
      <c r="O24" s="354"/>
      <c r="P24" s="354"/>
      <c r="Q24" s="354"/>
      <c r="R24" s="354"/>
    </row>
    <row r="25" spans="1:18">
      <c r="A25" s="573" t="s">
        <v>599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2868</v>
      </c>
      <c r="H25" s="358">
        <f t="shared" ref="H25:H37" si="6">F25*G25</f>
        <v>52140.24</v>
      </c>
      <c r="I25" s="437"/>
      <c r="J25" s="360">
        <v>4</v>
      </c>
      <c r="K25" s="361">
        <f t="shared" ref="K25:K29" si="7">G25/P25*60</f>
        <v>2775.4838709677429</v>
      </c>
      <c r="L25" s="362">
        <f t="shared" ref="L25:L29" si="8">K25/J25</f>
        <v>693.87096774193571</v>
      </c>
      <c r="M25" s="363">
        <v>0.18055555555555555</v>
      </c>
      <c r="N25" s="363">
        <v>0.22361111111111109</v>
      </c>
      <c r="O25" s="354">
        <v>20</v>
      </c>
      <c r="P25" s="432">
        <f t="shared" ref="P25:P29" si="9">(N25-M25)*24*60</f>
        <v>61.999999999999979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878</v>
      </c>
      <c r="H26" s="358">
        <f t="shared" si="6"/>
        <v>23943.06</v>
      </c>
      <c r="I26" s="437"/>
      <c r="J26" s="360">
        <v>4</v>
      </c>
      <c r="K26" s="361">
        <f t="shared" si="7"/>
        <v>2772.6315789473724</v>
      </c>
      <c r="L26" s="362">
        <f t="shared" si="8"/>
        <v>693.1578947368431</v>
      </c>
      <c r="M26" s="363">
        <v>0.23750000000000002</v>
      </c>
      <c r="N26" s="363">
        <v>0.25069444444444444</v>
      </c>
      <c r="O26" s="354">
        <v>20</v>
      </c>
      <c r="P26" s="432">
        <f t="shared" si="9"/>
        <v>18.999999999999972</v>
      </c>
      <c r="Q26" s="365"/>
      <c r="R26" s="365"/>
    </row>
    <row r="27" spans="1:18">
      <c r="A27" s="573"/>
      <c r="B27" s="355" t="s">
        <v>246</v>
      </c>
      <c r="C27" s="383"/>
      <c r="D27" s="386" t="s">
        <v>600</v>
      </c>
      <c r="E27" s="384"/>
      <c r="F27" s="357">
        <v>15.03</v>
      </c>
      <c r="G27" s="435">
        <v>3597</v>
      </c>
      <c r="H27" s="358">
        <f t="shared" si="6"/>
        <v>54062.909999999996</v>
      </c>
      <c r="I27" s="437"/>
      <c r="J27" s="360">
        <v>4</v>
      </c>
      <c r="K27" s="361">
        <f t="shared" si="7"/>
        <v>2766.9230769230753</v>
      </c>
      <c r="L27" s="362">
        <f t="shared" si="8"/>
        <v>691.73076923076883</v>
      </c>
      <c r="M27" s="363">
        <v>0.26458333333333334</v>
      </c>
      <c r="N27" s="363">
        <v>0.31875000000000003</v>
      </c>
      <c r="O27" s="354">
        <v>20</v>
      </c>
      <c r="P27" s="432">
        <f t="shared" si="9"/>
        <v>78.000000000000043</v>
      </c>
      <c r="Q27" s="365">
        <v>0.31875000000000003</v>
      </c>
      <c r="R27" s="365">
        <v>0.36041666666666666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857</v>
      </c>
      <c r="H28" s="358">
        <f t="shared" si="6"/>
        <v>18382.649999999998</v>
      </c>
      <c r="I28" s="437"/>
      <c r="J28" s="360">
        <v>3</v>
      </c>
      <c r="K28" s="361">
        <f t="shared" si="7"/>
        <v>2706.3157894736823</v>
      </c>
      <c r="L28" s="362">
        <f t="shared" si="8"/>
        <v>902.10526315789411</v>
      </c>
      <c r="M28" s="363">
        <v>0.37777777777777777</v>
      </c>
      <c r="N28" s="363">
        <v>0.39097222222222222</v>
      </c>
      <c r="O28" s="354">
        <v>20</v>
      </c>
      <c r="P28" s="432">
        <f t="shared" si="9"/>
        <v>19.000000000000014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2193</v>
      </c>
      <c r="H29" s="358">
        <f t="shared" si="6"/>
        <v>40636.29</v>
      </c>
      <c r="I29" s="437"/>
      <c r="J29" s="360">
        <v>3</v>
      </c>
      <c r="K29" s="361">
        <f t="shared" si="7"/>
        <v>2799.5744680851067</v>
      </c>
      <c r="L29" s="362">
        <f t="shared" si="8"/>
        <v>933.19148936170222</v>
      </c>
      <c r="M29" s="363">
        <v>0.40486111111111112</v>
      </c>
      <c r="N29" s="363">
        <v>0.4375</v>
      </c>
      <c r="O29" s="354">
        <v>20</v>
      </c>
      <c r="P29" s="432">
        <f t="shared" si="9"/>
        <v>46.999999999999993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2764.1857568793957</v>
      </c>
      <c r="L38" s="376">
        <f>AVERAGE(L25:L37)</f>
        <v>782.81127684582884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601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473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602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732</v>
      </c>
      <c r="H52" s="358">
        <f>F52*G52</f>
        <v>18321.96</v>
      </c>
      <c r="I52" s="437"/>
      <c r="J52" s="360">
        <v>4</v>
      </c>
      <c r="K52" s="361">
        <f>G52/P52*60</f>
        <v>3137.1428571428501</v>
      </c>
      <c r="L52" s="362">
        <f>K52/J52</f>
        <v>784.28571428571252</v>
      </c>
      <c r="M52" s="363">
        <v>0.30555555555555552</v>
      </c>
      <c r="N52" s="363">
        <v>0.31527777777777777</v>
      </c>
      <c r="O52" s="361">
        <v>20</v>
      </c>
      <c r="P52" s="432">
        <f>(N52-M52)*24*60</f>
        <v>14.00000000000003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940</v>
      </c>
      <c r="H53" s="358">
        <f t="shared" ref="H53:H62" si="11">F53*G53</f>
        <v>23330.799999999999</v>
      </c>
      <c r="I53" s="437"/>
      <c r="J53" s="360">
        <v>4</v>
      </c>
      <c r="K53" s="361">
        <f t="shared" ref="K53:K55" si="12">G53/P53*60</f>
        <v>3133.3333333333444</v>
      </c>
      <c r="L53" s="362">
        <f t="shared" ref="L53:L55" si="13">K53/J53</f>
        <v>783.3333333333361</v>
      </c>
      <c r="M53" s="363">
        <v>0.32916666666666666</v>
      </c>
      <c r="N53" s="363">
        <v>0.34166666666666662</v>
      </c>
      <c r="O53" s="361">
        <v>20</v>
      </c>
      <c r="P53" s="432">
        <f t="shared" ref="P53:P55" si="14">(N53-M53)*24*60</f>
        <v>17.999999999999936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1593</v>
      </c>
      <c r="H54" s="358">
        <f t="shared" si="11"/>
        <v>47790</v>
      </c>
      <c r="I54" s="437"/>
      <c r="J54" s="360">
        <v>4</v>
      </c>
      <c r="K54" s="361">
        <f t="shared" si="12"/>
        <v>3186.0000000000032</v>
      </c>
      <c r="L54" s="362">
        <f t="shared" si="13"/>
        <v>796.5000000000008</v>
      </c>
      <c r="M54" s="363">
        <v>0.35555555555555557</v>
      </c>
      <c r="N54" s="363">
        <v>0.37638888888888888</v>
      </c>
      <c r="O54" s="361">
        <v>20</v>
      </c>
      <c r="P54" s="432">
        <f t="shared" si="14"/>
        <v>29.999999999999972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2743</v>
      </c>
      <c r="H55" s="358">
        <f t="shared" si="11"/>
        <v>38484.29</v>
      </c>
      <c r="I55" s="437"/>
      <c r="J55" s="360">
        <v>3</v>
      </c>
      <c r="K55" s="361">
        <f t="shared" si="12"/>
        <v>3165.0000000000018</v>
      </c>
      <c r="L55" s="362">
        <f t="shared" si="13"/>
        <v>1055.0000000000007</v>
      </c>
      <c r="M55" s="363">
        <v>0.39027777777777778</v>
      </c>
      <c r="N55" s="363">
        <v>0.42638888888888887</v>
      </c>
      <c r="O55" s="361">
        <v>20</v>
      </c>
      <c r="P55" s="432">
        <f t="shared" si="14"/>
        <v>51.999999999999972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>
        <v>787</v>
      </c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603</v>
      </c>
      <c r="D64" s="569" t="s">
        <v>473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3155.36904761905</v>
      </c>
      <c r="L64" s="376">
        <f>AVERAGE(L52:L63)</f>
        <v>854.77976190476261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604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787</v>
      </c>
      <c r="H65" s="358">
        <f>F65*G65</f>
        <v>14307.66</v>
      </c>
      <c r="I65" s="437"/>
      <c r="J65" s="360">
        <v>3</v>
      </c>
      <c r="K65" s="361">
        <f t="shared" ref="K65:K70" si="15">G65/P65*60</f>
        <v>3148.0000000000032</v>
      </c>
      <c r="L65" s="362">
        <f t="shared" ref="L65:L70" si="16">K65/J65</f>
        <v>1049.3333333333344</v>
      </c>
      <c r="M65" s="363">
        <v>0.18055555555555555</v>
      </c>
      <c r="N65" s="363">
        <v>0.19097222222222221</v>
      </c>
      <c r="O65" s="361">
        <v>20</v>
      </c>
      <c r="P65" s="432">
        <f>(N65-M65)*24*60</f>
        <v>14.999999999999986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605</v>
      </c>
      <c r="E66" s="402"/>
      <c r="F66" s="357">
        <v>16.66</v>
      </c>
      <c r="G66" s="366">
        <v>2713</v>
      </c>
      <c r="H66" s="358">
        <f t="shared" ref="H66:H74" si="17">F66*G66</f>
        <v>45198.58</v>
      </c>
      <c r="I66" s="437"/>
      <c r="J66" s="360">
        <v>4</v>
      </c>
      <c r="K66" s="361">
        <f t="shared" si="15"/>
        <v>3191.7647058823541</v>
      </c>
      <c r="L66" s="362">
        <f t="shared" si="16"/>
        <v>797.94117647058852</v>
      </c>
      <c r="M66" s="363">
        <v>0.20486111111111113</v>
      </c>
      <c r="N66" s="363">
        <v>0.24027777777777778</v>
      </c>
      <c r="O66" s="361">
        <v>20</v>
      </c>
      <c r="P66" s="432">
        <f t="shared" ref="P66:P70" si="18">(N66-M66)*24*60</f>
        <v>50.999999999999979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606</v>
      </c>
      <c r="E67" s="387"/>
      <c r="F67" s="357">
        <v>17.890909090909091</v>
      </c>
      <c r="G67" s="366">
        <v>1678</v>
      </c>
      <c r="H67" s="358">
        <f t="shared" si="17"/>
        <v>30020.945454545454</v>
      </c>
      <c r="I67" s="437"/>
      <c r="J67" s="360">
        <v>3</v>
      </c>
      <c r="K67" s="361">
        <f t="shared" si="15"/>
        <v>3146.2500000000036</v>
      </c>
      <c r="L67" s="362">
        <f t="shared" si="16"/>
        <v>1048.7500000000011</v>
      </c>
      <c r="M67" s="363">
        <v>0.25416666666666665</v>
      </c>
      <c r="N67" s="363">
        <v>0.27638888888888885</v>
      </c>
      <c r="O67" s="361">
        <v>20</v>
      </c>
      <c r="P67" s="432">
        <f t="shared" si="18"/>
        <v>31.999999999999964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1504</v>
      </c>
      <c r="H68" s="358">
        <f t="shared" si="17"/>
        <v>27342.720000000001</v>
      </c>
      <c r="I68" s="437"/>
      <c r="J68" s="360">
        <v>3</v>
      </c>
      <c r="K68" s="361">
        <f t="shared" si="15"/>
        <v>3111.7241379310367</v>
      </c>
      <c r="L68" s="362">
        <f t="shared" si="16"/>
        <v>1037.2413793103456</v>
      </c>
      <c r="M68" s="363">
        <v>0.2902777777777778</v>
      </c>
      <c r="N68" s="363">
        <v>0.31041666666666667</v>
      </c>
      <c r="O68" s="361">
        <v>20</v>
      </c>
      <c r="P68" s="432">
        <f t="shared" si="18"/>
        <v>28.999999999999979</v>
      </c>
      <c r="Q68" s="365">
        <v>0.31041666666666667</v>
      </c>
      <c r="R68" s="365">
        <v>0.3520833333333333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4150</v>
      </c>
      <c r="H69" s="358">
        <f t="shared" si="17"/>
        <v>59285.714285714275</v>
      </c>
      <c r="I69" s="437"/>
      <c r="J69" s="360">
        <v>3</v>
      </c>
      <c r="K69" s="361">
        <f t="shared" si="15"/>
        <v>3192.3076923076942</v>
      </c>
      <c r="L69" s="362">
        <f t="shared" si="16"/>
        <v>1064.1025641025647</v>
      </c>
      <c r="M69" s="363">
        <v>0.36944444444444446</v>
      </c>
      <c r="N69" s="363">
        <v>0.4236111111111111</v>
      </c>
      <c r="O69" s="361">
        <v>20</v>
      </c>
      <c r="P69" s="432">
        <f t="shared" si="18"/>
        <v>77.999999999999957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607</v>
      </c>
      <c r="E70" s="387"/>
      <c r="F70" s="357">
        <v>22.281818181818181</v>
      </c>
      <c r="G70" s="366">
        <v>607</v>
      </c>
      <c r="H70" s="358">
        <f t="shared" si="17"/>
        <v>13525.063636363637</v>
      </c>
      <c r="I70" s="437"/>
      <c r="J70" s="360">
        <v>4</v>
      </c>
      <c r="K70" s="361">
        <f t="shared" si="15"/>
        <v>3035.0000000000109</v>
      </c>
      <c r="L70" s="362">
        <f t="shared" si="16"/>
        <v>758.75000000000273</v>
      </c>
      <c r="M70" s="363">
        <v>0.4375</v>
      </c>
      <c r="N70" s="363">
        <v>0.4458333333333333</v>
      </c>
      <c r="O70" s="361">
        <v>20</v>
      </c>
      <c r="P70" s="432">
        <f t="shared" si="18"/>
        <v>11.999999999999957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608</v>
      </c>
      <c r="D75" s="569" t="s">
        <v>473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3137.5077560201839</v>
      </c>
      <c r="L75" s="376">
        <f>AVERAGE(L65:L74)</f>
        <v>959.3530755361395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473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609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405</v>
      </c>
      <c r="H82" s="414">
        <f t="shared" ref="H82:H90" si="19">F82*G82</f>
        <v>7362.9</v>
      </c>
      <c r="I82" s="437"/>
      <c r="J82" s="360">
        <v>4</v>
      </c>
      <c r="K82" s="361">
        <f t="shared" ref="K82" si="20">G82/P82*60</f>
        <v>2430.0000000000086</v>
      </c>
      <c r="L82" s="362">
        <f t="shared" ref="L82" si="21">K82/J82</f>
        <v>607.50000000000216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599</v>
      </c>
      <c r="D91" s="557" t="s">
        <v>473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2430.0000000000086</v>
      </c>
      <c r="L91" s="376">
        <f>AVERAGE(L82:L90)</f>
        <v>607.50000000000216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610</v>
      </c>
      <c r="B92" s="355" t="s">
        <v>246</v>
      </c>
      <c r="C92" s="370"/>
      <c r="D92" s="419" t="s">
        <v>611</v>
      </c>
      <c r="E92" s="413"/>
      <c r="F92" s="357">
        <v>24.54</v>
      </c>
      <c r="G92" s="435">
        <v>1651</v>
      </c>
      <c r="H92" s="358">
        <f t="shared" ref="H92:H97" si="22">F92*G92</f>
        <v>40515.54</v>
      </c>
      <c r="I92" s="437"/>
      <c r="J92" s="360">
        <v>3</v>
      </c>
      <c r="K92" s="361">
        <f>G92/P92*60</f>
        <v>2201.3333333333335</v>
      </c>
      <c r="L92" s="362">
        <f t="shared" ref="L92:L94" si="23">K92/J92</f>
        <v>733.77777777777783</v>
      </c>
      <c r="M92" s="363">
        <v>0.72222222222222221</v>
      </c>
      <c r="N92" s="363">
        <v>0.75347222222222221</v>
      </c>
      <c r="O92" s="354">
        <v>20</v>
      </c>
      <c r="P92" s="432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942</v>
      </c>
      <c r="H93" s="358">
        <f t="shared" si="22"/>
        <v>21176.16</v>
      </c>
      <c r="I93" s="437"/>
      <c r="J93" s="360">
        <v>4</v>
      </c>
      <c r="K93" s="361">
        <f t="shared" ref="K93:K94" si="24">G93/P93*60</f>
        <v>2260.8000000000079</v>
      </c>
      <c r="L93" s="362">
        <f t="shared" si="23"/>
        <v>565.20000000000198</v>
      </c>
      <c r="M93" s="363">
        <v>0.76736111111111116</v>
      </c>
      <c r="N93" s="363">
        <v>0.78472222222222221</v>
      </c>
      <c r="O93" s="354">
        <v>20</v>
      </c>
      <c r="P93" s="432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612</v>
      </c>
      <c r="E94" s="407"/>
      <c r="F94" s="357">
        <v>22.21</v>
      </c>
      <c r="G94" s="366">
        <v>1751</v>
      </c>
      <c r="H94" s="358">
        <f t="shared" si="22"/>
        <v>38889.71</v>
      </c>
      <c r="I94" s="437"/>
      <c r="J94" s="360">
        <v>4</v>
      </c>
      <c r="K94" s="361">
        <f t="shared" si="24"/>
        <v>2101.2000000000007</v>
      </c>
      <c r="L94" s="362">
        <f t="shared" si="23"/>
        <v>525.30000000000018</v>
      </c>
      <c r="M94" s="363">
        <v>0.79861111111111116</v>
      </c>
      <c r="N94" s="363">
        <v>0.83333333333333337</v>
      </c>
      <c r="O94" s="354">
        <v>20</v>
      </c>
      <c r="P94" s="432">
        <f>(N94-M94)*24*60</f>
        <v>49.999999999999986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613</v>
      </c>
      <c r="D100" s="561" t="s">
        <v>473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2187.7777777777806</v>
      </c>
      <c r="L100" s="376">
        <f>AVERAGE(L92:L99)</f>
        <v>608.09259259259341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614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1068</v>
      </c>
      <c r="H101" s="358">
        <f t="shared" ref="H101:H110" si="25">F101*G101</f>
        <v>26732.04</v>
      </c>
      <c r="I101" s="437"/>
      <c r="J101" s="360">
        <v>4</v>
      </c>
      <c r="K101" s="361">
        <f>G101/P101*60</f>
        <v>3203.9999999999859</v>
      </c>
      <c r="L101" s="362">
        <f t="shared" ref="L101:L105" si="26">K101/J101</f>
        <v>800.99999999999648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7">(N101-M101)*24*60</f>
        <v>20.000000000000089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1661</v>
      </c>
      <c r="H102" s="358">
        <f t="shared" si="25"/>
        <v>41226.020000000004</v>
      </c>
      <c r="I102" s="437"/>
      <c r="J102" s="360">
        <v>4</v>
      </c>
      <c r="K102" s="361">
        <f t="shared" ref="K102:K105" si="28">G102/P102*60</f>
        <v>2847.428571428582</v>
      </c>
      <c r="L102" s="362">
        <f t="shared" si="26"/>
        <v>711.8571428571455</v>
      </c>
      <c r="M102" s="363">
        <v>0.75</v>
      </c>
      <c r="N102" s="363">
        <v>0.77430555555555547</v>
      </c>
      <c r="O102" s="354">
        <v>20</v>
      </c>
      <c r="P102" s="361">
        <f t="shared" si="27"/>
        <v>34.999999999999872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2782</v>
      </c>
      <c r="H103" s="358">
        <f t="shared" si="25"/>
        <v>79481.740000000005</v>
      </c>
      <c r="I103" s="437"/>
      <c r="J103" s="360">
        <v>3</v>
      </c>
      <c r="K103" s="361">
        <f t="shared" si="28"/>
        <v>3034.9090909091019</v>
      </c>
      <c r="L103" s="362">
        <f t="shared" si="26"/>
        <v>1011.6363636363673</v>
      </c>
      <c r="M103" s="363">
        <v>0.78819444444444453</v>
      </c>
      <c r="N103" s="363">
        <v>0.82638888888888884</v>
      </c>
      <c r="O103" s="354">
        <v>20</v>
      </c>
      <c r="P103" s="361">
        <f t="shared" si="27"/>
        <v>54.999999999999801</v>
      </c>
      <c r="Q103" s="365"/>
      <c r="R103" s="365"/>
    </row>
    <row r="104" spans="1:18">
      <c r="A104" s="563"/>
      <c r="B104" s="355" t="s">
        <v>246</v>
      </c>
      <c r="C104" s="12"/>
      <c r="D104" s="384" t="s">
        <v>615</v>
      </c>
      <c r="E104" s="407"/>
      <c r="F104" s="357">
        <v>14.03</v>
      </c>
      <c r="G104" s="435">
        <v>5402</v>
      </c>
      <c r="H104" s="358">
        <f t="shared" si="25"/>
        <v>75790.06</v>
      </c>
      <c r="I104" s="437"/>
      <c r="J104" s="360">
        <v>3</v>
      </c>
      <c r="K104" s="361">
        <f t="shared" si="28"/>
        <v>2946.5454545454563</v>
      </c>
      <c r="L104" s="362">
        <f t="shared" si="26"/>
        <v>982.18181818181881</v>
      </c>
      <c r="M104" s="363">
        <v>0.84027777777777779</v>
      </c>
      <c r="N104" s="363">
        <v>0.91666666666666663</v>
      </c>
      <c r="O104" s="354">
        <v>20</v>
      </c>
      <c r="P104" s="361">
        <f>(N104-M104)*24*60</f>
        <v>109.99999999999993</v>
      </c>
      <c r="Q104" s="365">
        <v>0.91666666666666663</v>
      </c>
      <c r="R104" s="365">
        <v>0.95833333333333337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7684</v>
      </c>
      <c r="H105" s="358">
        <f t="shared" si="25"/>
        <v>109771.42857142855</v>
      </c>
      <c r="I105" s="437"/>
      <c r="J105" s="360">
        <v>3</v>
      </c>
      <c r="K105" s="361">
        <f t="shared" si="28"/>
        <v>2974.4516128585456</v>
      </c>
      <c r="L105" s="362">
        <f t="shared" si="26"/>
        <v>991.48387095284852</v>
      </c>
      <c r="M105" s="363">
        <v>46093.972222222219</v>
      </c>
      <c r="N105" s="363">
        <v>46094.079861111109</v>
      </c>
      <c r="O105" s="354">
        <v>20</v>
      </c>
      <c r="P105" s="361">
        <f>(N105-M105)*24*60</f>
        <v>155.00000000232831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603</v>
      </c>
      <c r="D111" s="564" t="s">
        <v>473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3001.4669459483343</v>
      </c>
      <c r="L111" s="376">
        <f>AVERAGE(L101:L110)</f>
        <v>899.63183912563545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616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1109</v>
      </c>
      <c r="H112" s="414">
        <f t="shared" si="3"/>
        <v>18520.3</v>
      </c>
      <c r="I112" s="437"/>
      <c r="J112" s="360">
        <v>3</v>
      </c>
      <c r="K112" s="361">
        <f t="shared" ref="K112:K117" si="29">G112/P112*60</f>
        <v>2661.5999999999922</v>
      </c>
      <c r="L112" s="362">
        <f t="shared" ref="L112:L117" si="30">K112/J112</f>
        <v>887.19999999999743</v>
      </c>
      <c r="M112" s="363">
        <v>0.72222222222222221</v>
      </c>
      <c r="N112" s="363">
        <v>0.73958333333333337</v>
      </c>
      <c r="O112" s="354">
        <v>20</v>
      </c>
      <c r="P112" s="432">
        <f t="shared" ref="P112:P117" si="31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971</v>
      </c>
      <c r="H113" s="414">
        <f t="shared" si="3"/>
        <v>17652.78</v>
      </c>
      <c r="I113" s="437"/>
      <c r="J113" s="360">
        <v>4</v>
      </c>
      <c r="K113" s="361">
        <f t="shared" si="29"/>
        <v>2912.9999999999873</v>
      </c>
      <c r="L113" s="362">
        <f t="shared" si="30"/>
        <v>728.24999999999682</v>
      </c>
      <c r="M113" s="363">
        <v>0.75347222222222221</v>
      </c>
      <c r="N113" s="363">
        <v>0.76736111111111116</v>
      </c>
      <c r="O113" s="354">
        <v>20</v>
      </c>
      <c r="P113" s="432">
        <f t="shared" si="31"/>
        <v>20.000000000000089</v>
      </c>
      <c r="Q113" s="365"/>
      <c r="R113" s="365"/>
    </row>
    <row r="114" spans="1:18">
      <c r="A114" s="553"/>
      <c r="B114" s="355" t="s">
        <v>246</v>
      </c>
      <c r="C114" s="383"/>
      <c r="D114" s="428" t="s">
        <v>617</v>
      </c>
      <c r="E114" s="384"/>
      <c r="F114" s="357">
        <v>18.18</v>
      </c>
      <c r="G114" s="435">
        <v>1060</v>
      </c>
      <c r="H114" s="414">
        <f>F114*G114</f>
        <v>19270.8</v>
      </c>
      <c r="I114" s="437"/>
      <c r="J114" s="360">
        <v>3</v>
      </c>
      <c r="K114" s="361">
        <f t="shared" si="29"/>
        <v>3180.0000000000109</v>
      </c>
      <c r="L114" s="362">
        <f t="shared" si="30"/>
        <v>1060.0000000000036</v>
      </c>
      <c r="M114" s="363">
        <v>0.78125</v>
      </c>
      <c r="N114" s="363">
        <v>0.79513888888888884</v>
      </c>
      <c r="O114" s="354">
        <v>20</v>
      </c>
      <c r="P114" s="432">
        <f t="shared" si="31"/>
        <v>19.999999999999929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5111</v>
      </c>
      <c r="H115" s="414">
        <f t="shared" ref="H115:H123" si="32">F115*G115</f>
        <v>85149.26</v>
      </c>
      <c r="I115" s="437"/>
      <c r="J115" s="360">
        <v>4</v>
      </c>
      <c r="K115" s="361">
        <f t="shared" si="29"/>
        <v>2920.5714285714253</v>
      </c>
      <c r="L115" s="362">
        <f t="shared" si="30"/>
        <v>730.14285714285631</v>
      </c>
      <c r="M115" s="363">
        <v>0.80902777777777779</v>
      </c>
      <c r="N115" s="363">
        <v>0.88194444444444453</v>
      </c>
      <c r="O115" s="354">
        <v>20</v>
      </c>
      <c r="P115" s="432">
        <f t="shared" si="31"/>
        <v>105.00000000000011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1015</v>
      </c>
      <c r="H116" s="414">
        <f t="shared" si="32"/>
        <v>22616.045454545452</v>
      </c>
      <c r="I116" s="437"/>
      <c r="J116" s="360">
        <v>4</v>
      </c>
      <c r="K116" s="361">
        <f t="shared" si="29"/>
        <v>3045.0000000000105</v>
      </c>
      <c r="L116" s="362">
        <f t="shared" si="30"/>
        <v>761.25000000000261</v>
      </c>
      <c r="M116" s="363">
        <v>0.89583333333333337</v>
      </c>
      <c r="N116" s="416">
        <v>0.90972222222222221</v>
      </c>
      <c r="O116" s="354">
        <v>20</v>
      </c>
      <c r="P116" s="432">
        <f t="shared" si="31"/>
        <v>19.999999999999929</v>
      </c>
      <c r="Q116" s="365">
        <v>0.90972222222222221</v>
      </c>
      <c r="R116" s="365">
        <v>0.95138888888888884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3558</v>
      </c>
      <c r="H117" s="414">
        <f t="shared" si="32"/>
        <v>63655.854545454546</v>
      </c>
      <c r="I117" s="437"/>
      <c r="J117" s="360">
        <v>3</v>
      </c>
      <c r="K117" s="361">
        <f t="shared" si="29"/>
        <v>2846.4000002650919</v>
      </c>
      <c r="L117" s="362">
        <f t="shared" si="30"/>
        <v>948.80000008836396</v>
      </c>
      <c r="M117" s="363">
        <v>46093.965277777781</v>
      </c>
      <c r="N117" s="363">
        <v>46094.017361111109</v>
      </c>
      <c r="O117" s="361">
        <v>20</v>
      </c>
      <c r="P117" s="432">
        <f t="shared" si="31"/>
        <v>74.999999993015081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608</v>
      </c>
      <c r="D124" s="554" t="s">
        <v>473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2927.7619048060865</v>
      </c>
      <c r="L124" s="376">
        <f>AVERAGE(L112:L123)</f>
        <v>852.60714287187011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34" activePane="bottomLeft" state="frozen"/>
      <selection activeCell="K86" sqref="K86"/>
      <selection pane="bottomLeft" activeCell="K86" sqref="K8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129920.99999999997</v>
      </c>
      <c r="F1" s="439" t="s">
        <v>3</v>
      </c>
      <c r="G1" s="64">
        <f>SUM(H5:H173)</f>
        <v>5018574.2943821726</v>
      </c>
      <c r="H1" s="457" t="s">
        <v>77</v>
      </c>
      <c r="I1" s="65">
        <f>M17+M30+M43+M56+M69+M82+M95+M108+M121+M134+M147+M160+M173</f>
        <v>189.84444444444443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512</v>
      </c>
      <c r="B2" s="684"/>
      <c r="C2" s="456"/>
      <c r="D2" s="456" t="s">
        <v>278</v>
      </c>
      <c r="E2" s="70">
        <f>AVERAGE(O17,O30,O43,O56,O69,O82,O95,O108,O121,O134,O147,O160,O173)</f>
        <v>133.30723790958183</v>
      </c>
      <c r="F2" s="71" t="s">
        <v>80</v>
      </c>
      <c r="G2" s="72">
        <f>G1/E1</f>
        <v>38.627891521633714</v>
      </c>
      <c r="H2" s="457" t="s">
        <v>81</v>
      </c>
      <c r="I2" s="457">
        <f>COUNT(I5:I173)</f>
        <v>7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2</v>
      </c>
      <c r="AE2" s="74">
        <f>AE17+AE30+AE43+AE56+AE69+AE82+AE95+AE108+AE121+AE134+AE147+AE160+AE173</f>
        <v>0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2584</v>
      </c>
      <c r="H5" s="83">
        <f t="shared" ref="H5:H16" si="0">F5*G5</f>
        <v>98036.959999999992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2" si="1">G5/W5*60</f>
        <v>2214.8571428571436</v>
      </c>
      <c r="O5" s="86">
        <f t="shared" ref="O5:O12" si="2">N5/M5</f>
        <v>110.74285714285718</v>
      </c>
      <c r="P5" s="88">
        <f t="shared" ref="P5:P12" si="3">M5-J5</f>
        <v>0</v>
      </c>
      <c r="Q5" s="89">
        <f t="shared" ref="Q5:Q12" si="4">O5-L5</f>
        <v>-9.2571428571428243</v>
      </c>
      <c r="R5" s="442">
        <f t="shared" ref="R5:R12" si="5">O5/L5</f>
        <v>0.92285714285714315</v>
      </c>
      <c r="S5" s="637">
        <f>R17</f>
        <v>0.89182046263895132</v>
      </c>
      <c r="T5" s="91">
        <v>0.29166666666666669</v>
      </c>
      <c r="U5" s="91">
        <v>0.34027777777777779</v>
      </c>
      <c r="V5" s="439">
        <v>5</v>
      </c>
      <c r="W5" s="452">
        <f>(U5-T5)*24*60</f>
        <v>69.999999999999986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-185.14285714285643</v>
      </c>
      <c r="AG5" s="442">
        <f t="shared" ref="AG5:AG70" si="7">N5/K5</f>
        <v>0.92285714285714315</v>
      </c>
      <c r="AH5" s="637">
        <f>AG17</f>
        <v>0.91649888020346859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1457</v>
      </c>
      <c r="H6" s="83">
        <f t="shared" si="0"/>
        <v>45554.754054520366</v>
      </c>
      <c r="I6" s="452"/>
      <c r="J6" s="85">
        <v>18</v>
      </c>
      <c r="K6" s="82">
        <v>2600</v>
      </c>
      <c r="L6" s="86">
        <v>144.44444444444446</v>
      </c>
      <c r="M6" s="453">
        <v>19</v>
      </c>
      <c r="N6" s="82">
        <f t="shared" si="1"/>
        <v>2497.7142857142831</v>
      </c>
      <c r="O6" s="86">
        <f t="shared" si="2"/>
        <v>131.45864661654122</v>
      </c>
      <c r="P6" s="88">
        <f t="shared" si="3"/>
        <v>1</v>
      </c>
      <c r="Q6" s="89">
        <f t="shared" si="4"/>
        <v>-12.985797827903241</v>
      </c>
      <c r="R6" s="442">
        <f t="shared" si="5"/>
        <v>0.91009832272990066</v>
      </c>
      <c r="S6" s="637"/>
      <c r="T6" s="91">
        <v>0.34513888888888888</v>
      </c>
      <c r="U6" s="91">
        <v>0.36944444444444446</v>
      </c>
      <c r="V6" s="439">
        <v>7</v>
      </c>
      <c r="W6" s="452">
        <f t="shared" ref="W6:W17" si="8">(U6-T6)*24*60</f>
        <v>35.000000000000036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-102.28571428571695</v>
      </c>
      <c r="AG6" s="442">
        <f t="shared" si="7"/>
        <v>0.96065934065933967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2266</v>
      </c>
      <c r="H7" s="83">
        <f t="shared" si="0"/>
        <v>87537.738095238077</v>
      </c>
      <c r="I7" s="452"/>
      <c r="J7" s="85">
        <v>18</v>
      </c>
      <c r="K7" s="82">
        <v>2600</v>
      </c>
      <c r="L7" s="86">
        <v>144.44444444444446</v>
      </c>
      <c r="M7" s="453">
        <v>19</v>
      </c>
      <c r="N7" s="82">
        <f t="shared" si="1"/>
        <v>2517.7777777777792</v>
      </c>
      <c r="O7" s="86">
        <f t="shared" si="2"/>
        <v>132.51461988304101</v>
      </c>
      <c r="P7" s="88">
        <f t="shared" si="3"/>
        <v>1</v>
      </c>
      <c r="Q7" s="89">
        <f t="shared" si="4"/>
        <v>-11.92982456140345</v>
      </c>
      <c r="R7" s="442">
        <f t="shared" si="5"/>
        <v>0.91740890688259147</v>
      </c>
      <c r="S7" s="637"/>
      <c r="T7" s="91">
        <v>0.38541666666666669</v>
      </c>
      <c r="U7" s="91">
        <v>0.42291666666666666</v>
      </c>
      <c r="V7" s="439">
        <v>23</v>
      </c>
      <c r="W7" s="452">
        <f t="shared" si="8"/>
        <v>53.999999999999972</v>
      </c>
      <c r="X7" s="94">
        <v>0.37291666666666662</v>
      </c>
      <c r="Y7" s="94">
        <v>0.38263888888888892</v>
      </c>
      <c r="Z7" s="95"/>
      <c r="AA7" s="95"/>
      <c r="AB7" s="618"/>
      <c r="AC7" s="618"/>
      <c r="AD7" s="440"/>
      <c r="AE7" s="440"/>
      <c r="AF7" s="88">
        <f t="shared" si="6"/>
        <v>-82.222222222220807</v>
      </c>
      <c r="AG7" s="442">
        <f t="shared" si="7"/>
        <v>0.96837606837606893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3310</v>
      </c>
      <c r="H8" s="83">
        <f t="shared" si="0"/>
        <v>125780</v>
      </c>
      <c r="I8" s="452"/>
      <c r="J8" s="85">
        <v>19</v>
      </c>
      <c r="K8" s="82">
        <v>2600</v>
      </c>
      <c r="L8" s="86">
        <v>136.84210526315789</v>
      </c>
      <c r="M8" s="453">
        <v>20</v>
      </c>
      <c r="N8" s="82">
        <f t="shared" si="1"/>
        <v>2482.5000000000014</v>
      </c>
      <c r="O8" s="86">
        <f t="shared" si="2"/>
        <v>124.12500000000007</v>
      </c>
      <c r="P8" s="88">
        <f t="shared" si="3"/>
        <v>1</v>
      </c>
      <c r="Q8" s="89">
        <f t="shared" si="4"/>
        <v>-12.717105263157819</v>
      </c>
      <c r="R8" s="442">
        <f t="shared" si="5"/>
        <v>0.90706730769230826</v>
      </c>
      <c r="S8" s="637"/>
      <c r="T8" s="91">
        <v>0.4284722222222222</v>
      </c>
      <c r="U8" s="91">
        <v>0.48402777777777772</v>
      </c>
      <c r="V8" s="439">
        <v>8</v>
      </c>
      <c r="W8" s="452">
        <f t="shared" si="8"/>
        <v>79.999999999999957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-117.49999999999864</v>
      </c>
      <c r="AG8" s="442">
        <f t="shared" si="7"/>
        <v>0.9548076923076928</v>
      </c>
      <c r="AH8" s="637"/>
    </row>
    <row r="9" spans="1:34" ht="19.2" customHeight="1">
      <c r="A9" s="674"/>
      <c r="B9" s="78" t="s">
        <v>243</v>
      </c>
      <c r="C9" s="96"/>
      <c r="D9" s="80" t="s">
        <v>100</v>
      </c>
      <c r="E9" s="97"/>
      <c r="F9" s="458">
        <v>71.55</v>
      </c>
      <c r="G9" s="98">
        <v>974</v>
      </c>
      <c r="H9" s="83">
        <f t="shared" si="0"/>
        <v>69689.7</v>
      </c>
      <c r="I9" s="440"/>
      <c r="J9" s="85">
        <v>18</v>
      </c>
      <c r="K9" s="82">
        <v>1385</v>
      </c>
      <c r="L9" s="86">
        <v>76.944444444444443</v>
      </c>
      <c r="M9" s="453">
        <v>18</v>
      </c>
      <c r="N9" s="82">
        <f t="shared" si="1"/>
        <v>1217.5000000000002</v>
      </c>
      <c r="O9" s="86">
        <f t="shared" si="2"/>
        <v>67.6388888888889</v>
      </c>
      <c r="P9" s="88">
        <f t="shared" si="3"/>
        <v>0</v>
      </c>
      <c r="Q9" s="89">
        <f t="shared" si="4"/>
        <v>-9.3055555555555429</v>
      </c>
      <c r="R9" s="442">
        <f t="shared" si="5"/>
        <v>0.8790613718411554</v>
      </c>
      <c r="S9" s="637"/>
      <c r="T9" s="91">
        <v>0.52361111111111103</v>
      </c>
      <c r="U9" s="91">
        <v>0.55694444444444435</v>
      </c>
      <c r="V9" s="439">
        <v>7</v>
      </c>
      <c r="W9" s="452">
        <f t="shared" si="8"/>
        <v>47.999999999999986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-167.49999999999977</v>
      </c>
      <c r="AG9" s="442">
        <f t="shared" si="7"/>
        <v>0.8790613718411554</v>
      </c>
      <c r="AH9" s="637"/>
    </row>
    <row r="10" spans="1:34" ht="19.2" customHeight="1">
      <c r="A10" s="675"/>
      <c r="B10" s="78" t="s">
        <v>243</v>
      </c>
      <c r="C10" s="79"/>
      <c r="D10" s="80" t="s">
        <v>102</v>
      </c>
      <c r="E10" s="81"/>
      <c r="F10" s="458">
        <v>59.54</v>
      </c>
      <c r="G10" s="82">
        <v>1493</v>
      </c>
      <c r="H10" s="83">
        <f t="shared" si="0"/>
        <v>88893.22</v>
      </c>
      <c r="I10" s="452"/>
      <c r="J10" s="85">
        <v>18</v>
      </c>
      <c r="K10" s="82">
        <v>1385</v>
      </c>
      <c r="L10" s="86">
        <v>76.944444444444443</v>
      </c>
      <c r="M10" s="453">
        <v>18</v>
      </c>
      <c r="N10" s="82">
        <f t="shared" si="1"/>
        <v>1210.5405405405395</v>
      </c>
      <c r="O10" s="86">
        <f t="shared" si="2"/>
        <v>67.252252252252191</v>
      </c>
      <c r="P10" s="88">
        <f t="shared" si="3"/>
        <v>0</v>
      </c>
      <c r="Q10" s="89">
        <f t="shared" si="4"/>
        <v>-9.6921921921922518</v>
      </c>
      <c r="R10" s="442">
        <f t="shared" si="5"/>
        <v>0.87403649136501049</v>
      </c>
      <c r="S10" s="640"/>
      <c r="T10" s="91">
        <v>0.56249999999999989</v>
      </c>
      <c r="U10" s="91">
        <v>0.61388888888888882</v>
      </c>
      <c r="V10" s="439">
        <v>8</v>
      </c>
      <c r="W10" s="452">
        <f t="shared" si="8"/>
        <v>74.000000000000057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-174.4594594594605</v>
      </c>
      <c r="AG10" s="442">
        <f t="shared" si="7"/>
        <v>0.87403649136501049</v>
      </c>
      <c r="AH10" s="640"/>
    </row>
    <row r="11" spans="1:34" ht="19.2" customHeight="1">
      <c r="A11" s="675"/>
      <c r="B11" s="78" t="s">
        <v>247</v>
      </c>
      <c r="C11" s="79"/>
      <c r="D11" s="80" t="s">
        <v>314</v>
      </c>
      <c r="E11" s="81"/>
      <c r="F11" s="458">
        <v>56.85</v>
      </c>
      <c r="G11" s="82">
        <v>678</v>
      </c>
      <c r="H11" s="83">
        <f t="shared" si="0"/>
        <v>38544.300000000003</v>
      </c>
      <c r="I11" s="452">
        <v>1</v>
      </c>
      <c r="J11" s="85">
        <v>18</v>
      </c>
      <c r="K11" s="82">
        <v>1636</v>
      </c>
      <c r="L11" s="86">
        <v>90.888888888888886</v>
      </c>
      <c r="M11" s="453">
        <v>18</v>
      </c>
      <c r="N11" s="82">
        <f t="shared" si="1"/>
        <v>1312.258064516127</v>
      </c>
      <c r="O11" s="86">
        <f t="shared" si="2"/>
        <v>72.903225806451502</v>
      </c>
      <c r="P11" s="88">
        <f t="shared" si="3"/>
        <v>0</v>
      </c>
      <c r="Q11" s="89">
        <f t="shared" si="4"/>
        <v>-17.985663082437384</v>
      </c>
      <c r="R11" s="442">
        <f t="shared" si="5"/>
        <v>0.80211373136682584</v>
      </c>
      <c r="S11" s="640"/>
      <c r="T11" s="91">
        <v>0.62916666666666654</v>
      </c>
      <c r="U11" s="91">
        <v>0.65069444444444435</v>
      </c>
      <c r="V11" s="439">
        <v>22</v>
      </c>
      <c r="W11" s="452">
        <f t="shared" si="8"/>
        <v>31.00000000000005</v>
      </c>
      <c r="X11" s="94">
        <v>0.61736111111111114</v>
      </c>
      <c r="Y11" s="94">
        <v>0.62638888888888888</v>
      </c>
      <c r="Z11" s="95"/>
      <c r="AA11" s="95"/>
      <c r="AB11" s="618"/>
      <c r="AC11" s="618"/>
      <c r="AD11" s="440"/>
      <c r="AE11" s="440"/>
      <c r="AF11" s="88">
        <f t="shared" si="6"/>
        <v>-323.74193548387302</v>
      </c>
      <c r="AG11" s="442">
        <f t="shared" si="7"/>
        <v>0.80211373136682573</v>
      </c>
      <c r="AH11" s="640"/>
    </row>
    <row r="12" spans="1:34" ht="19.2" customHeight="1">
      <c r="A12" s="675"/>
      <c r="B12" s="78" t="s">
        <v>243</v>
      </c>
      <c r="C12" s="79"/>
      <c r="D12" s="80" t="s">
        <v>122</v>
      </c>
      <c r="E12" s="81"/>
      <c r="F12" s="458">
        <v>53.36</v>
      </c>
      <c r="G12" s="82">
        <v>1232.1100000000001</v>
      </c>
      <c r="H12" s="83">
        <f t="shared" si="0"/>
        <v>65745.38960000001</v>
      </c>
      <c r="I12" s="452">
        <v>1</v>
      </c>
      <c r="J12" s="85">
        <v>19</v>
      </c>
      <c r="K12" s="82">
        <v>1440</v>
      </c>
      <c r="L12" s="86">
        <v>75.78947368421052</v>
      </c>
      <c r="M12" s="453">
        <v>19</v>
      </c>
      <c r="N12" s="82">
        <f t="shared" si="1"/>
        <v>1252.9932203389842</v>
      </c>
      <c r="O12" s="86">
        <f t="shared" si="2"/>
        <v>65.947011596788641</v>
      </c>
      <c r="P12" s="88">
        <f t="shared" si="3"/>
        <v>0</v>
      </c>
      <c r="Q12" s="89">
        <f t="shared" si="4"/>
        <v>-9.8424620874218789</v>
      </c>
      <c r="R12" s="442">
        <f t="shared" si="5"/>
        <v>0.87013418079096128</v>
      </c>
      <c r="S12" s="640"/>
      <c r="T12" s="91">
        <v>0.65624999999999989</v>
      </c>
      <c r="U12" s="91">
        <v>0.69722222222222208</v>
      </c>
      <c r="V12" s="439">
        <v>8</v>
      </c>
      <c r="W12" s="452">
        <f t="shared" si="8"/>
        <v>58.99999999999995</v>
      </c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-187.0067796610158</v>
      </c>
      <c r="AG12" s="442">
        <f t="shared" si="7"/>
        <v>0.87013418079096128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18.5</v>
      </c>
      <c r="K17" s="113">
        <v>2005.75</v>
      </c>
      <c r="L17" s="116">
        <v>108.2872807017544</v>
      </c>
      <c r="M17" s="113">
        <f t="shared" ref="J17:O17" si="9">AVERAGE(M5:M16)</f>
        <v>18.875</v>
      </c>
      <c r="N17" s="113">
        <f t="shared" si="9"/>
        <v>1838.2676289681071</v>
      </c>
      <c r="O17" s="116">
        <f t="shared" si="9"/>
        <v>96.572812773352595</v>
      </c>
      <c r="P17" s="107">
        <f t="shared" ref="P17:P21" si="10">M17-J17</f>
        <v>0.375</v>
      </c>
      <c r="Q17" s="117">
        <f t="shared" ref="Q17:Q21" si="11">O17-L17</f>
        <v>-11.714467928401803</v>
      </c>
      <c r="R17" s="118">
        <f>O17/L17</f>
        <v>0.89182046263895132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-167.48237103189285</v>
      </c>
      <c r="AG17" s="445">
        <f t="shared" si="7"/>
        <v>0.91649888020346859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1441</v>
      </c>
      <c r="H18" s="127">
        <f t="shared" ref="H18:H29" si="12">F18*G18</f>
        <v>53115.26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1" si="13">G18/W18*60</f>
        <v>2108.7804878048773</v>
      </c>
      <c r="O18" s="129">
        <f t="shared" ref="O18:O21" si="14">N18/M18</f>
        <v>117.15447154471541</v>
      </c>
      <c r="P18" s="95">
        <f t="shared" si="10"/>
        <v>1</v>
      </c>
      <c r="Q18" s="131">
        <f t="shared" si="11"/>
        <v>-15.198469631755174</v>
      </c>
      <c r="R18" s="441">
        <f t="shared" ref="R18:R21" si="15">O18/L18</f>
        <v>0.88516711833784978</v>
      </c>
      <c r="S18" s="622">
        <f>R30</f>
        <v>0.87809597333984668</v>
      </c>
      <c r="T18" s="133">
        <v>0.16666666666666666</v>
      </c>
      <c r="U18" s="133">
        <v>0.19513888888888889</v>
      </c>
      <c r="V18" s="440">
        <v>5</v>
      </c>
      <c r="W18" s="134">
        <f>(U18-T18)*24*60</f>
        <v>41.000000000000014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-141.21951219512266</v>
      </c>
      <c r="AG18" s="136">
        <f t="shared" si="7"/>
        <v>0.93723577235772326</v>
      </c>
      <c r="AH18" s="663">
        <f>AG30</f>
        <v>0.90743294033442867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2208.2999999999997</v>
      </c>
      <c r="H19" s="127">
        <f t="shared" si="12"/>
        <v>84776.636999999988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1409.5531914893611</v>
      </c>
      <c r="O19" s="139">
        <f t="shared" si="14"/>
        <v>82.914893617021235</v>
      </c>
      <c r="P19" s="95">
        <f t="shared" si="10"/>
        <v>1</v>
      </c>
      <c r="Q19" s="131">
        <f t="shared" si="11"/>
        <v>-19.335106382978765</v>
      </c>
      <c r="R19" s="441">
        <f t="shared" si="15"/>
        <v>0.81090360505644243</v>
      </c>
      <c r="S19" s="622"/>
      <c r="T19" s="133">
        <v>0.21111111111111111</v>
      </c>
      <c r="U19" s="133">
        <v>0.27638888888888891</v>
      </c>
      <c r="V19" s="440">
        <v>23</v>
      </c>
      <c r="W19" s="134">
        <f>(U19-T19)*24*60</f>
        <v>94.000000000000028</v>
      </c>
      <c r="X19" s="140">
        <v>0.1986111111111111</v>
      </c>
      <c r="Y19" s="140">
        <v>0.20833333333333334</v>
      </c>
      <c r="Z19" s="95"/>
      <c r="AA19" s="95"/>
      <c r="AB19" s="618"/>
      <c r="AC19" s="618"/>
      <c r="AD19" s="440"/>
      <c r="AE19" s="440"/>
      <c r="AF19" s="88">
        <f t="shared" si="6"/>
        <v>-226.4468085106389</v>
      </c>
      <c r="AG19" s="442">
        <f t="shared" si="7"/>
        <v>0.86158508037247006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1920</v>
      </c>
      <c r="H20" s="127">
        <f t="shared" si="12"/>
        <v>82828.800000000003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1371.4285714285711</v>
      </c>
      <c r="O20" s="139">
        <f t="shared" si="14"/>
        <v>85.714285714285694</v>
      </c>
      <c r="P20" s="95">
        <f t="shared" si="10"/>
        <v>0</v>
      </c>
      <c r="Q20" s="131">
        <f t="shared" si="11"/>
        <v>-4.285714285714306</v>
      </c>
      <c r="R20" s="441">
        <f t="shared" si="15"/>
        <v>0.95238095238095211</v>
      </c>
      <c r="S20" s="622"/>
      <c r="T20" s="133">
        <v>0.28194444444444444</v>
      </c>
      <c r="U20" s="133">
        <v>0.34027777777777779</v>
      </c>
      <c r="V20" s="440">
        <v>8</v>
      </c>
      <c r="W20" s="134">
        <f t="shared" ref="W20:W29" si="16">(U20-T20)*24*60</f>
        <v>84.000000000000028</v>
      </c>
      <c r="X20" s="140"/>
      <c r="Y20" s="140"/>
      <c r="Z20" s="95"/>
      <c r="AA20" s="95"/>
      <c r="AB20" s="618"/>
      <c r="AC20" s="618"/>
      <c r="AD20" s="440"/>
      <c r="AE20" s="440"/>
      <c r="AF20" s="135">
        <f t="shared" si="6"/>
        <v>-68.571428571428896</v>
      </c>
      <c r="AG20" s="136">
        <f t="shared" si="7"/>
        <v>0.95238095238095211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2087</v>
      </c>
      <c r="H21" s="127">
        <f t="shared" si="12"/>
        <v>79514.7</v>
      </c>
      <c r="I21" s="439"/>
      <c r="J21" s="137">
        <v>17</v>
      </c>
      <c r="K21" s="82">
        <v>1500</v>
      </c>
      <c r="L21" s="86">
        <v>88.235294117647058</v>
      </c>
      <c r="M21" s="453">
        <v>17</v>
      </c>
      <c r="N21" s="138">
        <f t="shared" si="13"/>
        <v>1304.3750000000005</v>
      </c>
      <c r="O21" s="139">
        <f t="shared" si="14"/>
        <v>76.727941176470608</v>
      </c>
      <c r="P21" s="95">
        <f t="shared" si="10"/>
        <v>0</v>
      </c>
      <c r="Q21" s="131">
        <f t="shared" si="11"/>
        <v>-11.50735294117645</v>
      </c>
      <c r="R21" s="441">
        <f t="shared" si="15"/>
        <v>0.8695833333333336</v>
      </c>
      <c r="S21" s="622"/>
      <c r="T21" s="133">
        <v>0.35555555555555557</v>
      </c>
      <c r="U21" s="133">
        <v>0.42222222222222222</v>
      </c>
      <c r="V21" s="440">
        <v>22</v>
      </c>
      <c r="W21" s="134">
        <f t="shared" si="16"/>
        <v>95.999999999999972</v>
      </c>
      <c r="X21" s="140">
        <v>0.34375</v>
      </c>
      <c r="Y21" s="140">
        <v>0.3527777777777778</v>
      </c>
      <c r="Z21" s="95"/>
      <c r="AA21" s="95"/>
      <c r="AB21" s="618"/>
      <c r="AC21" s="618"/>
      <c r="AD21" s="440"/>
      <c r="AE21" s="440"/>
      <c r="AF21" s="88">
        <f t="shared" si="6"/>
        <v>-195.62499999999955</v>
      </c>
      <c r="AG21" s="442">
        <f t="shared" si="7"/>
        <v>0.8695833333333336</v>
      </c>
      <c r="AH21" s="665"/>
    </row>
    <row r="22" spans="1:34" ht="19.2" customHeight="1">
      <c r="A22" s="621"/>
      <c r="B22" s="448">
        <v>0</v>
      </c>
      <c r="C22" s="141"/>
      <c r="D22" s="80"/>
      <c r="E22" s="81"/>
      <c r="F22" s="458" t="s">
        <v>248</v>
      </c>
      <c r="G22" s="82"/>
      <c r="H22" s="127">
        <f t="shared" si="12"/>
        <v>0</v>
      </c>
      <c r="I22" s="439"/>
      <c r="J22" s="137"/>
      <c r="K22" s="82"/>
      <c r="L22" s="86"/>
      <c r="M22" s="130"/>
      <c r="N22" s="138"/>
      <c r="O22" s="139"/>
      <c r="P22" s="95"/>
      <c r="Q22" s="131"/>
      <c r="R22" s="441"/>
      <c r="S22" s="622"/>
      <c r="T22" s="133"/>
      <c r="U22" s="133"/>
      <c r="V22" s="440"/>
      <c r="W22" s="134"/>
      <c r="X22" s="140"/>
      <c r="Y22" s="140"/>
      <c r="Z22" s="95"/>
      <c r="AA22" s="95"/>
      <c r="AB22" s="618"/>
      <c r="AC22" s="618"/>
      <c r="AD22" s="440"/>
      <c r="AE22" s="440"/>
      <c r="AF22" s="135">
        <f t="shared" si="6"/>
        <v>0</v>
      </c>
      <c r="AG22" s="136" t="e">
        <f t="shared" si="7"/>
        <v>#DIV/0!</v>
      </c>
      <c r="AH22" s="665"/>
    </row>
    <row r="23" spans="1:34" ht="19.2" customHeight="1">
      <c r="A23" s="621"/>
      <c r="B23" s="448">
        <v>0</v>
      </c>
      <c r="C23" s="141"/>
      <c r="D23" s="80"/>
      <c r="E23" s="81"/>
      <c r="F23" s="458" t="s">
        <v>248</v>
      </c>
      <c r="G23" s="82"/>
      <c r="H23" s="127">
        <f t="shared" si="12"/>
        <v>0</v>
      </c>
      <c r="I23" s="439"/>
      <c r="J23" s="137"/>
      <c r="K23" s="82"/>
      <c r="L23" s="86"/>
      <c r="M23" s="130"/>
      <c r="N23" s="138"/>
      <c r="O23" s="139"/>
      <c r="P23" s="95"/>
      <c r="Q23" s="131"/>
      <c r="R23" s="441"/>
      <c r="S23" s="622"/>
      <c r="T23" s="133"/>
      <c r="U23" s="133"/>
      <c r="V23" s="440"/>
      <c r="W23" s="134"/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0</v>
      </c>
      <c r="AG23" s="442" t="e">
        <f t="shared" si="7"/>
        <v>#DIV/0!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16.5</v>
      </c>
      <c r="K30" s="145">
        <v>1706.5</v>
      </c>
      <c r="L30" s="148">
        <v>103.20955882352942</v>
      </c>
      <c r="M30" s="145">
        <f t="shared" ref="J30:O30" si="17">AVERAGE(M18:M29)</f>
        <v>17</v>
      </c>
      <c r="N30" s="145">
        <f t="shared" si="17"/>
        <v>1548.5343126807024</v>
      </c>
      <c r="O30" s="148">
        <f t="shared" si="17"/>
        <v>90.627898013123229</v>
      </c>
      <c r="P30" s="95">
        <f t="shared" ref="P30:P34" si="18">M30-J30</f>
        <v>0.5</v>
      </c>
      <c r="Q30" s="131">
        <f t="shared" ref="Q30:Q34" si="19">O30-L30</f>
        <v>-12.581660810406191</v>
      </c>
      <c r="R30" s="149">
        <f t="shared" ref="R30:R34" si="20">O30/L30</f>
        <v>0.87809597333984668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-157.96568731929756</v>
      </c>
      <c r="AG30" s="153">
        <f t="shared" ref="AG30" si="21">N30/K30</f>
        <v>0.90743294033442867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107</v>
      </c>
      <c r="E31" s="156"/>
      <c r="F31" s="463">
        <v>35.33</v>
      </c>
      <c r="G31" s="138">
        <v>2189</v>
      </c>
      <c r="H31" s="157">
        <f t="shared" ref="H31:H40" si="22">F31*G31</f>
        <v>77337.37</v>
      </c>
      <c r="I31" s="93"/>
      <c r="J31" s="158">
        <v>12</v>
      </c>
      <c r="K31" s="138">
        <v>2118</v>
      </c>
      <c r="L31" s="139">
        <v>176.5</v>
      </c>
      <c r="M31" s="158">
        <v>12</v>
      </c>
      <c r="N31" s="159">
        <f t="shared" ref="N31:N34" si="23">G31/W31*60</f>
        <v>1960.2985074626868</v>
      </c>
      <c r="O31" s="160">
        <f t="shared" ref="O31:O34" si="24">N31/M31</f>
        <v>163.35820895522389</v>
      </c>
      <c r="P31" s="161">
        <f t="shared" si="18"/>
        <v>0</v>
      </c>
      <c r="Q31" s="162">
        <f t="shared" si="19"/>
        <v>-13.141791044776113</v>
      </c>
      <c r="R31" s="444">
        <f t="shared" si="20"/>
        <v>0.92554226036954046</v>
      </c>
      <c r="S31" s="661">
        <f>R43</f>
        <v>0.8733278455605985</v>
      </c>
      <c r="T31" s="163">
        <v>0.16666666666666666</v>
      </c>
      <c r="U31" s="163">
        <v>0.21319444444444444</v>
      </c>
      <c r="V31" s="93">
        <v>5</v>
      </c>
      <c r="W31" s="164">
        <f t="shared" ref="W31:W42" si="25">(U31-T31)*24*60</f>
        <v>67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-157.70149253731324</v>
      </c>
      <c r="AG31" s="165">
        <f t="shared" si="7"/>
        <v>0.92554226036954046</v>
      </c>
      <c r="AH31" s="639">
        <f>AG43</f>
        <v>0.87578510229719442</v>
      </c>
    </row>
    <row r="32" spans="1:34" ht="19.2" customHeight="1">
      <c r="A32" s="660"/>
      <c r="B32" s="167" t="s">
        <v>246</v>
      </c>
      <c r="C32" s="168"/>
      <c r="D32" s="142" t="s">
        <v>108</v>
      </c>
      <c r="E32" s="81"/>
      <c r="F32" s="458">
        <v>36.409999999999997</v>
      </c>
      <c r="G32" s="82">
        <v>4530.5999999999995</v>
      </c>
      <c r="H32" s="127">
        <f t="shared" si="22"/>
        <v>164959.14599999998</v>
      </c>
      <c r="I32" s="452"/>
      <c r="J32" s="85">
        <v>10</v>
      </c>
      <c r="K32" s="82">
        <v>2769</v>
      </c>
      <c r="L32" s="86">
        <v>276.89999999999998</v>
      </c>
      <c r="M32" s="85">
        <v>10</v>
      </c>
      <c r="N32" s="82">
        <f t="shared" si="23"/>
        <v>2323.3846153846148</v>
      </c>
      <c r="O32" s="86">
        <f t="shared" si="24"/>
        <v>232.33846153846147</v>
      </c>
      <c r="P32" s="88">
        <f t="shared" si="18"/>
        <v>0</v>
      </c>
      <c r="Q32" s="89">
        <f t="shared" si="19"/>
        <v>-44.561538461538504</v>
      </c>
      <c r="R32" s="442">
        <f t="shared" si="20"/>
        <v>0.83906992249354095</v>
      </c>
      <c r="S32" s="622"/>
      <c r="T32" s="133">
        <v>0.22847222222222222</v>
      </c>
      <c r="U32" s="133">
        <v>0.30972222222222223</v>
      </c>
      <c r="V32" s="440">
        <v>22</v>
      </c>
      <c r="W32" s="134">
        <f t="shared" si="25"/>
        <v>117.00000000000003</v>
      </c>
      <c r="X32" s="169">
        <v>0.21666666666666667</v>
      </c>
      <c r="Y32" s="169">
        <v>0.22569444444444445</v>
      </c>
      <c r="Z32" s="170"/>
      <c r="AA32" s="170"/>
      <c r="AB32" s="618"/>
      <c r="AC32" s="618"/>
      <c r="AD32" s="440"/>
      <c r="AE32" s="440"/>
      <c r="AF32" s="88">
        <f t="shared" si="6"/>
        <v>-445.61538461538521</v>
      </c>
      <c r="AG32" s="442">
        <f t="shared" si="7"/>
        <v>0.83906992249354095</v>
      </c>
      <c r="AH32" s="637"/>
    </row>
    <row r="33" spans="1:34" ht="19.2" customHeight="1">
      <c r="A33" s="660"/>
      <c r="B33" s="167" t="s">
        <v>247</v>
      </c>
      <c r="C33" s="440"/>
      <c r="D33" s="125" t="s">
        <v>110</v>
      </c>
      <c r="E33" s="126"/>
      <c r="F33" s="458">
        <v>53.27</v>
      </c>
      <c r="G33" s="98">
        <v>1149</v>
      </c>
      <c r="H33" s="127">
        <f t="shared" si="22"/>
        <v>61207.23</v>
      </c>
      <c r="I33" s="440"/>
      <c r="J33" s="85">
        <v>18</v>
      </c>
      <c r="K33" s="82">
        <v>1500</v>
      </c>
      <c r="L33" s="86">
        <v>83.333333333333329</v>
      </c>
      <c r="M33" s="85">
        <v>18</v>
      </c>
      <c r="N33" s="82">
        <f t="shared" si="23"/>
        <v>1325.7692307692314</v>
      </c>
      <c r="O33" s="86">
        <f t="shared" si="24"/>
        <v>73.653846153846189</v>
      </c>
      <c r="P33" s="88">
        <f t="shared" si="18"/>
        <v>0</v>
      </c>
      <c r="Q33" s="89">
        <f t="shared" si="19"/>
        <v>-9.6794871794871398</v>
      </c>
      <c r="R33" s="442">
        <f t="shared" si="20"/>
        <v>0.88384615384615428</v>
      </c>
      <c r="S33" s="622"/>
      <c r="T33" s="133">
        <v>0.36180555555555555</v>
      </c>
      <c r="U33" s="133">
        <v>0.39791666666666664</v>
      </c>
      <c r="V33" s="440">
        <v>7</v>
      </c>
      <c r="W33" s="134">
        <f t="shared" si="25"/>
        <v>51.999999999999972</v>
      </c>
      <c r="X33" s="169"/>
      <c r="Y33" s="169"/>
      <c r="Z33" s="170"/>
      <c r="AA33" s="170"/>
      <c r="AB33" s="618"/>
      <c r="AC33" s="618"/>
      <c r="AD33" s="440"/>
      <c r="AE33" s="440"/>
      <c r="AF33" s="88">
        <f t="shared" si="6"/>
        <v>-174.2307692307686</v>
      </c>
      <c r="AG33" s="171">
        <f t="shared" si="7"/>
        <v>0.88384615384615428</v>
      </c>
      <c r="AH33" s="637"/>
    </row>
    <row r="34" spans="1:34" ht="19.2" customHeight="1">
      <c r="A34" s="660"/>
      <c r="B34" s="167" t="s">
        <v>245</v>
      </c>
      <c r="C34" s="172"/>
      <c r="D34" s="125" t="s">
        <v>111</v>
      </c>
      <c r="E34" s="126"/>
      <c r="F34" s="458">
        <v>29.113149847094796</v>
      </c>
      <c r="G34" s="98">
        <v>3006.7200000000003</v>
      </c>
      <c r="H34" s="127">
        <f t="shared" si="22"/>
        <v>87535.089908256879</v>
      </c>
      <c r="I34" s="440"/>
      <c r="J34" s="85">
        <v>20</v>
      </c>
      <c r="K34" s="82">
        <v>1500</v>
      </c>
      <c r="L34" s="86">
        <v>75</v>
      </c>
      <c r="M34" s="85">
        <v>20</v>
      </c>
      <c r="N34" s="82">
        <f t="shared" si="23"/>
        <v>1297.8647482014389</v>
      </c>
      <c r="O34" s="86">
        <f t="shared" si="24"/>
        <v>64.893237410071947</v>
      </c>
      <c r="P34" s="88">
        <f t="shared" si="18"/>
        <v>0</v>
      </c>
      <c r="Q34" s="89">
        <f t="shared" si="19"/>
        <v>-10.106762589928053</v>
      </c>
      <c r="R34" s="442">
        <f t="shared" si="20"/>
        <v>0.86524316546762592</v>
      </c>
      <c r="S34" s="622"/>
      <c r="T34" s="133">
        <v>0.40347222222222218</v>
      </c>
      <c r="U34" s="133">
        <v>0.49999999999999994</v>
      </c>
      <c r="V34" s="440">
        <v>8</v>
      </c>
      <c r="W34" s="134">
        <f t="shared" si="25"/>
        <v>139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-202.13525179856106</v>
      </c>
      <c r="AG34" s="171">
        <f t="shared" si="7"/>
        <v>0.86524316546762592</v>
      </c>
      <c r="AH34" s="637"/>
    </row>
    <row r="35" spans="1:34" ht="19.2" customHeight="1">
      <c r="A35" s="660"/>
      <c r="B35" s="167">
        <v>0</v>
      </c>
      <c r="C35" s="79"/>
      <c r="D35" s="80"/>
      <c r="E35" s="81"/>
      <c r="F35" s="458" t="s">
        <v>248</v>
      </c>
      <c r="G35" s="173"/>
      <c r="H35" s="127">
        <f t="shared" si="22"/>
        <v>0</v>
      </c>
      <c r="I35" s="439"/>
      <c r="J35" s="85"/>
      <c r="K35" s="82"/>
      <c r="L35" s="86"/>
      <c r="M35" s="85"/>
      <c r="N35" s="82"/>
      <c r="O35" s="86"/>
      <c r="P35" s="88"/>
      <c r="Q35" s="89"/>
      <c r="R35" s="442"/>
      <c r="S35" s="622"/>
      <c r="T35" s="133"/>
      <c r="U35" s="133"/>
      <c r="V35" s="440"/>
      <c r="W35" s="134"/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0</v>
      </c>
      <c r="AG35" s="165" t="e">
        <f t="shared" si="7"/>
        <v>#DIV/0!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/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15</v>
      </c>
      <c r="K43" s="145">
        <v>1971.75</v>
      </c>
      <c r="L43" s="148">
        <v>152.93333333333334</v>
      </c>
      <c r="M43" s="145">
        <f t="shared" ref="J43:O43" si="26">AVERAGE(M31:M42)</f>
        <v>15</v>
      </c>
      <c r="N43" s="145">
        <f t="shared" si="26"/>
        <v>1726.8292754544932</v>
      </c>
      <c r="O43" s="148">
        <f t="shared" si="26"/>
        <v>133.56093851440087</v>
      </c>
      <c r="P43" s="95">
        <f>M43-J43</f>
        <v>0</v>
      </c>
      <c r="Q43" s="131">
        <f>N43-K43</f>
        <v>-244.9207245455068</v>
      </c>
      <c r="R43" s="149">
        <f t="shared" ref="R43:R48" si="27">O43/L43</f>
        <v>0.8733278455605985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-244.9207245455068</v>
      </c>
      <c r="AG43" s="445">
        <f t="shared" si="7"/>
        <v>0.87578510229719442</v>
      </c>
      <c r="AH43" s="640"/>
    </row>
    <row r="44" spans="1:34" s="195" customFormat="1" ht="19.2" customHeight="1">
      <c r="A44" s="655" t="s">
        <v>307</v>
      </c>
      <c r="B44" s="141" t="s">
        <v>245</v>
      </c>
      <c r="C44" s="182"/>
      <c r="D44" s="80" t="s">
        <v>487</v>
      </c>
      <c r="E44" s="81"/>
      <c r="F44" s="465">
        <v>36.92</v>
      </c>
      <c r="G44" s="183">
        <v>1267</v>
      </c>
      <c r="H44" s="83">
        <f>F44*G44</f>
        <v>46777.64</v>
      </c>
      <c r="I44" s="184"/>
      <c r="J44" s="185">
        <v>6</v>
      </c>
      <c r="K44" s="186">
        <v>1636</v>
      </c>
      <c r="L44" s="187">
        <v>272.66666666666669</v>
      </c>
      <c r="M44" s="104">
        <v>7</v>
      </c>
      <c r="N44" s="186">
        <f>G44/W44*60</f>
        <v>1551.4285714285718</v>
      </c>
      <c r="O44" s="187">
        <f>N44/M44</f>
        <v>221.63265306122454</v>
      </c>
      <c r="P44" s="92">
        <f t="shared" ref="P44:P48" si="29">M44-J44</f>
        <v>1</v>
      </c>
      <c r="Q44" s="188">
        <f t="shared" ref="Q44:Q48" si="30">O44-L44</f>
        <v>-51.034013605442141</v>
      </c>
      <c r="R44" s="189">
        <f t="shared" si="27"/>
        <v>0.81283369093358626</v>
      </c>
      <c r="S44" s="637">
        <f>R56</f>
        <v>0.86898611382890001</v>
      </c>
      <c r="T44" s="190">
        <v>0.16666666666666666</v>
      </c>
      <c r="U44" s="190">
        <v>0.20069444444444443</v>
      </c>
      <c r="V44" s="191">
        <v>5</v>
      </c>
      <c r="W44" s="192">
        <f t="shared" ref="W44:W56" si="31">(U44-T44)*24*60</f>
        <v>48.999999999999986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-84.571428571428214</v>
      </c>
      <c r="AG44" s="449">
        <f t="shared" si="7"/>
        <v>0.94830597275585071</v>
      </c>
      <c r="AH44" s="658">
        <f>AG56</f>
        <v>0.95537785391533814</v>
      </c>
    </row>
    <row r="45" spans="1:34" s="195" customFormat="1" ht="19.2" customHeight="1">
      <c r="A45" s="656"/>
      <c r="B45" s="141" t="s">
        <v>245</v>
      </c>
      <c r="C45" s="182"/>
      <c r="D45" s="80" t="s">
        <v>115</v>
      </c>
      <c r="E45" s="81"/>
      <c r="F45" s="465">
        <v>31.43</v>
      </c>
      <c r="G45" s="183">
        <v>2678</v>
      </c>
      <c r="H45" s="83">
        <f>F45*G45</f>
        <v>84169.54</v>
      </c>
      <c r="I45" s="196"/>
      <c r="J45" s="185">
        <v>7</v>
      </c>
      <c r="K45" s="186">
        <v>1500</v>
      </c>
      <c r="L45" s="187">
        <v>214.28571428571428</v>
      </c>
      <c r="M45" s="104">
        <v>7</v>
      </c>
      <c r="N45" s="186">
        <f>G45/W45*60</f>
        <v>1460.7272727272723</v>
      </c>
      <c r="O45" s="187">
        <f>N45/M45</f>
        <v>208.67532467532462</v>
      </c>
      <c r="P45" s="92">
        <f t="shared" si="29"/>
        <v>0</v>
      </c>
      <c r="Q45" s="188">
        <f t="shared" si="30"/>
        <v>-5.6103896103896602</v>
      </c>
      <c r="R45" s="189">
        <f t="shared" si="27"/>
        <v>0.97381818181818158</v>
      </c>
      <c r="S45" s="637"/>
      <c r="T45" s="190">
        <v>0.20416666666666664</v>
      </c>
      <c r="U45" s="190">
        <v>0.28055555555555556</v>
      </c>
      <c r="V45" s="191">
        <v>5</v>
      </c>
      <c r="W45" s="192">
        <f t="shared" si="31"/>
        <v>110.00000000000004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-39.272727272727707</v>
      </c>
      <c r="AG45" s="449">
        <f t="shared" si="7"/>
        <v>0.97381818181818158</v>
      </c>
      <c r="AH45" s="658"/>
    </row>
    <row r="46" spans="1:34" s="195" customFormat="1" ht="19.2" customHeight="1">
      <c r="A46" s="656"/>
      <c r="B46" s="141" t="s">
        <v>245</v>
      </c>
      <c r="C46" s="182"/>
      <c r="D46" s="80" t="s">
        <v>113</v>
      </c>
      <c r="E46" s="81"/>
      <c r="F46" s="465">
        <v>11.6</v>
      </c>
      <c r="G46" s="183">
        <v>2306</v>
      </c>
      <c r="H46" s="83">
        <f t="shared" ref="H46:H50" si="32">F46*G46</f>
        <v>26749.599999999999</v>
      </c>
      <c r="I46" s="196"/>
      <c r="J46" s="185">
        <v>7</v>
      </c>
      <c r="K46" s="186">
        <v>1636</v>
      </c>
      <c r="L46" s="187">
        <v>233.71428571428572</v>
      </c>
      <c r="M46" s="104">
        <v>7</v>
      </c>
      <c r="N46" s="186">
        <f>G46/W46*60</f>
        <v>1471.9148936170216</v>
      </c>
      <c r="O46" s="187">
        <f>N46/M46</f>
        <v>210.27355623100308</v>
      </c>
      <c r="P46" s="92">
        <f t="shared" si="29"/>
        <v>0</v>
      </c>
      <c r="Q46" s="188">
        <f t="shared" si="30"/>
        <v>-23.440729483282638</v>
      </c>
      <c r="R46" s="189">
        <f t="shared" si="27"/>
        <v>0.89970348020600344</v>
      </c>
      <c r="S46" s="637"/>
      <c r="T46" s="190">
        <v>0.29791666666666666</v>
      </c>
      <c r="U46" s="190">
        <v>0.36319444444444443</v>
      </c>
      <c r="V46" s="191">
        <v>25</v>
      </c>
      <c r="W46" s="192">
        <f t="shared" si="31"/>
        <v>93.999999999999986</v>
      </c>
      <c r="X46" s="169">
        <v>0.28402777777777777</v>
      </c>
      <c r="Y46" s="169">
        <v>0.2951388888888889</v>
      </c>
      <c r="Z46" s="170"/>
      <c r="AA46" s="170"/>
      <c r="AB46" s="618"/>
      <c r="AC46" s="618"/>
      <c r="AD46" s="440"/>
      <c r="AE46" s="440"/>
      <c r="AF46" s="193">
        <f t="shared" si="28"/>
        <v>-164.08510638297844</v>
      </c>
      <c r="AG46" s="449">
        <f t="shared" si="7"/>
        <v>0.89970348020600344</v>
      </c>
      <c r="AH46" s="658"/>
    </row>
    <row r="47" spans="1:34" s="195" customFormat="1" ht="19.2" customHeight="1">
      <c r="A47" s="656"/>
      <c r="B47" s="141" t="s">
        <v>247</v>
      </c>
      <c r="C47" s="182"/>
      <c r="D47" s="197" t="s">
        <v>114</v>
      </c>
      <c r="E47" s="198"/>
      <c r="F47" s="465">
        <v>10.09</v>
      </c>
      <c r="G47" s="186">
        <v>2917.2000000000003</v>
      </c>
      <c r="H47" s="83">
        <f t="shared" si="32"/>
        <v>29434.548000000003</v>
      </c>
      <c r="I47" s="196"/>
      <c r="J47" s="185">
        <v>6</v>
      </c>
      <c r="K47" s="186">
        <v>1500</v>
      </c>
      <c r="L47" s="187">
        <v>250</v>
      </c>
      <c r="M47" s="199">
        <v>7</v>
      </c>
      <c r="N47" s="186">
        <f>G47/W47*60</f>
        <v>1470.8571428571433</v>
      </c>
      <c r="O47" s="187">
        <f>N47/M47</f>
        <v>210.12244897959189</v>
      </c>
      <c r="P47" s="92">
        <f t="shared" si="29"/>
        <v>1</v>
      </c>
      <c r="Q47" s="188">
        <f t="shared" si="30"/>
        <v>-39.877551020408106</v>
      </c>
      <c r="R47" s="189">
        <f t="shared" si="27"/>
        <v>0.84048979591836759</v>
      </c>
      <c r="S47" s="637"/>
      <c r="T47" s="190">
        <v>0.38055555555555554</v>
      </c>
      <c r="U47" s="190">
        <v>0.46319444444444441</v>
      </c>
      <c r="V47" s="186">
        <v>25</v>
      </c>
      <c r="W47" s="192">
        <f t="shared" si="31"/>
        <v>118.99999999999997</v>
      </c>
      <c r="X47" s="169">
        <v>0.3666666666666667</v>
      </c>
      <c r="Y47" s="169">
        <v>0.37777777777777777</v>
      </c>
      <c r="Z47" s="170"/>
      <c r="AA47" s="170"/>
      <c r="AB47" s="618"/>
      <c r="AC47" s="618"/>
      <c r="AD47" s="440"/>
      <c r="AE47" s="440"/>
      <c r="AF47" s="193">
        <f t="shared" si="28"/>
        <v>-29.142857142856656</v>
      </c>
      <c r="AG47" s="449">
        <f t="shared" si="7"/>
        <v>0.98057142857142887</v>
      </c>
      <c r="AH47" s="658"/>
    </row>
    <row r="48" spans="1:34" s="195" customFormat="1" ht="19.2" customHeight="1">
      <c r="A48" s="656"/>
      <c r="B48" s="141" t="s">
        <v>247</v>
      </c>
      <c r="C48" s="182"/>
      <c r="D48" s="200" t="s">
        <v>114</v>
      </c>
      <c r="E48" s="198"/>
      <c r="F48" s="465">
        <v>10.09</v>
      </c>
      <c r="G48" s="186">
        <v>3063.06</v>
      </c>
      <c r="H48" s="83">
        <f t="shared" si="32"/>
        <v>30906.275399999999</v>
      </c>
      <c r="I48" s="196"/>
      <c r="J48" s="185">
        <v>6</v>
      </c>
      <c r="K48" s="186">
        <v>1500</v>
      </c>
      <c r="L48" s="187">
        <v>250</v>
      </c>
      <c r="M48" s="199">
        <v>7</v>
      </c>
      <c r="N48" s="186">
        <f t="shared" ref="N48" si="33">G48/W48*60</f>
        <v>1470.2687999999996</v>
      </c>
      <c r="O48" s="187">
        <f t="shared" ref="O48" si="34">N48/M48</f>
        <v>210.03839999999994</v>
      </c>
      <c r="P48" s="92">
        <f t="shared" si="29"/>
        <v>1</v>
      </c>
      <c r="Q48" s="188">
        <f t="shared" si="30"/>
        <v>-39.961600000000061</v>
      </c>
      <c r="R48" s="189">
        <f t="shared" si="27"/>
        <v>0.84015359999999972</v>
      </c>
      <c r="S48" s="637"/>
      <c r="T48" s="201">
        <v>0.48055555555555551</v>
      </c>
      <c r="U48" s="201">
        <v>0.56736111111111109</v>
      </c>
      <c r="V48" s="183">
        <v>25</v>
      </c>
      <c r="W48" s="192">
        <f t="shared" si="31"/>
        <v>125.00000000000003</v>
      </c>
      <c r="X48" s="169">
        <v>0.46666666666666662</v>
      </c>
      <c r="Y48" s="169">
        <v>0.4777777777777778</v>
      </c>
      <c r="Z48" s="170"/>
      <c r="AA48" s="170"/>
      <c r="AB48" s="618"/>
      <c r="AC48" s="618"/>
      <c r="AD48" s="440"/>
      <c r="AE48" s="440"/>
      <c r="AF48" s="193">
        <f t="shared" si="28"/>
        <v>-29.731200000000399</v>
      </c>
      <c r="AG48" s="449">
        <f t="shared" si="7"/>
        <v>0.9801791999999997</v>
      </c>
      <c r="AH48" s="658"/>
    </row>
    <row r="49" spans="1:34" s="195" customFormat="1" ht="19.2" customHeight="1">
      <c r="A49" s="656"/>
      <c r="B49" s="141">
        <v>0</v>
      </c>
      <c r="C49" s="182"/>
      <c r="D49" s="200"/>
      <c r="E49" s="198"/>
      <c r="F49" s="465" t="s">
        <v>248</v>
      </c>
      <c r="G49" s="183"/>
      <c r="H49" s="83">
        <f t="shared" si="32"/>
        <v>0</v>
      </c>
      <c r="I49" s="196"/>
      <c r="J49" s="185"/>
      <c r="K49" s="186"/>
      <c r="L49" s="187"/>
      <c r="M49" s="199"/>
      <c r="N49" s="186"/>
      <c r="O49" s="187"/>
      <c r="P49" s="92"/>
      <c r="Q49" s="188"/>
      <c r="R49" s="189"/>
      <c r="S49" s="637"/>
      <c r="T49" s="201"/>
      <c r="U49" s="201"/>
      <c r="V49" s="183"/>
      <c r="W49" s="192"/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0</v>
      </c>
      <c r="AG49" s="449" t="e">
        <f t="shared" si="7"/>
        <v>#DIV/0!</v>
      </c>
      <c r="AH49" s="658"/>
    </row>
    <row r="50" spans="1:34" s="195" customFormat="1" ht="19.2" customHeight="1">
      <c r="A50" s="656"/>
      <c r="B50" s="141">
        <v>0</v>
      </c>
      <c r="C50" s="182"/>
      <c r="D50" s="200"/>
      <c r="E50" s="198"/>
      <c r="F50" s="465" t="s">
        <v>248</v>
      </c>
      <c r="G50" s="183"/>
      <c r="H50" s="83">
        <f t="shared" si="32"/>
        <v>0</v>
      </c>
      <c r="I50" s="196"/>
      <c r="J50" s="185"/>
      <c r="K50" s="186"/>
      <c r="L50" s="187"/>
      <c r="M50" s="199"/>
      <c r="N50" s="186"/>
      <c r="O50" s="187"/>
      <c r="P50" s="92"/>
      <c r="Q50" s="188"/>
      <c r="R50" s="189"/>
      <c r="S50" s="637"/>
      <c r="T50" s="201"/>
      <c r="U50" s="201"/>
      <c r="V50" s="183"/>
      <c r="W50" s="192"/>
      <c r="X50" s="202"/>
      <c r="Y50" s="202"/>
      <c r="Z50" s="203"/>
      <c r="AA50" s="203"/>
      <c r="AB50" s="618"/>
      <c r="AC50" s="618"/>
      <c r="AD50" s="440"/>
      <c r="AE50" s="440"/>
      <c r="AF50" s="193">
        <f t="shared" si="28"/>
        <v>0</v>
      </c>
      <c r="AG50" s="449" t="e">
        <f t="shared" si="7"/>
        <v>#DIV/0!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6.4</v>
      </c>
      <c r="K56" s="145">
        <v>1554.4</v>
      </c>
      <c r="L56" s="148">
        <v>244.13333333333335</v>
      </c>
      <c r="M56" s="145">
        <f t="shared" ref="J56:O56" si="35">AVERAGE(M44:M55)</f>
        <v>7</v>
      </c>
      <c r="N56" s="145">
        <f t="shared" si="35"/>
        <v>1485.0393361260017</v>
      </c>
      <c r="O56" s="148">
        <f t="shared" si="35"/>
        <v>212.14847658942881</v>
      </c>
      <c r="P56" s="208">
        <f>M56-J56</f>
        <v>0.59999999999999964</v>
      </c>
      <c r="Q56" s="162">
        <f>N56-K56</f>
        <v>-69.360663873998419</v>
      </c>
      <c r="R56" s="209">
        <f t="shared" ref="R56:R61" si="36">O56/L56</f>
        <v>0.86898611382890001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-69.360663873998419</v>
      </c>
      <c r="AG56" s="441">
        <f>N56/K56</f>
        <v>0.95537785391533814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1741</v>
      </c>
      <c r="H57" s="127">
        <f t="shared" ref="H57:H66" si="37">F57*G57</f>
        <v>49200.66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1450.8333333333328</v>
      </c>
      <c r="O57" s="129">
        <f t="shared" ref="O57:O61" si="39">N57/M57</f>
        <v>207.26190476190467</v>
      </c>
      <c r="P57" s="216">
        <f t="shared" ref="P57:P61" si="40">M57-J57</f>
        <v>0</v>
      </c>
      <c r="Q57" s="89">
        <f t="shared" ref="Q57:Q61" si="41">O57-L57</f>
        <v>-7.0238095238096037</v>
      </c>
      <c r="R57" s="442">
        <f t="shared" si="36"/>
        <v>0.96722222222222187</v>
      </c>
      <c r="S57" s="637">
        <f>R69</f>
        <v>0.91721922656751276</v>
      </c>
      <c r="T57" s="190">
        <v>0.16666666666666666</v>
      </c>
      <c r="U57" s="190">
        <v>0.21666666666666667</v>
      </c>
      <c r="V57" s="439">
        <v>5</v>
      </c>
      <c r="W57" s="452">
        <f>(U57-T57)*24*60</f>
        <v>72.000000000000028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-49.166666666667197</v>
      </c>
      <c r="AG57" s="444">
        <f t="shared" si="7"/>
        <v>0.96722222222222187</v>
      </c>
      <c r="AH57" s="639">
        <f>AG69</f>
        <v>0.9783671750053472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2572</v>
      </c>
      <c r="H58" s="83">
        <f t="shared" si="37"/>
        <v>71707.360000000001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1455.849056603774</v>
      </c>
      <c r="O58" s="86">
        <f t="shared" si="39"/>
        <v>207.97843665768201</v>
      </c>
      <c r="P58" s="216">
        <f t="shared" si="40"/>
        <v>0</v>
      </c>
      <c r="Q58" s="89">
        <f t="shared" si="41"/>
        <v>-6.3072776280322671</v>
      </c>
      <c r="R58" s="442">
        <f t="shared" si="36"/>
        <v>0.97056603773584937</v>
      </c>
      <c r="S58" s="637"/>
      <c r="T58" s="217">
        <v>0.22361111111111112</v>
      </c>
      <c r="U58" s="217">
        <v>0.29722222222222222</v>
      </c>
      <c r="V58" s="439">
        <v>10</v>
      </c>
      <c r="W58" s="452">
        <f>(U58-T58)*24*60</f>
        <v>105.99999999999999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-44.150943396226012</v>
      </c>
      <c r="AG58" s="442">
        <f t="shared" si="7"/>
        <v>0.97056603773584937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2890</v>
      </c>
      <c r="H59" s="83">
        <f t="shared" si="37"/>
        <v>80920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1457.1428571428576</v>
      </c>
      <c r="O59" s="86">
        <f t="shared" si="39"/>
        <v>208.1632653061225</v>
      </c>
      <c r="P59" s="216">
        <f t="shared" si="40"/>
        <v>0</v>
      </c>
      <c r="Q59" s="89">
        <f t="shared" si="41"/>
        <v>-6.1224489795917805</v>
      </c>
      <c r="R59" s="442">
        <f t="shared" si="36"/>
        <v>0.97142857142857164</v>
      </c>
      <c r="S59" s="637"/>
      <c r="T59" s="217">
        <v>0.31458333333333333</v>
      </c>
      <c r="U59" s="217">
        <v>0.3972222222222222</v>
      </c>
      <c r="V59" s="191">
        <v>25</v>
      </c>
      <c r="W59" s="452">
        <f>(U59-T59)*24*60</f>
        <v>118.99999999999997</v>
      </c>
      <c r="X59" s="94">
        <v>0.30069444444444443</v>
      </c>
      <c r="Y59" s="94">
        <v>0.31180555555555556</v>
      </c>
      <c r="Z59" s="95"/>
      <c r="AA59" s="95"/>
      <c r="AB59" s="618"/>
      <c r="AC59" s="618"/>
      <c r="AD59" s="440"/>
      <c r="AE59" s="440"/>
      <c r="AF59" s="88">
        <f t="shared" si="6"/>
        <v>-42.857142857142435</v>
      </c>
      <c r="AG59" s="442">
        <f t="shared" si="7"/>
        <v>0.97142857142857175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2771.34</v>
      </c>
      <c r="H60" s="83">
        <f t="shared" si="37"/>
        <v>27962.820600000003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1471.5079646017698</v>
      </c>
      <c r="O60" s="86">
        <f t="shared" si="39"/>
        <v>210.21542351453854</v>
      </c>
      <c r="P60" s="216">
        <f t="shared" si="40"/>
        <v>1</v>
      </c>
      <c r="Q60" s="89">
        <f t="shared" si="41"/>
        <v>-39.784576485461457</v>
      </c>
      <c r="R60" s="442">
        <f t="shared" si="36"/>
        <v>0.84086169405815414</v>
      </c>
      <c r="S60" s="637"/>
      <c r="T60" s="217">
        <v>0.4145833333333333</v>
      </c>
      <c r="U60" s="217">
        <v>0.49305555555555552</v>
      </c>
      <c r="V60" s="191">
        <v>25</v>
      </c>
      <c r="W60" s="452">
        <f>(U60-T60)*24*60</f>
        <v>113</v>
      </c>
      <c r="X60" s="94">
        <v>0.40069444444444446</v>
      </c>
      <c r="Y60" s="94">
        <v>0.41180555555555554</v>
      </c>
      <c r="Z60" s="95"/>
      <c r="AA60" s="95"/>
      <c r="AB60" s="618"/>
      <c r="AC60" s="618"/>
      <c r="AD60" s="440"/>
      <c r="AE60" s="440"/>
      <c r="AF60" s="88">
        <f t="shared" si="6"/>
        <v>-28.4920353982302</v>
      </c>
      <c r="AG60" s="444">
        <f t="shared" si="7"/>
        <v>0.98100530973451316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5834.4000000000005</v>
      </c>
      <c r="H61" s="83">
        <f t="shared" si="37"/>
        <v>58869.096000000005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1502.4206008583694</v>
      </c>
      <c r="O61" s="86">
        <f t="shared" si="39"/>
        <v>214.63151440833849</v>
      </c>
      <c r="P61" s="216">
        <f t="shared" si="40"/>
        <v>1</v>
      </c>
      <c r="Q61" s="89">
        <f t="shared" si="41"/>
        <v>-35.368485591661511</v>
      </c>
      <c r="R61" s="442">
        <f t="shared" si="36"/>
        <v>0.85852605763335399</v>
      </c>
      <c r="S61" s="637"/>
      <c r="T61" s="217">
        <v>0.51388888888888884</v>
      </c>
      <c r="U61" s="217">
        <v>0.67569444444444438</v>
      </c>
      <c r="V61" s="191">
        <v>30</v>
      </c>
      <c r="W61" s="452">
        <f>(U61-T61)*24*60</f>
        <v>232.99999999999997</v>
      </c>
      <c r="X61" s="94">
        <v>0.49652777777777773</v>
      </c>
      <c r="Y61" s="94">
        <v>0.51111111111111118</v>
      </c>
      <c r="Z61" s="95"/>
      <c r="AA61" s="95"/>
      <c r="AB61" s="618"/>
      <c r="AC61" s="618"/>
      <c r="AD61" s="440"/>
      <c r="AE61" s="440"/>
      <c r="AF61" s="88">
        <f t="shared" si="6"/>
        <v>2.4206008583694256</v>
      </c>
      <c r="AG61" s="442">
        <f t="shared" si="7"/>
        <v>1.0016137339055795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1467.5507625080209</v>
      </c>
      <c r="O69" s="116">
        <f t="shared" si="43"/>
        <v>209.65010892971722</v>
      </c>
      <c r="P69" s="88">
        <f>M69-J69</f>
        <v>0.40000000000000036</v>
      </c>
      <c r="Q69" s="89">
        <f>N69-K69</f>
        <v>-32.449237491979147</v>
      </c>
      <c r="R69" s="225">
        <f t="shared" ref="R69:R70" si="44">O69/L69</f>
        <v>0.91721922656751276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-32.449237491979147</v>
      </c>
      <c r="AG69" s="442">
        <f t="shared" si="7"/>
        <v>0.9783671750053472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426</v>
      </c>
      <c r="H70" s="83">
        <f>F70*G70</f>
        <v>26467.38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7" si="45">G70/W70*60</f>
        <v>1217.1428571428567</v>
      </c>
      <c r="O70" s="86">
        <f t="shared" ref="O70:O77" si="46">N70/M70</f>
        <v>93.626373626373592</v>
      </c>
      <c r="P70" s="88">
        <f t="shared" ref="P70:P77" si="47">M70-J70</f>
        <v>-1</v>
      </c>
      <c r="Q70" s="89">
        <f t="shared" ref="Q70" si="48">O70-L70</f>
        <v>-13.516483516483547</v>
      </c>
      <c r="R70" s="442">
        <f t="shared" si="44"/>
        <v>0.87384615384615361</v>
      </c>
      <c r="S70" s="637">
        <f>R82</f>
        <v>0.86747451900714323</v>
      </c>
      <c r="T70" s="91">
        <v>0.29166666666666669</v>
      </c>
      <c r="U70" s="91">
        <v>0.30625000000000002</v>
      </c>
      <c r="V70" s="439">
        <v>5</v>
      </c>
      <c r="W70" s="452">
        <f>(U70-T70)*24*60</f>
        <v>21.000000000000007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-282.85714285714334</v>
      </c>
      <c r="AG70" s="442">
        <f t="shared" si="7"/>
        <v>0.81142857142857105</v>
      </c>
      <c r="AH70" s="637">
        <f>AG82</f>
        <v>0.86884305156424801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2333</v>
      </c>
      <c r="H71" s="83">
        <f>F71*G71</f>
        <v>111167.45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1320.5660377358486</v>
      </c>
      <c r="O71" s="86">
        <f t="shared" si="46"/>
        <v>73.364779874213809</v>
      </c>
      <c r="P71" s="88">
        <f t="shared" si="47"/>
        <v>0</v>
      </c>
      <c r="Q71" s="89">
        <f>O71-L71</f>
        <v>-6.6352201257861907</v>
      </c>
      <c r="R71" s="442">
        <f>O71/L71</f>
        <v>0.91705974842767257</v>
      </c>
      <c r="S71" s="637"/>
      <c r="T71" s="91">
        <v>0.31180555555555556</v>
      </c>
      <c r="U71" s="91">
        <v>0.38541666666666669</v>
      </c>
      <c r="V71" s="439">
        <v>8</v>
      </c>
      <c r="W71" s="452">
        <f t="shared" ref="W71:W81" si="49">(U71-T71)*24*60</f>
        <v>106.00000000000003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-119.43396226415143</v>
      </c>
      <c r="AG71" s="442">
        <f>N71/K71</f>
        <v>0.91705974842767257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2712</v>
      </c>
      <c r="H72" s="83">
        <f t="shared" ref="H72:H80" si="50">F72*G72</f>
        <v>154177.20000000001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1390.7692307692309</v>
      </c>
      <c r="O72" s="86">
        <f t="shared" si="46"/>
        <v>77.264957264957275</v>
      </c>
      <c r="P72" s="88">
        <f t="shared" si="47"/>
        <v>0</v>
      </c>
      <c r="Q72" s="89">
        <f>O72-L72</f>
        <v>-13.623931623931611</v>
      </c>
      <c r="R72" s="442">
        <f>O72/L72</f>
        <v>0.85010344179048347</v>
      </c>
      <c r="S72" s="637"/>
      <c r="T72" s="91">
        <v>0.40069444444444446</v>
      </c>
      <c r="U72" s="91">
        <v>0.48194444444444445</v>
      </c>
      <c r="V72" s="439">
        <v>22</v>
      </c>
      <c r="W72" s="452">
        <f t="shared" si="49"/>
        <v>116.99999999999999</v>
      </c>
      <c r="X72" s="94">
        <v>0.3888888888888889</v>
      </c>
      <c r="Y72" s="94">
        <v>0.3979166666666667</v>
      </c>
      <c r="Z72" s="95"/>
      <c r="AA72" s="95"/>
      <c r="AB72" s="618"/>
      <c r="AC72" s="618"/>
      <c r="AD72" s="440"/>
      <c r="AE72" s="440"/>
      <c r="AF72" s="88">
        <f>N72-K72</f>
        <v>-245.23076923076906</v>
      </c>
      <c r="AG72" s="442">
        <f>N72/K72</f>
        <v>0.85010344179048347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2405</v>
      </c>
      <c r="H73" s="83">
        <f t="shared" si="50"/>
        <v>129292.79999999999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1336.1111111111118</v>
      </c>
      <c r="O73" s="86">
        <f t="shared" si="46"/>
        <v>83.506944444444485</v>
      </c>
      <c r="P73" s="88">
        <f t="shared" si="47"/>
        <v>0</v>
      </c>
      <c r="Q73" s="89">
        <f>O73-L73</f>
        <v>-6.4930555555555145</v>
      </c>
      <c r="R73" s="442">
        <f>O73/L73</f>
        <v>0.92785493827160537</v>
      </c>
      <c r="S73" s="637"/>
      <c r="T73" s="91">
        <v>0.52222222222222225</v>
      </c>
      <c r="U73" s="91">
        <v>0.59722222222222221</v>
      </c>
      <c r="V73" s="439">
        <v>5</v>
      </c>
      <c r="W73" s="452">
        <f t="shared" si="49"/>
        <v>107.99999999999994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-103.88888888888823</v>
      </c>
      <c r="AG73" s="442">
        <f>N73/K73</f>
        <v>0.92785493827160537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1958.88</v>
      </c>
      <c r="H74" s="83">
        <f t="shared" si="50"/>
        <v>93066.388800000001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1305.92</v>
      </c>
      <c r="O74" s="86">
        <f t="shared" si="46"/>
        <v>76.818823529411773</v>
      </c>
      <c r="P74" s="88">
        <f t="shared" si="47"/>
        <v>0</v>
      </c>
      <c r="Q74" s="89">
        <f>O74-L74</f>
        <v>-7.8870588235294008</v>
      </c>
      <c r="R74" s="442">
        <f>O74/L74</f>
        <v>0.90688888888888897</v>
      </c>
      <c r="S74" s="637"/>
      <c r="T74" s="91">
        <v>0.61319444444444438</v>
      </c>
      <c r="U74" s="91">
        <v>0.67569444444444438</v>
      </c>
      <c r="V74" s="439">
        <v>23</v>
      </c>
      <c r="W74" s="452">
        <f t="shared" si="49"/>
        <v>90</v>
      </c>
      <c r="X74" s="233">
        <v>0.60069444444444442</v>
      </c>
      <c r="Y74" s="233">
        <v>0.61041666666666672</v>
      </c>
      <c r="Z74" s="170"/>
      <c r="AA74" s="170"/>
      <c r="AB74" s="618"/>
      <c r="AC74" s="618"/>
      <c r="AD74" s="440"/>
      <c r="AE74" s="440"/>
      <c r="AF74" s="88">
        <f t="shared" ref="AF74:AF80" si="51">N74-K74</f>
        <v>-134.07999999999993</v>
      </c>
      <c r="AG74" s="442">
        <f t="shared" ref="AG74:AG80" si="52">N74/K74</f>
        <v>0.90688888888888897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447</v>
      </c>
      <c r="H75" s="83">
        <f t="shared" si="50"/>
        <v>24728.04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1117.4999999999966</v>
      </c>
      <c r="O75" s="86">
        <f t="shared" si="46"/>
        <v>74.499999999999773</v>
      </c>
      <c r="P75" s="88">
        <f t="shared" si="47"/>
        <v>1</v>
      </c>
      <c r="Q75" s="89">
        <f t="shared" ref="Q75:Q77" si="53">O75-L75</f>
        <v>-28.357142857143089</v>
      </c>
      <c r="R75" s="442">
        <f t="shared" ref="R75:R77" si="54">O75/L75</f>
        <v>0.72430555555555332</v>
      </c>
      <c r="S75" s="637"/>
      <c r="T75" s="91">
        <v>0.70833333333333337</v>
      </c>
      <c r="U75" s="91">
        <v>0.72500000000000009</v>
      </c>
      <c r="V75" s="439">
        <v>5</v>
      </c>
      <c r="W75" s="452">
        <f t="shared" si="49"/>
        <v>24.000000000000075</v>
      </c>
      <c r="X75" s="233"/>
      <c r="Y75" s="233"/>
      <c r="Z75" s="170"/>
      <c r="AA75" s="170"/>
      <c r="AB75" s="618"/>
      <c r="AC75" s="618"/>
      <c r="AD75" s="440"/>
      <c r="AE75" s="440"/>
      <c r="AF75" s="88">
        <f t="shared" si="51"/>
        <v>-322.50000000000341</v>
      </c>
      <c r="AG75" s="442">
        <f t="shared" si="52"/>
        <v>0.7760416666666643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699</v>
      </c>
      <c r="H76" s="83">
        <f t="shared" si="50"/>
        <v>38836.44</v>
      </c>
      <c r="I76" s="439"/>
      <c r="J76" s="85">
        <v>16</v>
      </c>
      <c r="K76" s="227">
        <v>1440</v>
      </c>
      <c r="L76" s="86">
        <v>90</v>
      </c>
      <c r="M76" s="450">
        <v>16</v>
      </c>
      <c r="N76" s="82">
        <f t="shared" si="45"/>
        <v>1310.6249999999982</v>
      </c>
      <c r="O76" s="86">
        <f t="shared" si="46"/>
        <v>81.914062499999886</v>
      </c>
      <c r="P76" s="88">
        <f t="shared" si="47"/>
        <v>0</v>
      </c>
      <c r="Q76" s="89">
        <f t="shared" si="53"/>
        <v>-8.0859375000001137</v>
      </c>
      <c r="R76" s="442">
        <f t="shared" si="54"/>
        <v>0.91015624999999878</v>
      </c>
      <c r="S76" s="637"/>
      <c r="T76" s="91">
        <v>0.72986111111111118</v>
      </c>
      <c r="U76" s="91">
        <v>0.75208333333333344</v>
      </c>
      <c r="V76" s="439">
        <v>7</v>
      </c>
      <c r="W76" s="452">
        <f t="shared" si="49"/>
        <v>32.000000000000043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-129.37500000000182</v>
      </c>
      <c r="AG76" s="442">
        <f t="shared" si="52"/>
        <v>0.91015624999999878</v>
      </c>
      <c r="AH76" s="637"/>
    </row>
    <row r="77" spans="1:34" ht="19.2" customHeight="1">
      <c r="A77" s="649"/>
      <c r="B77" s="439" t="s">
        <v>243</v>
      </c>
      <c r="C77" s="447"/>
      <c r="D77" s="229" t="s">
        <v>124</v>
      </c>
      <c r="E77" s="81"/>
      <c r="F77" s="458">
        <v>47.51</v>
      </c>
      <c r="G77" s="227">
        <v>267.12</v>
      </c>
      <c r="H77" s="83">
        <f t="shared" si="50"/>
        <v>12690.8712</v>
      </c>
      <c r="I77" s="440">
        <v>1</v>
      </c>
      <c r="J77" s="231">
        <v>17</v>
      </c>
      <c r="K77" s="232">
        <v>1440</v>
      </c>
      <c r="L77" s="129">
        <v>84.705882352941174</v>
      </c>
      <c r="M77" s="450">
        <v>17</v>
      </c>
      <c r="N77" s="82">
        <f t="shared" si="45"/>
        <v>1232.8615384615428</v>
      </c>
      <c r="O77" s="86">
        <f t="shared" si="46"/>
        <v>72.521266968326046</v>
      </c>
      <c r="P77" s="88">
        <f t="shared" si="47"/>
        <v>0</v>
      </c>
      <c r="Q77" s="89">
        <f t="shared" si="53"/>
        <v>-12.184615384615128</v>
      </c>
      <c r="R77" s="442">
        <f t="shared" si="54"/>
        <v>0.85615384615384915</v>
      </c>
      <c r="S77" s="637"/>
      <c r="T77" s="91">
        <v>0.75763888888888897</v>
      </c>
      <c r="U77" s="91">
        <v>0.76666666666666672</v>
      </c>
      <c r="V77" s="439">
        <v>8</v>
      </c>
      <c r="W77" s="452">
        <f t="shared" si="49"/>
        <v>12.999999999999954</v>
      </c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-207.13846153845725</v>
      </c>
      <c r="AG77" s="442">
        <f t="shared" si="52"/>
        <v>0.85615384615384915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16.25</v>
      </c>
      <c r="K82" s="145">
        <v>1472</v>
      </c>
      <c r="L82" s="148">
        <v>91.287581699346404</v>
      </c>
      <c r="M82" s="145">
        <f t="shared" ref="J82:O82" si="55">AVERAGE(M70:M81)</f>
        <v>16.25</v>
      </c>
      <c r="N82" s="145">
        <f t="shared" si="55"/>
        <v>1278.9369719025731</v>
      </c>
      <c r="O82" s="237">
        <f t="shared" si="55"/>
        <v>79.189651025965816</v>
      </c>
      <c r="P82" s="161">
        <f>M82-J82</f>
        <v>0</v>
      </c>
      <c r="Q82" s="162">
        <f>N82-K82</f>
        <v>-193.06302809742692</v>
      </c>
      <c r="R82" s="225">
        <f>O82/L82</f>
        <v>0.86747451900714323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-193.06302809742692</v>
      </c>
      <c r="AG82" s="442">
        <f>N82/K82</f>
        <v>0.86884305156424801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2517.79</v>
      </c>
      <c r="H83" s="127">
        <f t="shared" ref="H83:H94" si="56">F83*G83</f>
        <v>134349.27439999999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91" si="57">G83/W83*60</f>
        <v>1208.5392000000004</v>
      </c>
      <c r="O83" s="236">
        <f t="shared" ref="O83:O91" si="58">N83/M83</f>
        <v>63.607326315789493</v>
      </c>
      <c r="P83" s="95">
        <f t="shared" ref="P83:P91" si="59">M83-J83</f>
        <v>0</v>
      </c>
      <c r="Q83" s="131">
        <f t="shared" ref="Q83:Q91" si="60">O83-L83</f>
        <v>-12.182147368421028</v>
      </c>
      <c r="R83" s="239">
        <f t="shared" ref="R83:R91" si="61">O83/L83</f>
        <v>0.83926333333333369</v>
      </c>
      <c r="S83" s="637">
        <f>R95</f>
        <v>0.80047344492292249</v>
      </c>
      <c r="T83" s="91">
        <v>0.33333333333333331</v>
      </c>
      <c r="U83" s="91">
        <v>0.42013888888888884</v>
      </c>
      <c r="V83" s="439">
        <v>5</v>
      </c>
      <c r="W83" s="452">
        <f t="shared" ref="W83:W93" si="62">(U83-T83)*24*60</f>
        <v>124.99999999999996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3">N83-K83</f>
        <v>-231.46079999999961</v>
      </c>
      <c r="AG83" s="442">
        <f t="shared" ref="AG83:AG173" si="64">N83/K83</f>
        <v>0.83926333333333358</v>
      </c>
      <c r="AH83" s="637">
        <f>AG95</f>
        <v>0.80445795772238204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1607.1</v>
      </c>
      <c r="H84" s="127">
        <f t="shared" si="56"/>
        <v>85754.856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7"/>
        <v>1190.4444444444439</v>
      </c>
      <c r="O84" s="236">
        <f t="shared" si="58"/>
        <v>62.654970760233887</v>
      </c>
      <c r="P84" s="95">
        <f t="shared" si="59"/>
        <v>0</v>
      </c>
      <c r="Q84" s="131">
        <f t="shared" si="60"/>
        <v>-13.134502923976633</v>
      </c>
      <c r="R84" s="239">
        <f t="shared" si="61"/>
        <v>0.82669753086419717</v>
      </c>
      <c r="S84" s="637"/>
      <c r="T84" s="91">
        <v>0.43611111111111106</v>
      </c>
      <c r="U84" s="91">
        <v>0.49236111111111108</v>
      </c>
      <c r="V84" s="439">
        <v>23</v>
      </c>
      <c r="W84" s="452">
        <f t="shared" si="62"/>
        <v>81.000000000000028</v>
      </c>
      <c r="X84" s="94">
        <v>0.4236111111111111</v>
      </c>
      <c r="Y84" s="94">
        <v>0.43333333333333335</v>
      </c>
      <c r="Z84" s="95"/>
      <c r="AA84" s="95"/>
      <c r="AB84" s="618"/>
      <c r="AC84" s="618"/>
      <c r="AD84" s="440"/>
      <c r="AE84" s="440"/>
      <c r="AF84" s="88">
        <f t="shared" si="63"/>
        <v>-249.55555555555611</v>
      </c>
      <c r="AG84" s="442">
        <f t="shared" si="64"/>
        <v>0.82669753086419717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1038</v>
      </c>
      <c r="H85" s="127">
        <f t="shared" si="56"/>
        <v>53716.5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7"/>
        <v>1271.0204081632655</v>
      </c>
      <c r="O85" s="236">
        <f t="shared" si="58"/>
        <v>60.524781341107882</v>
      </c>
      <c r="P85" s="95">
        <f t="shared" si="59"/>
        <v>0</v>
      </c>
      <c r="Q85" s="131">
        <f t="shared" si="60"/>
        <v>-10.903790087463548</v>
      </c>
      <c r="R85" s="239">
        <f t="shared" si="61"/>
        <v>0.84734693877551037</v>
      </c>
      <c r="S85" s="637"/>
      <c r="T85" s="91">
        <v>0.53263888888888877</v>
      </c>
      <c r="U85" s="91">
        <v>0.56666666666666654</v>
      </c>
      <c r="V85" s="439">
        <v>5</v>
      </c>
      <c r="W85" s="452">
        <f t="shared" si="62"/>
        <v>48.999999999999986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3"/>
        <v>-228.97959183673447</v>
      </c>
      <c r="AG85" s="442">
        <f t="shared" si="64"/>
        <v>0.84734693877551037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547</v>
      </c>
      <c r="H86" s="127">
        <f t="shared" si="56"/>
        <v>32458.980000000003</v>
      </c>
      <c r="I86" s="439"/>
      <c r="J86" s="130">
        <v>17</v>
      </c>
      <c r="K86" s="98">
        <v>1440</v>
      </c>
      <c r="L86" s="129">
        <v>84.705882352941174</v>
      </c>
      <c r="M86" s="450">
        <v>17</v>
      </c>
      <c r="N86" s="98">
        <f t="shared" si="57"/>
        <v>1025.6249999999986</v>
      </c>
      <c r="O86" s="236">
        <f t="shared" si="58"/>
        <v>60.330882352941096</v>
      </c>
      <c r="P86" s="95">
        <f t="shared" si="59"/>
        <v>0</v>
      </c>
      <c r="Q86" s="131">
        <f t="shared" si="60"/>
        <v>-24.375000000000078</v>
      </c>
      <c r="R86" s="239">
        <f t="shared" si="61"/>
        <v>0.71223958333333237</v>
      </c>
      <c r="S86" s="637"/>
      <c r="T86" s="91">
        <v>0.57152777777777763</v>
      </c>
      <c r="U86" s="91">
        <v>0.59374999999999989</v>
      </c>
      <c r="V86" s="439">
        <v>7</v>
      </c>
      <c r="W86" s="452">
        <f t="shared" si="62"/>
        <v>32.000000000000043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3"/>
        <v>-414.37500000000136</v>
      </c>
      <c r="AG86" s="442">
        <f t="shared" si="64"/>
        <v>0.71223958333333237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946</v>
      </c>
      <c r="H87" s="127">
        <f t="shared" si="56"/>
        <v>53382.78</v>
      </c>
      <c r="I87" s="439"/>
      <c r="J87" s="130">
        <v>18</v>
      </c>
      <c r="K87" s="98">
        <v>1500</v>
      </c>
      <c r="L87" s="129">
        <v>83.333333333333329</v>
      </c>
      <c r="M87" s="450">
        <v>18</v>
      </c>
      <c r="N87" s="98">
        <f t="shared" si="57"/>
        <v>1261.3333333333333</v>
      </c>
      <c r="O87" s="236">
        <f t="shared" si="58"/>
        <v>70.074074074074076</v>
      </c>
      <c r="P87" s="95">
        <f t="shared" si="59"/>
        <v>0</v>
      </c>
      <c r="Q87" s="131">
        <f t="shared" si="60"/>
        <v>-13.259259259259252</v>
      </c>
      <c r="R87" s="239">
        <f t="shared" si="61"/>
        <v>0.84088888888888891</v>
      </c>
      <c r="S87" s="637"/>
      <c r="T87" s="91">
        <v>0.59930555555555542</v>
      </c>
      <c r="U87" s="91">
        <v>0.63055555555555542</v>
      </c>
      <c r="V87" s="439">
        <v>8</v>
      </c>
      <c r="W87" s="452">
        <f t="shared" si="62"/>
        <v>45</v>
      </c>
      <c r="X87" s="94"/>
      <c r="Y87" s="94"/>
      <c r="Z87" s="95"/>
      <c r="AA87" s="95"/>
      <c r="AB87" s="618"/>
      <c r="AC87" s="618"/>
      <c r="AD87" s="440"/>
      <c r="AE87" s="440"/>
      <c r="AF87" s="88">
        <f t="shared" si="63"/>
        <v>-238.66666666666674</v>
      </c>
      <c r="AG87" s="442">
        <f t="shared" si="64"/>
        <v>0.8408888888888888</v>
      </c>
      <c r="AH87" s="637"/>
    </row>
    <row r="88" spans="1:34" ht="19.2" customHeight="1">
      <c r="A88" s="648"/>
      <c r="B88" s="154" t="s">
        <v>245</v>
      </c>
      <c r="C88" s="447"/>
      <c r="D88" s="240" t="s">
        <v>111</v>
      </c>
      <c r="E88" s="81"/>
      <c r="F88" s="465">
        <v>29.113149847094796</v>
      </c>
      <c r="G88" s="98">
        <v>705.28</v>
      </c>
      <c r="H88" s="127">
        <f t="shared" si="56"/>
        <v>20532.922324159015</v>
      </c>
      <c r="I88" s="439">
        <v>1</v>
      </c>
      <c r="J88" s="130">
        <v>20</v>
      </c>
      <c r="K88" s="98">
        <v>1500</v>
      </c>
      <c r="L88" s="129">
        <v>75</v>
      </c>
      <c r="M88" s="450">
        <v>20</v>
      </c>
      <c r="N88" s="98">
        <f t="shared" si="57"/>
        <v>1244.6117647058809</v>
      </c>
      <c r="O88" s="236">
        <f t="shared" si="58"/>
        <v>62.230588235294043</v>
      </c>
      <c r="P88" s="95">
        <f t="shared" si="59"/>
        <v>0</v>
      </c>
      <c r="Q88" s="131">
        <f t="shared" si="60"/>
        <v>-12.769411764705957</v>
      </c>
      <c r="R88" s="239">
        <f t="shared" si="61"/>
        <v>0.82974117647058721</v>
      </c>
      <c r="S88" s="637"/>
      <c r="T88" s="91">
        <v>0.64652777777777759</v>
      </c>
      <c r="U88" s="91">
        <v>0.67013888888888873</v>
      </c>
      <c r="V88" s="439">
        <v>23</v>
      </c>
      <c r="W88" s="452">
        <f t="shared" si="62"/>
        <v>34.000000000000043</v>
      </c>
      <c r="X88" s="94">
        <v>0.63402777777777775</v>
      </c>
      <c r="Y88" s="94">
        <v>0.64374999999999993</v>
      </c>
      <c r="Z88" s="95"/>
      <c r="AA88" s="95"/>
      <c r="AB88" s="618"/>
      <c r="AC88" s="618"/>
      <c r="AD88" s="440"/>
      <c r="AE88" s="440"/>
      <c r="AF88" s="88">
        <f t="shared" si="63"/>
        <v>-255.38823529411911</v>
      </c>
      <c r="AG88" s="442">
        <f t="shared" si="64"/>
        <v>0.82974117647058721</v>
      </c>
      <c r="AH88" s="637"/>
    </row>
    <row r="89" spans="1:34" ht="19.2" customHeight="1">
      <c r="A89" s="648"/>
      <c r="B89" s="154" t="s">
        <v>244</v>
      </c>
      <c r="C89" s="447"/>
      <c r="D89" s="80" t="s">
        <v>105</v>
      </c>
      <c r="E89" s="81"/>
      <c r="F89" s="465">
        <v>38.39</v>
      </c>
      <c r="G89" s="159">
        <v>389.7</v>
      </c>
      <c r="H89" s="127">
        <f t="shared" si="56"/>
        <v>14960.583000000001</v>
      </c>
      <c r="I89" s="439">
        <v>1</v>
      </c>
      <c r="J89" s="130">
        <v>16</v>
      </c>
      <c r="K89" s="98">
        <v>1636</v>
      </c>
      <c r="L89" s="129">
        <v>102.25</v>
      </c>
      <c r="M89" s="450">
        <v>17</v>
      </c>
      <c r="N89" s="98">
        <f t="shared" si="57"/>
        <v>1299.0000000000045</v>
      </c>
      <c r="O89" s="236">
        <f t="shared" si="58"/>
        <v>76.411764705882618</v>
      </c>
      <c r="P89" s="95">
        <f t="shared" si="59"/>
        <v>1</v>
      </c>
      <c r="Q89" s="131">
        <f t="shared" si="60"/>
        <v>-25.838235294117382</v>
      </c>
      <c r="R89" s="239">
        <f t="shared" si="61"/>
        <v>0.74730332230692043</v>
      </c>
      <c r="S89" s="637"/>
      <c r="T89" s="91">
        <v>0.67499999999999982</v>
      </c>
      <c r="U89" s="91">
        <v>0.68749999999999978</v>
      </c>
      <c r="V89" s="439">
        <v>7</v>
      </c>
      <c r="W89" s="452">
        <f t="shared" si="62"/>
        <v>17.999999999999936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3"/>
        <v>-336.99999999999545</v>
      </c>
      <c r="AG89" s="442">
        <f t="shared" si="64"/>
        <v>0.794009779951103</v>
      </c>
      <c r="AH89" s="637"/>
    </row>
    <row r="90" spans="1:34" ht="19.2" customHeight="1">
      <c r="A90" s="648"/>
      <c r="B90" s="154" t="s">
        <v>247</v>
      </c>
      <c r="C90" s="447"/>
      <c r="D90" s="80" t="s">
        <v>125</v>
      </c>
      <c r="E90" s="81"/>
      <c r="F90" s="465">
        <v>58.17</v>
      </c>
      <c r="G90" s="173">
        <v>789</v>
      </c>
      <c r="H90" s="127">
        <f t="shared" si="56"/>
        <v>45896.130000000005</v>
      </c>
      <c r="I90" s="241"/>
      <c r="J90" s="130">
        <v>19</v>
      </c>
      <c r="K90" s="98">
        <v>1385</v>
      </c>
      <c r="L90" s="129">
        <v>72.89473684210526</v>
      </c>
      <c r="M90" s="450">
        <v>19</v>
      </c>
      <c r="N90" s="98">
        <f t="shared" si="57"/>
        <v>1100.9302325581393</v>
      </c>
      <c r="O90" s="236">
        <f t="shared" si="58"/>
        <v>57.943696450428384</v>
      </c>
      <c r="P90" s="95">
        <f t="shared" si="59"/>
        <v>0</v>
      </c>
      <c r="Q90" s="131">
        <f t="shared" si="60"/>
        <v>-14.951040391676877</v>
      </c>
      <c r="R90" s="239">
        <f t="shared" si="61"/>
        <v>0.79489547477121969</v>
      </c>
      <c r="S90" s="637"/>
      <c r="T90" s="91">
        <v>0.70833333333333337</v>
      </c>
      <c r="U90" s="91">
        <v>0.73819444444444449</v>
      </c>
      <c r="V90" s="439">
        <v>5</v>
      </c>
      <c r="W90" s="452">
        <f t="shared" si="62"/>
        <v>43.000000000000007</v>
      </c>
      <c r="X90" s="242"/>
      <c r="Y90" s="242"/>
      <c r="Z90" s="95"/>
      <c r="AA90" s="95"/>
      <c r="AB90" s="618"/>
      <c r="AC90" s="618"/>
      <c r="AD90" s="440"/>
      <c r="AE90" s="440"/>
      <c r="AF90" s="88">
        <f t="shared" si="63"/>
        <v>-284.06976744186068</v>
      </c>
      <c r="AG90" s="442">
        <f t="shared" si="64"/>
        <v>0.79489547477121969</v>
      </c>
      <c r="AH90" s="637"/>
    </row>
    <row r="91" spans="1:34" ht="19.2" customHeight="1">
      <c r="A91" s="648"/>
      <c r="B91" s="154" t="s">
        <v>247</v>
      </c>
      <c r="C91" s="447"/>
      <c r="D91" s="80" t="s">
        <v>126</v>
      </c>
      <c r="E91" s="81"/>
      <c r="F91" s="465">
        <v>53.68</v>
      </c>
      <c r="G91" s="82">
        <v>980</v>
      </c>
      <c r="H91" s="127">
        <f t="shared" si="56"/>
        <v>52606.400000000001</v>
      </c>
      <c r="I91" s="243"/>
      <c r="J91" s="130">
        <v>20</v>
      </c>
      <c r="K91" s="98">
        <v>1500</v>
      </c>
      <c r="L91" s="129">
        <v>75</v>
      </c>
      <c r="M91" s="450">
        <v>19</v>
      </c>
      <c r="N91" s="98">
        <f t="shared" si="57"/>
        <v>1130.7692307692314</v>
      </c>
      <c r="O91" s="236">
        <f t="shared" si="58"/>
        <v>59.514170040485865</v>
      </c>
      <c r="P91" s="95">
        <f t="shared" si="59"/>
        <v>-1</v>
      </c>
      <c r="Q91" s="131">
        <f t="shared" si="60"/>
        <v>-15.485829959514135</v>
      </c>
      <c r="R91" s="239">
        <f t="shared" si="61"/>
        <v>0.79352226720647823</v>
      </c>
      <c r="S91" s="640"/>
      <c r="T91" s="91">
        <v>0.74375000000000002</v>
      </c>
      <c r="U91" s="91">
        <v>0.77986111111111112</v>
      </c>
      <c r="V91" s="439">
        <v>8</v>
      </c>
      <c r="W91" s="452">
        <f t="shared" si="62"/>
        <v>51.999999999999972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3"/>
        <v>-369.2307692307686</v>
      </c>
      <c r="AG91" s="442">
        <f t="shared" si="64"/>
        <v>0.75384615384615428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3"/>
        <v>0</v>
      </c>
      <c r="AG92" s="442" t="e">
        <f t="shared" si="64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2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3"/>
        <v>0</v>
      </c>
      <c r="AG93" s="442" t="e">
        <f t="shared" si="64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3"/>
        <v>0</v>
      </c>
      <c r="AG94" s="442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18.777777777777779</v>
      </c>
      <c r="K95" s="257">
        <v>1482.3333333333333</v>
      </c>
      <c r="L95" s="258">
        <v>79.576830147263593</v>
      </c>
      <c r="M95" s="257">
        <f t="shared" ref="J95:O95" si="65">AVERAGE(M83:M94)</f>
        <v>18.777777777777779</v>
      </c>
      <c r="N95" s="257">
        <f t="shared" si="65"/>
        <v>1192.4748459971443</v>
      </c>
      <c r="O95" s="258">
        <f t="shared" si="65"/>
        <v>63.699139364026365</v>
      </c>
      <c r="P95" s="259">
        <f>M95-J95</f>
        <v>0</v>
      </c>
      <c r="Q95" s="260">
        <f t="shared" ref="Q95:Q100" si="66">O95-L95</f>
        <v>-15.877690783237227</v>
      </c>
      <c r="R95" s="261">
        <f>O95/L95</f>
        <v>0.80047344492292249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-289.858487336189</v>
      </c>
      <c r="AG95" s="445">
        <f t="shared" si="64"/>
        <v>0.80445795772238204</v>
      </c>
      <c r="AH95" s="640"/>
    </row>
    <row r="96" spans="1:34" ht="19.2" customHeight="1">
      <c r="A96" s="645" t="s">
        <v>197</v>
      </c>
      <c r="B96" s="439" t="s">
        <v>246</v>
      </c>
      <c r="C96" s="141"/>
      <c r="D96" s="80" t="s">
        <v>130</v>
      </c>
      <c r="E96" s="81"/>
      <c r="F96" s="458">
        <v>22.27</v>
      </c>
      <c r="G96" s="82">
        <v>469</v>
      </c>
      <c r="H96" s="83">
        <f t="shared" ref="H96:H106" si="67">F96*G96</f>
        <v>10444.629999999999</v>
      </c>
      <c r="I96" s="439"/>
      <c r="J96" s="85">
        <v>4</v>
      </c>
      <c r="K96" s="82">
        <v>2000</v>
      </c>
      <c r="L96" s="86">
        <v>500</v>
      </c>
      <c r="M96" s="453">
        <v>5</v>
      </c>
      <c r="N96" s="82">
        <f t="shared" ref="N96:N100" si="68">G96/W96*60</f>
        <v>2009.9999999999957</v>
      </c>
      <c r="O96" s="86">
        <f t="shared" ref="O96:O100" si="69">N96/M96</f>
        <v>401.99999999999915</v>
      </c>
      <c r="P96" s="88">
        <f t="shared" ref="P96:P100" si="70">M96-J96</f>
        <v>1</v>
      </c>
      <c r="Q96" s="89">
        <f t="shared" si="66"/>
        <v>-98.000000000000853</v>
      </c>
      <c r="R96" s="442">
        <f t="shared" ref="R96:R100" si="71">O96/L96</f>
        <v>0.80399999999999827</v>
      </c>
      <c r="S96" s="637">
        <f>R108</f>
        <v>0.83555071932684932</v>
      </c>
      <c r="T96" s="133">
        <v>0.33333333333333331</v>
      </c>
      <c r="U96" s="133">
        <v>0.34305555555555556</v>
      </c>
      <c r="V96" s="440">
        <v>5</v>
      </c>
      <c r="W96" s="134">
        <f t="shared" ref="W96:W122" si="72">(U96-T96)*24*60</f>
        <v>14.00000000000003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3"/>
        <v>9.9999999999956799</v>
      </c>
      <c r="AG96" s="441">
        <f t="shared" si="64"/>
        <v>1.0049999999999979</v>
      </c>
      <c r="AH96" s="622">
        <f>AG108</f>
        <v>0.9898147001530937</v>
      </c>
    </row>
    <row r="97" spans="1:34" s="270" customFormat="1" ht="19.2" customHeight="1">
      <c r="A97" s="645"/>
      <c r="B97" s="439" t="s">
        <v>246</v>
      </c>
      <c r="C97" s="262"/>
      <c r="D97" s="263" t="s">
        <v>128</v>
      </c>
      <c r="E97" s="97"/>
      <c r="F97" s="469">
        <v>24.73</v>
      </c>
      <c r="G97" s="264">
        <v>2267</v>
      </c>
      <c r="H97" s="265">
        <f t="shared" si="67"/>
        <v>56062.91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8"/>
        <v>2125.3124999999995</v>
      </c>
      <c r="O97" s="86">
        <f t="shared" si="69"/>
        <v>425.06249999999989</v>
      </c>
      <c r="P97" s="88">
        <f t="shared" si="70"/>
        <v>1</v>
      </c>
      <c r="Q97" s="89">
        <f t="shared" si="66"/>
        <v>-74.937500000000114</v>
      </c>
      <c r="R97" s="442">
        <f t="shared" si="71"/>
        <v>0.8501249999999998</v>
      </c>
      <c r="S97" s="637"/>
      <c r="T97" s="266">
        <v>0.34652777777777777</v>
      </c>
      <c r="U97" s="266">
        <v>0.39097222222222222</v>
      </c>
      <c r="V97" s="267">
        <v>5</v>
      </c>
      <c r="W97" s="134">
        <f t="shared" si="72"/>
        <v>64.000000000000014</v>
      </c>
      <c r="X97" s="94"/>
      <c r="Y97" s="94"/>
      <c r="Z97" s="95"/>
      <c r="AA97" s="95"/>
      <c r="AB97" s="618"/>
      <c r="AC97" s="618"/>
      <c r="AD97" s="267">
        <v>1</v>
      </c>
      <c r="AE97" s="267"/>
      <c r="AF97" s="268">
        <f t="shared" si="63"/>
        <v>125.31249999999955</v>
      </c>
      <c r="AG97" s="269">
        <f t="shared" si="64"/>
        <v>1.0626562499999999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129</v>
      </c>
      <c r="E98" s="126"/>
      <c r="F98" s="469">
        <v>24.73</v>
      </c>
      <c r="G98" s="98">
        <v>2174</v>
      </c>
      <c r="H98" s="265">
        <f t="shared" si="67"/>
        <v>53763.020000000004</v>
      </c>
      <c r="I98" s="440"/>
      <c r="J98" s="85">
        <v>4</v>
      </c>
      <c r="K98" s="82">
        <v>2000</v>
      </c>
      <c r="L98" s="86">
        <v>500</v>
      </c>
      <c r="M98" s="130">
        <v>5</v>
      </c>
      <c r="N98" s="82">
        <f t="shared" si="68"/>
        <v>2138.3606557377043</v>
      </c>
      <c r="O98" s="86">
        <f t="shared" si="69"/>
        <v>427.67213114754088</v>
      </c>
      <c r="P98" s="88">
        <f t="shared" si="70"/>
        <v>1</v>
      </c>
      <c r="Q98" s="89">
        <f t="shared" si="66"/>
        <v>-72.327868852459119</v>
      </c>
      <c r="R98" s="442">
        <f t="shared" si="71"/>
        <v>0.85534426229508176</v>
      </c>
      <c r="S98" s="637"/>
      <c r="T98" s="133">
        <v>0.39444444444444443</v>
      </c>
      <c r="U98" s="133">
        <v>0.43680555555555556</v>
      </c>
      <c r="V98" s="440">
        <v>5</v>
      </c>
      <c r="W98" s="134">
        <f t="shared" si="72"/>
        <v>61.000000000000021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3"/>
        <v>138.36065573770429</v>
      </c>
      <c r="AG98" s="441">
        <f t="shared" si="64"/>
        <v>1.0691803278688521</v>
      </c>
      <c r="AH98" s="622"/>
    </row>
    <row r="99" spans="1:34" ht="19.2" customHeight="1">
      <c r="A99" s="645"/>
      <c r="B99" s="439" t="s">
        <v>246</v>
      </c>
      <c r="C99" s="124"/>
      <c r="D99" s="125" t="s">
        <v>308</v>
      </c>
      <c r="E99" s="126"/>
      <c r="F99" s="469">
        <v>21.92</v>
      </c>
      <c r="G99" s="98">
        <v>1255</v>
      </c>
      <c r="H99" s="265">
        <f t="shared" si="67"/>
        <v>27509.600000000002</v>
      </c>
      <c r="I99" s="440"/>
      <c r="J99" s="85">
        <v>4</v>
      </c>
      <c r="K99" s="82">
        <v>2000</v>
      </c>
      <c r="L99" s="86">
        <v>500</v>
      </c>
      <c r="M99" s="453">
        <v>5</v>
      </c>
      <c r="N99" s="82">
        <f t="shared" si="68"/>
        <v>2091.6666666666652</v>
      </c>
      <c r="O99" s="86">
        <f t="shared" si="69"/>
        <v>418.33333333333303</v>
      </c>
      <c r="P99" s="88">
        <f t="shared" si="70"/>
        <v>1</v>
      </c>
      <c r="Q99" s="89">
        <f t="shared" si="66"/>
        <v>-81.66666666666697</v>
      </c>
      <c r="R99" s="442">
        <f t="shared" si="71"/>
        <v>0.83666666666666611</v>
      </c>
      <c r="S99" s="637"/>
      <c r="T99" s="133">
        <v>0.44027777777777777</v>
      </c>
      <c r="U99" s="133">
        <v>0.46527777777777779</v>
      </c>
      <c r="V99" s="440">
        <v>5</v>
      </c>
      <c r="W99" s="134">
        <f t="shared" si="72"/>
        <v>36.000000000000028</v>
      </c>
      <c r="X99" s="233"/>
      <c r="Y99" s="233"/>
      <c r="Z99" s="170"/>
      <c r="AA99" s="170"/>
      <c r="AB99" s="618"/>
      <c r="AC99" s="618"/>
      <c r="AD99" s="440"/>
      <c r="AE99" s="440"/>
      <c r="AF99" s="268">
        <f t="shared" si="63"/>
        <v>91.666666666665151</v>
      </c>
      <c r="AG99" s="269">
        <f t="shared" si="64"/>
        <v>1.0458333333333325</v>
      </c>
      <c r="AH99" s="622"/>
    </row>
    <row r="100" spans="1:34" s="274" customFormat="1" ht="19.2" customHeight="1">
      <c r="A100" s="645"/>
      <c r="B100" s="439" t="s">
        <v>246</v>
      </c>
      <c r="C100" s="96"/>
      <c r="D100" s="80" t="s">
        <v>108</v>
      </c>
      <c r="E100" s="126"/>
      <c r="F100" s="469">
        <v>36.409999999999997</v>
      </c>
      <c r="G100" s="98">
        <v>3020.4</v>
      </c>
      <c r="H100" s="265">
        <f t="shared" si="67"/>
        <v>109972.764</v>
      </c>
      <c r="I100" s="440">
        <v>1</v>
      </c>
      <c r="J100" s="85">
        <v>10</v>
      </c>
      <c r="K100" s="82">
        <v>2769</v>
      </c>
      <c r="L100" s="86">
        <v>276.89999999999998</v>
      </c>
      <c r="M100" s="130">
        <v>10</v>
      </c>
      <c r="N100" s="82">
        <f t="shared" si="68"/>
        <v>2293.9746835443025</v>
      </c>
      <c r="O100" s="86">
        <f t="shared" si="69"/>
        <v>229.39746835443026</v>
      </c>
      <c r="P100" s="88">
        <f t="shared" si="70"/>
        <v>0</v>
      </c>
      <c r="Q100" s="89">
        <f t="shared" si="66"/>
        <v>-47.502531645569718</v>
      </c>
      <c r="R100" s="442">
        <f t="shared" si="71"/>
        <v>0.82844878423412882</v>
      </c>
      <c r="S100" s="637"/>
      <c r="T100" s="266">
        <v>0.50555555555555554</v>
      </c>
      <c r="U100" s="266">
        <v>0.56041666666666667</v>
      </c>
      <c r="V100" s="267">
        <v>5</v>
      </c>
      <c r="W100" s="134">
        <f t="shared" si="72"/>
        <v>79.000000000000043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3"/>
        <v>-475.02531645569752</v>
      </c>
      <c r="AG100" s="441">
        <f t="shared" si="64"/>
        <v>0.82844878423412871</v>
      </c>
      <c r="AH100" s="622"/>
    </row>
    <row r="101" spans="1:34" s="274" customFormat="1" ht="19.2" customHeight="1">
      <c r="A101" s="645"/>
      <c r="B101" s="439">
        <v>0</v>
      </c>
      <c r="C101" s="96"/>
      <c r="D101" s="125"/>
      <c r="E101" s="126"/>
      <c r="F101" s="469" t="s">
        <v>248</v>
      </c>
      <c r="G101" s="98"/>
      <c r="H101" s="265">
        <f t="shared" si="67"/>
        <v>0</v>
      </c>
      <c r="I101" s="440"/>
      <c r="J101" s="85"/>
      <c r="K101" s="82"/>
      <c r="L101" s="86"/>
      <c r="M101" s="130"/>
      <c r="N101" s="82"/>
      <c r="O101" s="86"/>
      <c r="P101" s="88"/>
      <c r="Q101" s="89"/>
      <c r="R101" s="442"/>
      <c r="S101" s="637"/>
      <c r="T101" s="266"/>
      <c r="U101" s="133"/>
      <c r="V101" s="267"/>
      <c r="W101" s="134"/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3"/>
        <v>0</v>
      </c>
      <c r="AG101" s="269" t="e">
        <f t="shared" si="64"/>
        <v>#DIV/0!</v>
      </c>
      <c r="AH101" s="622"/>
    </row>
    <row r="102" spans="1:34" s="274" customFormat="1" ht="19.2" customHeight="1">
      <c r="A102" s="645"/>
      <c r="B102" s="439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439"/>
      <c r="J102" s="85"/>
      <c r="K102" s="82"/>
      <c r="L102" s="86"/>
      <c r="M102" s="130"/>
      <c r="N102" s="82"/>
      <c r="O102" s="86"/>
      <c r="P102" s="88"/>
      <c r="Q102" s="89"/>
      <c r="R102" s="442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3"/>
        <v>0</v>
      </c>
      <c r="AG102" s="441" t="e">
        <f t="shared" si="64"/>
        <v>#DIV/0!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3"/>
        <v>0</v>
      </c>
      <c r="AG104" s="441" t="e">
        <f t="shared" si="64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5.2</v>
      </c>
      <c r="K108" s="145">
        <v>2153.8000000000002</v>
      </c>
      <c r="L108" s="148">
        <v>455.38</v>
      </c>
      <c r="M108" s="145">
        <f t="shared" ref="J108:O108" si="73">AVERAGE(M96:M107)</f>
        <v>6</v>
      </c>
      <c r="N108" s="145">
        <f t="shared" si="73"/>
        <v>2131.8629011897333</v>
      </c>
      <c r="O108" s="148">
        <f t="shared" si="73"/>
        <v>380.49308656706063</v>
      </c>
      <c r="P108" s="95">
        <f t="shared" ref="P108:P114" si="74">M108-J108</f>
        <v>0.79999999999999982</v>
      </c>
      <c r="Q108" s="131">
        <f t="shared" ref="Q108:Q114" si="75">O108-L108</f>
        <v>-74.886913432939366</v>
      </c>
      <c r="R108" s="149">
        <f t="shared" ref="R108:R114" si="76">O108/L108</f>
        <v>0.83555071932684932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1</v>
      </c>
      <c r="AE108" s="151">
        <f>SUM(AE96:AE107)</f>
        <v>0</v>
      </c>
      <c r="AF108" s="95">
        <f t="shared" si="63"/>
        <v>-21.937098810266889</v>
      </c>
      <c r="AG108" s="441">
        <f t="shared" si="64"/>
        <v>0.9898147001530937</v>
      </c>
      <c r="AH108" s="622"/>
    </row>
    <row r="109" spans="1:34" ht="19.2" customHeight="1">
      <c r="A109" s="641" t="s">
        <v>320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644</v>
      </c>
      <c r="H109" s="83">
        <f t="shared" ref="H109:H118" si="77">F109*G109</f>
        <v>49806.96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8">G109/W109*60</f>
        <v>1332.4137931034459</v>
      </c>
      <c r="O109" s="86">
        <f t="shared" ref="O109:O114" si="79">N109/M109</f>
        <v>74.022988505746994</v>
      </c>
      <c r="P109" s="88">
        <f t="shared" si="74"/>
        <v>0</v>
      </c>
      <c r="Q109" s="89">
        <f t="shared" si="75"/>
        <v>-5.9770114942530057</v>
      </c>
      <c r="R109" s="442">
        <f t="shared" si="76"/>
        <v>0.92528735632183745</v>
      </c>
      <c r="S109" s="644">
        <f>R121</f>
        <v>0.86661478044784146</v>
      </c>
      <c r="T109" s="283">
        <v>0.5</v>
      </c>
      <c r="U109" s="283">
        <v>0.52013888888888893</v>
      </c>
      <c r="V109" s="284">
        <v>5</v>
      </c>
      <c r="W109" s="452">
        <f t="shared" si="72"/>
        <v>29.000000000000057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3"/>
        <v>-107.58620689655413</v>
      </c>
      <c r="AG109" s="171">
        <f t="shared" si="64"/>
        <v>0.92528735632183745</v>
      </c>
      <c r="AH109" s="622">
        <f>AG121</f>
        <v>0.87495033559913782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937</v>
      </c>
      <c r="H110" s="83">
        <f t="shared" si="77"/>
        <v>50298.159999999996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8"/>
        <v>1371.2195121951213</v>
      </c>
      <c r="O110" s="86">
        <f t="shared" si="79"/>
        <v>85.701219512195081</v>
      </c>
      <c r="P110" s="88">
        <f t="shared" si="74"/>
        <v>0</v>
      </c>
      <c r="Q110" s="89">
        <f t="shared" si="75"/>
        <v>-8.0487804878049189</v>
      </c>
      <c r="R110" s="442">
        <f t="shared" si="76"/>
        <v>0.91414634146341422</v>
      </c>
      <c r="S110" s="633"/>
      <c r="T110" s="283">
        <v>0.52569444444444446</v>
      </c>
      <c r="U110" s="283">
        <v>0.5541666666666667</v>
      </c>
      <c r="V110" s="284">
        <v>8</v>
      </c>
      <c r="W110" s="452">
        <f t="shared" si="72"/>
        <v>41.000000000000014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3"/>
        <v>-128.7804878048787</v>
      </c>
      <c r="AG110" s="171">
        <f t="shared" si="64"/>
        <v>0.91414634146341422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1602</v>
      </c>
      <c r="H111" s="83">
        <f t="shared" si="77"/>
        <v>92491.47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1353.8028169014071</v>
      </c>
      <c r="O111" s="86">
        <f t="shared" si="79"/>
        <v>84.612676056337946</v>
      </c>
      <c r="P111" s="88">
        <f t="shared" si="74"/>
        <v>0</v>
      </c>
      <c r="Q111" s="89">
        <f t="shared" si="75"/>
        <v>-13.199823943662054</v>
      </c>
      <c r="R111" s="442">
        <f t="shared" si="76"/>
        <v>0.8650497232596851</v>
      </c>
      <c r="S111" s="633"/>
      <c r="T111" s="283">
        <v>0.56944444444444442</v>
      </c>
      <c r="U111" s="283">
        <v>0.61875000000000002</v>
      </c>
      <c r="V111" s="284">
        <v>22</v>
      </c>
      <c r="W111" s="452">
        <f t="shared" si="72"/>
        <v>71.000000000000071</v>
      </c>
      <c r="X111" s="94">
        <v>0.55763888888888891</v>
      </c>
      <c r="Y111" s="94">
        <v>0.56666666666666665</v>
      </c>
      <c r="Z111" s="95"/>
      <c r="AA111" s="95"/>
      <c r="AB111" s="618"/>
      <c r="AC111" s="618"/>
      <c r="AD111" s="440"/>
      <c r="AE111" s="440"/>
      <c r="AF111" s="88">
        <f t="shared" si="63"/>
        <v>-211.19718309859286</v>
      </c>
      <c r="AG111" s="171">
        <f t="shared" si="64"/>
        <v>0.8650497232596851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1806.3000000000002</v>
      </c>
      <c r="H112" s="83">
        <f t="shared" si="77"/>
        <v>81247.373999999996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1245.7241379310344</v>
      </c>
      <c r="O112" s="86">
        <f t="shared" si="79"/>
        <v>65.564428312159706</v>
      </c>
      <c r="P112" s="88">
        <f t="shared" si="74"/>
        <v>0</v>
      </c>
      <c r="Q112" s="89">
        <f t="shared" si="75"/>
        <v>-13.382940108892925</v>
      </c>
      <c r="R112" s="442">
        <f t="shared" si="76"/>
        <v>0.83048275862068965</v>
      </c>
      <c r="S112" s="633"/>
      <c r="T112" s="283">
        <v>0.70833333333333337</v>
      </c>
      <c r="U112" s="283">
        <v>0.76875000000000004</v>
      </c>
      <c r="V112" s="284">
        <v>5</v>
      </c>
      <c r="W112" s="452">
        <f t="shared" si="72"/>
        <v>87.000000000000014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3"/>
        <v>-254.27586206896558</v>
      </c>
      <c r="AG112" s="171">
        <f t="shared" si="64"/>
        <v>0.83048275862068965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793</v>
      </c>
      <c r="H113" s="83">
        <f t="shared" si="77"/>
        <v>45779.89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1189.4999999999995</v>
      </c>
      <c r="O113" s="86">
        <f t="shared" si="79"/>
        <v>69.970588235294088</v>
      </c>
      <c r="P113" s="88">
        <f t="shared" si="74"/>
        <v>1</v>
      </c>
      <c r="Q113" s="89">
        <f t="shared" si="75"/>
        <v>-20.029411764705912</v>
      </c>
      <c r="R113" s="442">
        <f t="shared" si="76"/>
        <v>0.77745098039215654</v>
      </c>
      <c r="S113" s="633"/>
      <c r="T113" s="283">
        <v>0.78402777777777777</v>
      </c>
      <c r="U113" s="283">
        <v>0.81180555555555556</v>
      </c>
      <c r="V113" s="284">
        <v>22</v>
      </c>
      <c r="W113" s="452">
        <f t="shared" si="72"/>
        <v>40.000000000000014</v>
      </c>
      <c r="X113" s="271">
        <v>0.77222222222222225</v>
      </c>
      <c r="Y113" s="271">
        <v>0.78125</v>
      </c>
      <c r="Z113" s="272"/>
      <c r="AA113" s="272"/>
      <c r="AB113" s="618"/>
      <c r="AC113" s="618"/>
      <c r="AD113" s="277"/>
      <c r="AE113" s="277"/>
      <c r="AF113" s="152">
        <f t="shared" si="63"/>
        <v>-250.50000000000045</v>
      </c>
      <c r="AG113" s="171">
        <f t="shared" si="64"/>
        <v>0.82604166666666634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1356</v>
      </c>
      <c r="H114" s="83">
        <f t="shared" si="77"/>
        <v>68708.52</v>
      </c>
      <c r="I114" s="440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1333.77049180328</v>
      </c>
      <c r="O114" s="86">
        <f t="shared" si="79"/>
        <v>74.098360655737778</v>
      </c>
      <c r="P114" s="88">
        <f t="shared" si="74"/>
        <v>0</v>
      </c>
      <c r="Q114" s="89">
        <f t="shared" si="75"/>
        <v>-9.2349726775955503</v>
      </c>
      <c r="R114" s="442">
        <f t="shared" si="76"/>
        <v>0.88918032786885337</v>
      </c>
      <c r="S114" s="633"/>
      <c r="T114" s="283">
        <v>0.81666666666666665</v>
      </c>
      <c r="U114" s="283">
        <v>0.85902777777777772</v>
      </c>
      <c r="V114" s="284">
        <v>7</v>
      </c>
      <c r="W114" s="452">
        <f t="shared" si="72"/>
        <v>60.999999999999943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-166.22950819671996</v>
      </c>
      <c r="AG114" s="171">
        <f t="shared" si="64"/>
        <v>0.88918032786885337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440"/>
      <c r="J115" s="85"/>
      <c r="K115" s="82"/>
      <c r="L115" s="86"/>
      <c r="M115" s="453"/>
      <c r="N115" s="82"/>
      <c r="O115" s="86"/>
      <c r="P115" s="88"/>
      <c r="Q115" s="89"/>
      <c r="R115" s="442"/>
      <c r="S115" s="633"/>
      <c r="T115" s="283"/>
      <c r="U115" s="283"/>
      <c r="V115" s="284"/>
      <c r="W115" s="452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80">AVERAGE(M109:M120)</f>
        <v>17.333333333333332</v>
      </c>
      <c r="N121" s="257">
        <f t="shared" si="80"/>
        <v>1304.4051253223813</v>
      </c>
      <c r="O121" s="258">
        <f t="shared" si="80"/>
        <v>75.661710212911927</v>
      </c>
      <c r="P121" s="88">
        <f t="shared" ref="P121:P129" si="81">M121-J121</f>
        <v>0.1666666666666643</v>
      </c>
      <c r="Q121" s="89">
        <f t="shared" ref="Q121:Q129" si="82">O121-L121</f>
        <v>-11.645490079485739</v>
      </c>
      <c r="R121" s="225">
        <f t="shared" ref="R121:R129" si="83">O121/L121</f>
        <v>0.86661478044784146</v>
      </c>
      <c r="S121" s="639"/>
      <c r="T121" s="91"/>
      <c r="U121" s="91"/>
      <c r="V121" s="82"/>
      <c r="W121" s="452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-186.42820801095195</v>
      </c>
      <c r="AG121" s="171">
        <f>N121/K121</f>
        <v>0.87495033559913782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1470</v>
      </c>
      <c r="H122" s="83">
        <f t="shared" ref="H122:H132" si="84">F122*G122</f>
        <v>86244.900000000009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5">G122/W122*60</f>
        <v>1336.3636363636379</v>
      </c>
      <c r="O122" s="294">
        <f t="shared" ref="O122:O129" si="86">N122/M122</f>
        <v>70.334928229665152</v>
      </c>
      <c r="P122" s="152">
        <f t="shared" si="81"/>
        <v>0</v>
      </c>
      <c r="Q122" s="235">
        <f t="shared" si="82"/>
        <v>-5.454545454545368</v>
      </c>
      <c r="R122" s="153">
        <f t="shared" si="83"/>
        <v>0.9280303030303042</v>
      </c>
      <c r="S122" s="637">
        <f>R134</f>
        <v>0.88478967384725005</v>
      </c>
      <c r="T122" s="91">
        <v>0.5</v>
      </c>
      <c r="U122" s="91">
        <v>0.54583333333333328</v>
      </c>
      <c r="V122" s="284">
        <v>5</v>
      </c>
      <c r="W122" s="452">
        <f t="shared" si="72"/>
        <v>65.999999999999929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3"/>
        <v>-103.63636363636215</v>
      </c>
      <c r="AG122" s="442">
        <f t="shared" si="64"/>
        <v>0.92803030303030409</v>
      </c>
      <c r="AH122" s="639">
        <f>AG134</f>
        <v>0.90165455501015246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2164</v>
      </c>
      <c r="H123" s="83">
        <f t="shared" si="84"/>
        <v>128801.28000000001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5"/>
        <v>1285.5445544554461</v>
      </c>
      <c r="O123" s="129">
        <f t="shared" si="86"/>
        <v>61.216407355021246</v>
      </c>
      <c r="P123" s="95">
        <f t="shared" si="81"/>
        <v>0</v>
      </c>
      <c r="Q123" s="131">
        <f t="shared" si="82"/>
        <v>-4.7359735973597026</v>
      </c>
      <c r="R123" s="441">
        <f t="shared" si="83"/>
        <v>0.92819101404725357</v>
      </c>
      <c r="S123" s="637"/>
      <c r="T123" s="91">
        <v>0.56111111111111101</v>
      </c>
      <c r="U123" s="91">
        <v>0.63124999999999987</v>
      </c>
      <c r="V123" s="284">
        <v>22</v>
      </c>
      <c r="W123" s="452">
        <f>(U123-T123)*24*60</f>
        <v>100.99999999999996</v>
      </c>
      <c r="X123" s="94">
        <v>0.5493055555555556</v>
      </c>
      <c r="Y123" s="94">
        <v>0.55833333333333335</v>
      </c>
      <c r="Z123" s="95"/>
      <c r="AA123" s="95"/>
      <c r="AB123" s="618"/>
      <c r="AC123" s="618"/>
      <c r="AD123" s="440"/>
      <c r="AE123" s="440"/>
      <c r="AF123" s="88">
        <f t="shared" si="63"/>
        <v>-99.455445544553868</v>
      </c>
      <c r="AG123" s="442">
        <f t="shared" si="64"/>
        <v>0.92819101404725357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1120</v>
      </c>
      <c r="H124" s="83">
        <f t="shared" si="84"/>
        <v>63604.799999999996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5"/>
        <v>1527.2727272727273</v>
      </c>
      <c r="O124" s="294">
        <f t="shared" si="86"/>
        <v>84.848484848484844</v>
      </c>
      <c r="P124" s="152">
        <f t="shared" si="81"/>
        <v>0</v>
      </c>
      <c r="Q124" s="235">
        <f t="shared" si="82"/>
        <v>-6.0404040404040416</v>
      </c>
      <c r="R124" s="153">
        <f t="shared" si="83"/>
        <v>0.93354078684152031</v>
      </c>
      <c r="S124" s="638"/>
      <c r="T124" s="91">
        <v>0.70833333333333337</v>
      </c>
      <c r="U124" s="91">
        <v>0.73888888888888893</v>
      </c>
      <c r="V124" s="284">
        <v>5</v>
      </c>
      <c r="W124" s="297">
        <f>(U124-T124)*24*60</f>
        <v>44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3"/>
        <v>-108.72727272727275</v>
      </c>
      <c r="AG124" s="153">
        <f t="shared" si="64"/>
        <v>0.93354078684152031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879</v>
      </c>
      <c r="H125" s="83">
        <f t="shared" si="84"/>
        <v>49988.729999999996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5"/>
        <v>1506.8571428571413</v>
      </c>
      <c r="O125" s="129">
        <f t="shared" si="86"/>
        <v>83.714285714285623</v>
      </c>
      <c r="P125" s="95">
        <f t="shared" si="81"/>
        <v>0</v>
      </c>
      <c r="Q125" s="131">
        <f t="shared" si="82"/>
        <v>-7.1746031746032628</v>
      </c>
      <c r="R125" s="441">
        <f t="shared" si="83"/>
        <v>0.92106182326231134</v>
      </c>
      <c r="S125" s="638"/>
      <c r="T125" s="91">
        <v>0.74444444444444446</v>
      </c>
      <c r="U125" s="91">
        <v>0.76875000000000004</v>
      </c>
      <c r="V125" s="284">
        <v>8</v>
      </c>
      <c r="W125" s="297">
        <f t="shared" ref="W125:W133" si="87">(U125-T125)*24*60</f>
        <v>35.000000000000036</v>
      </c>
      <c r="X125" s="106"/>
      <c r="Y125" s="106"/>
      <c r="Z125" s="95"/>
      <c r="AA125" s="95"/>
      <c r="AB125" s="618"/>
      <c r="AC125" s="618"/>
      <c r="AD125" s="440">
        <v>1</v>
      </c>
      <c r="AE125" s="440"/>
      <c r="AF125" s="88">
        <f t="shared" si="63"/>
        <v>-129.1428571428587</v>
      </c>
      <c r="AG125" s="442">
        <f t="shared" si="64"/>
        <v>0.92106182326231134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991</v>
      </c>
      <c r="H126" s="83">
        <f t="shared" si="84"/>
        <v>53603.19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5"/>
        <v>1382.7906976744184</v>
      </c>
      <c r="O126" s="129">
        <f t="shared" si="86"/>
        <v>69.139534883720927</v>
      </c>
      <c r="P126" s="95">
        <f t="shared" si="81"/>
        <v>3</v>
      </c>
      <c r="Q126" s="131">
        <f t="shared" si="82"/>
        <v>-22.919288645690841</v>
      </c>
      <c r="R126" s="441">
        <f t="shared" si="83"/>
        <v>0.75103648116501964</v>
      </c>
      <c r="S126" s="638"/>
      <c r="T126" s="91">
        <v>0.77361111111111114</v>
      </c>
      <c r="U126" s="91">
        <v>0.80347222222222225</v>
      </c>
      <c r="V126" s="284">
        <v>7</v>
      </c>
      <c r="W126" s="297">
        <f t="shared" si="87"/>
        <v>43.000000000000007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3"/>
        <v>-182.20930232558158</v>
      </c>
      <c r="AG126" s="153">
        <f t="shared" si="64"/>
        <v>0.88357233078237596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1112</v>
      </c>
      <c r="H127" s="83">
        <f t="shared" si="84"/>
        <v>52931.200000000004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5"/>
        <v>1334.4000000000003</v>
      </c>
      <c r="O127" s="294">
        <f t="shared" si="86"/>
        <v>70.231578947368433</v>
      </c>
      <c r="P127" s="152">
        <f t="shared" si="81"/>
        <v>0</v>
      </c>
      <c r="Q127" s="235">
        <f t="shared" si="82"/>
        <v>-5.557894736842087</v>
      </c>
      <c r="R127" s="153">
        <f t="shared" si="83"/>
        <v>0.92666666666666686</v>
      </c>
      <c r="S127" s="638"/>
      <c r="T127" s="91">
        <v>0.81944444444444442</v>
      </c>
      <c r="U127" s="91">
        <v>0.85416666666666663</v>
      </c>
      <c r="V127" s="439">
        <v>23</v>
      </c>
      <c r="W127" s="297">
        <f t="shared" si="87"/>
        <v>49.999999999999986</v>
      </c>
      <c r="X127" s="106">
        <v>0.80694444444444446</v>
      </c>
      <c r="Y127" s="106">
        <v>0.81666666666666676</v>
      </c>
      <c r="Z127" s="95"/>
      <c r="AA127" s="95"/>
      <c r="AB127" s="618"/>
      <c r="AC127" s="618"/>
      <c r="AD127" s="440"/>
      <c r="AE127" s="440"/>
      <c r="AF127" s="152">
        <f t="shared" si="63"/>
        <v>-105.59999999999968</v>
      </c>
      <c r="AG127" s="153">
        <f t="shared" si="64"/>
        <v>0.92666666666666686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647</v>
      </c>
      <c r="H128" s="83">
        <f t="shared" si="84"/>
        <v>37073.1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1293.9999999999977</v>
      </c>
      <c r="O128" s="129">
        <f t="shared" si="86"/>
        <v>76.117647058823394</v>
      </c>
      <c r="P128" s="95">
        <f t="shared" si="81"/>
        <v>0</v>
      </c>
      <c r="Q128" s="131">
        <f t="shared" si="82"/>
        <v>-5.352941176470722</v>
      </c>
      <c r="R128" s="441">
        <f t="shared" si="83"/>
        <v>0.93429602888086483</v>
      </c>
      <c r="S128" s="638"/>
      <c r="T128" s="91">
        <v>0.85972222222222217</v>
      </c>
      <c r="U128" s="91">
        <v>0.88055555555555554</v>
      </c>
      <c r="V128" s="439">
        <v>8</v>
      </c>
      <c r="W128" s="297">
        <f t="shared" si="87"/>
        <v>30.000000000000053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3"/>
        <v>-91.000000000002274</v>
      </c>
      <c r="AG128" s="153">
        <f t="shared" si="64"/>
        <v>0.93429602888086483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358</v>
      </c>
      <c r="H129" s="83">
        <f t="shared" si="84"/>
        <v>18139.86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5"/>
        <v>1263.5294117647104</v>
      </c>
      <c r="O129" s="129">
        <f t="shared" si="86"/>
        <v>60.168067226890969</v>
      </c>
      <c r="P129" s="95">
        <f t="shared" si="81"/>
        <v>0</v>
      </c>
      <c r="Q129" s="131">
        <f t="shared" si="82"/>
        <v>-17.736694677870929</v>
      </c>
      <c r="R129" s="441">
        <f t="shared" si="83"/>
        <v>0.77232849129872272</v>
      </c>
      <c r="S129" s="638"/>
      <c r="T129" s="91">
        <v>0.88541666666666663</v>
      </c>
      <c r="U129" s="91">
        <v>0.89722222222222214</v>
      </c>
      <c r="V129" s="439">
        <v>7</v>
      </c>
      <c r="W129" s="297">
        <f t="shared" si="87"/>
        <v>16.99999999999994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1366.3447712985098</v>
      </c>
      <c r="O134" s="301">
        <f t="shared" si="88"/>
        <v>71.971366783032579</v>
      </c>
      <c r="P134" s="92">
        <f t="shared" ref="P134:P140" si="89">M134-J134</f>
        <v>0.375</v>
      </c>
      <c r="Q134" s="188">
        <f t="shared" ref="Q134:Q140" si="90">O134-L134</f>
        <v>-9.3715431879733728</v>
      </c>
      <c r="R134" s="302">
        <f t="shared" ref="R134:R140" si="91">O134/L134</f>
        <v>0.88478967384725005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1</v>
      </c>
      <c r="AE134" s="151">
        <f>SUM(AE122:AE133)</f>
        <v>0</v>
      </c>
      <c r="AF134" s="88">
        <f t="shared" si="63"/>
        <v>-149.03022870149016</v>
      </c>
      <c r="AG134" s="442">
        <f t="shared" si="64"/>
        <v>0.90165455501015246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721</v>
      </c>
      <c r="H135" s="303">
        <f t="shared" ref="H135:H146" si="92">F135*G135</f>
        <v>36533.07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1395.4838709677397</v>
      </c>
      <c r="O135" s="160">
        <f t="shared" ref="O135:O140" si="94">N135/M135</f>
        <v>82.087286527514095</v>
      </c>
      <c r="P135" s="95">
        <f t="shared" si="89"/>
        <v>0</v>
      </c>
      <c r="Q135" s="131">
        <f t="shared" si="90"/>
        <v>-6.1480075901329627</v>
      </c>
      <c r="R135" s="441">
        <f t="shared" si="91"/>
        <v>0.93032258064515971</v>
      </c>
      <c r="S135" s="633">
        <f>R147</f>
        <v>0.90911257615204033</v>
      </c>
      <c r="T135" s="304">
        <v>0.70833333333333337</v>
      </c>
      <c r="U135" s="91">
        <v>0.72986111111111118</v>
      </c>
      <c r="V135" s="191">
        <v>5</v>
      </c>
      <c r="W135" s="305">
        <f t="shared" ref="W135:W147" si="95">(U135-T135)*24*60</f>
        <v>31.00000000000005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3"/>
        <v>-104.51612903226032</v>
      </c>
      <c r="AG135" s="165">
        <f t="shared" si="64"/>
        <v>0.93032258064515982</v>
      </c>
      <c r="AH135" s="622">
        <f>AG147</f>
        <v>0.92169917545182012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1376</v>
      </c>
      <c r="H136" s="127">
        <f t="shared" si="92"/>
        <v>70148.479999999996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3"/>
        <v>1331.6129032258077</v>
      </c>
      <c r="O136" s="129">
        <f t="shared" si="94"/>
        <v>66.580645161290391</v>
      </c>
      <c r="P136" s="95">
        <f t="shared" si="89"/>
        <v>0</v>
      </c>
      <c r="Q136" s="131">
        <f t="shared" si="90"/>
        <v>-5.4193548387096087</v>
      </c>
      <c r="R136" s="441">
        <f t="shared" si="91"/>
        <v>0.92473118279569988</v>
      </c>
      <c r="S136" s="633"/>
      <c r="T136" s="304">
        <v>0.73472222222222228</v>
      </c>
      <c r="U136" s="91">
        <v>0.77777777777777779</v>
      </c>
      <c r="V136" s="191">
        <v>7</v>
      </c>
      <c r="W136" s="452">
        <f t="shared" si="95"/>
        <v>61.999999999999943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3"/>
        <v>-108.38709677419229</v>
      </c>
      <c r="AG136" s="171">
        <f t="shared" si="64"/>
        <v>0.92473118279569977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750</v>
      </c>
      <c r="H137" s="127">
        <f t="shared" si="92"/>
        <v>40567.5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1363.6363636363619</v>
      </c>
      <c r="O137" s="129">
        <f t="shared" si="94"/>
        <v>71.770334928229573</v>
      </c>
      <c r="P137" s="95">
        <f t="shared" si="89"/>
        <v>0</v>
      </c>
      <c r="Q137" s="131">
        <f t="shared" si="90"/>
        <v>-7.1770334928230568</v>
      </c>
      <c r="R137" s="441">
        <f t="shared" si="91"/>
        <v>0.90909090909090795</v>
      </c>
      <c r="S137" s="633"/>
      <c r="T137" s="91">
        <v>0.78333333333333333</v>
      </c>
      <c r="U137" s="91">
        <v>0.80625000000000002</v>
      </c>
      <c r="V137" s="307">
        <v>8</v>
      </c>
      <c r="W137" s="452">
        <f t="shared" si="95"/>
        <v>33.000000000000043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3"/>
        <v>-136.36363636363808</v>
      </c>
      <c r="AG137" s="171">
        <f t="shared" si="64"/>
        <v>0.90909090909090795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1542</v>
      </c>
      <c r="H138" s="127">
        <f t="shared" si="92"/>
        <v>78518.64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1340.8695652173899</v>
      </c>
      <c r="O138" s="129">
        <f t="shared" si="94"/>
        <v>70.572082379862621</v>
      </c>
      <c r="P138" s="95">
        <f t="shared" si="89"/>
        <v>0</v>
      </c>
      <c r="Q138" s="131">
        <f t="shared" si="90"/>
        <v>-5.217391304347899</v>
      </c>
      <c r="R138" s="443">
        <f t="shared" si="91"/>
        <v>0.9311594202898541</v>
      </c>
      <c r="S138" s="633"/>
      <c r="T138" s="91">
        <v>0.82222222222222219</v>
      </c>
      <c r="U138" s="91">
        <v>0.87013888888888891</v>
      </c>
      <c r="V138" s="307">
        <v>23</v>
      </c>
      <c r="W138" s="452">
        <f t="shared" si="95"/>
        <v>69.000000000000071</v>
      </c>
      <c r="X138" s="94">
        <v>0.80972222222222223</v>
      </c>
      <c r="Y138" s="94">
        <v>0.81944444444444453</v>
      </c>
      <c r="Z138" s="95"/>
      <c r="AA138" s="95"/>
      <c r="AB138" s="618"/>
      <c r="AC138" s="618"/>
      <c r="AD138" s="440"/>
      <c r="AE138" s="440"/>
      <c r="AF138" s="88">
        <f t="shared" si="63"/>
        <v>-99.130434782610109</v>
      </c>
      <c r="AG138" s="171">
        <f t="shared" si="64"/>
        <v>0.9311594202898541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811</v>
      </c>
      <c r="H139" s="127">
        <f t="shared" si="92"/>
        <v>41093.370000000003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1315.1351351351341</v>
      </c>
      <c r="O139" s="129">
        <f t="shared" si="94"/>
        <v>77.360890302066707</v>
      </c>
      <c r="P139" s="95">
        <f t="shared" si="89"/>
        <v>0</v>
      </c>
      <c r="Q139" s="131">
        <f t="shared" si="90"/>
        <v>-7.3449920508744668</v>
      </c>
      <c r="R139" s="441">
        <f t="shared" si="91"/>
        <v>0.91328828828828756</v>
      </c>
      <c r="S139" s="633"/>
      <c r="T139" s="91">
        <v>0.87569444444444444</v>
      </c>
      <c r="U139" s="91">
        <v>0.90138888888888891</v>
      </c>
      <c r="V139" s="308">
        <v>8</v>
      </c>
      <c r="W139" s="452">
        <f t="shared" si="95"/>
        <v>37.000000000000028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3"/>
        <v>-124.86486486486592</v>
      </c>
      <c r="AG139" s="171">
        <f t="shared" si="64"/>
        <v>0.91328828828828756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1084</v>
      </c>
      <c r="H140" s="127">
        <f t="shared" si="92"/>
        <v>54731.16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1327.3469387755106</v>
      </c>
      <c r="O140" s="129">
        <f t="shared" si="94"/>
        <v>88.489795918367378</v>
      </c>
      <c r="P140" s="95">
        <f t="shared" si="89"/>
        <v>1</v>
      </c>
      <c r="Q140" s="131">
        <f t="shared" si="90"/>
        <v>-14.367346938775484</v>
      </c>
      <c r="R140" s="441">
        <f t="shared" si="91"/>
        <v>0.86031746031746059</v>
      </c>
      <c r="S140" s="634"/>
      <c r="T140" s="105">
        <v>0.90625</v>
      </c>
      <c r="U140" s="310">
        <v>0.94027777777777777</v>
      </c>
      <c r="V140" s="311">
        <v>7</v>
      </c>
      <c r="W140" s="452">
        <f t="shared" si="95"/>
        <v>48.999999999999986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3"/>
        <v>-112.65306122448942</v>
      </c>
      <c r="AG140" s="171">
        <f t="shared" si="64"/>
        <v>0.92176870748299344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2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2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2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2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5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5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1345.6807961596573</v>
      </c>
      <c r="O147" s="301">
        <f t="shared" si="96"/>
        <v>76.143505869555142</v>
      </c>
      <c r="P147" s="92">
        <f t="shared" ref="P147:P152" si="97">M147-J147</f>
        <v>0.1666666666666643</v>
      </c>
      <c r="Q147" s="188">
        <f t="shared" ref="Q147:Q152" si="98">O147-L147</f>
        <v>-7.6123543692772273</v>
      </c>
      <c r="R147" s="316">
        <f t="shared" ref="R147:R152" si="99">O147/L147</f>
        <v>0.90911257615204033</v>
      </c>
      <c r="S147" s="635"/>
      <c r="T147" s="105"/>
      <c r="U147" s="105"/>
      <c r="V147" s="96"/>
      <c r="W147" s="452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-114.31920384034265</v>
      </c>
      <c r="AG147" s="317">
        <f t="shared" si="64"/>
        <v>0.92169917545182012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458</v>
      </c>
      <c r="H148" s="127">
        <f t="shared" ref="H148:H172" si="100">F148*G148</f>
        <v>23206.86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1144.9999999999966</v>
      </c>
      <c r="O148" s="86">
        <f>N148/M148</f>
        <v>67.352941176470381</v>
      </c>
      <c r="P148" s="88">
        <f t="shared" si="97"/>
        <v>1</v>
      </c>
      <c r="Q148" s="89">
        <f t="shared" si="98"/>
        <v>-22.647058823529619</v>
      </c>
      <c r="R148" s="442">
        <f t="shared" si="99"/>
        <v>0.7483660130718931</v>
      </c>
      <c r="S148" s="626">
        <f>R160</f>
        <v>0.82117916211973185</v>
      </c>
      <c r="T148" s="304">
        <v>0.70833333333333337</v>
      </c>
      <c r="U148" s="91">
        <v>0.72500000000000009</v>
      </c>
      <c r="V148" s="439">
        <v>5</v>
      </c>
      <c r="W148" s="452">
        <f>(U148-T148)*24*60</f>
        <v>24.000000000000075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3"/>
        <v>-295.00000000000341</v>
      </c>
      <c r="AG148" s="171">
        <f t="shared" si="64"/>
        <v>0.79513888888888651</v>
      </c>
      <c r="AH148" s="622">
        <f>AG160</f>
        <v>0.82976040353089608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1195</v>
      </c>
      <c r="H149" s="127">
        <f t="shared" si="100"/>
        <v>68473.5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1378.8461538461547</v>
      </c>
      <c r="O149" s="86">
        <f>N149/M149</f>
        <v>76.602564102564145</v>
      </c>
      <c r="P149" s="88">
        <f t="shared" si="97"/>
        <v>0</v>
      </c>
      <c r="Q149" s="89">
        <f t="shared" si="98"/>
        <v>-6.7307692307691838</v>
      </c>
      <c r="R149" s="442">
        <f t="shared" si="99"/>
        <v>0.91923076923076974</v>
      </c>
      <c r="S149" s="627"/>
      <c r="T149" s="304">
        <v>0.72986111111111118</v>
      </c>
      <c r="U149" s="91">
        <v>0.76597222222222228</v>
      </c>
      <c r="V149" s="439">
        <v>7</v>
      </c>
      <c r="W149" s="452">
        <f t="shared" ref="W149:W159" si="101">(U149-T149)*24*60</f>
        <v>51.999999999999972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3"/>
        <v>-121.15384615384528</v>
      </c>
      <c r="AG149" s="171">
        <f t="shared" si="64"/>
        <v>0.91923076923076985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376</v>
      </c>
      <c r="H150" s="127">
        <f t="shared" si="100"/>
        <v>18909.04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1074.2857142857181</v>
      </c>
      <c r="O150" s="86">
        <f>N150/M150</f>
        <v>59.682539682539897</v>
      </c>
      <c r="P150" s="88">
        <f t="shared" si="97"/>
        <v>0</v>
      </c>
      <c r="Q150" s="89">
        <f t="shared" si="98"/>
        <v>-20.317460317460103</v>
      </c>
      <c r="R150" s="442">
        <f t="shared" si="99"/>
        <v>0.74603174603174871</v>
      </c>
      <c r="S150" s="627"/>
      <c r="T150" s="304">
        <v>0.77152777777777781</v>
      </c>
      <c r="U150" s="91">
        <v>0.78611111111111109</v>
      </c>
      <c r="V150" s="439">
        <v>8</v>
      </c>
      <c r="W150" s="452">
        <f t="shared" si="101"/>
        <v>20.999999999999925</v>
      </c>
      <c r="X150" s="271"/>
      <c r="Y150" s="271"/>
      <c r="Z150" s="272"/>
      <c r="AA150" s="272"/>
      <c r="AB150" s="618"/>
      <c r="AC150" s="618"/>
      <c r="AD150" s="440"/>
      <c r="AE150" s="440"/>
      <c r="AF150" s="88">
        <f t="shared" si="63"/>
        <v>-365.71428571428191</v>
      </c>
      <c r="AG150" s="171">
        <f t="shared" si="64"/>
        <v>0.74603174603174871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135</v>
      </c>
      <c r="E151" s="101"/>
      <c r="F151" s="465">
        <v>54.29</v>
      </c>
      <c r="G151" s="98">
        <v>738</v>
      </c>
      <c r="H151" s="127">
        <f t="shared" si="100"/>
        <v>40066.019999999997</v>
      </c>
      <c r="I151" s="318"/>
      <c r="J151" s="130">
        <v>15</v>
      </c>
      <c r="K151" s="98">
        <v>1440</v>
      </c>
      <c r="L151" s="129">
        <v>96</v>
      </c>
      <c r="M151" s="285">
        <v>15</v>
      </c>
      <c r="N151" s="82">
        <f>G151/W151*60</f>
        <v>1265.1428571428557</v>
      </c>
      <c r="O151" s="86">
        <f>N151/M151</f>
        <v>84.342857142857056</v>
      </c>
      <c r="P151" s="88">
        <f t="shared" si="97"/>
        <v>0</v>
      </c>
      <c r="Q151" s="89">
        <f t="shared" si="98"/>
        <v>-11.657142857142944</v>
      </c>
      <c r="R151" s="442">
        <f t="shared" si="99"/>
        <v>0.87857142857142767</v>
      </c>
      <c r="S151" s="627"/>
      <c r="T151" s="304">
        <v>0.80208333333333326</v>
      </c>
      <c r="U151" s="91">
        <v>0.82638888888888884</v>
      </c>
      <c r="V151" s="439">
        <v>23</v>
      </c>
      <c r="W151" s="452">
        <f t="shared" si="101"/>
        <v>35.000000000000036</v>
      </c>
      <c r="X151" s="271">
        <v>0.7895833333333333</v>
      </c>
      <c r="Y151" s="271">
        <v>0.7993055555555556</v>
      </c>
      <c r="Z151" s="272"/>
      <c r="AA151" s="272"/>
      <c r="AB151" s="618"/>
      <c r="AC151" s="618"/>
      <c r="AD151" s="277"/>
      <c r="AE151" s="277"/>
      <c r="AF151" s="88">
        <f t="shared" si="63"/>
        <v>-174.85714285714425</v>
      </c>
      <c r="AG151" s="171">
        <f t="shared" si="64"/>
        <v>0.87857142857142756</v>
      </c>
      <c r="AH151" s="628"/>
    </row>
    <row r="152" spans="1:34" s="274" customFormat="1" ht="19.2" customHeight="1">
      <c r="A152" s="625"/>
      <c r="B152" s="440" t="s">
        <v>247</v>
      </c>
      <c r="C152" s="277"/>
      <c r="D152" s="309" t="s">
        <v>322</v>
      </c>
      <c r="E152" s="101"/>
      <c r="F152" s="465">
        <v>44.98</v>
      </c>
      <c r="G152" s="98">
        <v>423.7</v>
      </c>
      <c r="H152" s="127">
        <f t="shared" si="100"/>
        <v>19058.025999999998</v>
      </c>
      <c r="I152" s="318">
        <v>1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1210.571428571433</v>
      </c>
      <c r="O152" s="86">
        <f>N152/M152</f>
        <v>63.71428571428595</v>
      </c>
      <c r="P152" s="88">
        <f t="shared" si="97"/>
        <v>0</v>
      </c>
      <c r="Q152" s="89">
        <f t="shared" si="98"/>
        <v>-15.23308270676668</v>
      </c>
      <c r="R152" s="442">
        <f t="shared" si="99"/>
        <v>0.80704761904762201</v>
      </c>
      <c r="S152" s="627"/>
      <c r="T152" s="319">
        <v>0.83194444444444438</v>
      </c>
      <c r="U152" s="105">
        <v>0.84652777777777766</v>
      </c>
      <c r="V152" s="454">
        <v>8</v>
      </c>
      <c r="W152" s="452">
        <f t="shared" si="101"/>
        <v>20.999999999999925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-289.42857142856701</v>
      </c>
      <c r="AG152" s="171">
        <f t="shared" si="64"/>
        <v>0.80704761904762201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/>
      <c r="W153" s="452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17.2</v>
      </c>
      <c r="K160" s="327">
        <v>1464</v>
      </c>
      <c r="L160" s="328">
        <v>85.656140350877195</v>
      </c>
      <c r="M160" s="327">
        <f t="shared" ref="J160:O160" si="102">AVERAGE(M148:M159)</f>
        <v>17.399999999999999</v>
      </c>
      <c r="N160" s="327">
        <f t="shared" si="102"/>
        <v>1214.7692307692319</v>
      </c>
      <c r="O160" s="328">
        <f t="shared" si="102"/>
        <v>70.339037563743489</v>
      </c>
      <c r="P160" s="107">
        <f t="shared" ref="P160:P164" si="103">M160-J160</f>
        <v>0.19999999999999929</v>
      </c>
      <c r="Q160" s="117">
        <f t="shared" ref="Q160:Q164" si="104">O160-L160</f>
        <v>-15.317102787133706</v>
      </c>
      <c r="R160" s="329">
        <f>O160/L160</f>
        <v>0.82117916211973185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-249.23076923076815</v>
      </c>
      <c r="AG160" s="176">
        <f t="shared" si="64"/>
        <v>0.82976040353089608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3058</v>
      </c>
      <c r="H161" s="127">
        <f t="shared" ref="H161:H170" si="105">F161*G161</f>
        <v>104675.34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6">G161/W161*60</f>
        <v>2133.4883720930229</v>
      </c>
      <c r="O161" s="129">
        <f t="shared" ref="O161:O164" si="107">N161/M161</f>
        <v>164.11449016100175</v>
      </c>
      <c r="P161" s="95">
        <f t="shared" si="103"/>
        <v>0</v>
      </c>
      <c r="Q161" s="131">
        <f t="shared" si="104"/>
        <v>-8.9624329159213119</v>
      </c>
      <c r="R161" s="441">
        <f t="shared" ref="R161:R164" si="108">O161/L161</f>
        <v>0.94821705426356573</v>
      </c>
      <c r="S161" s="622">
        <f>R173</f>
        <v>0.951246022662253</v>
      </c>
      <c r="T161" s="133">
        <v>0.16666666666666666</v>
      </c>
      <c r="U161" s="133">
        <v>0.22638888888888889</v>
      </c>
      <c r="V161" s="440">
        <v>5</v>
      </c>
      <c r="W161" s="134">
        <f t="shared" ref="W161:W164" si="109">(U161-T161)*24*60</f>
        <v>86.000000000000014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3"/>
        <v>-116.51162790697708</v>
      </c>
      <c r="AG161" s="441">
        <f t="shared" si="64"/>
        <v>0.94821705426356573</v>
      </c>
      <c r="AH161" s="622">
        <f>AG173</f>
        <v>0.95119662302149999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3635</v>
      </c>
      <c r="H162" s="127">
        <f t="shared" si="105"/>
        <v>124426.04999999999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2138.2352941176459</v>
      </c>
      <c r="O162" s="129">
        <f t="shared" si="107"/>
        <v>164.47963800904969</v>
      </c>
      <c r="P162" s="95">
        <f t="shared" si="103"/>
        <v>0</v>
      </c>
      <c r="Q162" s="131">
        <f t="shared" si="104"/>
        <v>-8.5972850678733721</v>
      </c>
      <c r="R162" s="441">
        <f t="shared" si="108"/>
        <v>0.95032679738562054</v>
      </c>
      <c r="S162" s="622"/>
      <c r="T162" s="133">
        <v>0.23125000000000001</v>
      </c>
      <c r="U162" s="133">
        <v>0.30208333333333337</v>
      </c>
      <c r="V162" s="440">
        <v>7</v>
      </c>
      <c r="W162" s="134">
        <f t="shared" si="109"/>
        <v>102.00000000000004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3"/>
        <v>-111.76470588235406</v>
      </c>
      <c r="AG162" s="441">
        <f t="shared" si="64"/>
        <v>0.95032679738562043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2296</v>
      </c>
      <c r="H163" s="127">
        <f t="shared" si="105"/>
        <v>78592.079999999987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2025.8823529411766</v>
      </c>
      <c r="O163" s="129">
        <f t="shared" si="107"/>
        <v>168.82352941176472</v>
      </c>
      <c r="P163" s="95">
        <f t="shared" si="103"/>
        <v>0</v>
      </c>
      <c r="Q163" s="131">
        <f t="shared" si="104"/>
        <v>-7.6764705882352757</v>
      </c>
      <c r="R163" s="441">
        <f t="shared" si="108"/>
        <v>0.9565072487918681</v>
      </c>
      <c r="S163" s="622"/>
      <c r="T163" s="133">
        <v>0.34236111111111112</v>
      </c>
      <c r="U163" s="133">
        <v>0.38958333333333334</v>
      </c>
      <c r="V163" s="440">
        <v>5</v>
      </c>
      <c r="W163" s="134">
        <f t="shared" si="109"/>
        <v>68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3"/>
        <v>-92.117647058823422</v>
      </c>
      <c r="AG163" s="441">
        <f t="shared" si="64"/>
        <v>0.9565072487918681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5059</v>
      </c>
      <c r="H164" s="127">
        <f t="shared" si="105"/>
        <v>181263.97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2137.6056338028175</v>
      </c>
      <c r="O164" s="129">
        <f t="shared" si="107"/>
        <v>194.32778489116524</v>
      </c>
      <c r="P164" s="95">
        <f t="shared" si="103"/>
        <v>0</v>
      </c>
      <c r="Q164" s="131">
        <f t="shared" si="104"/>
        <v>-10.217669654289296</v>
      </c>
      <c r="R164" s="441">
        <f t="shared" si="108"/>
        <v>0.95004694835680792</v>
      </c>
      <c r="S164" s="622"/>
      <c r="T164" s="133">
        <v>0.40486111111111112</v>
      </c>
      <c r="U164" s="133">
        <v>0.50347222222222221</v>
      </c>
      <c r="V164" s="440">
        <v>22</v>
      </c>
      <c r="W164" s="134">
        <f t="shared" si="109"/>
        <v>141.99999999999997</v>
      </c>
      <c r="X164" s="140">
        <v>0.39305555555555555</v>
      </c>
      <c r="Y164" s="140">
        <v>0.40208333333333335</v>
      </c>
      <c r="Z164" s="95"/>
      <c r="AA164" s="95"/>
      <c r="AB164" s="618"/>
      <c r="AC164" s="618"/>
      <c r="AD164" s="440"/>
      <c r="AE164" s="440"/>
      <c r="AF164" s="95">
        <f t="shared" si="63"/>
        <v>-112.39436619718253</v>
      </c>
      <c r="AG164" s="441">
        <f t="shared" si="64"/>
        <v>0.95004694835680781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5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/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3"/>
        <v>0</v>
      </c>
      <c r="AG165" s="441" t="e">
        <f t="shared" si="64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3"/>
        <v>0</v>
      </c>
      <c r="AG166" s="441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3"/>
        <v>0</v>
      </c>
      <c r="AG167" s="441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3"/>
        <v>0</v>
      </c>
      <c r="AG168" s="441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3"/>
        <v>0</v>
      </c>
      <c r="AG169" s="441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3"/>
        <v>0</v>
      </c>
      <c r="AG170" s="441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10">AVERAGE(M161:M172)</f>
        <v>12.25</v>
      </c>
      <c r="N173" s="145">
        <f t="shared" si="110"/>
        <v>2108.8029132386655</v>
      </c>
      <c r="O173" s="148">
        <f t="shared" si="110"/>
        <v>172.93636061824537</v>
      </c>
      <c r="P173" s="95">
        <f>M173-J173</f>
        <v>0</v>
      </c>
      <c r="Q173" s="131">
        <f>O173-L173</f>
        <v>-8.8634645565797996</v>
      </c>
      <c r="R173" s="149">
        <f>O173/L173</f>
        <v>0.951246022662253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-108.1970867613345</v>
      </c>
      <c r="AG173" s="441">
        <f t="shared" si="64"/>
        <v>0.95119662302149999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6729" priority="3346" operator="lessThan">
      <formula>0</formula>
    </cfRule>
  </conditionalFormatting>
  <conditionalFormatting sqref="AH57 AH70 S43 S123 S95 AH95 S5:S9 AH5:AH9 S134 AH17:AH18 S17:S18 S32 S82 AH82 S57:S70">
    <cfRule type="cellIs" dxfId="16728" priority="3345" operator="lessThan">
      <formula>0.8</formula>
    </cfRule>
  </conditionalFormatting>
  <conditionalFormatting sqref="R147 R173 R30 R121 R95 R43 R134 R82 R154:R159 R17:R18 R57:R70">
    <cfRule type="cellIs" dxfId="16727" priority="3343" operator="lessThan">
      <formula>0.8</formula>
    </cfRule>
    <cfRule type="cellIs" dxfId="16726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6725" priority="3341" operator="greaterThan">
      <formula>1</formula>
    </cfRule>
    <cfRule type="cellIs" dxfId="16724" priority="3342" operator="lessThan">
      <formula>0.8</formula>
    </cfRule>
  </conditionalFormatting>
  <conditionalFormatting sqref="P147 P30 P121 P95 P43 P134 P82 P154:P159 P17:P18 P57:P70">
    <cfRule type="cellIs" dxfId="16723" priority="3340" operator="greaterThan">
      <formula>0</formula>
    </cfRule>
  </conditionalFormatting>
  <conditionalFormatting sqref="S161">
    <cfRule type="cellIs" dxfId="16722" priority="3339" operator="lessThan">
      <formula>0.8</formula>
    </cfRule>
  </conditionalFormatting>
  <conditionalFormatting sqref="Q161:Q166">
    <cfRule type="cellIs" dxfId="16721" priority="3338" operator="lessThan">
      <formula>0</formula>
    </cfRule>
  </conditionalFormatting>
  <conditionalFormatting sqref="R161:R166">
    <cfRule type="cellIs" dxfId="16720" priority="3336" operator="lessThan">
      <formula>0.8</formula>
    </cfRule>
    <cfRule type="cellIs" dxfId="16719" priority="3337" operator="greaterThan">
      <formula>1</formula>
    </cfRule>
  </conditionalFormatting>
  <conditionalFormatting sqref="R161:R166">
    <cfRule type="cellIs" dxfId="16718" priority="3334" operator="greaterThan">
      <formula>1</formula>
    </cfRule>
    <cfRule type="cellIs" dxfId="16717" priority="3335" operator="lessThan">
      <formula>0.8</formula>
    </cfRule>
  </conditionalFormatting>
  <conditionalFormatting sqref="P161:P166">
    <cfRule type="cellIs" dxfId="16716" priority="3333" operator="greaterThan">
      <formula>0</formula>
    </cfRule>
  </conditionalFormatting>
  <conditionalFormatting sqref="Q169:Q172 AF161:AF172">
    <cfRule type="cellIs" dxfId="16715" priority="3332" operator="lessThan">
      <formula>0</formula>
    </cfRule>
  </conditionalFormatting>
  <conditionalFormatting sqref="R169:R172">
    <cfRule type="cellIs" dxfId="16714" priority="3330" operator="lessThan">
      <formula>0.8</formula>
    </cfRule>
    <cfRule type="cellIs" dxfId="16713" priority="3331" operator="greaterThan">
      <formula>1</formula>
    </cfRule>
  </conditionalFormatting>
  <conditionalFormatting sqref="R169:R172 AG161:AG172">
    <cfRule type="cellIs" dxfId="16712" priority="3328" operator="greaterThan">
      <formula>1</formula>
    </cfRule>
    <cfRule type="cellIs" dxfId="16711" priority="3329" operator="lessThan">
      <formula>0.8</formula>
    </cfRule>
  </conditionalFormatting>
  <conditionalFormatting sqref="P169:P172">
    <cfRule type="cellIs" dxfId="16710" priority="3327" operator="greaterThan">
      <formula>0</formula>
    </cfRule>
  </conditionalFormatting>
  <conditionalFormatting sqref="AF145">
    <cfRule type="cellIs" dxfId="16709" priority="3326" operator="lessThan">
      <formula>0</formula>
    </cfRule>
  </conditionalFormatting>
  <conditionalFormatting sqref="AG145">
    <cfRule type="cellIs" dxfId="16708" priority="3324" operator="greaterThan">
      <formula>1</formula>
    </cfRule>
    <cfRule type="cellIs" dxfId="16707" priority="3325" operator="lessThan">
      <formula>0.8</formula>
    </cfRule>
  </conditionalFormatting>
  <conditionalFormatting sqref="AF44:AF54">
    <cfRule type="cellIs" dxfId="16706" priority="3323" operator="lessThan">
      <formula>0</formula>
    </cfRule>
  </conditionalFormatting>
  <conditionalFormatting sqref="AG44:AG54">
    <cfRule type="cellIs" dxfId="16705" priority="3321" operator="greaterThan">
      <formula>1</formula>
    </cfRule>
    <cfRule type="cellIs" dxfId="16704" priority="3322" operator="lessThan">
      <formula>0.8</formula>
    </cfRule>
  </conditionalFormatting>
  <conditionalFormatting sqref="AF83:AF94">
    <cfRule type="cellIs" dxfId="16703" priority="3320" operator="lessThan">
      <formula>0</formula>
    </cfRule>
  </conditionalFormatting>
  <conditionalFormatting sqref="AH83">
    <cfRule type="cellIs" dxfId="16702" priority="3319" operator="lessThan">
      <formula>0.8</formula>
    </cfRule>
  </conditionalFormatting>
  <conditionalFormatting sqref="AG83:AG94">
    <cfRule type="cellIs" dxfId="16701" priority="3317" operator="greaterThan">
      <formula>1</formula>
    </cfRule>
    <cfRule type="cellIs" dxfId="16700" priority="3318" operator="lessThan">
      <formula>0.8</formula>
    </cfRule>
  </conditionalFormatting>
  <conditionalFormatting sqref="S83">
    <cfRule type="cellIs" dxfId="16699" priority="3316" operator="lessThan">
      <formula>0.8</formula>
    </cfRule>
  </conditionalFormatting>
  <conditionalFormatting sqref="AH84">
    <cfRule type="cellIs" dxfId="16698" priority="3315" operator="lessThan">
      <formula>0.8</formula>
    </cfRule>
  </conditionalFormatting>
  <conditionalFormatting sqref="S84">
    <cfRule type="cellIs" dxfId="16697" priority="3314" operator="lessThan">
      <formula>0.8</formula>
    </cfRule>
  </conditionalFormatting>
  <conditionalFormatting sqref="S90">
    <cfRule type="cellIs" dxfId="16696" priority="3313" operator="lessThan">
      <formula>0.8</formula>
    </cfRule>
  </conditionalFormatting>
  <conditionalFormatting sqref="AH90">
    <cfRule type="cellIs" dxfId="16695" priority="3312" operator="lessThan">
      <formula>0.8</formula>
    </cfRule>
  </conditionalFormatting>
  <conditionalFormatting sqref="AF122">
    <cfRule type="cellIs" dxfId="16694" priority="3311" operator="lessThan">
      <formula>0</formula>
    </cfRule>
  </conditionalFormatting>
  <conditionalFormatting sqref="S122">
    <cfRule type="cellIs" dxfId="16693" priority="3310" operator="lessThan">
      <formula>0.8</formula>
    </cfRule>
  </conditionalFormatting>
  <conditionalFormatting sqref="AG122">
    <cfRule type="cellIs" dxfId="16692" priority="3308" operator="greaterThan">
      <formula>1</formula>
    </cfRule>
    <cfRule type="cellIs" dxfId="16691" priority="3309" operator="lessThan">
      <formula>0.8</formula>
    </cfRule>
  </conditionalFormatting>
  <conditionalFormatting sqref="P162:P168">
    <cfRule type="cellIs" dxfId="16690" priority="3302" operator="greaterThan">
      <formula>0</formula>
    </cfRule>
  </conditionalFormatting>
  <conditionalFormatting sqref="R162:R168">
    <cfRule type="cellIs" dxfId="16689" priority="3305" operator="lessThan">
      <formula>0.8</formula>
    </cfRule>
    <cfRule type="cellIs" dxfId="16688" priority="3306" operator="greaterThan">
      <formula>1</formula>
    </cfRule>
  </conditionalFormatting>
  <conditionalFormatting sqref="R162:R168">
    <cfRule type="cellIs" dxfId="16687" priority="3303" operator="greaterThan">
      <formula>1</formula>
    </cfRule>
    <cfRule type="cellIs" dxfId="16686" priority="3304" operator="lessThan">
      <formula>0.8</formula>
    </cfRule>
  </conditionalFormatting>
  <conditionalFormatting sqref="Q162:Q168">
    <cfRule type="cellIs" dxfId="16685" priority="3307" operator="lessThan">
      <formula>0</formula>
    </cfRule>
  </conditionalFormatting>
  <conditionalFormatting sqref="P132:P133">
    <cfRule type="cellIs" dxfId="16684" priority="3295" operator="greaterThan">
      <formula>0</formula>
    </cfRule>
  </conditionalFormatting>
  <conditionalFormatting sqref="AF124 Q132:Q133 AF126:AF133">
    <cfRule type="cellIs" dxfId="16683" priority="3301" operator="lessThan">
      <formula>0</formula>
    </cfRule>
  </conditionalFormatting>
  <conditionalFormatting sqref="S124:S133">
    <cfRule type="cellIs" dxfId="16682" priority="3300" operator="lessThan">
      <formula>0.8</formula>
    </cfRule>
  </conditionalFormatting>
  <conditionalFormatting sqref="R132:R133">
    <cfRule type="cellIs" dxfId="16681" priority="3298" operator="lessThan">
      <formula>0.8</formula>
    </cfRule>
    <cfRule type="cellIs" dxfId="16680" priority="3299" operator="greaterThan">
      <formula>1</formula>
    </cfRule>
  </conditionalFormatting>
  <conditionalFormatting sqref="AG124 R132:R133 AG126:AG133">
    <cfRule type="cellIs" dxfId="16679" priority="3296" operator="greaterThan">
      <formula>1</formula>
    </cfRule>
    <cfRule type="cellIs" dxfId="16678" priority="3297" operator="lessThan">
      <formula>0.8</formula>
    </cfRule>
  </conditionalFormatting>
  <conditionalFormatting sqref="AF112 AF115">
    <cfRule type="cellIs" dxfId="16677" priority="3294" operator="lessThan">
      <formula>0</formula>
    </cfRule>
  </conditionalFormatting>
  <conditionalFormatting sqref="AG112 AG115">
    <cfRule type="cellIs" dxfId="16676" priority="3292" operator="greaterThan">
      <formula>1</formula>
    </cfRule>
    <cfRule type="cellIs" dxfId="16675" priority="3293" operator="lessThan">
      <formula>0.8</formula>
    </cfRule>
  </conditionalFormatting>
  <conditionalFormatting sqref="AF111 AF114 AF117">
    <cfRule type="cellIs" dxfId="16674" priority="3291" operator="lessThan">
      <formula>0</formula>
    </cfRule>
  </conditionalFormatting>
  <conditionalFormatting sqref="AH109">
    <cfRule type="cellIs" dxfId="16673" priority="3290" operator="lessThan">
      <formula>0.8</formula>
    </cfRule>
  </conditionalFormatting>
  <conditionalFormatting sqref="AG111 AG114 AG117">
    <cfRule type="cellIs" dxfId="16672" priority="3288" operator="greaterThan">
      <formula>1</formula>
    </cfRule>
    <cfRule type="cellIs" dxfId="16671" priority="3289" operator="lessThan">
      <formula>0.8</formula>
    </cfRule>
  </conditionalFormatting>
  <conditionalFormatting sqref="R160 AG160">
    <cfRule type="cellIs" dxfId="16670" priority="3283" operator="greaterThan">
      <formula>1</formula>
    </cfRule>
    <cfRule type="cellIs" dxfId="16669" priority="3284" operator="lessThan">
      <formula>0.8</formula>
    </cfRule>
  </conditionalFormatting>
  <conditionalFormatting sqref="R160">
    <cfRule type="cellIs" dxfId="16668" priority="3285" operator="lessThan">
      <formula>0.8</formula>
    </cfRule>
    <cfRule type="cellIs" dxfId="16667" priority="3286" operator="greaterThan">
      <formula>1</formula>
    </cfRule>
  </conditionalFormatting>
  <conditionalFormatting sqref="P160">
    <cfRule type="cellIs" dxfId="16666" priority="3282" operator="greaterThan">
      <formula>0</formula>
    </cfRule>
  </conditionalFormatting>
  <conditionalFormatting sqref="AH148">
    <cfRule type="cellIs" dxfId="16665" priority="3281" operator="lessThan">
      <formula>0.8</formula>
    </cfRule>
  </conditionalFormatting>
  <conditionalFormatting sqref="Q160 AF160">
    <cfRule type="cellIs" dxfId="16664" priority="3287" operator="lessThan">
      <formula>0</formula>
    </cfRule>
  </conditionalFormatting>
  <conditionalFormatting sqref="AF148:AF154">
    <cfRule type="cellIs" dxfId="16663" priority="3280" operator="lessThan">
      <formula>0</formula>
    </cfRule>
  </conditionalFormatting>
  <conditionalFormatting sqref="S148">
    <cfRule type="cellIs" dxfId="16662" priority="3279" operator="lessThan">
      <formula>0.8</formula>
    </cfRule>
  </conditionalFormatting>
  <conditionalFormatting sqref="AG148:AG154">
    <cfRule type="cellIs" dxfId="16661" priority="3277" operator="greaterThan">
      <formula>1</formula>
    </cfRule>
    <cfRule type="cellIs" dxfId="16660" priority="3278" operator="lessThan">
      <formula>0.8</formula>
    </cfRule>
  </conditionalFormatting>
  <conditionalFormatting sqref="S86">
    <cfRule type="cellIs" dxfId="16659" priority="3276" operator="lessThan">
      <formula>0.8</formula>
    </cfRule>
  </conditionalFormatting>
  <conditionalFormatting sqref="S88 AH88">
    <cfRule type="cellIs" dxfId="16658" priority="3271" operator="lessThan">
      <formula>0.8</formula>
    </cfRule>
  </conditionalFormatting>
  <conditionalFormatting sqref="AH86">
    <cfRule type="cellIs" dxfId="16657" priority="3275" operator="lessThan">
      <formula>0.8</formula>
    </cfRule>
  </conditionalFormatting>
  <conditionalFormatting sqref="S87">
    <cfRule type="cellIs" dxfId="16656" priority="3274" operator="lessThan">
      <formula>0.8</formula>
    </cfRule>
  </conditionalFormatting>
  <conditionalFormatting sqref="AH87">
    <cfRule type="cellIs" dxfId="16655" priority="3273" operator="lessThan">
      <formula>0.8</formula>
    </cfRule>
  </conditionalFormatting>
  <conditionalFormatting sqref="S89 AH89">
    <cfRule type="cellIs" dxfId="16654" priority="3272" operator="lessThan">
      <formula>0.8</formula>
    </cfRule>
  </conditionalFormatting>
  <conditionalFormatting sqref="AF31 AF35 AF39">
    <cfRule type="cellIs" dxfId="16653" priority="3270" operator="lessThan">
      <formula>0</formula>
    </cfRule>
  </conditionalFormatting>
  <conditionalFormatting sqref="AH31 S31">
    <cfRule type="cellIs" dxfId="16652" priority="3269" operator="lessThan">
      <formula>0.8</formula>
    </cfRule>
  </conditionalFormatting>
  <conditionalFormatting sqref="AG31 AG35 AG39">
    <cfRule type="cellIs" dxfId="16651" priority="3267" operator="greaterThan">
      <formula>1</formula>
    </cfRule>
    <cfRule type="cellIs" dxfId="16650" priority="3268" operator="lessThan">
      <formula>0.8</formula>
    </cfRule>
  </conditionalFormatting>
  <conditionalFormatting sqref="AF135">
    <cfRule type="cellIs" dxfId="16649" priority="3266" operator="lessThan">
      <formula>0</formula>
    </cfRule>
  </conditionalFormatting>
  <conditionalFormatting sqref="AH135 S135">
    <cfRule type="cellIs" dxfId="16648" priority="3265" operator="lessThan">
      <formula>0.8</formula>
    </cfRule>
  </conditionalFormatting>
  <conditionalFormatting sqref="AG135">
    <cfRule type="cellIs" dxfId="16647" priority="3263" operator="greaterThan">
      <formula>1</formula>
    </cfRule>
    <cfRule type="cellIs" dxfId="16646" priority="3264" operator="lessThan">
      <formula>0.8</formula>
    </cfRule>
  </conditionalFormatting>
  <conditionalFormatting sqref="AF110 AF113 AF116">
    <cfRule type="cellIs" dxfId="16645" priority="3262" operator="lessThan">
      <formula>0</formula>
    </cfRule>
  </conditionalFormatting>
  <conditionalFormatting sqref="AG110 AG113 AG116">
    <cfRule type="cellIs" dxfId="16644" priority="3260" operator="greaterThan">
      <formula>1</formula>
    </cfRule>
    <cfRule type="cellIs" dxfId="16643" priority="3261" operator="lessThan">
      <formula>0.8</formula>
    </cfRule>
  </conditionalFormatting>
  <conditionalFormatting sqref="AF108 Q108">
    <cfRule type="cellIs" dxfId="16642" priority="3259" operator="lessThan">
      <formula>0</formula>
    </cfRule>
  </conditionalFormatting>
  <conditionalFormatting sqref="R108">
    <cfRule type="cellIs" dxfId="16641" priority="3257" operator="lessThan">
      <formula>0.8</formula>
    </cfRule>
    <cfRule type="cellIs" dxfId="16640" priority="3258" operator="greaterThan">
      <formula>1</formula>
    </cfRule>
  </conditionalFormatting>
  <conditionalFormatting sqref="AG108 R108">
    <cfRule type="cellIs" dxfId="16639" priority="3255" operator="greaterThan">
      <formula>1</formula>
    </cfRule>
    <cfRule type="cellIs" dxfId="16638" priority="3256" operator="lessThan">
      <formula>0.8</formula>
    </cfRule>
  </conditionalFormatting>
  <conditionalFormatting sqref="P108">
    <cfRule type="cellIs" dxfId="16637" priority="3254" operator="greaterThan">
      <formula>0</formula>
    </cfRule>
  </conditionalFormatting>
  <conditionalFormatting sqref="AH97">
    <cfRule type="cellIs" dxfId="16636" priority="3249" operator="lessThan">
      <formula>0.8</formula>
    </cfRule>
  </conditionalFormatting>
  <conditionalFormatting sqref="AG96 AG98 AG100 AG102 AG104">
    <cfRule type="cellIs" dxfId="16635" priority="3251" operator="greaterThan">
      <formula>1</formula>
    </cfRule>
    <cfRule type="cellIs" dxfId="16634" priority="3252" operator="lessThan">
      <formula>0.8</formula>
    </cfRule>
  </conditionalFormatting>
  <conditionalFormatting sqref="AF96 AF98 AF100 AF102 AF104">
    <cfRule type="cellIs" dxfId="16633" priority="3253" operator="lessThan">
      <formula>0</formula>
    </cfRule>
  </conditionalFormatting>
  <conditionalFormatting sqref="AG97 AG99 AG101 AG103 AG105">
    <cfRule type="cellIs" dxfId="16632" priority="3247" operator="greaterThan">
      <formula>1</formula>
    </cfRule>
    <cfRule type="cellIs" dxfId="16631" priority="3248" operator="lessThan">
      <formula>0.8</formula>
    </cfRule>
  </conditionalFormatting>
  <conditionalFormatting sqref="AF97 AF99 AF101 AF103 AF105">
    <cfRule type="cellIs" dxfId="16630" priority="3250" operator="lessThan">
      <formula>0</formula>
    </cfRule>
  </conditionalFormatting>
  <conditionalFormatting sqref="AF71 AF73 AF75 AF79 AF77">
    <cfRule type="cellIs" dxfId="16629" priority="3244" operator="lessThan">
      <formula>0</formula>
    </cfRule>
  </conditionalFormatting>
  <conditionalFormatting sqref="S71 AH71">
    <cfRule type="cellIs" dxfId="16628" priority="3243" operator="lessThan">
      <formula>0.8</formula>
    </cfRule>
  </conditionalFormatting>
  <conditionalFormatting sqref="AG71 AG73 AG75 AG79 AG77">
    <cfRule type="cellIs" dxfId="16627" priority="3241" operator="greaterThan">
      <formula>1</formula>
    </cfRule>
    <cfRule type="cellIs" dxfId="16626" priority="3242" operator="lessThan">
      <formula>0.8</formula>
    </cfRule>
  </conditionalFormatting>
  <conditionalFormatting sqref="AF72 AF76 AF80">
    <cfRule type="cellIs" dxfId="16625" priority="3240" operator="lessThan">
      <formula>0</formula>
    </cfRule>
  </conditionalFormatting>
  <conditionalFormatting sqref="S72 AH72">
    <cfRule type="cellIs" dxfId="16624" priority="3239" operator="lessThan">
      <formula>0.8</formula>
    </cfRule>
  </conditionalFormatting>
  <conditionalFormatting sqref="S11">
    <cfRule type="cellIs" dxfId="16623" priority="3246" operator="lessThan">
      <formula>0.8</formula>
    </cfRule>
  </conditionalFormatting>
  <conditionalFormatting sqref="S10">
    <cfRule type="cellIs" dxfId="16622" priority="3245" operator="lessThan">
      <formula>0.8</formula>
    </cfRule>
  </conditionalFormatting>
  <conditionalFormatting sqref="AG72 AG76 AG80">
    <cfRule type="cellIs" dxfId="16621" priority="3237" operator="greaterThan">
      <formula>1</formula>
    </cfRule>
    <cfRule type="cellIs" dxfId="16620" priority="3238" operator="lessThan">
      <formula>0.8</formula>
    </cfRule>
  </conditionalFormatting>
  <conditionalFormatting sqref="AF14:AF16 Q15:Q16">
    <cfRule type="cellIs" dxfId="16619" priority="3236" operator="lessThan">
      <formula>0</formula>
    </cfRule>
  </conditionalFormatting>
  <conditionalFormatting sqref="R15:R16">
    <cfRule type="cellIs" dxfId="16618" priority="3234" operator="lessThan">
      <formula>0.8</formula>
    </cfRule>
    <cfRule type="cellIs" dxfId="16617" priority="3235" operator="greaterThan">
      <formula>1</formula>
    </cfRule>
  </conditionalFormatting>
  <conditionalFormatting sqref="AG14:AG16 R15:R16">
    <cfRule type="cellIs" dxfId="16616" priority="3232" operator="greaterThan">
      <formula>1</formula>
    </cfRule>
    <cfRule type="cellIs" dxfId="16615" priority="3233" operator="lessThan">
      <formula>0.8</formula>
    </cfRule>
  </conditionalFormatting>
  <conditionalFormatting sqref="P15:P16">
    <cfRule type="cellIs" dxfId="16614" priority="3231" operator="greaterThan">
      <formula>0</formula>
    </cfRule>
  </conditionalFormatting>
  <conditionalFormatting sqref="AH98">
    <cfRule type="cellIs" dxfId="16613" priority="3230" operator="lessThan">
      <formula>0.8</formula>
    </cfRule>
  </conditionalFormatting>
  <conditionalFormatting sqref="AF33 AF37">
    <cfRule type="cellIs" dxfId="16612" priority="3229" operator="lessThan">
      <formula>0</formula>
    </cfRule>
  </conditionalFormatting>
  <conditionalFormatting sqref="AG33 AG37">
    <cfRule type="cellIs" dxfId="16611" priority="3227" operator="greaterThan">
      <formula>1</formula>
    </cfRule>
    <cfRule type="cellIs" dxfId="16610" priority="3228" operator="lessThan">
      <formula>0.8</formula>
    </cfRule>
  </conditionalFormatting>
  <conditionalFormatting sqref="P41:P42">
    <cfRule type="cellIs" dxfId="16609" priority="3221" operator="greaterThan">
      <formula>0</formula>
    </cfRule>
  </conditionalFormatting>
  <conditionalFormatting sqref="Q41:Q42 AF34 AF41:AF42 AF38">
    <cfRule type="cellIs" dxfId="16608" priority="3226" operator="lessThan">
      <formula>0</formula>
    </cfRule>
  </conditionalFormatting>
  <conditionalFormatting sqref="R41:R42">
    <cfRule type="cellIs" dxfId="16607" priority="3224" operator="lessThan">
      <formula>0.8</formula>
    </cfRule>
    <cfRule type="cellIs" dxfId="16606" priority="3225" operator="greaterThan">
      <formula>1</formula>
    </cfRule>
  </conditionalFormatting>
  <conditionalFormatting sqref="R41:R42 AG34 AG41:AG42 AG38">
    <cfRule type="cellIs" dxfId="16605" priority="3222" operator="greaterThan">
      <formula>1</formula>
    </cfRule>
    <cfRule type="cellIs" dxfId="16604" priority="3223" operator="lessThan">
      <formula>0.8</formula>
    </cfRule>
  </conditionalFormatting>
  <conditionalFormatting sqref="AF137:AF144">
    <cfRule type="cellIs" dxfId="16603" priority="3220" operator="lessThan">
      <formula>0</formula>
    </cfRule>
  </conditionalFormatting>
  <conditionalFormatting sqref="AH137 S137">
    <cfRule type="cellIs" dxfId="16602" priority="3219" operator="lessThan">
      <formula>0.8</formula>
    </cfRule>
  </conditionalFormatting>
  <conditionalFormatting sqref="AG137:AG144">
    <cfRule type="cellIs" dxfId="16601" priority="3217" operator="greaterThan">
      <formula>1</formula>
    </cfRule>
    <cfRule type="cellIs" dxfId="16600" priority="3218" operator="lessThan">
      <formula>0.8</formula>
    </cfRule>
  </conditionalFormatting>
  <conditionalFormatting sqref="AF55">
    <cfRule type="cellIs" dxfId="16599" priority="3216" operator="lessThan">
      <formula>0</formula>
    </cfRule>
  </conditionalFormatting>
  <conditionalFormatting sqref="AG55">
    <cfRule type="cellIs" dxfId="16598" priority="3214" operator="greaterThan">
      <formula>1</formula>
    </cfRule>
    <cfRule type="cellIs" dxfId="16597" priority="3215" operator="lessThan">
      <formula>0.8</formula>
    </cfRule>
  </conditionalFormatting>
  <conditionalFormatting sqref="AF56 Q56">
    <cfRule type="cellIs" dxfId="16596" priority="3213" operator="lessThan">
      <formula>0</formula>
    </cfRule>
  </conditionalFormatting>
  <conditionalFormatting sqref="R56">
    <cfRule type="cellIs" dxfId="16595" priority="3211" operator="lessThan">
      <formula>0.8</formula>
    </cfRule>
    <cfRule type="cellIs" dxfId="16594" priority="3212" operator="greaterThan">
      <formula>1</formula>
    </cfRule>
  </conditionalFormatting>
  <conditionalFormatting sqref="AG56 R56">
    <cfRule type="cellIs" dxfId="16593" priority="3209" operator="greaterThan">
      <formula>1</formula>
    </cfRule>
    <cfRule type="cellIs" dxfId="16592" priority="3210" operator="lessThan">
      <formula>0.8</formula>
    </cfRule>
  </conditionalFormatting>
  <conditionalFormatting sqref="P56">
    <cfRule type="cellIs" dxfId="16591" priority="3208" operator="greaterThan">
      <formula>0</formula>
    </cfRule>
  </conditionalFormatting>
  <conditionalFormatting sqref="P52:P55">
    <cfRule type="cellIs" dxfId="16590" priority="3202" operator="greaterThan">
      <formula>0</formula>
    </cfRule>
  </conditionalFormatting>
  <conditionalFormatting sqref="Q52:Q55">
    <cfRule type="cellIs" dxfId="16589" priority="3207" operator="lessThan">
      <formula>0</formula>
    </cfRule>
  </conditionalFormatting>
  <conditionalFormatting sqref="R52:R55">
    <cfRule type="cellIs" dxfId="16588" priority="3205" operator="lessThan">
      <formula>0.8</formula>
    </cfRule>
    <cfRule type="cellIs" dxfId="16587" priority="3206" operator="greaterThan">
      <formula>1</formula>
    </cfRule>
  </conditionalFormatting>
  <conditionalFormatting sqref="R52:R55">
    <cfRule type="cellIs" dxfId="16586" priority="3203" operator="greaterThan">
      <formula>1</formula>
    </cfRule>
    <cfRule type="cellIs" dxfId="16585" priority="3204" operator="lessThan">
      <formula>0.8</formula>
    </cfRule>
  </conditionalFormatting>
  <conditionalFormatting sqref="P80:P81">
    <cfRule type="cellIs" dxfId="16584" priority="3196" operator="greaterThan">
      <formula>0</formula>
    </cfRule>
  </conditionalFormatting>
  <conditionalFormatting sqref="AF81 Q80:Q81">
    <cfRule type="cellIs" dxfId="16583" priority="3201" operator="lessThan">
      <formula>0</formula>
    </cfRule>
  </conditionalFormatting>
  <conditionalFormatting sqref="R80:R81">
    <cfRule type="cellIs" dxfId="16582" priority="3199" operator="lessThan">
      <formula>0.8</formula>
    </cfRule>
    <cfRule type="cellIs" dxfId="16581" priority="3200" operator="greaterThan">
      <formula>1</formula>
    </cfRule>
  </conditionalFormatting>
  <conditionalFormatting sqref="AG81 R80:R81">
    <cfRule type="cellIs" dxfId="16580" priority="3197" operator="greaterThan">
      <formula>1</formula>
    </cfRule>
    <cfRule type="cellIs" dxfId="16579" priority="3198" operator="lessThan">
      <formula>0.8</formula>
    </cfRule>
  </conditionalFormatting>
  <conditionalFormatting sqref="AH85">
    <cfRule type="cellIs" dxfId="16578" priority="3195" operator="lessThan">
      <formula>0.8</formula>
    </cfRule>
  </conditionalFormatting>
  <conditionalFormatting sqref="S85">
    <cfRule type="cellIs" dxfId="16577" priority="3194" operator="lessThan">
      <formula>0.8</formula>
    </cfRule>
  </conditionalFormatting>
  <conditionalFormatting sqref="AF106:AF107">
    <cfRule type="cellIs" dxfId="16576" priority="3193" operator="lessThan">
      <formula>0</formula>
    </cfRule>
  </conditionalFormatting>
  <conditionalFormatting sqref="AH100:AH107">
    <cfRule type="cellIs" dxfId="16575" priority="3192" operator="lessThan">
      <formula>0.8</formula>
    </cfRule>
  </conditionalFormatting>
  <conditionalFormatting sqref="AG106:AG107">
    <cfRule type="cellIs" dxfId="16574" priority="3190" operator="greaterThan">
      <formula>1</formula>
    </cfRule>
    <cfRule type="cellIs" dxfId="16573" priority="3191" operator="lessThan">
      <formula>0.8</formula>
    </cfRule>
  </conditionalFormatting>
  <conditionalFormatting sqref="P106:P107">
    <cfRule type="cellIs" dxfId="16572" priority="3184" operator="greaterThan">
      <formula>0</formula>
    </cfRule>
  </conditionalFormatting>
  <conditionalFormatting sqref="Q106:Q107">
    <cfRule type="cellIs" dxfId="16571" priority="3189" operator="lessThan">
      <formula>0</formula>
    </cfRule>
  </conditionalFormatting>
  <conditionalFormatting sqref="R106:R107">
    <cfRule type="cellIs" dxfId="16570" priority="3187" operator="lessThan">
      <formula>0.8</formula>
    </cfRule>
    <cfRule type="cellIs" dxfId="16569" priority="3188" operator="greaterThan">
      <formula>1</formula>
    </cfRule>
  </conditionalFormatting>
  <conditionalFormatting sqref="R106:R107">
    <cfRule type="cellIs" dxfId="16568" priority="3185" operator="greaterThan">
      <formula>1</formula>
    </cfRule>
    <cfRule type="cellIs" dxfId="16567" priority="3186" operator="lessThan">
      <formula>0.8</formula>
    </cfRule>
  </conditionalFormatting>
  <conditionalFormatting sqref="AF109">
    <cfRule type="cellIs" dxfId="16566" priority="3183" operator="lessThan">
      <formula>0</formula>
    </cfRule>
  </conditionalFormatting>
  <conditionalFormatting sqref="S109">
    <cfRule type="cellIs" dxfId="16565" priority="3182" operator="lessThan">
      <formula>0.8</formula>
    </cfRule>
  </conditionalFormatting>
  <conditionalFormatting sqref="AG109">
    <cfRule type="cellIs" dxfId="16564" priority="3180" operator="greaterThan">
      <formula>1</formula>
    </cfRule>
    <cfRule type="cellIs" dxfId="16563" priority="3181" operator="lessThan">
      <formula>0.8</formula>
    </cfRule>
  </conditionalFormatting>
  <conditionalFormatting sqref="S150">
    <cfRule type="cellIs" dxfId="16562" priority="3179" operator="lessThan">
      <formula>0.8</formula>
    </cfRule>
  </conditionalFormatting>
  <conditionalFormatting sqref="AH150">
    <cfRule type="cellIs" dxfId="16561" priority="3178" operator="lessThan">
      <formula>0.8</formula>
    </cfRule>
  </conditionalFormatting>
  <conditionalFormatting sqref="S149">
    <cfRule type="cellIs" dxfId="16560" priority="3177" operator="lessThan">
      <formula>0.8</formula>
    </cfRule>
  </conditionalFormatting>
  <conditionalFormatting sqref="Q26:Q29">
    <cfRule type="cellIs" dxfId="16559" priority="3176" operator="lessThan">
      <formula>0</formula>
    </cfRule>
  </conditionalFormatting>
  <conditionalFormatting sqref="S21:S29 AH21:AH29">
    <cfRule type="cellIs" dxfId="16558" priority="3175" operator="lessThan">
      <formula>0.8</formula>
    </cfRule>
  </conditionalFormatting>
  <conditionalFormatting sqref="R26:R29">
    <cfRule type="cellIs" dxfId="16557" priority="3173" operator="lessThan">
      <formula>0.8</formula>
    </cfRule>
    <cfRule type="cellIs" dxfId="16556" priority="3174" operator="greaterThan">
      <formula>1</formula>
    </cfRule>
  </conditionalFormatting>
  <conditionalFormatting sqref="R26:R29">
    <cfRule type="cellIs" dxfId="16555" priority="3171" operator="greaterThan">
      <formula>1</formula>
    </cfRule>
    <cfRule type="cellIs" dxfId="16554" priority="3172" operator="lessThan">
      <formula>0.8</formula>
    </cfRule>
  </conditionalFormatting>
  <conditionalFormatting sqref="P26:P29">
    <cfRule type="cellIs" dxfId="16553" priority="3170" operator="greaterThan">
      <formula>0</formula>
    </cfRule>
  </conditionalFormatting>
  <conditionalFormatting sqref="AH91 S91">
    <cfRule type="cellIs" dxfId="16552" priority="3169" operator="lessThan">
      <formula>0.8</formula>
    </cfRule>
  </conditionalFormatting>
  <conditionalFormatting sqref="P92:P94">
    <cfRule type="cellIs" dxfId="16551" priority="3163" operator="greaterThan">
      <formula>0</formula>
    </cfRule>
  </conditionalFormatting>
  <conditionalFormatting sqref="Q92:Q94">
    <cfRule type="cellIs" dxfId="16550" priority="3168" operator="lessThan">
      <formula>0</formula>
    </cfRule>
  </conditionalFormatting>
  <conditionalFormatting sqref="R92:R94">
    <cfRule type="cellIs" dxfId="16549" priority="3166" operator="lessThan">
      <formula>0.8</formula>
    </cfRule>
    <cfRule type="cellIs" dxfId="16548" priority="3167" operator="greaterThan">
      <formula>1</formula>
    </cfRule>
  </conditionalFormatting>
  <conditionalFormatting sqref="R92:R94">
    <cfRule type="cellIs" dxfId="16547" priority="3164" operator="greaterThan">
      <formula>1</formula>
    </cfRule>
    <cfRule type="cellIs" dxfId="16546" priority="3165" operator="lessThan">
      <formula>0.8</formula>
    </cfRule>
  </conditionalFormatting>
  <conditionalFormatting sqref="AF146 Q145:Q146">
    <cfRule type="cellIs" dxfId="16545" priority="3162" operator="lessThan">
      <formula>0</formula>
    </cfRule>
  </conditionalFormatting>
  <conditionalFormatting sqref="AH139:AH146 S139:S146">
    <cfRule type="cellIs" dxfId="16544" priority="3161" operator="lessThan">
      <formula>0.8</formula>
    </cfRule>
  </conditionalFormatting>
  <conditionalFormatting sqref="R145:R146">
    <cfRule type="cellIs" dxfId="16543" priority="3159" operator="lessThan">
      <formula>0.8</formula>
    </cfRule>
    <cfRule type="cellIs" dxfId="16542" priority="3160" operator="greaterThan">
      <formula>1</formula>
    </cfRule>
  </conditionalFormatting>
  <conditionalFormatting sqref="AG146 R145:R146">
    <cfRule type="cellIs" dxfId="16541" priority="3157" operator="greaterThan">
      <formula>1</formula>
    </cfRule>
    <cfRule type="cellIs" dxfId="16540" priority="3158" operator="lessThan">
      <formula>0.8</formula>
    </cfRule>
  </conditionalFormatting>
  <conditionalFormatting sqref="P145:P146">
    <cfRule type="cellIs" dxfId="16539" priority="3156" operator="greaterThan">
      <formula>0</formula>
    </cfRule>
  </conditionalFormatting>
  <conditionalFormatting sqref="Q119:Q120">
    <cfRule type="cellIs" dxfId="16538" priority="3155" operator="lessThan">
      <formula>0</formula>
    </cfRule>
  </conditionalFormatting>
  <conditionalFormatting sqref="R119:R120">
    <cfRule type="cellIs" dxfId="16537" priority="3153" operator="lessThan">
      <formula>0.8</formula>
    </cfRule>
    <cfRule type="cellIs" dxfId="16536" priority="3154" operator="greaterThan">
      <formula>1</formula>
    </cfRule>
  </conditionalFormatting>
  <conditionalFormatting sqref="R119:R120">
    <cfRule type="cellIs" dxfId="16535" priority="3151" operator="greaterThan">
      <formula>1</formula>
    </cfRule>
    <cfRule type="cellIs" dxfId="16534" priority="3152" operator="lessThan">
      <formula>0.8</formula>
    </cfRule>
  </conditionalFormatting>
  <conditionalFormatting sqref="P119:P120">
    <cfRule type="cellIs" dxfId="16533" priority="3150" operator="greaterThan">
      <formula>0</formula>
    </cfRule>
  </conditionalFormatting>
  <conditionalFormatting sqref="AF118:AF120">
    <cfRule type="cellIs" dxfId="16532" priority="3149" operator="lessThan">
      <formula>0</formula>
    </cfRule>
  </conditionalFormatting>
  <conditionalFormatting sqref="AG118:AG120">
    <cfRule type="cellIs" dxfId="16531" priority="3147" operator="greaterThan">
      <formula>1</formula>
    </cfRule>
    <cfRule type="cellIs" dxfId="16530" priority="3148" operator="lessThan">
      <formula>0.8</formula>
    </cfRule>
  </conditionalFormatting>
  <conditionalFormatting sqref="S44:S56">
    <cfRule type="cellIs" dxfId="16529" priority="3146" operator="lessThan">
      <formula>0.8</formula>
    </cfRule>
  </conditionalFormatting>
  <conditionalFormatting sqref="S108">
    <cfRule type="cellIs" dxfId="16528" priority="3145" operator="lessThan">
      <formula>0.8</formula>
    </cfRule>
  </conditionalFormatting>
  <conditionalFormatting sqref="S96">
    <cfRule type="cellIs" dxfId="16527" priority="3144" operator="lessThan">
      <formula>0.8</formula>
    </cfRule>
  </conditionalFormatting>
  <conditionalFormatting sqref="S97">
    <cfRule type="cellIs" dxfId="16526" priority="3143" operator="lessThan">
      <formula>0.8</formula>
    </cfRule>
  </conditionalFormatting>
  <conditionalFormatting sqref="S103">
    <cfRule type="cellIs" dxfId="16525" priority="3142" operator="lessThan">
      <formula>0.8</formula>
    </cfRule>
  </conditionalFormatting>
  <conditionalFormatting sqref="S99">
    <cfRule type="cellIs" dxfId="16524" priority="3141" operator="lessThan">
      <formula>0.8</formula>
    </cfRule>
  </conditionalFormatting>
  <conditionalFormatting sqref="S101">
    <cfRule type="cellIs" dxfId="16523" priority="3138" operator="lessThan">
      <formula>0.8</formula>
    </cfRule>
  </conditionalFormatting>
  <conditionalFormatting sqref="S100">
    <cfRule type="cellIs" dxfId="16522" priority="3140" operator="lessThan">
      <formula>0.8</formula>
    </cfRule>
  </conditionalFormatting>
  <conditionalFormatting sqref="S102">
    <cfRule type="cellIs" dxfId="16521" priority="3139" operator="lessThan">
      <formula>0.8</formula>
    </cfRule>
  </conditionalFormatting>
  <conditionalFormatting sqref="S98">
    <cfRule type="cellIs" dxfId="16520" priority="3137" operator="lessThan">
      <formula>0.8</formula>
    </cfRule>
  </conditionalFormatting>
  <conditionalFormatting sqref="S104">
    <cfRule type="cellIs" dxfId="16519" priority="3136" operator="lessThan">
      <formula>0.8</formula>
    </cfRule>
  </conditionalFormatting>
  <conditionalFormatting sqref="P118">
    <cfRule type="cellIs" dxfId="16518" priority="3130" operator="greaterThan">
      <formula>0</formula>
    </cfRule>
  </conditionalFormatting>
  <conditionalFormatting sqref="Q118">
    <cfRule type="cellIs" dxfId="16517" priority="3135" operator="lessThan">
      <formula>0</formula>
    </cfRule>
  </conditionalFormatting>
  <conditionalFormatting sqref="R118">
    <cfRule type="cellIs" dxfId="16516" priority="3133" operator="lessThan">
      <formula>0.8</formula>
    </cfRule>
    <cfRule type="cellIs" dxfId="16515" priority="3134" operator="greaterThan">
      <formula>1</formula>
    </cfRule>
  </conditionalFormatting>
  <conditionalFormatting sqref="R118">
    <cfRule type="cellIs" dxfId="16514" priority="3131" operator="greaterThan">
      <formula>1</formula>
    </cfRule>
    <cfRule type="cellIs" dxfId="16513" priority="3132" operator="lessThan">
      <formula>0.8</formula>
    </cfRule>
  </conditionalFormatting>
  <conditionalFormatting sqref="Q162:Q166">
    <cfRule type="cellIs" dxfId="16512" priority="3129" operator="lessThan">
      <formula>0</formula>
    </cfRule>
  </conditionalFormatting>
  <conditionalFormatting sqref="R162:R166">
    <cfRule type="cellIs" dxfId="16511" priority="3127" operator="lessThan">
      <formula>0.8</formula>
    </cfRule>
    <cfRule type="cellIs" dxfId="16510" priority="3128" operator="greaterThan">
      <formula>1</formula>
    </cfRule>
  </conditionalFormatting>
  <conditionalFormatting sqref="R162:R166">
    <cfRule type="cellIs" dxfId="16509" priority="3125" operator="greaterThan">
      <formula>1</formula>
    </cfRule>
    <cfRule type="cellIs" dxfId="16508" priority="3126" operator="lessThan">
      <formula>0.8</formula>
    </cfRule>
  </conditionalFormatting>
  <conditionalFormatting sqref="P162:P166">
    <cfRule type="cellIs" dxfId="16507" priority="3124" operator="greaterThan">
      <formula>0</formula>
    </cfRule>
  </conditionalFormatting>
  <conditionalFormatting sqref="P167:P168">
    <cfRule type="cellIs" dxfId="16506" priority="3118" operator="greaterThan">
      <formula>0</formula>
    </cfRule>
  </conditionalFormatting>
  <conditionalFormatting sqref="R167:R168">
    <cfRule type="cellIs" dxfId="16505" priority="3121" operator="lessThan">
      <formula>0.8</formula>
    </cfRule>
    <cfRule type="cellIs" dxfId="16504" priority="3122" operator="greaterThan">
      <formula>1</formula>
    </cfRule>
  </conditionalFormatting>
  <conditionalFormatting sqref="R167:R168">
    <cfRule type="cellIs" dxfId="16503" priority="3119" operator="greaterThan">
      <formula>1</formula>
    </cfRule>
    <cfRule type="cellIs" dxfId="16502" priority="3120" operator="lessThan">
      <formula>0.8</formula>
    </cfRule>
  </conditionalFormatting>
  <conditionalFormatting sqref="Q167:Q168">
    <cfRule type="cellIs" dxfId="16501" priority="3123" operator="lessThan">
      <formula>0</formula>
    </cfRule>
  </conditionalFormatting>
  <conditionalFormatting sqref="Q117">
    <cfRule type="cellIs" dxfId="16500" priority="3117" operator="lessThan">
      <formula>0</formula>
    </cfRule>
  </conditionalFormatting>
  <conditionalFormatting sqref="R117">
    <cfRule type="cellIs" dxfId="16499" priority="3115" operator="lessThan">
      <formula>0.8</formula>
    </cfRule>
    <cfRule type="cellIs" dxfId="16498" priority="3116" operator="greaterThan">
      <formula>1</formula>
    </cfRule>
  </conditionalFormatting>
  <conditionalFormatting sqref="R117">
    <cfRule type="cellIs" dxfId="16497" priority="3113" operator="greaterThan">
      <formula>1</formula>
    </cfRule>
    <cfRule type="cellIs" dxfId="16496" priority="3114" operator="lessThan">
      <formula>0.8</formula>
    </cfRule>
  </conditionalFormatting>
  <conditionalFormatting sqref="P117">
    <cfRule type="cellIs" dxfId="16495" priority="3112" operator="greaterThan">
      <formula>0</formula>
    </cfRule>
  </conditionalFormatting>
  <conditionalFormatting sqref="Q117">
    <cfRule type="cellIs" dxfId="16494" priority="3111" operator="lessThan">
      <formula>0</formula>
    </cfRule>
  </conditionalFormatting>
  <conditionalFormatting sqref="R117">
    <cfRule type="cellIs" dxfId="16493" priority="3109" operator="lessThan">
      <formula>0.8</formula>
    </cfRule>
    <cfRule type="cellIs" dxfId="16492" priority="3110" operator="greaterThan">
      <formula>1</formula>
    </cfRule>
  </conditionalFormatting>
  <conditionalFormatting sqref="R117">
    <cfRule type="cellIs" dxfId="16491" priority="3107" operator="greaterThan">
      <formula>1</formula>
    </cfRule>
    <cfRule type="cellIs" dxfId="16490" priority="3108" operator="lessThan">
      <formula>0.8</formula>
    </cfRule>
  </conditionalFormatting>
  <conditionalFormatting sqref="P117">
    <cfRule type="cellIs" dxfId="16489" priority="3106" operator="greaterThan">
      <formula>0</formula>
    </cfRule>
  </conditionalFormatting>
  <conditionalFormatting sqref="P117">
    <cfRule type="cellIs" dxfId="16488" priority="3100" operator="greaterThan">
      <formula>0</formula>
    </cfRule>
  </conditionalFormatting>
  <conditionalFormatting sqref="Q117">
    <cfRule type="cellIs" dxfId="16487" priority="3105" operator="lessThan">
      <formula>0</formula>
    </cfRule>
  </conditionalFormatting>
  <conditionalFormatting sqref="R117">
    <cfRule type="cellIs" dxfId="16486" priority="3103" operator="lessThan">
      <formula>0.8</formula>
    </cfRule>
    <cfRule type="cellIs" dxfId="16485" priority="3104" operator="greaterThan">
      <formula>1</formula>
    </cfRule>
  </conditionalFormatting>
  <conditionalFormatting sqref="R117">
    <cfRule type="cellIs" dxfId="16484" priority="3101" operator="greaterThan">
      <formula>1</formula>
    </cfRule>
    <cfRule type="cellIs" dxfId="16483" priority="3102" operator="lessThan">
      <formula>0.8</formula>
    </cfRule>
  </conditionalFormatting>
  <conditionalFormatting sqref="P117">
    <cfRule type="cellIs" dxfId="16482" priority="3094" operator="greaterThan">
      <formula>0</formula>
    </cfRule>
  </conditionalFormatting>
  <conditionalFormatting sqref="Q117">
    <cfRule type="cellIs" dxfId="16481" priority="3099" operator="lessThan">
      <formula>0</formula>
    </cfRule>
  </conditionalFormatting>
  <conditionalFormatting sqref="R117">
    <cfRule type="cellIs" dxfId="16480" priority="3097" operator="lessThan">
      <formula>0.8</formula>
    </cfRule>
    <cfRule type="cellIs" dxfId="16479" priority="3098" operator="greaterThan">
      <formula>1</formula>
    </cfRule>
  </conditionalFormatting>
  <conditionalFormatting sqref="R117">
    <cfRule type="cellIs" dxfId="16478" priority="3095" operator="greaterThan">
      <formula>1</formula>
    </cfRule>
    <cfRule type="cellIs" dxfId="16477" priority="3096" operator="lessThan">
      <formula>0.8</formula>
    </cfRule>
  </conditionalFormatting>
  <conditionalFormatting sqref="P117">
    <cfRule type="cellIs" dxfId="16476" priority="3088" operator="greaterThan">
      <formula>0</formula>
    </cfRule>
  </conditionalFormatting>
  <conditionalFormatting sqref="Q117">
    <cfRule type="cellIs" dxfId="16475" priority="3093" operator="lessThan">
      <formula>0</formula>
    </cfRule>
  </conditionalFormatting>
  <conditionalFormatting sqref="R117">
    <cfRule type="cellIs" dxfId="16474" priority="3091" operator="lessThan">
      <formula>0.8</formula>
    </cfRule>
    <cfRule type="cellIs" dxfId="16473" priority="3092" operator="greaterThan">
      <formula>1</formula>
    </cfRule>
  </conditionalFormatting>
  <conditionalFormatting sqref="R117">
    <cfRule type="cellIs" dxfId="16472" priority="3089" operator="greaterThan">
      <formula>1</formula>
    </cfRule>
    <cfRule type="cellIs" dxfId="16471" priority="3090" operator="lessThan">
      <formula>0.8</formula>
    </cfRule>
  </conditionalFormatting>
  <conditionalFormatting sqref="Q117">
    <cfRule type="cellIs" dxfId="16470" priority="3087" operator="lessThan">
      <formula>0</formula>
    </cfRule>
  </conditionalFormatting>
  <conditionalFormatting sqref="R117">
    <cfRule type="cellIs" dxfId="16469" priority="3085" operator="lessThan">
      <formula>0.8</formula>
    </cfRule>
    <cfRule type="cellIs" dxfId="16468" priority="3086" operator="greaterThan">
      <formula>1</formula>
    </cfRule>
  </conditionalFormatting>
  <conditionalFormatting sqref="R117">
    <cfRule type="cellIs" dxfId="16467" priority="3083" operator="greaterThan">
      <formula>1</formula>
    </cfRule>
    <cfRule type="cellIs" dxfId="16466" priority="3084" operator="lessThan">
      <formula>0.8</formula>
    </cfRule>
  </conditionalFormatting>
  <conditionalFormatting sqref="P117">
    <cfRule type="cellIs" dxfId="16465" priority="3082" operator="greaterThan">
      <formula>0</formula>
    </cfRule>
  </conditionalFormatting>
  <conditionalFormatting sqref="P117">
    <cfRule type="cellIs" dxfId="16464" priority="3076" operator="greaterThan">
      <formula>0</formula>
    </cfRule>
  </conditionalFormatting>
  <conditionalFormatting sqref="Q117">
    <cfRule type="cellIs" dxfId="16463" priority="3081" operator="lessThan">
      <formula>0</formula>
    </cfRule>
  </conditionalFormatting>
  <conditionalFormatting sqref="R117">
    <cfRule type="cellIs" dxfId="16462" priority="3079" operator="lessThan">
      <formula>0.8</formula>
    </cfRule>
    <cfRule type="cellIs" dxfId="16461" priority="3080" operator="greaterThan">
      <formula>1</formula>
    </cfRule>
  </conditionalFormatting>
  <conditionalFormatting sqref="R117">
    <cfRule type="cellIs" dxfId="16460" priority="3077" operator="greaterThan">
      <formula>1</formula>
    </cfRule>
    <cfRule type="cellIs" dxfId="16459" priority="3078" operator="lessThan">
      <formula>0.8</formula>
    </cfRule>
  </conditionalFormatting>
  <conditionalFormatting sqref="P117">
    <cfRule type="cellIs" dxfId="16458" priority="3070" operator="greaterThan">
      <formula>0</formula>
    </cfRule>
  </conditionalFormatting>
  <conditionalFormatting sqref="Q117">
    <cfRule type="cellIs" dxfId="16457" priority="3075" operator="lessThan">
      <formula>0</formula>
    </cfRule>
  </conditionalFormatting>
  <conditionalFormatting sqref="R117">
    <cfRule type="cellIs" dxfId="16456" priority="3073" operator="lessThan">
      <formula>0.8</formula>
    </cfRule>
    <cfRule type="cellIs" dxfId="16455" priority="3074" operator="greaterThan">
      <formula>1</formula>
    </cfRule>
  </conditionalFormatting>
  <conditionalFormatting sqref="R117">
    <cfRule type="cellIs" dxfId="16454" priority="3071" operator="greaterThan">
      <formula>1</formula>
    </cfRule>
    <cfRule type="cellIs" dxfId="16453" priority="3072" operator="lessThan">
      <formula>0.8</formula>
    </cfRule>
  </conditionalFormatting>
  <conditionalFormatting sqref="Q117">
    <cfRule type="cellIs" dxfId="16452" priority="3069" operator="lessThan">
      <formula>0</formula>
    </cfRule>
  </conditionalFormatting>
  <conditionalFormatting sqref="R117">
    <cfRule type="cellIs" dxfId="16451" priority="3067" operator="lessThan">
      <formula>0.8</formula>
    </cfRule>
    <cfRule type="cellIs" dxfId="16450" priority="3068" operator="greaterThan">
      <formula>1</formula>
    </cfRule>
  </conditionalFormatting>
  <conditionalFormatting sqref="R117">
    <cfRule type="cellIs" dxfId="16449" priority="3065" operator="greaterThan">
      <formula>1</formula>
    </cfRule>
    <cfRule type="cellIs" dxfId="16448" priority="3066" operator="lessThan">
      <formula>0.8</formula>
    </cfRule>
  </conditionalFormatting>
  <conditionalFormatting sqref="P117">
    <cfRule type="cellIs" dxfId="16447" priority="3064" operator="greaterThan">
      <formula>0</formula>
    </cfRule>
  </conditionalFormatting>
  <conditionalFormatting sqref="P117">
    <cfRule type="cellIs" dxfId="16446" priority="3058" operator="greaterThan">
      <formula>0</formula>
    </cfRule>
  </conditionalFormatting>
  <conditionalFormatting sqref="Q117">
    <cfRule type="cellIs" dxfId="16445" priority="3063" operator="lessThan">
      <formula>0</formula>
    </cfRule>
  </conditionalFormatting>
  <conditionalFormatting sqref="R117">
    <cfRule type="cellIs" dxfId="16444" priority="3061" operator="lessThan">
      <formula>0.8</formula>
    </cfRule>
    <cfRule type="cellIs" dxfId="16443" priority="3062" operator="greaterThan">
      <formula>1</formula>
    </cfRule>
  </conditionalFormatting>
  <conditionalFormatting sqref="R117">
    <cfRule type="cellIs" dxfId="16442" priority="3059" operator="greaterThan">
      <formula>1</formula>
    </cfRule>
    <cfRule type="cellIs" dxfId="16441" priority="3060" operator="lessThan">
      <formula>0.8</formula>
    </cfRule>
  </conditionalFormatting>
  <conditionalFormatting sqref="Q117">
    <cfRule type="cellIs" dxfId="16440" priority="3057" operator="lessThan">
      <formula>0</formula>
    </cfRule>
  </conditionalFormatting>
  <conditionalFormatting sqref="R117">
    <cfRule type="cellIs" dxfId="16439" priority="3055" operator="lessThan">
      <formula>0.8</formula>
    </cfRule>
    <cfRule type="cellIs" dxfId="16438" priority="3056" operator="greaterThan">
      <formula>1</formula>
    </cfRule>
  </conditionalFormatting>
  <conditionalFormatting sqref="R117">
    <cfRule type="cellIs" dxfId="16437" priority="3053" operator="greaterThan">
      <formula>1</formula>
    </cfRule>
    <cfRule type="cellIs" dxfId="16436" priority="3054" operator="lessThan">
      <formula>0.8</formula>
    </cfRule>
  </conditionalFormatting>
  <conditionalFormatting sqref="P117">
    <cfRule type="cellIs" dxfId="16435" priority="3052" operator="greaterThan">
      <formula>0</formula>
    </cfRule>
  </conditionalFormatting>
  <conditionalFormatting sqref="Q117">
    <cfRule type="cellIs" dxfId="16434" priority="3051" operator="lessThan">
      <formula>0</formula>
    </cfRule>
  </conditionalFormatting>
  <conditionalFormatting sqref="R117">
    <cfRule type="cellIs" dxfId="16433" priority="3049" operator="lessThan">
      <formula>0.8</formula>
    </cfRule>
    <cfRule type="cellIs" dxfId="16432" priority="3050" operator="greaterThan">
      <formula>1</formula>
    </cfRule>
  </conditionalFormatting>
  <conditionalFormatting sqref="R117">
    <cfRule type="cellIs" dxfId="16431" priority="3047" operator="greaterThan">
      <formula>1</formula>
    </cfRule>
    <cfRule type="cellIs" dxfId="16430" priority="3048" operator="lessThan">
      <formula>0.8</formula>
    </cfRule>
  </conditionalFormatting>
  <conditionalFormatting sqref="P117">
    <cfRule type="cellIs" dxfId="16429" priority="3046" operator="greaterThan">
      <formula>0</formula>
    </cfRule>
  </conditionalFormatting>
  <conditionalFormatting sqref="Q83">
    <cfRule type="cellIs" dxfId="16428" priority="3045" operator="lessThan">
      <formula>0</formula>
    </cfRule>
  </conditionalFormatting>
  <conditionalFormatting sqref="R83">
    <cfRule type="cellIs" dxfId="16427" priority="3043" operator="lessThan">
      <formula>0.8</formula>
    </cfRule>
    <cfRule type="cellIs" dxfId="16426" priority="3044" operator="greaterThan">
      <formula>1</formula>
    </cfRule>
  </conditionalFormatting>
  <conditionalFormatting sqref="R83">
    <cfRule type="cellIs" dxfId="16425" priority="3041" operator="greaterThan">
      <formula>1</formula>
    </cfRule>
    <cfRule type="cellIs" dxfId="16424" priority="3042" operator="lessThan">
      <formula>0.8</formula>
    </cfRule>
  </conditionalFormatting>
  <conditionalFormatting sqref="P83">
    <cfRule type="cellIs" dxfId="16423" priority="3040" operator="greaterThan">
      <formula>0</formula>
    </cfRule>
  </conditionalFormatting>
  <conditionalFormatting sqref="Q83">
    <cfRule type="cellIs" dxfId="16422" priority="3039" operator="lessThan">
      <formula>0</formula>
    </cfRule>
  </conditionalFormatting>
  <conditionalFormatting sqref="R83">
    <cfRule type="cellIs" dxfId="16421" priority="3037" operator="lessThan">
      <formula>0.8</formula>
    </cfRule>
    <cfRule type="cellIs" dxfId="16420" priority="3038" operator="greaterThan">
      <formula>1</formula>
    </cfRule>
  </conditionalFormatting>
  <conditionalFormatting sqref="R83">
    <cfRule type="cellIs" dxfId="16419" priority="3035" operator="greaterThan">
      <formula>1</formula>
    </cfRule>
    <cfRule type="cellIs" dxfId="16418" priority="3036" operator="lessThan">
      <formula>0.8</formula>
    </cfRule>
  </conditionalFormatting>
  <conditionalFormatting sqref="P83">
    <cfRule type="cellIs" dxfId="16417" priority="3034" operator="greaterThan">
      <formula>0</formula>
    </cfRule>
  </conditionalFormatting>
  <conditionalFormatting sqref="Q83">
    <cfRule type="cellIs" dxfId="16416" priority="3033" operator="lessThan">
      <formula>0</formula>
    </cfRule>
  </conditionalFormatting>
  <conditionalFormatting sqref="R83">
    <cfRule type="cellIs" dxfId="16415" priority="3031" operator="lessThan">
      <formula>0.8</formula>
    </cfRule>
    <cfRule type="cellIs" dxfId="16414" priority="3032" operator="greaterThan">
      <formula>1</formula>
    </cfRule>
  </conditionalFormatting>
  <conditionalFormatting sqref="R83">
    <cfRule type="cellIs" dxfId="16413" priority="3029" operator="greaterThan">
      <formula>1</formula>
    </cfRule>
    <cfRule type="cellIs" dxfId="16412" priority="3030" operator="lessThan">
      <formula>0.8</formula>
    </cfRule>
  </conditionalFormatting>
  <conditionalFormatting sqref="P83">
    <cfRule type="cellIs" dxfId="16411" priority="3028" operator="greaterThan">
      <formula>0</formula>
    </cfRule>
  </conditionalFormatting>
  <conditionalFormatting sqref="Q83">
    <cfRule type="cellIs" dxfId="16410" priority="3027" operator="lessThan">
      <formula>0</formula>
    </cfRule>
  </conditionalFormatting>
  <conditionalFormatting sqref="R83">
    <cfRule type="cellIs" dxfId="16409" priority="3025" operator="lessThan">
      <formula>0.8</formula>
    </cfRule>
    <cfRule type="cellIs" dxfId="16408" priority="3026" operator="greaterThan">
      <formula>1</formula>
    </cfRule>
  </conditionalFormatting>
  <conditionalFormatting sqref="R83">
    <cfRule type="cellIs" dxfId="16407" priority="3023" operator="greaterThan">
      <formula>1</formula>
    </cfRule>
    <cfRule type="cellIs" dxfId="16406" priority="3024" operator="lessThan">
      <formula>0.8</formula>
    </cfRule>
  </conditionalFormatting>
  <conditionalFormatting sqref="P83">
    <cfRule type="cellIs" dxfId="16405" priority="3022" operator="greaterThan">
      <formula>0</formula>
    </cfRule>
  </conditionalFormatting>
  <conditionalFormatting sqref="P83">
    <cfRule type="cellIs" dxfId="16404" priority="3016" operator="greaterThan">
      <formula>0</formula>
    </cfRule>
  </conditionalFormatting>
  <conditionalFormatting sqref="Q83">
    <cfRule type="cellIs" dxfId="16403" priority="3021" operator="lessThan">
      <formula>0</formula>
    </cfRule>
  </conditionalFormatting>
  <conditionalFormatting sqref="R83">
    <cfRule type="cellIs" dxfId="16402" priority="3019" operator="lessThan">
      <formula>0.8</formula>
    </cfRule>
    <cfRule type="cellIs" dxfId="16401" priority="3020" operator="greaterThan">
      <formula>1</formula>
    </cfRule>
  </conditionalFormatting>
  <conditionalFormatting sqref="R83">
    <cfRule type="cellIs" dxfId="16400" priority="3017" operator="greaterThan">
      <formula>1</formula>
    </cfRule>
    <cfRule type="cellIs" dxfId="16399" priority="3018" operator="lessThan">
      <formula>0.8</formula>
    </cfRule>
  </conditionalFormatting>
  <conditionalFormatting sqref="P83">
    <cfRule type="cellIs" dxfId="16398" priority="3010" operator="greaterThan">
      <formula>0</formula>
    </cfRule>
  </conditionalFormatting>
  <conditionalFormatting sqref="Q83">
    <cfRule type="cellIs" dxfId="16397" priority="3015" operator="lessThan">
      <formula>0</formula>
    </cfRule>
  </conditionalFormatting>
  <conditionalFormatting sqref="R83">
    <cfRule type="cellIs" dxfId="16396" priority="3013" operator="lessThan">
      <formula>0.8</formula>
    </cfRule>
    <cfRule type="cellIs" dxfId="16395" priority="3014" operator="greaterThan">
      <formula>1</formula>
    </cfRule>
  </conditionalFormatting>
  <conditionalFormatting sqref="R83">
    <cfRule type="cellIs" dxfId="16394" priority="3011" operator="greaterThan">
      <formula>1</formula>
    </cfRule>
    <cfRule type="cellIs" dxfId="16393" priority="3012" operator="lessThan">
      <formula>0.8</formula>
    </cfRule>
  </conditionalFormatting>
  <conditionalFormatting sqref="R83">
    <cfRule type="cellIs" dxfId="16392" priority="3007" operator="lessThan">
      <formula>0.8</formula>
    </cfRule>
    <cfRule type="cellIs" dxfId="16391" priority="3008" operator="greaterThan">
      <formula>1</formula>
    </cfRule>
  </conditionalFormatting>
  <conditionalFormatting sqref="R83">
    <cfRule type="cellIs" dxfId="16390" priority="3005" operator="greaterThan">
      <formula>1</formula>
    </cfRule>
    <cfRule type="cellIs" dxfId="16389" priority="3006" operator="lessThan">
      <formula>0.8</formula>
    </cfRule>
  </conditionalFormatting>
  <conditionalFormatting sqref="P83">
    <cfRule type="cellIs" dxfId="16388" priority="3004" operator="greaterThan">
      <formula>0</formula>
    </cfRule>
  </conditionalFormatting>
  <conditionalFormatting sqref="Q83">
    <cfRule type="cellIs" dxfId="16387" priority="3009" operator="lessThan">
      <formula>0</formula>
    </cfRule>
  </conditionalFormatting>
  <conditionalFormatting sqref="Q83">
    <cfRule type="cellIs" dxfId="16386" priority="3003" operator="lessThan">
      <formula>0</formula>
    </cfRule>
  </conditionalFormatting>
  <conditionalFormatting sqref="R83">
    <cfRule type="cellIs" dxfId="16385" priority="3001" operator="lessThan">
      <formula>0.8</formula>
    </cfRule>
    <cfRule type="cellIs" dxfId="16384" priority="3002" operator="greaterThan">
      <formula>1</formula>
    </cfRule>
  </conditionalFormatting>
  <conditionalFormatting sqref="R83">
    <cfRule type="cellIs" dxfId="16383" priority="2999" operator="greaterThan">
      <formula>1</formula>
    </cfRule>
    <cfRule type="cellIs" dxfId="16382" priority="3000" operator="lessThan">
      <formula>0.8</formula>
    </cfRule>
  </conditionalFormatting>
  <conditionalFormatting sqref="P83">
    <cfRule type="cellIs" dxfId="16381" priority="2998" operator="greaterThan">
      <formula>0</formula>
    </cfRule>
  </conditionalFormatting>
  <conditionalFormatting sqref="P83">
    <cfRule type="cellIs" dxfId="16380" priority="2992" operator="greaterThan">
      <formula>0</formula>
    </cfRule>
  </conditionalFormatting>
  <conditionalFormatting sqref="Q83">
    <cfRule type="cellIs" dxfId="16379" priority="2997" operator="lessThan">
      <formula>0</formula>
    </cfRule>
  </conditionalFormatting>
  <conditionalFormatting sqref="R83">
    <cfRule type="cellIs" dxfId="16378" priority="2995" operator="lessThan">
      <formula>0.8</formula>
    </cfRule>
    <cfRule type="cellIs" dxfId="16377" priority="2996" operator="greaterThan">
      <formula>1</formula>
    </cfRule>
  </conditionalFormatting>
  <conditionalFormatting sqref="R83">
    <cfRule type="cellIs" dxfId="16376" priority="2993" operator="greaterThan">
      <formula>1</formula>
    </cfRule>
    <cfRule type="cellIs" dxfId="16375" priority="2994" operator="lessThan">
      <formula>0.8</formula>
    </cfRule>
  </conditionalFormatting>
  <conditionalFormatting sqref="P83">
    <cfRule type="cellIs" dxfId="16374" priority="2986" operator="greaterThan">
      <formula>0</formula>
    </cfRule>
  </conditionalFormatting>
  <conditionalFormatting sqref="Q83">
    <cfRule type="cellIs" dxfId="16373" priority="2991" operator="lessThan">
      <formula>0</formula>
    </cfRule>
  </conditionalFormatting>
  <conditionalFormatting sqref="R83">
    <cfRule type="cellIs" dxfId="16372" priority="2989" operator="lessThan">
      <formula>0.8</formula>
    </cfRule>
    <cfRule type="cellIs" dxfId="16371" priority="2990" operator="greaterThan">
      <formula>1</formula>
    </cfRule>
  </conditionalFormatting>
  <conditionalFormatting sqref="R83">
    <cfRule type="cellIs" dxfId="16370" priority="2987" operator="greaterThan">
      <formula>1</formula>
    </cfRule>
    <cfRule type="cellIs" dxfId="16369" priority="2988" operator="lessThan">
      <formula>0.8</formula>
    </cfRule>
  </conditionalFormatting>
  <conditionalFormatting sqref="R83">
    <cfRule type="cellIs" dxfId="16368" priority="2983" operator="lessThan">
      <formula>0.8</formula>
    </cfRule>
    <cfRule type="cellIs" dxfId="16367" priority="2984" operator="greaterThan">
      <formula>1</formula>
    </cfRule>
  </conditionalFormatting>
  <conditionalFormatting sqref="R83">
    <cfRule type="cellIs" dxfId="16366" priority="2981" operator="greaterThan">
      <formula>1</formula>
    </cfRule>
    <cfRule type="cellIs" dxfId="16365" priority="2982" operator="lessThan">
      <formula>0.8</formula>
    </cfRule>
  </conditionalFormatting>
  <conditionalFormatting sqref="P83">
    <cfRule type="cellIs" dxfId="16364" priority="2980" operator="greaterThan">
      <formula>0</formula>
    </cfRule>
  </conditionalFormatting>
  <conditionalFormatting sqref="Q83">
    <cfRule type="cellIs" dxfId="16363" priority="2985" operator="lessThan">
      <formula>0</formula>
    </cfRule>
  </conditionalFormatting>
  <conditionalFormatting sqref="P83">
    <cfRule type="cellIs" dxfId="16362" priority="2974" operator="greaterThan">
      <formula>0</formula>
    </cfRule>
  </conditionalFormatting>
  <conditionalFormatting sqref="Q83">
    <cfRule type="cellIs" dxfId="16361" priority="2979" operator="lessThan">
      <formula>0</formula>
    </cfRule>
  </conditionalFormatting>
  <conditionalFormatting sqref="R83">
    <cfRule type="cellIs" dxfId="16360" priority="2977" operator="lessThan">
      <formula>0.8</formula>
    </cfRule>
    <cfRule type="cellIs" dxfId="16359" priority="2978" operator="greaterThan">
      <formula>1</formula>
    </cfRule>
  </conditionalFormatting>
  <conditionalFormatting sqref="R83">
    <cfRule type="cellIs" dxfId="16358" priority="2975" operator="greaterThan">
      <formula>1</formula>
    </cfRule>
    <cfRule type="cellIs" dxfId="16357" priority="2976" operator="lessThan">
      <formula>0.8</formula>
    </cfRule>
  </conditionalFormatting>
  <conditionalFormatting sqref="R83">
    <cfRule type="cellIs" dxfId="16356" priority="2971" operator="lessThan">
      <formula>0.8</formula>
    </cfRule>
    <cfRule type="cellIs" dxfId="16355" priority="2972" operator="greaterThan">
      <formula>1</formula>
    </cfRule>
  </conditionalFormatting>
  <conditionalFormatting sqref="R83">
    <cfRule type="cellIs" dxfId="16354" priority="2969" operator="greaterThan">
      <formula>1</formula>
    </cfRule>
    <cfRule type="cellIs" dxfId="16353" priority="2970" operator="lessThan">
      <formula>0.8</formula>
    </cfRule>
  </conditionalFormatting>
  <conditionalFormatting sqref="P83">
    <cfRule type="cellIs" dxfId="16352" priority="2968" operator="greaterThan">
      <formula>0</formula>
    </cfRule>
  </conditionalFormatting>
  <conditionalFormatting sqref="Q83">
    <cfRule type="cellIs" dxfId="16351" priority="2973" operator="lessThan">
      <formula>0</formula>
    </cfRule>
  </conditionalFormatting>
  <conditionalFormatting sqref="R83">
    <cfRule type="cellIs" dxfId="16350" priority="2965" operator="lessThan">
      <formula>0.8</formula>
    </cfRule>
    <cfRule type="cellIs" dxfId="16349" priority="2966" operator="greaterThan">
      <formula>1</formula>
    </cfRule>
  </conditionalFormatting>
  <conditionalFormatting sqref="R83">
    <cfRule type="cellIs" dxfId="16348" priority="2963" operator="greaterThan">
      <formula>1</formula>
    </cfRule>
    <cfRule type="cellIs" dxfId="16347" priority="2964" operator="lessThan">
      <formula>0.8</formula>
    </cfRule>
  </conditionalFormatting>
  <conditionalFormatting sqref="P83">
    <cfRule type="cellIs" dxfId="16346" priority="2962" operator="greaterThan">
      <formula>0</formula>
    </cfRule>
  </conditionalFormatting>
  <conditionalFormatting sqref="Q83">
    <cfRule type="cellIs" dxfId="16345" priority="2967" operator="lessThan">
      <formula>0</formula>
    </cfRule>
  </conditionalFormatting>
  <conditionalFormatting sqref="Q83">
    <cfRule type="cellIs" dxfId="16344" priority="2961" operator="lessThan">
      <formula>0</formula>
    </cfRule>
  </conditionalFormatting>
  <conditionalFormatting sqref="R83">
    <cfRule type="cellIs" dxfId="16343" priority="2959" operator="lessThan">
      <formula>0.8</formula>
    </cfRule>
    <cfRule type="cellIs" dxfId="16342" priority="2960" operator="greaterThan">
      <formula>1</formula>
    </cfRule>
  </conditionalFormatting>
  <conditionalFormatting sqref="R83">
    <cfRule type="cellIs" dxfId="16341" priority="2957" operator="greaterThan">
      <formula>1</formula>
    </cfRule>
    <cfRule type="cellIs" dxfId="16340" priority="2958" operator="lessThan">
      <formula>0.8</formula>
    </cfRule>
  </conditionalFormatting>
  <conditionalFormatting sqref="P83">
    <cfRule type="cellIs" dxfId="16339" priority="2956" operator="greaterThan">
      <formula>0</formula>
    </cfRule>
  </conditionalFormatting>
  <conditionalFormatting sqref="Q83">
    <cfRule type="cellIs" dxfId="16338" priority="2950" operator="lessThan">
      <formula>0</formula>
    </cfRule>
  </conditionalFormatting>
  <conditionalFormatting sqref="R83">
    <cfRule type="cellIs" dxfId="16337" priority="2954" operator="lessThan">
      <formula>0.8</formula>
    </cfRule>
    <cfRule type="cellIs" dxfId="16336" priority="2955" operator="greaterThan">
      <formula>1</formula>
    </cfRule>
  </conditionalFormatting>
  <conditionalFormatting sqref="R83">
    <cfRule type="cellIs" dxfId="16335" priority="2952" operator="greaterThan">
      <formula>1</formula>
    </cfRule>
    <cfRule type="cellIs" dxfId="16334" priority="2953" operator="lessThan">
      <formula>0.8</formula>
    </cfRule>
  </conditionalFormatting>
  <conditionalFormatting sqref="P83">
    <cfRule type="cellIs" dxfId="16333" priority="2951" operator="greaterThan">
      <formula>0</formula>
    </cfRule>
  </conditionalFormatting>
  <conditionalFormatting sqref="Q83">
    <cfRule type="cellIs" dxfId="16332" priority="2949" operator="lessThan">
      <formula>0</formula>
    </cfRule>
  </conditionalFormatting>
  <conditionalFormatting sqref="R83">
    <cfRule type="cellIs" dxfId="16331" priority="2947" operator="lessThan">
      <formula>0.8</formula>
    </cfRule>
    <cfRule type="cellIs" dxfId="16330" priority="2948" operator="greaterThan">
      <formula>1</formula>
    </cfRule>
  </conditionalFormatting>
  <conditionalFormatting sqref="R83">
    <cfRule type="cellIs" dxfId="16329" priority="2945" operator="greaterThan">
      <formula>1</formula>
    </cfRule>
    <cfRule type="cellIs" dxfId="16328" priority="2946" operator="lessThan">
      <formula>0.8</formula>
    </cfRule>
  </conditionalFormatting>
  <conditionalFormatting sqref="P83">
    <cfRule type="cellIs" dxfId="16327" priority="2944" operator="greaterThan">
      <formula>0</formula>
    </cfRule>
  </conditionalFormatting>
  <conditionalFormatting sqref="Q83">
    <cfRule type="cellIs" dxfId="16326" priority="2943" operator="lessThan">
      <formula>0</formula>
    </cfRule>
  </conditionalFormatting>
  <conditionalFormatting sqref="R83">
    <cfRule type="cellIs" dxfId="16325" priority="2941" operator="lessThan">
      <formula>0.8</formula>
    </cfRule>
    <cfRule type="cellIs" dxfId="16324" priority="2942" operator="greaterThan">
      <formula>1</formula>
    </cfRule>
  </conditionalFormatting>
  <conditionalFormatting sqref="R83">
    <cfRule type="cellIs" dxfId="16323" priority="2939" operator="greaterThan">
      <formula>1</formula>
    </cfRule>
    <cfRule type="cellIs" dxfId="16322" priority="2940" operator="lessThan">
      <formula>0.8</formula>
    </cfRule>
  </conditionalFormatting>
  <conditionalFormatting sqref="P83">
    <cfRule type="cellIs" dxfId="16321" priority="2938" operator="greaterThan">
      <formula>0</formula>
    </cfRule>
  </conditionalFormatting>
  <conditionalFormatting sqref="Q83">
    <cfRule type="cellIs" dxfId="16320" priority="2937" operator="lessThan">
      <formula>0</formula>
    </cfRule>
  </conditionalFormatting>
  <conditionalFormatting sqref="R83">
    <cfRule type="cellIs" dxfId="16319" priority="2935" operator="lessThan">
      <formula>0.8</formula>
    </cfRule>
    <cfRule type="cellIs" dxfId="16318" priority="2936" operator="greaterThan">
      <formula>1</formula>
    </cfRule>
  </conditionalFormatting>
  <conditionalFormatting sqref="R83">
    <cfRule type="cellIs" dxfId="16317" priority="2933" operator="greaterThan">
      <formula>1</formula>
    </cfRule>
    <cfRule type="cellIs" dxfId="16316" priority="2934" operator="lessThan">
      <formula>0.8</formula>
    </cfRule>
  </conditionalFormatting>
  <conditionalFormatting sqref="P83">
    <cfRule type="cellIs" dxfId="16315" priority="2932" operator="greaterThan">
      <formula>0</formula>
    </cfRule>
  </conditionalFormatting>
  <conditionalFormatting sqref="Q83">
    <cfRule type="cellIs" dxfId="16314" priority="2931" operator="lessThan">
      <formula>0</formula>
    </cfRule>
  </conditionalFormatting>
  <conditionalFormatting sqref="R83">
    <cfRule type="cellIs" dxfId="16313" priority="2929" operator="lessThan">
      <formula>0.8</formula>
    </cfRule>
    <cfRule type="cellIs" dxfId="16312" priority="2930" operator="greaterThan">
      <formula>1</formula>
    </cfRule>
  </conditionalFormatting>
  <conditionalFormatting sqref="R83">
    <cfRule type="cellIs" dxfId="16311" priority="2927" operator="greaterThan">
      <formula>1</formula>
    </cfRule>
    <cfRule type="cellIs" dxfId="16310" priority="2928" operator="lessThan">
      <formula>0.8</formula>
    </cfRule>
  </conditionalFormatting>
  <conditionalFormatting sqref="P83">
    <cfRule type="cellIs" dxfId="16309" priority="2926" operator="greaterThan">
      <formula>0</formula>
    </cfRule>
  </conditionalFormatting>
  <conditionalFormatting sqref="Q83">
    <cfRule type="cellIs" dxfId="16308" priority="2925" operator="lessThan">
      <formula>0</formula>
    </cfRule>
  </conditionalFormatting>
  <conditionalFormatting sqref="R83">
    <cfRule type="cellIs" dxfId="16307" priority="2923" operator="lessThan">
      <formula>0.8</formula>
    </cfRule>
    <cfRule type="cellIs" dxfId="16306" priority="2924" operator="greaterThan">
      <formula>1</formula>
    </cfRule>
  </conditionalFormatting>
  <conditionalFormatting sqref="R83">
    <cfRule type="cellIs" dxfId="16305" priority="2921" operator="greaterThan">
      <formula>1</formula>
    </cfRule>
    <cfRule type="cellIs" dxfId="16304" priority="2922" operator="lessThan">
      <formula>0.8</formula>
    </cfRule>
  </conditionalFormatting>
  <conditionalFormatting sqref="P83">
    <cfRule type="cellIs" dxfId="16303" priority="2920" operator="greaterThan">
      <formula>0</formula>
    </cfRule>
  </conditionalFormatting>
  <conditionalFormatting sqref="P83">
    <cfRule type="cellIs" dxfId="16302" priority="2914" operator="greaterThan">
      <formula>0</formula>
    </cfRule>
  </conditionalFormatting>
  <conditionalFormatting sqref="Q83">
    <cfRule type="cellIs" dxfId="16301" priority="2919" operator="lessThan">
      <formula>0</formula>
    </cfRule>
  </conditionalFormatting>
  <conditionalFormatting sqref="R83">
    <cfRule type="cellIs" dxfId="16300" priority="2917" operator="lessThan">
      <formula>0.8</formula>
    </cfRule>
    <cfRule type="cellIs" dxfId="16299" priority="2918" operator="greaterThan">
      <formula>1</formula>
    </cfRule>
  </conditionalFormatting>
  <conditionalFormatting sqref="R83">
    <cfRule type="cellIs" dxfId="16298" priority="2915" operator="greaterThan">
      <formula>1</formula>
    </cfRule>
    <cfRule type="cellIs" dxfId="16297" priority="2916" operator="lessThan">
      <formula>0.8</formula>
    </cfRule>
  </conditionalFormatting>
  <conditionalFormatting sqref="P83">
    <cfRule type="cellIs" dxfId="16296" priority="2908" operator="greaterThan">
      <formula>0</formula>
    </cfRule>
  </conditionalFormatting>
  <conditionalFormatting sqref="Q83">
    <cfRule type="cellIs" dxfId="16295" priority="2913" operator="lessThan">
      <formula>0</formula>
    </cfRule>
  </conditionalFormatting>
  <conditionalFormatting sqref="R83">
    <cfRule type="cellIs" dxfId="16294" priority="2911" operator="lessThan">
      <formula>0.8</formula>
    </cfRule>
    <cfRule type="cellIs" dxfId="16293" priority="2912" operator="greaterThan">
      <formula>1</formula>
    </cfRule>
  </conditionalFormatting>
  <conditionalFormatting sqref="R83">
    <cfRule type="cellIs" dxfId="16292" priority="2909" operator="greaterThan">
      <formula>1</formula>
    </cfRule>
    <cfRule type="cellIs" dxfId="16291" priority="2910" operator="lessThan">
      <formula>0.8</formula>
    </cfRule>
  </conditionalFormatting>
  <conditionalFormatting sqref="R83">
    <cfRule type="cellIs" dxfId="16290" priority="2905" operator="lessThan">
      <formula>0.8</formula>
    </cfRule>
    <cfRule type="cellIs" dxfId="16289" priority="2906" operator="greaterThan">
      <formula>1</formula>
    </cfRule>
  </conditionalFormatting>
  <conditionalFormatting sqref="R83">
    <cfRule type="cellIs" dxfId="16288" priority="2903" operator="greaterThan">
      <formula>1</formula>
    </cfRule>
    <cfRule type="cellIs" dxfId="16287" priority="2904" operator="lessThan">
      <formula>0.8</formula>
    </cfRule>
  </conditionalFormatting>
  <conditionalFormatting sqref="P83">
    <cfRule type="cellIs" dxfId="16286" priority="2902" operator="greaterThan">
      <formula>0</formula>
    </cfRule>
  </conditionalFormatting>
  <conditionalFormatting sqref="Q83">
    <cfRule type="cellIs" dxfId="16285" priority="2907" operator="lessThan">
      <formula>0</formula>
    </cfRule>
  </conditionalFormatting>
  <conditionalFormatting sqref="Q83">
    <cfRule type="cellIs" dxfId="16284" priority="2901" operator="lessThan">
      <formula>0</formula>
    </cfRule>
  </conditionalFormatting>
  <conditionalFormatting sqref="R83">
    <cfRule type="cellIs" dxfId="16283" priority="2899" operator="lessThan">
      <formula>0.8</formula>
    </cfRule>
    <cfRule type="cellIs" dxfId="16282" priority="2900" operator="greaterThan">
      <formula>1</formula>
    </cfRule>
  </conditionalFormatting>
  <conditionalFormatting sqref="R83">
    <cfRule type="cellIs" dxfId="16281" priority="2897" operator="greaterThan">
      <formula>1</formula>
    </cfRule>
    <cfRule type="cellIs" dxfId="16280" priority="2898" operator="lessThan">
      <formula>0.8</formula>
    </cfRule>
  </conditionalFormatting>
  <conditionalFormatting sqref="P83">
    <cfRule type="cellIs" dxfId="16279" priority="2896" operator="greaterThan">
      <formula>0</formula>
    </cfRule>
  </conditionalFormatting>
  <conditionalFormatting sqref="Q83">
    <cfRule type="cellIs" dxfId="16278" priority="2895" operator="lessThan">
      <formula>0</formula>
    </cfRule>
  </conditionalFormatting>
  <conditionalFormatting sqref="R83">
    <cfRule type="cellIs" dxfId="16277" priority="2893" operator="lessThan">
      <formula>0.8</formula>
    </cfRule>
    <cfRule type="cellIs" dxfId="16276" priority="2894" operator="greaterThan">
      <formula>1</formula>
    </cfRule>
  </conditionalFormatting>
  <conditionalFormatting sqref="R83">
    <cfRule type="cellIs" dxfId="16275" priority="2891" operator="greaterThan">
      <formula>1</formula>
    </cfRule>
    <cfRule type="cellIs" dxfId="16274" priority="2892" operator="lessThan">
      <formula>0.8</formula>
    </cfRule>
  </conditionalFormatting>
  <conditionalFormatting sqref="P83">
    <cfRule type="cellIs" dxfId="16273" priority="2890" operator="greaterThan">
      <formula>0</formula>
    </cfRule>
  </conditionalFormatting>
  <conditionalFormatting sqref="Q83">
    <cfRule type="cellIs" dxfId="16272" priority="2889" operator="lessThan">
      <formula>0</formula>
    </cfRule>
  </conditionalFormatting>
  <conditionalFormatting sqref="R83">
    <cfRule type="cellIs" dxfId="16271" priority="2887" operator="lessThan">
      <formula>0.8</formula>
    </cfRule>
    <cfRule type="cellIs" dxfId="16270" priority="2888" operator="greaterThan">
      <formula>1</formula>
    </cfRule>
  </conditionalFormatting>
  <conditionalFormatting sqref="R83">
    <cfRule type="cellIs" dxfId="16269" priority="2885" operator="greaterThan">
      <formula>1</formula>
    </cfRule>
    <cfRule type="cellIs" dxfId="16268" priority="2886" operator="lessThan">
      <formula>0.8</formula>
    </cfRule>
  </conditionalFormatting>
  <conditionalFormatting sqref="P83">
    <cfRule type="cellIs" dxfId="16267" priority="2884" operator="greaterThan">
      <formula>0</formula>
    </cfRule>
  </conditionalFormatting>
  <conditionalFormatting sqref="Q83">
    <cfRule type="cellIs" dxfId="16266" priority="2883" operator="lessThan">
      <formula>0</formula>
    </cfRule>
  </conditionalFormatting>
  <conditionalFormatting sqref="R83">
    <cfRule type="cellIs" dxfId="16265" priority="2881" operator="lessThan">
      <formula>0.8</formula>
    </cfRule>
    <cfRule type="cellIs" dxfId="16264" priority="2882" operator="greaterThan">
      <formula>1</formula>
    </cfRule>
  </conditionalFormatting>
  <conditionalFormatting sqref="R83">
    <cfRule type="cellIs" dxfId="16263" priority="2879" operator="greaterThan">
      <formula>1</formula>
    </cfRule>
    <cfRule type="cellIs" dxfId="16262" priority="2880" operator="lessThan">
      <formula>0.8</formula>
    </cfRule>
  </conditionalFormatting>
  <conditionalFormatting sqref="P83">
    <cfRule type="cellIs" dxfId="16261" priority="2878" operator="greaterThan">
      <formula>0</formula>
    </cfRule>
  </conditionalFormatting>
  <conditionalFormatting sqref="P83">
    <cfRule type="cellIs" dxfId="16260" priority="2872" operator="greaterThan">
      <formula>0</formula>
    </cfRule>
  </conditionalFormatting>
  <conditionalFormatting sqref="Q83">
    <cfRule type="cellIs" dxfId="16259" priority="2877" operator="lessThan">
      <formula>0</formula>
    </cfRule>
  </conditionalFormatting>
  <conditionalFormatting sqref="R83">
    <cfRule type="cellIs" dxfId="16258" priority="2875" operator="lessThan">
      <formula>0.8</formula>
    </cfRule>
    <cfRule type="cellIs" dxfId="16257" priority="2876" operator="greaterThan">
      <formula>1</formula>
    </cfRule>
  </conditionalFormatting>
  <conditionalFormatting sqref="R83">
    <cfRule type="cellIs" dxfId="16256" priority="2873" operator="greaterThan">
      <formula>1</formula>
    </cfRule>
    <cfRule type="cellIs" dxfId="16255" priority="2874" operator="lessThan">
      <formula>0.8</formula>
    </cfRule>
  </conditionalFormatting>
  <conditionalFormatting sqref="P83">
    <cfRule type="cellIs" dxfId="16254" priority="2866" operator="greaterThan">
      <formula>0</formula>
    </cfRule>
  </conditionalFormatting>
  <conditionalFormatting sqref="Q83">
    <cfRule type="cellIs" dxfId="16253" priority="2871" operator="lessThan">
      <formula>0</formula>
    </cfRule>
  </conditionalFormatting>
  <conditionalFormatting sqref="R83">
    <cfRule type="cellIs" dxfId="16252" priority="2869" operator="lessThan">
      <formula>0.8</formula>
    </cfRule>
    <cfRule type="cellIs" dxfId="16251" priority="2870" operator="greaterThan">
      <formula>1</formula>
    </cfRule>
  </conditionalFormatting>
  <conditionalFormatting sqref="R83">
    <cfRule type="cellIs" dxfId="16250" priority="2867" operator="greaterThan">
      <formula>1</formula>
    </cfRule>
    <cfRule type="cellIs" dxfId="16249" priority="2868" operator="lessThan">
      <formula>0.8</formula>
    </cfRule>
  </conditionalFormatting>
  <conditionalFormatting sqref="R83">
    <cfRule type="cellIs" dxfId="16248" priority="2863" operator="lessThan">
      <formula>0.8</formula>
    </cfRule>
    <cfRule type="cellIs" dxfId="16247" priority="2864" operator="greaterThan">
      <formula>1</formula>
    </cfRule>
  </conditionalFormatting>
  <conditionalFormatting sqref="R83">
    <cfRule type="cellIs" dxfId="16246" priority="2861" operator="greaterThan">
      <formula>1</formula>
    </cfRule>
    <cfRule type="cellIs" dxfId="16245" priority="2862" operator="lessThan">
      <formula>0.8</formula>
    </cfRule>
  </conditionalFormatting>
  <conditionalFormatting sqref="P83">
    <cfRule type="cellIs" dxfId="16244" priority="2860" operator="greaterThan">
      <formula>0</formula>
    </cfRule>
  </conditionalFormatting>
  <conditionalFormatting sqref="Q83">
    <cfRule type="cellIs" dxfId="16243" priority="2865" operator="lessThan">
      <formula>0</formula>
    </cfRule>
  </conditionalFormatting>
  <conditionalFormatting sqref="Q83">
    <cfRule type="cellIs" dxfId="16242" priority="2859" operator="lessThan">
      <formula>0</formula>
    </cfRule>
  </conditionalFormatting>
  <conditionalFormatting sqref="R83">
    <cfRule type="cellIs" dxfId="16241" priority="2857" operator="lessThan">
      <formula>0.8</formula>
    </cfRule>
    <cfRule type="cellIs" dxfId="16240" priority="2858" operator="greaterThan">
      <formula>1</formula>
    </cfRule>
  </conditionalFormatting>
  <conditionalFormatting sqref="R83">
    <cfRule type="cellIs" dxfId="16239" priority="2855" operator="greaterThan">
      <formula>1</formula>
    </cfRule>
    <cfRule type="cellIs" dxfId="16238" priority="2856" operator="lessThan">
      <formula>0.8</formula>
    </cfRule>
  </conditionalFormatting>
  <conditionalFormatting sqref="P83">
    <cfRule type="cellIs" dxfId="16237" priority="2854" operator="greaterThan">
      <formula>0</formula>
    </cfRule>
  </conditionalFormatting>
  <conditionalFormatting sqref="P83">
    <cfRule type="cellIs" dxfId="16236" priority="2848" operator="greaterThan">
      <formula>0</formula>
    </cfRule>
  </conditionalFormatting>
  <conditionalFormatting sqref="Q83">
    <cfRule type="cellIs" dxfId="16235" priority="2853" operator="lessThan">
      <formula>0</formula>
    </cfRule>
  </conditionalFormatting>
  <conditionalFormatting sqref="R83">
    <cfRule type="cellIs" dxfId="16234" priority="2851" operator="lessThan">
      <formula>0.8</formula>
    </cfRule>
    <cfRule type="cellIs" dxfId="16233" priority="2852" operator="greaterThan">
      <formula>1</formula>
    </cfRule>
  </conditionalFormatting>
  <conditionalFormatting sqref="R83">
    <cfRule type="cellIs" dxfId="16232" priority="2849" operator="greaterThan">
      <formula>1</formula>
    </cfRule>
    <cfRule type="cellIs" dxfId="16231" priority="2850" operator="lessThan">
      <formula>0.8</formula>
    </cfRule>
  </conditionalFormatting>
  <conditionalFormatting sqref="P83">
    <cfRule type="cellIs" dxfId="16230" priority="2842" operator="greaterThan">
      <formula>0</formula>
    </cfRule>
  </conditionalFormatting>
  <conditionalFormatting sqref="Q83">
    <cfRule type="cellIs" dxfId="16229" priority="2847" operator="lessThan">
      <formula>0</formula>
    </cfRule>
  </conditionalFormatting>
  <conditionalFormatting sqref="R83">
    <cfRule type="cellIs" dxfId="16228" priority="2845" operator="lessThan">
      <formula>0.8</formula>
    </cfRule>
    <cfRule type="cellIs" dxfId="16227" priority="2846" operator="greaterThan">
      <formula>1</formula>
    </cfRule>
  </conditionalFormatting>
  <conditionalFormatting sqref="R83">
    <cfRule type="cellIs" dxfId="16226" priority="2843" operator="greaterThan">
      <formula>1</formula>
    </cfRule>
    <cfRule type="cellIs" dxfId="16225" priority="2844" operator="lessThan">
      <formula>0.8</formula>
    </cfRule>
  </conditionalFormatting>
  <conditionalFormatting sqref="R83">
    <cfRule type="cellIs" dxfId="16224" priority="2839" operator="lessThan">
      <formula>0.8</formula>
    </cfRule>
    <cfRule type="cellIs" dxfId="16223" priority="2840" operator="greaterThan">
      <formula>1</formula>
    </cfRule>
  </conditionalFormatting>
  <conditionalFormatting sqref="R83">
    <cfRule type="cellIs" dxfId="16222" priority="2837" operator="greaterThan">
      <formula>1</formula>
    </cfRule>
    <cfRule type="cellIs" dxfId="16221" priority="2838" operator="lessThan">
      <formula>0.8</formula>
    </cfRule>
  </conditionalFormatting>
  <conditionalFormatting sqref="P83">
    <cfRule type="cellIs" dxfId="16220" priority="2836" operator="greaterThan">
      <formula>0</formula>
    </cfRule>
  </conditionalFormatting>
  <conditionalFormatting sqref="Q83">
    <cfRule type="cellIs" dxfId="16219" priority="2841" operator="lessThan">
      <formula>0</formula>
    </cfRule>
  </conditionalFormatting>
  <conditionalFormatting sqref="P83">
    <cfRule type="cellIs" dxfId="16218" priority="2830" operator="greaterThan">
      <formula>0</formula>
    </cfRule>
  </conditionalFormatting>
  <conditionalFormatting sqref="Q83">
    <cfRule type="cellIs" dxfId="16217" priority="2835" operator="lessThan">
      <formula>0</formula>
    </cfRule>
  </conditionalFormatting>
  <conditionalFormatting sqref="R83">
    <cfRule type="cellIs" dxfId="16216" priority="2833" operator="lessThan">
      <formula>0.8</formula>
    </cfRule>
    <cfRule type="cellIs" dxfId="16215" priority="2834" operator="greaterThan">
      <formula>1</formula>
    </cfRule>
  </conditionalFormatting>
  <conditionalFormatting sqref="R83">
    <cfRule type="cellIs" dxfId="16214" priority="2831" operator="greaterThan">
      <formula>1</formula>
    </cfRule>
    <cfRule type="cellIs" dxfId="16213" priority="2832" operator="lessThan">
      <formula>0.8</formula>
    </cfRule>
  </conditionalFormatting>
  <conditionalFormatting sqref="R83">
    <cfRule type="cellIs" dxfId="16212" priority="2827" operator="lessThan">
      <formula>0.8</formula>
    </cfRule>
    <cfRule type="cellIs" dxfId="16211" priority="2828" operator="greaterThan">
      <formula>1</formula>
    </cfRule>
  </conditionalFormatting>
  <conditionalFormatting sqref="R83">
    <cfRule type="cellIs" dxfId="16210" priority="2825" operator="greaterThan">
      <formula>1</formula>
    </cfRule>
    <cfRule type="cellIs" dxfId="16209" priority="2826" operator="lessThan">
      <formula>0.8</formula>
    </cfRule>
  </conditionalFormatting>
  <conditionalFormatting sqref="P83">
    <cfRule type="cellIs" dxfId="16208" priority="2824" operator="greaterThan">
      <formula>0</formula>
    </cfRule>
  </conditionalFormatting>
  <conditionalFormatting sqref="Q83">
    <cfRule type="cellIs" dxfId="16207" priority="2829" operator="lessThan">
      <formula>0</formula>
    </cfRule>
  </conditionalFormatting>
  <conditionalFormatting sqref="R83">
    <cfRule type="cellIs" dxfId="16206" priority="2821" operator="lessThan">
      <formula>0.8</formula>
    </cfRule>
    <cfRule type="cellIs" dxfId="16205" priority="2822" operator="greaterThan">
      <formula>1</formula>
    </cfRule>
  </conditionalFormatting>
  <conditionalFormatting sqref="R83">
    <cfRule type="cellIs" dxfId="16204" priority="2819" operator="greaterThan">
      <formula>1</formula>
    </cfRule>
    <cfRule type="cellIs" dxfId="16203" priority="2820" operator="lessThan">
      <formula>0.8</formula>
    </cfRule>
  </conditionalFormatting>
  <conditionalFormatting sqref="P83">
    <cfRule type="cellIs" dxfId="16202" priority="2818" operator="greaterThan">
      <formula>0</formula>
    </cfRule>
  </conditionalFormatting>
  <conditionalFormatting sqref="Q83">
    <cfRule type="cellIs" dxfId="16201" priority="2823" operator="lessThan">
      <formula>0</formula>
    </cfRule>
  </conditionalFormatting>
  <conditionalFormatting sqref="Q83">
    <cfRule type="cellIs" dxfId="16200" priority="2817" operator="lessThan">
      <formula>0</formula>
    </cfRule>
  </conditionalFormatting>
  <conditionalFormatting sqref="R83">
    <cfRule type="cellIs" dxfId="16199" priority="2815" operator="lessThan">
      <formula>0.8</formula>
    </cfRule>
    <cfRule type="cellIs" dxfId="16198" priority="2816" operator="greaterThan">
      <formula>1</formula>
    </cfRule>
  </conditionalFormatting>
  <conditionalFormatting sqref="R83">
    <cfRule type="cellIs" dxfId="16197" priority="2813" operator="greaterThan">
      <formula>1</formula>
    </cfRule>
    <cfRule type="cellIs" dxfId="16196" priority="2814" operator="lessThan">
      <formula>0.8</formula>
    </cfRule>
  </conditionalFormatting>
  <conditionalFormatting sqref="P83">
    <cfRule type="cellIs" dxfId="16195" priority="2812" operator="greaterThan">
      <formula>0</formula>
    </cfRule>
  </conditionalFormatting>
  <conditionalFormatting sqref="Q83">
    <cfRule type="cellIs" dxfId="16194" priority="2806" operator="lessThan">
      <formula>0</formula>
    </cfRule>
  </conditionalFormatting>
  <conditionalFormatting sqref="R83">
    <cfRule type="cellIs" dxfId="16193" priority="2810" operator="lessThan">
      <formula>0.8</formula>
    </cfRule>
    <cfRule type="cellIs" dxfId="16192" priority="2811" operator="greaterThan">
      <formula>1</formula>
    </cfRule>
  </conditionalFormatting>
  <conditionalFormatting sqref="R83">
    <cfRule type="cellIs" dxfId="16191" priority="2808" operator="greaterThan">
      <formula>1</formula>
    </cfRule>
    <cfRule type="cellIs" dxfId="16190" priority="2809" operator="lessThan">
      <formula>0.8</formula>
    </cfRule>
  </conditionalFormatting>
  <conditionalFormatting sqref="P83">
    <cfRule type="cellIs" dxfId="16189" priority="2807" operator="greaterThan">
      <formula>0</formula>
    </cfRule>
  </conditionalFormatting>
  <conditionalFormatting sqref="Q83">
    <cfRule type="cellIs" dxfId="16188" priority="2805" operator="lessThan">
      <formula>0</formula>
    </cfRule>
  </conditionalFormatting>
  <conditionalFormatting sqref="R83">
    <cfRule type="cellIs" dxfId="16187" priority="2803" operator="lessThan">
      <formula>0.8</formula>
    </cfRule>
    <cfRule type="cellIs" dxfId="16186" priority="2804" operator="greaterThan">
      <formula>1</formula>
    </cfRule>
  </conditionalFormatting>
  <conditionalFormatting sqref="R83">
    <cfRule type="cellIs" dxfId="16185" priority="2801" operator="greaterThan">
      <formula>1</formula>
    </cfRule>
    <cfRule type="cellIs" dxfId="16184" priority="2802" operator="lessThan">
      <formula>0.8</formula>
    </cfRule>
  </conditionalFormatting>
  <conditionalFormatting sqref="P83">
    <cfRule type="cellIs" dxfId="16183" priority="2800" operator="greaterThan">
      <formula>0</formula>
    </cfRule>
  </conditionalFormatting>
  <conditionalFormatting sqref="Q83">
    <cfRule type="cellIs" dxfId="16182" priority="2799" operator="lessThan">
      <formula>0</formula>
    </cfRule>
  </conditionalFormatting>
  <conditionalFormatting sqref="R83">
    <cfRule type="cellIs" dxfId="16181" priority="2797" operator="lessThan">
      <formula>0.8</formula>
    </cfRule>
    <cfRule type="cellIs" dxfId="16180" priority="2798" operator="greaterThan">
      <formula>1</formula>
    </cfRule>
  </conditionalFormatting>
  <conditionalFormatting sqref="R83">
    <cfRule type="cellIs" dxfId="16179" priority="2795" operator="greaterThan">
      <formula>1</formula>
    </cfRule>
    <cfRule type="cellIs" dxfId="16178" priority="2796" operator="lessThan">
      <formula>0.8</formula>
    </cfRule>
  </conditionalFormatting>
  <conditionalFormatting sqref="P83">
    <cfRule type="cellIs" dxfId="16177" priority="2794" operator="greaterThan">
      <formula>0</formula>
    </cfRule>
  </conditionalFormatting>
  <conditionalFormatting sqref="Q83">
    <cfRule type="cellIs" dxfId="16176" priority="2793" operator="lessThan">
      <formula>0</formula>
    </cfRule>
  </conditionalFormatting>
  <conditionalFormatting sqref="R83">
    <cfRule type="cellIs" dxfId="16175" priority="2791" operator="lessThan">
      <formula>0.8</formula>
    </cfRule>
    <cfRule type="cellIs" dxfId="16174" priority="2792" operator="greaterThan">
      <formula>1</formula>
    </cfRule>
  </conditionalFormatting>
  <conditionalFormatting sqref="R83">
    <cfRule type="cellIs" dxfId="16173" priority="2789" operator="greaterThan">
      <formula>1</formula>
    </cfRule>
    <cfRule type="cellIs" dxfId="16172" priority="2790" operator="lessThan">
      <formula>0.8</formula>
    </cfRule>
  </conditionalFormatting>
  <conditionalFormatting sqref="P83">
    <cfRule type="cellIs" dxfId="16171" priority="2788" operator="greaterThan">
      <formula>0</formula>
    </cfRule>
  </conditionalFormatting>
  <conditionalFormatting sqref="Q83">
    <cfRule type="cellIs" dxfId="16170" priority="2787" operator="lessThan">
      <formula>0</formula>
    </cfRule>
  </conditionalFormatting>
  <conditionalFormatting sqref="R83">
    <cfRule type="cellIs" dxfId="16169" priority="2785" operator="lessThan">
      <formula>0.8</formula>
    </cfRule>
    <cfRule type="cellIs" dxfId="16168" priority="2786" operator="greaterThan">
      <formula>1</formula>
    </cfRule>
  </conditionalFormatting>
  <conditionalFormatting sqref="R83">
    <cfRule type="cellIs" dxfId="16167" priority="2783" operator="greaterThan">
      <formula>1</formula>
    </cfRule>
    <cfRule type="cellIs" dxfId="16166" priority="2784" operator="lessThan">
      <formula>0.8</formula>
    </cfRule>
  </conditionalFormatting>
  <conditionalFormatting sqref="P83">
    <cfRule type="cellIs" dxfId="16165" priority="2782" operator="greaterThan">
      <formula>0</formula>
    </cfRule>
  </conditionalFormatting>
  <conditionalFormatting sqref="Q83">
    <cfRule type="cellIs" dxfId="16164" priority="2781" operator="lessThan">
      <formula>0</formula>
    </cfRule>
  </conditionalFormatting>
  <conditionalFormatting sqref="R83">
    <cfRule type="cellIs" dxfId="16163" priority="2779" operator="lessThan">
      <formula>0.8</formula>
    </cfRule>
    <cfRule type="cellIs" dxfId="16162" priority="2780" operator="greaterThan">
      <formula>1</formula>
    </cfRule>
  </conditionalFormatting>
  <conditionalFormatting sqref="R83">
    <cfRule type="cellIs" dxfId="16161" priority="2777" operator="greaterThan">
      <formula>1</formula>
    </cfRule>
    <cfRule type="cellIs" dxfId="16160" priority="2778" operator="lessThan">
      <formula>0.8</formula>
    </cfRule>
  </conditionalFormatting>
  <conditionalFormatting sqref="P83">
    <cfRule type="cellIs" dxfId="16159" priority="2776" operator="greaterThan">
      <formula>0</formula>
    </cfRule>
  </conditionalFormatting>
  <conditionalFormatting sqref="P83">
    <cfRule type="cellIs" dxfId="16158" priority="2770" operator="greaterThan">
      <formula>0</formula>
    </cfRule>
  </conditionalFormatting>
  <conditionalFormatting sqref="Q83">
    <cfRule type="cellIs" dxfId="16157" priority="2775" operator="lessThan">
      <formula>0</formula>
    </cfRule>
  </conditionalFormatting>
  <conditionalFormatting sqref="R83">
    <cfRule type="cellIs" dxfId="16156" priority="2773" operator="lessThan">
      <formula>0.8</formula>
    </cfRule>
    <cfRule type="cellIs" dxfId="16155" priority="2774" operator="greaterThan">
      <formula>1</formula>
    </cfRule>
  </conditionalFormatting>
  <conditionalFormatting sqref="R83">
    <cfRule type="cellIs" dxfId="16154" priority="2771" operator="greaterThan">
      <formula>1</formula>
    </cfRule>
    <cfRule type="cellIs" dxfId="16153" priority="2772" operator="lessThan">
      <formula>0.8</formula>
    </cfRule>
  </conditionalFormatting>
  <conditionalFormatting sqref="P83">
    <cfRule type="cellIs" dxfId="16152" priority="2764" operator="greaterThan">
      <formula>0</formula>
    </cfRule>
  </conditionalFormatting>
  <conditionalFormatting sqref="Q83">
    <cfRule type="cellIs" dxfId="16151" priority="2769" operator="lessThan">
      <formula>0</formula>
    </cfRule>
  </conditionalFormatting>
  <conditionalFormatting sqref="R83">
    <cfRule type="cellIs" dxfId="16150" priority="2767" operator="lessThan">
      <formula>0.8</formula>
    </cfRule>
    <cfRule type="cellIs" dxfId="16149" priority="2768" operator="greaterThan">
      <formula>1</formula>
    </cfRule>
  </conditionalFormatting>
  <conditionalFormatting sqref="R83">
    <cfRule type="cellIs" dxfId="16148" priority="2765" operator="greaterThan">
      <formula>1</formula>
    </cfRule>
    <cfRule type="cellIs" dxfId="16147" priority="2766" operator="lessThan">
      <formula>0.8</formula>
    </cfRule>
  </conditionalFormatting>
  <conditionalFormatting sqref="R83">
    <cfRule type="cellIs" dxfId="16146" priority="2761" operator="lessThan">
      <formula>0.8</formula>
    </cfRule>
    <cfRule type="cellIs" dxfId="16145" priority="2762" operator="greaterThan">
      <formula>1</formula>
    </cfRule>
  </conditionalFormatting>
  <conditionalFormatting sqref="R83">
    <cfRule type="cellIs" dxfId="16144" priority="2759" operator="greaterThan">
      <formula>1</formula>
    </cfRule>
    <cfRule type="cellIs" dxfId="16143" priority="2760" operator="lessThan">
      <formula>0.8</formula>
    </cfRule>
  </conditionalFormatting>
  <conditionalFormatting sqref="P83">
    <cfRule type="cellIs" dxfId="16142" priority="2758" operator="greaterThan">
      <formula>0</formula>
    </cfRule>
  </conditionalFormatting>
  <conditionalFormatting sqref="Q83">
    <cfRule type="cellIs" dxfId="16141" priority="2763" operator="lessThan">
      <formula>0</formula>
    </cfRule>
  </conditionalFormatting>
  <conditionalFormatting sqref="Q83">
    <cfRule type="cellIs" dxfId="16140" priority="2752" operator="lessThan">
      <formula>0</formula>
    </cfRule>
  </conditionalFormatting>
  <conditionalFormatting sqref="P83">
    <cfRule type="cellIs" dxfId="16139" priority="2753" operator="greaterThan">
      <formula>0</formula>
    </cfRule>
  </conditionalFormatting>
  <conditionalFormatting sqref="R83">
    <cfRule type="cellIs" dxfId="16138" priority="2756" operator="lessThan">
      <formula>0.8</formula>
    </cfRule>
    <cfRule type="cellIs" dxfId="16137" priority="2757" operator="greaterThan">
      <formula>1</formula>
    </cfRule>
  </conditionalFormatting>
  <conditionalFormatting sqref="R83">
    <cfRule type="cellIs" dxfId="16136" priority="2754" operator="greaterThan">
      <formula>1</formula>
    </cfRule>
    <cfRule type="cellIs" dxfId="16135" priority="2755" operator="lessThan">
      <formula>0.8</formula>
    </cfRule>
  </conditionalFormatting>
  <conditionalFormatting sqref="Q83">
    <cfRule type="cellIs" dxfId="16134" priority="2746" operator="lessThan">
      <formula>0</formula>
    </cfRule>
  </conditionalFormatting>
  <conditionalFormatting sqref="R83">
    <cfRule type="cellIs" dxfId="16133" priority="2750" operator="lessThan">
      <formula>0.8</formula>
    </cfRule>
    <cfRule type="cellIs" dxfId="16132" priority="2751" operator="greaterThan">
      <formula>1</formula>
    </cfRule>
  </conditionalFormatting>
  <conditionalFormatting sqref="R83">
    <cfRule type="cellIs" dxfId="16131" priority="2748" operator="greaterThan">
      <formula>1</formula>
    </cfRule>
    <cfRule type="cellIs" dxfId="16130" priority="2749" operator="lessThan">
      <formula>0.8</formula>
    </cfRule>
  </conditionalFormatting>
  <conditionalFormatting sqref="P83">
    <cfRule type="cellIs" dxfId="16129" priority="2747" operator="greaterThan">
      <formula>0</formula>
    </cfRule>
  </conditionalFormatting>
  <conditionalFormatting sqref="Q83">
    <cfRule type="cellIs" dxfId="16128" priority="2745" operator="lessThan">
      <formula>0</formula>
    </cfRule>
  </conditionalFormatting>
  <conditionalFormatting sqref="R83">
    <cfRule type="cellIs" dxfId="16127" priority="2743" operator="lessThan">
      <formula>0.8</formula>
    </cfRule>
    <cfRule type="cellIs" dxfId="16126" priority="2744" operator="greaterThan">
      <formula>1</formula>
    </cfRule>
  </conditionalFormatting>
  <conditionalFormatting sqref="R83">
    <cfRule type="cellIs" dxfId="16125" priority="2741" operator="greaterThan">
      <formula>1</formula>
    </cfRule>
    <cfRule type="cellIs" dxfId="16124" priority="2742" operator="lessThan">
      <formula>0.8</formula>
    </cfRule>
  </conditionalFormatting>
  <conditionalFormatting sqref="P83">
    <cfRule type="cellIs" dxfId="16123" priority="2740" operator="greaterThan">
      <formula>0</formula>
    </cfRule>
  </conditionalFormatting>
  <conditionalFormatting sqref="Q83">
    <cfRule type="cellIs" dxfId="16122" priority="2739" operator="lessThan">
      <formula>0</formula>
    </cfRule>
  </conditionalFormatting>
  <conditionalFormatting sqref="R83">
    <cfRule type="cellIs" dxfId="16121" priority="2737" operator="lessThan">
      <formula>0.8</formula>
    </cfRule>
    <cfRule type="cellIs" dxfId="16120" priority="2738" operator="greaterThan">
      <formula>1</formula>
    </cfRule>
  </conditionalFormatting>
  <conditionalFormatting sqref="R83">
    <cfRule type="cellIs" dxfId="16119" priority="2735" operator="greaterThan">
      <formula>1</formula>
    </cfRule>
    <cfRule type="cellIs" dxfId="16118" priority="2736" operator="lessThan">
      <formula>0.8</formula>
    </cfRule>
  </conditionalFormatting>
  <conditionalFormatting sqref="P83">
    <cfRule type="cellIs" dxfId="16117" priority="2734" operator="greaterThan">
      <formula>0</formula>
    </cfRule>
  </conditionalFormatting>
  <conditionalFormatting sqref="Q83">
    <cfRule type="cellIs" dxfId="16116" priority="2733" operator="lessThan">
      <formula>0</formula>
    </cfRule>
  </conditionalFormatting>
  <conditionalFormatting sqref="R83">
    <cfRule type="cellIs" dxfId="16115" priority="2731" operator="lessThan">
      <formula>0.8</formula>
    </cfRule>
    <cfRule type="cellIs" dxfId="16114" priority="2732" operator="greaterThan">
      <formula>1</formula>
    </cfRule>
  </conditionalFormatting>
  <conditionalFormatting sqref="R83">
    <cfRule type="cellIs" dxfId="16113" priority="2729" operator="greaterThan">
      <formula>1</formula>
    </cfRule>
    <cfRule type="cellIs" dxfId="16112" priority="2730" operator="lessThan">
      <formula>0.8</formula>
    </cfRule>
  </conditionalFormatting>
  <conditionalFormatting sqref="P83">
    <cfRule type="cellIs" dxfId="16111" priority="2728" operator="greaterThan">
      <formula>0</formula>
    </cfRule>
  </conditionalFormatting>
  <conditionalFormatting sqref="Q83">
    <cfRule type="cellIs" dxfId="16110" priority="2727" operator="lessThan">
      <formula>0</formula>
    </cfRule>
  </conditionalFormatting>
  <conditionalFormatting sqref="R83">
    <cfRule type="cellIs" dxfId="16109" priority="2725" operator="lessThan">
      <formula>0.8</formula>
    </cfRule>
    <cfRule type="cellIs" dxfId="16108" priority="2726" operator="greaterThan">
      <formula>1</formula>
    </cfRule>
  </conditionalFormatting>
  <conditionalFormatting sqref="R83">
    <cfRule type="cellIs" dxfId="16107" priority="2723" operator="greaterThan">
      <formula>1</formula>
    </cfRule>
    <cfRule type="cellIs" dxfId="16106" priority="2724" operator="lessThan">
      <formula>0.8</formula>
    </cfRule>
  </conditionalFormatting>
  <conditionalFormatting sqref="P83">
    <cfRule type="cellIs" dxfId="16105" priority="2722" operator="greaterThan">
      <formula>0</formula>
    </cfRule>
  </conditionalFormatting>
  <conditionalFormatting sqref="Q83">
    <cfRule type="cellIs" dxfId="16104" priority="2721" operator="lessThan">
      <formula>0</formula>
    </cfRule>
  </conditionalFormatting>
  <conditionalFormatting sqref="R83">
    <cfRule type="cellIs" dxfId="16103" priority="2719" operator="lessThan">
      <formula>0.8</formula>
    </cfRule>
    <cfRule type="cellIs" dxfId="16102" priority="2720" operator="greaterThan">
      <formula>1</formula>
    </cfRule>
  </conditionalFormatting>
  <conditionalFormatting sqref="R83">
    <cfRule type="cellIs" dxfId="16101" priority="2717" operator="greaterThan">
      <formula>1</formula>
    </cfRule>
    <cfRule type="cellIs" dxfId="16100" priority="2718" operator="lessThan">
      <formula>0.8</formula>
    </cfRule>
  </conditionalFormatting>
  <conditionalFormatting sqref="P83">
    <cfRule type="cellIs" dxfId="16099" priority="2716" operator="greaterThan">
      <formula>0</formula>
    </cfRule>
  </conditionalFormatting>
  <conditionalFormatting sqref="Q83">
    <cfRule type="cellIs" dxfId="16098" priority="2715" operator="lessThan">
      <formula>0</formula>
    </cfRule>
  </conditionalFormatting>
  <conditionalFormatting sqref="R83">
    <cfRule type="cellIs" dxfId="16097" priority="2713" operator="lessThan">
      <formula>0.8</formula>
    </cfRule>
    <cfRule type="cellIs" dxfId="16096" priority="2714" operator="greaterThan">
      <formula>1</formula>
    </cfRule>
  </conditionalFormatting>
  <conditionalFormatting sqref="R83">
    <cfRule type="cellIs" dxfId="16095" priority="2711" operator="greaterThan">
      <formula>1</formula>
    </cfRule>
    <cfRule type="cellIs" dxfId="16094" priority="2712" operator="lessThan">
      <formula>0.8</formula>
    </cfRule>
  </conditionalFormatting>
  <conditionalFormatting sqref="P83">
    <cfRule type="cellIs" dxfId="16093" priority="2710" operator="greaterThan">
      <formula>0</formula>
    </cfRule>
  </conditionalFormatting>
  <conditionalFormatting sqref="Q83">
    <cfRule type="cellIs" dxfId="16092" priority="2709" operator="lessThan">
      <formula>0</formula>
    </cfRule>
  </conditionalFormatting>
  <conditionalFormatting sqref="R83">
    <cfRule type="cellIs" dxfId="16091" priority="2707" operator="lessThan">
      <formula>0.8</formula>
    </cfRule>
    <cfRule type="cellIs" dxfId="16090" priority="2708" operator="greaterThan">
      <formula>1</formula>
    </cfRule>
  </conditionalFormatting>
  <conditionalFormatting sqref="R83">
    <cfRule type="cellIs" dxfId="16089" priority="2705" operator="greaterThan">
      <formula>1</formula>
    </cfRule>
    <cfRule type="cellIs" dxfId="16088" priority="2706" operator="lessThan">
      <formula>0.8</formula>
    </cfRule>
  </conditionalFormatting>
  <conditionalFormatting sqref="P83">
    <cfRule type="cellIs" dxfId="16087" priority="2704" operator="greaterThan">
      <formula>0</formula>
    </cfRule>
  </conditionalFormatting>
  <conditionalFormatting sqref="P83">
    <cfRule type="cellIs" dxfId="16086" priority="2698" operator="greaterThan">
      <formula>0</formula>
    </cfRule>
  </conditionalFormatting>
  <conditionalFormatting sqref="Q83">
    <cfRule type="cellIs" dxfId="16085" priority="2703" operator="lessThan">
      <formula>0</formula>
    </cfRule>
  </conditionalFormatting>
  <conditionalFormatting sqref="R83">
    <cfRule type="cellIs" dxfId="16084" priority="2701" operator="lessThan">
      <formula>0.8</formula>
    </cfRule>
    <cfRule type="cellIs" dxfId="16083" priority="2702" operator="greaterThan">
      <formula>1</formula>
    </cfRule>
  </conditionalFormatting>
  <conditionalFormatting sqref="R83">
    <cfRule type="cellIs" dxfId="16082" priority="2699" operator="greaterThan">
      <formula>1</formula>
    </cfRule>
    <cfRule type="cellIs" dxfId="16081" priority="2700" operator="lessThan">
      <formula>0.8</formula>
    </cfRule>
  </conditionalFormatting>
  <conditionalFormatting sqref="P83">
    <cfRule type="cellIs" dxfId="16080" priority="2692" operator="greaterThan">
      <formula>0</formula>
    </cfRule>
  </conditionalFormatting>
  <conditionalFormatting sqref="Q83">
    <cfRule type="cellIs" dxfId="16079" priority="2697" operator="lessThan">
      <formula>0</formula>
    </cfRule>
  </conditionalFormatting>
  <conditionalFormatting sqref="R83">
    <cfRule type="cellIs" dxfId="16078" priority="2695" operator="lessThan">
      <formula>0.8</formula>
    </cfRule>
    <cfRule type="cellIs" dxfId="16077" priority="2696" operator="greaterThan">
      <formula>1</formula>
    </cfRule>
  </conditionalFormatting>
  <conditionalFormatting sqref="R83">
    <cfRule type="cellIs" dxfId="16076" priority="2693" operator="greaterThan">
      <formula>1</formula>
    </cfRule>
    <cfRule type="cellIs" dxfId="16075" priority="2694" operator="lessThan">
      <formula>0.8</formula>
    </cfRule>
  </conditionalFormatting>
  <conditionalFormatting sqref="R83">
    <cfRule type="cellIs" dxfId="16074" priority="2689" operator="lessThan">
      <formula>0.8</formula>
    </cfRule>
    <cfRule type="cellIs" dxfId="16073" priority="2690" operator="greaterThan">
      <formula>1</formula>
    </cfRule>
  </conditionalFormatting>
  <conditionalFormatting sqref="R83">
    <cfRule type="cellIs" dxfId="16072" priority="2687" operator="greaterThan">
      <formula>1</formula>
    </cfRule>
    <cfRule type="cellIs" dxfId="16071" priority="2688" operator="lessThan">
      <formula>0.8</formula>
    </cfRule>
  </conditionalFormatting>
  <conditionalFormatting sqref="P83">
    <cfRule type="cellIs" dxfId="16070" priority="2686" operator="greaterThan">
      <formula>0</formula>
    </cfRule>
  </conditionalFormatting>
  <conditionalFormatting sqref="Q83">
    <cfRule type="cellIs" dxfId="16069" priority="2691" operator="lessThan">
      <formula>0</formula>
    </cfRule>
  </conditionalFormatting>
  <conditionalFormatting sqref="Q83">
    <cfRule type="cellIs" dxfId="16068" priority="2685" operator="lessThan">
      <formula>0</formula>
    </cfRule>
  </conditionalFormatting>
  <conditionalFormatting sqref="R83">
    <cfRule type="cellIs" dxfId="16067" priority="2683" operator="lessThan">
      <formula>0.8</formula>
    </cfRule>
    <cfRule type="cellIs" dxfId="16066" priority="2684" operator="greaterThan">
      <formula>1</formula>
    </cfRule>
  </conditionalFormatting>
  <conditionalFormatting sqref="R83">
    <cfRule type="cellIs" dxfId="16065" priority="2681" operator="greaterThan">
      <formula>1</formula>
    </cfRule>
    <cfRule type="cellIs" dxfId="16064" priority="2682" operator="lessThan">
      <formula>0.8</formula>
    </cfRule>
  </conditionalFormatting>
  <conditionalFormatting sqref="P83">
    <cfRule type="cellIs" dxfId="16063" priority="2680" operator="greaterThan">
      <formula>0</formula>
    </cfRule>
  </conditionalFormatting>
  <conditionalFormatting sqref="P83">
    <cfRule type="cellIs" dxfId="16062" priority="2674" operator="greaterThan">
      <formula>0</formula>
    </cfRule>
  </conditionalFormatting>
  <conditionalFormatting sqref="Q83">
    <cfRule type="cellIs" dxfId="16061" priority="2679" operator="lessThan">
      <formula>0</formula>
    </cfRule>
  </conditionalFormatting>
  <conditionalFormatting sqref="R83">
    <cfRule type="cellIs" dxfId="16060" priority="2677" operator="lessThan">
      <formula>0.8</formula>
    </cfRule>
    <cfRule type="cellIs" dxfId="16059" priority="2678" operator="greaterThan">
      <formula>1</formula>
    </cfRule>
  </conditionalFormatting>
  <conditionalFormatting sqref="R83">
    <cfRule type="cellIs" dxfId="16058" priority="2675" operator="greaterThan">
      <formula>1</formula>
    </cfRule>
    <cfRule type="cellIs" dxfId="16057" priority="2676" operator="lessThan">
      <formula>0.8</formula>
    </cfRule>
  </conditionalFormatting>
  <conditionalFormatting sqref="P83">
    <cfRule type="cellIs" dxfId="16056" priority="2668" operator="greaterThan">
      <formula>0</formula>
    </cfRule>
  </conditionalFormatting>
  <conditionalFormatting sqref="Q83">
    <cfRule type="cellIs" dxfId="16055" priority="2673" operator="lessThan">
      <formula>0</formula>
    </cfRule>
  </conditionalFormatting>
  <conditionalFormatting sqref="R83">
    <cfRule type="cellIs" dxfId="16054" priority="2671" operator="lessThan">
      <formula>0.8</formula>
    </cfRule>
    <cfRule type="cellIs" dxfId="16053" priority="2672" operator="greaterThan">
      <formula>1</formula>
    </cfRule>
  </conditionalFormatting>
  <conditionalFormatting sqref="R83">
    <cfRule type="cellIs" dxfId="16052" priority="2669" operator="greaterThan">
      <formula>1</formula>
    </cfRule>
    <cfRule type="cellIs" dxfId="16051" priority="2670" operator="lessThan">
      <formula>0.8</formula>
    </cfRule>
  </conditionalFormatting>
  <conditionalFormatting sqref="R83">
    <cfRule type="cellIs" dxfId="16050" priority="2665" operator="lessThan">
      <formula>0.8</formula>
    </cfRule>
    <cfRule type="cellIs" dxfId="16049" priority="2666" operator="greaterThan">
      <formula>1</formula>
    </cfRule>
  </conditionalFormatting>
  <conditionalFormatting sqref="R83">
    <cfRule type="cellIs" dxfId="16048" priority="2663" operator="greaterThan">
      <formula>1</formula>
    </cfRule>
    <cfRule type="cellIs" dxfId="16047" priority="2664" operator="lessThan">
      <formula>0.8</formula>
    </cfRule>
  </conditionalFormatting>
  <conditionalFormatting sqref="P83">
    <cfRule type="cellIs" dxfId="16046" priority="2662" operator="greaterThan">
      <formula>0</formula>
    </cfRule>
  </conditionalFormatting>
  <conditionalFormatting sqref="Q83">
    <cfRule type="cellIs" dxfId="16045" priority="2667" operator="lessThan">
      <formula>0</formula>
    </cfRule>
  </conditionalFormatting>
  <conditionalFormatting sqref="P83">
    <cfRule type="cellIs" dxfId="16044" priority="2656" operator="greaterThan">
      <formula>0</formula>
    </cfRule>
  </conditionalFormatting>
  <conditionalFormatting sqref="Q83">
    <cfRule type="cellIs" dxfId="16043" priority="2661" operator="lessThan">
      <formula>0</formula>
    </cfRule>
  </conditionalFormatting>
  <conditionalFormatting sqref="R83">
    <cfRule type="cellIs" dxfId="16042" priority="2659" operator="lessThan">
      <formula>0.8</formula>
    </cfRule>
    <cfRule type="cellIs" dxfId="16041" priority="2660" operator="greaterThan">
      <formula>1</formula>
    </cfRule>
  </conditionalFormatting>
  <conditionalFormatting sqref="R83">
    <cfRule type="cellIs" dxfId="16040" priority="2657" operator="greaterThan">
      <formula>1</formula>
    </cfRule>
    <cfRule type="cellIs" dxfId="16039" priority="2658" operator="lessThan">
      <formula>0.8</formula>
    </cfRule>
  </conditionalFormatting>
  <conditionalFormatting sqref="R83">
    <cfRule type="cellIs" dxfId="16038" priority="2653" operator="lessThan">
      <formula>0.8</formula>
    </cfRule>
    <cfRule type="cellIs" dxfId="16037" priority="2654" operator="greaterThan">
      <formula>1</formula>
    </cfRule>
  </conditionalFormatting>
  <conditionalFormatting sqref="R83">
    <cfRule type="cellIs" dxfId="16036" priority="2651" operator="greaterThan">
      <formula>1</formula>
    </cfRule>
    <cfRule type="cellIs" dxfId="16035" priority="2652" operator="lessThan">
      <formula>0.8</formula>
    </cfRule>
  </conditionalFormatting>
  <conditionalFormatting sqref="P83">
    <cfRule type="cellIs" dxfId="16034" priority="2650" operator="greaterThan">
      <formula>0</formula>
    </cfRule>
  </conditionalFormatting>
  <conditionalFormatting sqref="Q83">
    <cfRule type="cellIs" dxfId="16033" priority="2655" operator="lessThan">
      <formula>0</formula>
    </cfRule>
  </conditionalFormatting>
  <conditionalFormatting sqref="R83">
    <cfRule type="cellIs" dxfId="16032" priority="2647" operator="lessThan">
      <formula>0.8</formula>
    </cfRule>
    <cfRule type="cellIs" dxfId="16031" priority="2648" operator="greaterThan">
      <formula>1</formula>
    </cfRule>
  </conditionalFormatting>
  <conditionalFormatting sqref="R83">
    <cfRule type="cellIs" dxfId="16030" priority="2645" operator="greaterThan">
      <formula>1</formula>
    </cfRule>
    <cfRule type="cellIs" dxfId="16029" priority="2646" operator="lessThan">
      <formula>0.8</formula>
    </cfRule>
  </conditionalFormatting>
  <conditionalFormatting sqref="P83">
    <cfRule type="cellIs" dxfId="16028" priority="2644" operator="greaterThan">
      <formula>0</formula>
    </cfRule>
  </conditionalFormatting>
  <conditionalFormatting sqref="Q83">
    <cfRule type="cellIs" dxfId="16027" priority="2649" operator="lessThan">
      <formula>0</formula>
    </cfRule>
  </conditionalFormatting>
  <conditionalFormatting sqref="Q83">
    <cfRule type="cellIs" dxfId="16026" priority="2643" operator="lessThan">
      <formula>0</formula>
    </cfRule>
  </conditionalFormatting>
  <conditionalFormatting sqref="R83">
    <cfRule type="cellIs" dxfId="16025" priority="2641" operator="lessThan">
      <formula>0.8</formula>
    </cfRule>
    <cfRule type="cellIs" dxfId="16024" priority="2642" operator="greaterThan">
      <formula>1</formula>
    </cfRule>
  </conditionalFormatting>
  <conditionalFormatting sqref="R83">
    <cfRule type="cellIs" dxfId="16023" priority="2639" operator="greaterThan">
      <formula>1</formula>
    </cfRule>
    <cfRule type="cellIs" dxfId="16022" priority="2640" operator="lessThan">
      <formula>0.8</formula>
    </cfRule>
  </conditionalFormatting>
  <conditionalFormatting sqref="P83">
    <cfRule type="cellIs" dxfId="16021" priority="2638" operator="greaterThan">
      <formula>0</formula>
    </cfRule>
  </conditionalFormatting>
  <conditionalFormatting sqref="Q83">
    <cfRule type="cellIs" dxfId="16020" priority="2632" operator="lessThan">
      <formula>0</formula>
    </cfRule>
  </conditionalFormatting>
  <conditionalFormatting sqref="R83">
    <cfRule type="cellIs" dxfId="16019" priority="2636" operator="lessThan">
      <formula>0.8</formula>
    </cfRule>
    <cfRule type="cellIs" dxfId="16018" priority="2637" operator="greaterThan">
      <formula>1</formula>
    </cfRule>
  </conditionalFormatting>
  <conditionalFormatting sqref="R83">
    <cfRule type="cellIs" dxfId="16017" priority="2634" operator="greaterThan">
      <formula>1</formula>
    </cfRule>
    <cfRule type="cellIs" dxfId="16016" priority="2635" operator="lessThan">
      <formula>0.8</formula>
    </cfRule>
  </conditionalFormatting>
  <conditionalFormatting sqref="P83">
    <cfRule type="cellIs" dxfId="16015" priority="2633" operator="greaterThan">
      <formula>0</formula>
    </cfRule>
  </conditionalFormatting>
  <conditionalFormatting sqref="Q83">
    <cfRule type="cellIs" dxfId="16014" priority="2631" operator="lessThan">
      <formula>0</formula>
    </cfRule>
  </conditionalFormatting>
  <conditionalFormatting sqref="R83">
    <cfRule type="cellIs" dxfId="16013" priority="2629" operator="lessThan">
      <formula>0.8</formula>
    </cfRule>
    <cfRule type="cellIs" dxfId="16012" priority="2630" operator="greaterThan">
      <formula>1</formula>
    </cfRule>
  </conditionalFormatting>
  <conditionalFormatting sqref="R83">
    <cfRule type="cellIs" dxfId="16011" priority="2627" operator="greaterThan">
      <formula>1</formula>
    </cfRule>
    <cfRule type="cellIs" dxfId="16010" priority="2628" operator="lessThan">
      <formula>0.8</formula>
    </cfRule>
  </conditionalFormatting>
  <conditionalFormatting sqref="P83">
    <cfRule type="cellIs" dxfId="16009" priority="2626" operator="greaterThan">
      <formula>0</formula>
    </cfRule>
  </conditionalFormatting>
  <conditionalFormatting sqref="Q83">
    <cfRule type="cellIs" dxfId="16008" priority="2625" operator="lessThan">
      <formula>0</formula>
    </cfRule>
  </conditionalFormatting>
  <conditionalFormatting sqref="R83">
    <cfRule type="cellIs" dxfId="16007" priority="2623" operator="lessThan">
      <formula>0.8</formula>
    </cfRule>
    <cfRule type="cellIs" dxfId="16006" priority="2624" operator="greaterThan">
      <formula>1</formula>
    </cfRule>
  </conditionalFormatting>
  <conditionalFormatting sqref="R83">
    <cfRule type="cellIs" dxfId="16005" priority="2621" operator="greaterThan">
      <formula>1</formula>
    </cfRule>
    <cfRule type="cellIs" dxfId="16004" priority="2622" operator="lessThan">
      <formula>0.8</formula>
    </cfRule>
  </conditionalFormatting>
  <conditionalFormatting sqref="P83">
    <cfRule type="cellIs" dxfId="16003" priority="2620" operator="greaterThan">
      <formula>0</formula>
    </cfRule>
  </conditionalFormatting>
  <conditionalFormatting sqref="Q83">
    <cfRule type="cellIs" dxfId="16002" priority="2619" operator="lessThan">
      <formula>0</formula>
    </cfRule>
  </conditionalFormatting>
  <conditionalFormatting sqref="R83">
    <cfRule type="cellIs" dxfId="16001" priority="2617" operator="lessThan">
      <formula>0.8</formula>
    </cfRule>
    <cfRule type="cellIs" dxfId="16000" priority="2618" operator="greaterThan">
      <formula>1</formula>
    </cfRule>
  </conditionalFormatting>
  <conditionalFormatting sqref="R83">
    <cfRule type="cellIs" dxfId="15999" priority="2615" operator="greaterThan">
      <formula>1</formula>
    </cfRule>
    <cfRule type="cellIs" dxfId="15998" priority="2616" operator="lessThan">
      <formula>0.8</formula>
    </cfRule>
  </conditionalFormatting>
  <conditionalFormatting sqref="P83">
    <cfRule type="cellIs" dxfId="15997" priority="2614" operator="greaterThan">
      <formula>0</formula>
    </cfRule>
  </conditionalFormatting>
  <conditionalFormatting sqref="Q83">
    <cfRule type="cellIs" dxfId="15996" priority="2613" operator="lessThan">
      <formula>0</formula>
    </cfRule>
  </conditionalFormatting>
  <conditionalFormatting sqref="R83">
    <cfRule type="cellIs" dxfId="15995" priority="2611" operator="lessThan">
      <formula>0.8</formula>
    </cfRule>
    <cfRule type="cellIs" dxfId="15994" priority="2612" operator="greaterThan">
      <formula>1</formula>
    </cfRule>
  </conditionalFormatting>
  <conditionalFormatting sqref="R83">
    <cfRule type="cellIs" dxfId="15993" priority="2609" operator="greaterThan">
      <formula>1</formula>
    </cfRule>
    <cfRule type="cellIs" dxfId="15992" priority="2610" operator="lessThan">
      <formula>0.8</formula>
    </cfRule>
  </conditionalFormatting>
  <conditionalFormatting sqref="P83">
    <cfRule type="cellIs" dxfId="15991" priority="2608" operator="greaterThan">
      <formula>0</formula>
    </cfRule>
  </conditionalFormatting>
  <conditionalFormatting sqref="Q83">
    <cfRule type="cellIs" dxfId="15990" priority="2607" operator="lessThan">
      <formula>0</formula>
    </cfRule>
  </conditionalFormatting>
  <conditionalFormatting sqref="R83">
    <cfRule type="cellIs" dxfId="15989" priority="2605" operator="lessThan">
      <formula>0.8</formula>
    </cfRule>
    <cfRule type="cellIs" dxfId="15988" priority="2606" operator="greaterThan">
      <formula>1</formula>
    </cfRule>
  </conditionalFormatting>
  <conditionalFormatting sqref="R83">
    <cfRule type="cellIs" dxfId="15987" priority="2603" operator="greaterThan">
      <formula>1</formula>
    </cfRule>
    <cfRule type="cellIs" dxfId="15986" priority="2604" operator="lessThan">
      <formula>0.8</formula>
    </cfRule>
  </conditionalFormatting>
  <conditionalFormatting sqref="P83">
    <cfRule type="cellIs" dxfId="15985" priority="2602" operator="greaterThan">
      <formula>0</formula>
    </cfRule>
  </conditionalFormatting>
  <conditionalFormatting sqref="P83">
    <cfRule type="cellIs" dxfId="15984" priority="2596" operator="greaterThan">
      <formula>0</formula>
    </cfRule>
  </conditionalFormatting>
  <conditionalFormatting sqref="Q83">
    <cfRule type="cellIs" dxfId="15983" priority="2601" operator="lessThan">
      <formula>0</formula>
    </cfRule>
  </conditionalFormatting>
  <conditionalFormatting sqref="R83">
    <cfRule type="cellIs" dxfId="15982" priority="2599" operator="lessThan">
      <formula>0.8</formula>
    </cfRule>
    <cfRule type="cellIs" dxfId="15981" priority="2600" operator="greaterThan">
      <formula>1</formula>
    </cfRule>
  </conditionalFormatting>
  <conditionalFormatting sqref="R83">
    <cfRule type="cellIs" dxfId="15980" priority="2597" operator="greaterThan">
      <formula>1</formula>
    </cfRule>
    <cfRule type="cellIs" dxfId="15979" priority="2598" operator="lessThan">
      <formula>0.8</formula>
    </cfRule>
  </conditionalFormatting>
  <conditionalFormatting sqref="P83">
    <cfRule type="cellIs" dxfId="15978" priority="2590" operator="greaterThan">
      <formula>0</formula>
    </cfRule>
  </conditionalFormatting>
  <conditionalFormatting sqref="Q83">
    <cfRule type="cellIs" dxfId="15977" priority="2595" operator="lessThan">
      <formula>0</formula>
    </cfRule>
  </conditionalFormatting>
  <conditionalFormatting sqref="R83">
    <cfRule type="cellIs" dxfId="15976" priority="2593" operator="lessThan">
      <formula>0.8</formula>
    </cfRule>
    <cfRule type="cellIs" dxfId="15975" priority="2594" operator="greaterThan">
      <formula>1</formula>
    </cfRule>
  </conditionalFormatting>
  <conditionalFormatting sqref="R83">
    <cfRule type="cellIs" dxfId="15974" priority="2591" operator="greaterThan">
      <formula>1</formula>
    </cfRule>
    <cfRule type="cellIs" dxfId="15973" priority="2592" operator="lessThan">
      <formula>0.8</formula>
    </cfRule>
  </conditionalFormatting>
  <conditionalFormatting sqref="R83">
    <cfRule type="cellIs" dxfId="15972" priority="2587" operator="lessThan">
      <formula>0.8</formula>
    </cfRule>
    <cfRule type="cellIs" dxfId="15971" priority="2588" operator="greaterThan">
      <formula>1</formula>
    </cfRule>
  </conditionalFormatting>
  <conditionalFormatting sqref="R83">
    <cfRule type="cellIs" dxfId="15970" priority="2585" operator="greaterThan">
      <formula>1</formula>
    </cfRule>
    <cfRule type="cellIs" dxfId="15969" priority="2586" operator="lessThan">
      <formula>0.8</formula>
    </cfRule>
  </conditionalFormatting>
  <conditionalFormatting sqref="P83">
    <cfRule type="cellIs" dxfId="15968" priority="2584" operator="greaterThan">
      <formula>0</formula>
    </cfRule>
  </conditionalFormatting>
  <conditionalFormatting sqref="Q83">
    <cfRule type="cellIs" dxfId="15967" priority="2589" operator="lessThan">
      <formula>0</formula>
    </cfRule>
  </conditionalFormatting>
  <conditionalFormatting sqref="P123 P125:P126 P128:P130">
    <cfRule type="cellIs" dxfId="15966" priority="2578" operator="greaterThan">
      <formula>0</formula>
    </cfRule>
  </conditionalFormatting>
  <conditionalFormatting sqref="Q123 Q125:Q126 Q128:Q130">
    <cfRule type="cellIs" dxfId="15965" priority="2583" operator="lessThan">
      <formula>0</formula>
    </cfRule>
  </conditionalFormatting>
  <conditionalFormatting sqref="R123 R125:R126 R128:R130">
    <cfRule type="cellIs" dxfId="15964" priority="2581" operator="lessThan">
      <formula>0.8</formula>
    </cfRule>
    <cfRule type="cellIs" dxfId="15963" priority="2582" operator="greaterThan">
      <formula>1</formula>
    </cfRule>
  </conditionalFormatting>
  <conditionalFormatting sqref="R123 R125:R126 R128:R130">
    <cfRule type="cellIs" dxfId="15962" priority="2579" operator="greaterThan">
      <formula>1</formula>
    </cfRule>
    <cfRule type="cellIs" dxfId="15961" priority="2580" operator="lessThan">
      <formula>0.8</formula>
    </cfRule>
  </conditionalFormatting>
  <conditionalFormatting sqref="Q123 Q125:Q126 Q128:Q130">
    <cfRule type="cellIs" dxfId="15960" priority="2577" operator="lessThan">
      <formula>0</formula>
    </cfRule>
  </conditionalFormatting>
  <conditionalFormatting sqref="R123 R125:R126 R128:R130">
    <cfRule type="cellIs" dxfId="15959" priority="2575" operator="lessThan">
      <formula>0.8</formula>
    </cfRule>
    <cfRule type="cellIs" dxfId="15958" priority="2576" operator="greaterThan">
      <formula>1</formula>
    </cfRule>
  </conditionalFormatting>
  <conditionalFormatting sqref="R123 R125:R126 R128:R130">
    <cfRule type="cellIs" dxfId="15957" priority="2573" operator="greaterThan">
      <formula>1</formula>
    </cfRule>
    <cfRule type="cellIs" dxfId="15956" priority="2574" operator="lessThan">
      <formula>0.8</formula>
    </cfRule>
  </conditionalFormatting>
  <conditionalFormatting sqref="P123 P125:P126 P128:P130">
    <cfRule type="cellIs" dxfId="15955" priority="2572" operator="greaterThan">
      <formula>0</formula>
    </cfRule>
  </conditionalFormatting>
  <conditionalFormatting sqref="Q31">
    <cfRule type="cellIs" dxfId="15954" priority="2571" operator="lessThan">
      <formula>0</formula>
    </cfRule>
  </conditionalFormatting>
  <conditionalFormatting sqref="R31">
    <cfRule type="cellIs" dxfId="15953" priority="2569" operator="lessThan">
      <formula>0.8</formula>
    </cfRule>
    <cfRule type="cellIs" dxfId="15952" priority="2570" operator="greaterThan">
      <formula>1</formula>
    </cfRule>
  </conditionalFormatting>
  <conditionalFormatting sqref="R31">
    <cfRule type="cellIs" dxfId="15951" priority="2567" operator="greaterThan">
      <formula>1</formula>
    </cfRule>
    <cfRule type="cellIs" dxfId="15950" priority="2568" operator="lessThan">
      <formula>0.8</formula>
    </cfRule>
  </conditionalFormatting>
  <conditionalFormatting sqref="P31">
    <cfRule type="cellIs" dxfId="15949" priority="2566" operator="greaterThan">
      <formula>0</formula>
    </cfRule>
  </conditionalFormatting>
  <conditionalFormatting sqref="Q31">
    <cfRule type="cellIs" dxfId="15948" priority="2565" operator="lessThan">
      <formula>0</formula>
    </cfRule>
  </conditionalFormatting>
  <conditionalFormatting sqref="R31">
    <cfRule type="cellIs" dxfId="15947" priority="2563" operator="lessThan">
      <formula>0.8</formula>
    </cfRule>
    <cfRule type="cellIs" dxfId="15946" priority="2564" operator="greaterThan">
      <formula>1</formula>
    </cfRule>
  </conditionalFormatting>
  <conditionalFormatting sqref="R31">
    <cfRule type="cellIs" dxfId="15945" priority="2561" operator="greaterThan">
      <formula>1</formula>
    </cfRule>
    <cfRule type="cellIs" dxfId="15944" priority="2562" operator="lessThan">
      <formula>0.8</formula>
    </cfRule>
  </conditionalFormatting>
  <conditionalFormatting sqref="P31">
    <cfRule type="cellIs" dxfId="15943" priority="2560" operator="greaterThan">
      <formula>0</formula>
    </cfRule>
  </conditionalFormatting>
  <conditionalFormatting sqref="Q31">
    <cfRule type="cellIs" dxfId="15942" priority="2559" operator="lessThan">
      <formula>0</formula>
    </cfRule>
  </conditionalFormatting>
  <conditionalFormatting sqref="R31">
    <cfRule type="cellIs" dxfId="15941" priority="2557" operator="lessThan">
      <formula>0.8</formula>
    </cfRule>
    <cfRule type="cellIs" dxfId="15940" priority="2558" operator="greaterThan">
      <formula>1</formula>
    </cfRule>
  </conditionalFormatting>
  <conditionalFormatting sqref="R31">
    <cfRule type="cellIs" dxfId="15939" priority="2555" operator="greaterThan">
      <formula>1</formula>
    </cfRule>
    <cfRule type="cellIs" dxfId="15938" priority="2556" operator="lessThan">
      <formula>0.8</formula>
    </cfRule>
  </conditionalFormatting>
  <conditionalFormatting sqref="P31">
    <cfRule type="cellIs" dxfId="15937" priority="2554" operator="greaterThan">
      <formula>0</formula>
    </cfRule>
  </conditionalFormatting>
  <conditionalFormatting sqref="Q31">
    <cfRule type="cellIs" dxfId="15936" priority="2553" operator="lessThan">
      <formula>0</formula>
    </cfRule>
  </conditionalFormatting>
  <conditionalFormatting sqref="R31">
    <cfRule type="cellIs" dxfId="15935" priority="2551" operator="lessThan">
      <formula>0.8</formula>
    </cfRule>
    <cfRule type="cellIs" dxfId="15934" priority="2552" operator="greaterThan">
      <formula>1</formula>
    </cfRule>
  </conditionalFormatting>
  <conditionalFormatting sqref="R31">
    <cfRule type="cellIs" dxfId="15933" priority="2549" operator="greaterThan">
      <formula>1</formula>
    </cfRule>
    <cfRule type="cellIs" dxfId="15932" priority="2550" operator="lessThan">
      <formula>0.8</formula>
    </cfRule>
  </conditionalFormatting>
  <conditionalFormatting sqref="P31">
    <cfRule type="cellIs" dxfId="15931" priority="2548" operator="greaterThan">
      <formula>0</formula>
    </cfRule>
  </conditionalFormatting>
  <conditionalFormatting sqref="P31">
    <cfRule type="cellIs" dxfId="15930" priority="2542" operator="greaterThan">
      <formula>0</formula>
    </cfRule>
  </conditionalFormatting>
  <conditionalFormatting sqref="Q31">
    <cfRule type="cellIs" dxfId="15929" priority="2547" operator="lessThan">
      <formula>0</formula>
    </cfRule>
  </conditionalFormatting>
  <conditionalFormatting sqref="R31">
    <cfRule type="cellIs" dxfId="15928" priority="2545" operator="lessThan">
      <formula>0.8</formula>
    </cfRule>
    <cfRule type="cellIs" dxfId="15927" priority="2546" operator="greaterThan">
      <formula>1</formula>
    </cfRule>
  </conditionalFormatting>
  <conditionalFormatting sqref="R31">
    <cfRule type="cellIs" dxfId="15926" priority="2543" operator="greaterThan">
      <formula>1</formula>
    </cfRule>
    <cfRule type="cellIs" dxfId="15925" priority="2544" operator="lessThan">
      <formula>0.8</formula>
    </cfRule>
  </conditionalFormatting>
  <conditionalFormatting sqref="P31">
    <cfRule type="cellIs" dxfId="15924" priority="2536" operator="greaterThan">
      <formula>0</formula>
    </cfRule>
  </conditionalFormatting>
  <conditionalFormatting sqref="Q31">
    <cfRule type="cellIs" dxfId="15923" priority="2541" operator="lessThan">
      <formula>0</formula>
    </cfRule>
  </conditionalFormatting>
  <conditionalFormatting sqref="R31">
    <cfRule type="cellIs" dxfId="15922" priority="2539" operator="lessThan">
      <formula>0.8</formula>
    </cfRule>
    <cfRule type="cellIs" dxfId="15921" priority="2540" operator="greaterThan">
      <formula>1</formula>
    </cfRule>
  </conditionalFormatting>
  <conditionalFormatting sqref="R31">
    <cfRule type="cellIs" dxfId="15920" priority="2537" operator="greaterThan">
      <formula>1</formula>
    </cfRule>
    <cfRule type="cellIs" dxfId="15919" priority="2538" operator="lessThan">
      <formula>0.8</formula>
    </cfRule>
  </conditionalFormatting>
  <conditionalFormatting sqref="R31">
    <cfRule type="cellIs" dxfId="15918" priority="2533" operator="lessThan">
      <formula>0.8</formula>
    </cfRule>
    <cfRule type="cellIs" dxfId="15917" priority="2534" operator="greaterThan">
      <formula>1</formula>
    </cfRule>
  </conditionalFormatting>
  <conditionalFormatting sqref="R31">
    <cfRule type="cellIs" dxfId="15916" priority="2531" operator="greaterThan">
      <formula>1</formula>
    </cfRule>
    <cfRule type="cellIs" dxfId="15915" priority="2532" operator="lessThan">
      <formula>0.8</formula>
    </cfRule>
  </conditionalFormatting>
  <conditionalFormatting sqref="P31">
    <cfRule type="cellIs" dxfId="15914" priority="2530" operator="greaterThan">
      <formula>0</formula>
    </cfRule>
  </conditionalFormatting>
  <conditionalFormatting sqref="Q31">
    <cfRule type="cellIs" dxfId="15913" priority="2535" operator="lessThan">
      <formula>0</formula>
    </cfRule>
  </conditionalFormatting>
  <conditionalFormatting sqref="Q31">
    <cfRule type="cellIs" dxfId="15912" priority="2529" operator="lessThan">
      <formula>0</formula>
    </cfRule>
  </conditionalFormatting>
  <conditionalFormatting sqref="R31">
    <cfRule type="cellIs" dxfId="15911" priority="2527" operator="lessThan">
      <formula>0.8</formula>
    </cfRule>
    <cfRule type="cellIs" dxfId="15910" priority="2528" operator="greaterThan">
      <formula>1</formula>
    </cfRule>
  </conditionalFormatting>
  <conditionalFormatting sqref="R31">
    <cfRule type="cellIs" dxfId="15909" priority="2525" operator="greaterThan">
      <formula>1</formula>
    </cfRule>
    <cfRule type="cellIs" dxfId="15908" priority="2526" operator="lessThan">
      <formula>0.8</formula>
    </cfRule>
  </conditionalFormatting>
  <conditionalFormatting sqref="P31">
    <cfRule type="cellIs" dxfId="15907" priority="2524" operator="greaterThan">
      <formula>0</formula>
    </cfRule>
  </conditionalFormatting>
  <conditionalFormatting sqref="P31">
    <cfRule type="cellIs" dxfId="15906" priority="2518" operator="greaterThan">
      <formula>0</formula>
    </cfRule>
  </conditionalFormatting>
  <conditionalFormatting sqref="Q31">
    <cfRule type="cellIs" dxfId="15905" priority="2523" operator="lessThan">
      <formula>0</formula>
    </cfRule>
  </conditionalFormatting>
  <conditionalFormatting sqref="R31">
    <cfRule type="cellIs" dxfId="15904" priority="2521" operator="lessThan">
      <formula>0.8</formula>
    </cfRule>
    <cfRule type="cellIs" dxfId="15903" priority="2522" operator="greaterThan">
      <formula>1</formula>
    </cfRule>
  </conditionalFormatting>
  <conditionalFormatting sqref="R31">
    <cfRule type="cellIs" dxfId="15902" priority="2519" operator="greaterThan">
      <formula>1</formula>
    </cfRule>
    <cfRule type="cellIs" dxfId="15901" priority="2520" operator="lessThan">
      <formula>0.8</formula>
    </cfRule>
  </conditionalFormatting>
  <conditionalFormatting sqref="P31">
    <cfRule type="cellIs" dxfId="15900" priority="2512" operator="greaterThan">
      <formula>0</formula>
    </cfRule>
  </conditionalFormatting>
  <conditionalFormatting sqref="Q31">
    <cfRule type="cellIs" dxfId="15899" priority="2517" operator="lessThan">
      <formula>0</formula>
    </cfRule>
  </conditionalFormatting>
  <conditionalFormatting sqref="R31">
    <cfRule type="cellIs" dxfId="15898" priority="2515" operator="lessThan">
      <formula>0.8</formula>
    </cfRule>
    <cfRule type="cellIs" dxfId="15897" priority="2516" operator="greaterThan">
      <formula>1</formula>
    </cfRule>
  </conditionalFormatting>
  <conditionalFormatting sqref="R31">
    <cfRule type="cellIs" dxfId="15896" priority="2513" operator="greaterThan">
      <formula>1</formula>
    </cfRule>
    <cfRule type="cellIs" dxfId="15895" priority="2514" operator="lessThan">
      <formula>0.8</formula>
    </cfRule>
  </conditionalFormatting>
  <conditionalFormatting sqref="R31">
    <cfRule type="cellIs" dxfId="15894" priority="2509" operator="lessThan">
      <formula>0.8</formula>
    </cfRule>
    <cfRule type="cellIs" dxfId="15893" priority="2510" operator="greaterThan">
      <formula>1</formula>
    </cfRule>
  </conditionalFormatting>
  <conditionalFormatting sqref="R31">
    <cfRule type="cellIs" dxfId="15892" priority="2507" operator="greaterThan">
      <formula>1</formula>
    </cfRule>
    <cfRule type="cellIs" dxfId="15891" priority="2508" operator="lessThan">
      <formula>0.8</formula>
    </cfRule>
  </conditionalFormatting>
  <conditionalFormatting sqref="P31">
    <cfRule type="cellIs" dxfId="15890" priority="2506" operator="greaterThan">
      <formula>0</formula>
    </cfRule>
  </conditionalFormatting>
  <conditionalFormatting sqref="Q31">
    <cfRule type="cellIs" dxfId="15889" priority="2511" operator="lessThan">
      <formula>0</formula>
    </cfRule>
  </conditionalFormatting>
  <conditionalFormatting sqref="P31">
    <cfRule type="cellIs" dxfId="15888" priority="2500" operator="greaterThan">
      <formula>0</formula>
    </cfRule>
  </conditionalFormatting>
  <conditionalFormatting sqref="Q31">
    <cfRule type="cellIs" dxfId="15887" priority="2505" operator="lessThan">
      <formula>0</formula>
    </cfRule>
  </conditionalFormatting>
  <conditionalFormatting sqref="R31">
    <cfRule type="cellIs" dxfId="15886" priority="2503" operator="lessThan">
      <formula>0.8</formula>
    </cfRule>
    <cfRule type="cellIs" dxfId="15885" priority="2504" operator="greaterThan">
      <formula>1</formula>
    </cfRule>
  </conditionalFormatting>
  <conditionalFormatting sqref="R31">
    <cfRule type="cellIs" dxfId="15884" priority="2501" operator="greaterThan">
      <formula>1</formula>
    </cfRule>
    <cfRule type="cellIs" dxfId="15883" priority="2502" operator="lessThan">
      <formula>0.8</formula>
    </cfRule>
  </conditionalFormatting>
  <conditionalFormatting sqref="R31">
    <cfRule type="cellIs" dxfId="15882" priority="2497" operator="lessThan">
      <formula>0.8</formula>
    </cfRule>
    <cfRule type="cellIs" dxfId="15881" priority="2498" operator="greaterThan">
      <formula>1</formula>
    </cfRule>
  </conditionalFormatting>
  <conditionalFormatting sqref="R31">
    <cfRule type="cellIs" dxfId="15880" priority="2495" operator="greaterThan">
      <formula>1</formula>
    </cfRule>
    <cfRule type="cellIs" dxfId="15879" priority="2496" operator="lessThan">
      <formula>0.8</formula>
    </cfRule>
  </conditionalFormatting>
  <conditionalFormatting sqref="P31">
    <cfRule type="cellIs" dxfId="15878" priority="2494" operator="greaterThan">
      <formula>0</formula>
    </cfRule>
  </conditionalFormatting>
  <conditionalFormatting sqref="Q31">
    <cfRule type="cellIs" dxfId="15877" priority="2499" operator="lessThan">
      <formula>0</formula>
    </cfRule>
  </conditionalFormatting>
  <conditionalFormatting sqref="R31">
    <cfRule type="cellIs" dxfId="15876" priority="2491" operator="lessThan">
      <formula>0.8</formula>
    </cfRule>
    <cfRule type="cellIs" dxfId="15875" priority="2492" operator="greaterThan">
      <formula>1</formula>
    </cfRule>
  </conditionalFormatting>
  <conditionalFormatting sqref="R31">
    <cfRule type="cellIs" dxfId="15874" priority="2489" operator="greaterThan">
      <formula>1</formula>
    </cfRule>
    <cfRule type="cellIs" dxfId="15873" priority="2490" operator="lessThan">
      <formula>0.8</formula>
    </cfRule>
  </conditionalFormatting>
  <conditionalFormatting sqref="P31">
    <cfRule type="cellIs" dxfId="15872" priority="2488" operator="greaterThan">
      <formula>0</formula>
    </cfRule>
  </conditionalFormatting>
  <conditionalFormatting sqref="Q31">
    <cfRule type="cellIs" dxfId="15871" priority="2493" operator="lessThan">
      <formula>0</formula>
    </cfRule>
  </conditionalFormatting>
  <conditionalFormatting sqref="Q31">
    <cfRule type="cellIs" dxfId="15870" priority="2487" operator="lessThan">
      <formula>0</formula>
    </cfRule>
  </conditionalFormatting>
  <conditionalFormatting sqref="R31">
    <cfRule type="cellIs" dxfId="15869" priority="2485" operator="lessThan">
      <formula>0.8</formula>
    </cfRule>
    <cfRule type="cellIs" dxfId="15868" priority="2486" operator="greaterThan">
      <formula>1</formula>
    </cfRule>
  </conditionalFormatting>
  <conditionalFormatting sqref="R31">
    <cfRule type="cellIs" dxfId="15867" priority="2483" operator="greaterThan">
      <formula>1</formula>
    </cfRule>
    <cfRule type="cellIs" dxfId="15866" priority="2484" operator="lessThan">
      <formula>0.8</formula>
    </cfRule>
  </conditionalFormatting>
  <conditionalFormatting sqref="P31">
    <cfRule type="cellIs" dxfId="15865" priority="2482" operator="greaterThan">
      <formula>0</formula>
    </cfRule>
  </conditionalFormatting>
  <conditionalFormatting sqref="Q31">
    <cfRule type="cellIs" dxfId="15864" priority="2476" operator="lessThan">
      <formula>0</formula>
    </cfRule>
  </conditionalFormatting>
  <conditionalFormatting sqref="R31">
    <cfRule type="cellIs" dxfId="15863" priority="2480" operator="lessThan">
      <formula>0.8</formula>
    </cfRule>
    <cfRule type="cellIs" dxfId="15862" priority="2481" operator="greaterThan">
      <formula>1</formula>
    </cfRule>
  </conditionalFormatting>
  <conditionalFormatting sqref="R31">
    <cfRule type="cellIs" dxfId="15861" priority="2478" operator="greaterThan">
      <formula>1</formula>
    </cfRule>
    <cfRule type="cellIs" dxfId="15860" priority="2479" operator="lessThan">
      <formula>0.8</formula>
    </cfRule>
  </conditionalFormatting>
  <conditionalFormatting sqref="P31">
    <cfRule type="cellIs" dxfId="15859" priority="2477" operator="greaterThan">
      <formula>0</formula>
    </cfRule>
  </conditionalFormatting>
  <conditionalFormatting sqref="Q31">
    <cfRule type="cellIs" dxfId="15858" priority="2475" operator="lessThan">
      <formula>0</formula>
    </cfRule>
  </conditionalFormatting>
  <conditionalFormatting sqref="R31">
    <cfRule type="cellIs" dxfId="15857" priority="2473" operator="lessThan">
      <formula>0.8</formula>
    </cfRule>
    <cfRule type="cellIs" dxfId="15856" priority="2474" operator="greaterThan">
      <formula>1</formula>
    </cfRule>
  </conditionalFormatting>
  <conditionalFormatting sqref="R31">
    <cfRule type="cellIs" dxfId="15855" priority="2471" operator="greaterThan">
      <formula>1</formula>
    </cfRule>
    <cfRule type="cellIs" dxfId="15854" priority="2472" operator="lessThan">
      <formula>0.8</formula>
    </cfRule>
  </conditionalFormatting>
  <conditionalFormatting sqref="P31">
    <cfRule type="cellIs" dxfId="15853" priority="2470" operator="greaterThan">
      <formula>0</formula>
    </cfRule>
  </conditionalFormatting>
  <conditionalFormatting sqref="Q31">
    <cfRule type="cellIs" dxfId="15852" priority="2469" operator="lessThan">
      <formula>0</formula>
    </cfRule>
  </conditionalFormatting>
  <conditionalFormatting sqref="R31">
    <cfRule type="cellIs" dxfId="15851" priority="2467" operator="lessThan">
      <formula>0.8</formula>
    </cfRule>
    <cfRule type="cellIs" dxfId="15850" priority="2468" operator="greaterThan">
      <formula>1</formula>
    </cfRule>
  </conditionalFormatting>
  <conditionalFormatting sqref="R31">
    <cfRule type="cellIs" dxfId="15849" priority="2465" operator="greaterThan">
      <formula>1</formula>
    </cfRule>
    <cfRule type="cellIs" dxfId="15848" priority="2466" operator="lessThan">
      <formula>0.8</formula>
    </cfRule>
  </conditionalFormatting>
  <conditionalFormatting sqref="P31">
    <cfRule type="cellIs" dxfId="15847" priority="2464" operator="greaterThan">
      <formula>0</formula>
    </cfRule>
  </conditionalFormatting>
  <conditionalFormatting sqref="Q31">
    <cfRule type="cellIs" dxfId="15846" priority="2463" operator="lessThan">
      <formula>0</formula>
    </cfRule>
  </conditionalFormatting>
  <conditionalFormatting sqref="R31">
    <cfRule type="cellIs" dxfId="15845" priority="2461" operator="lessThan">
      <formula>0.8</formula>
    </cfRule>
    <cfRule type="cellIs" dxfId="15844" priority="2462" operator="greaterThan">
      <formula>1</formula>
    </cfRule>
  </conditionalFormatting>
  <conditionalFormatting sqref="R31">
    <cfRule type="cellIs" dxfId="15843" priority="2459" operator="greaterThan">
      <formula>1</formula>
    </cfRule>
    <cfRule type="cellIs" dxfId="15842" priority="2460" operator="lessThan">
      <formula>0.8</formula>
    </cfRule>
  </conditionalFormatting>
  <conditionalFormatting sqref="P31">
    <cfRule type="cellIs" dxfId="15841" priority="2458" operator="greaterThan">
      <formula>0</formula>
    </cfRule>
  </conditionalFormatting>
  <conditionalFormatting sqref="Q31">
    <cfRule type="cellIs" dxfId="15840" priority="2457" operator="lessThan">
      <formula>0</formula>
    </cfRule>
  </conditionalFormatting>
  <conditionalFormatting sqref="R31">
    <cfRule type="cellIs" dxfId="15839" priority="2455" operator="lessThan">
      <formula>0.8</formula>
    </cfRule>
    <cfRule type="cellIs" dxfId="15838" priority="2456" operator="greaterThan">
      <formula>1</formula>
    </cfRule>
  </conditionalFormatting>
  <conditionalFormatting sqref="R31">
    <cfRule type="cellIs" dxfId="15837" priority="2453" operator="greaterThan">
      <formula>1</formula>
    </cfRule>
    <cfRule type="cellIs" dxfId="15836" priority="2454" operator="lessThan">
      <formula>0.8</formula>
    </cfRule>
  </conditionalFormatting>
  <conditionalFormatting sqref="P31">
    <cfRule type="cellIs" dxfId="15835" priority="2452" operator="greaterThan">
      <formula>0</formula>
    </cfRule>
  </conditionalFormatting>
  <conditionalFormatting sqref="Q31">
    <cfRule type="cellIs" dxfId="15834" priority="2451" operator="lessThan">
      <formula>0</formula>
    </cfRule>
  </conditionalFormatting>
  <conditionalFormatting sqref="R31">
    <cfRule type="cellIs" dxfId="15833" priority="2449" operator="lessThan">
      <formula>0.8</formula>
    </cfRule>
    <cfRule type="cellIs" dxfId="15832" priority="2450" operator="greaterThan">
      <formula>1</formula>
    </cfRule>
  </conditionalFormatting>
  <conditionalFormatting sqref="R31">
    <cfRule type="cellIs" dxfId="15831" priority="2447" operator="greaterThan">
      <formula>1</formula>
    </cfRule>
    <cfRule type="cellIs" dxfId="15830" priority="2448" operator="lessThan">
      <formula>0.8</formula>
    </cfRule>
  </conditionalFormatting>
  <conditionalFormatting sqref="P31">
    <cfRule type="cellIs" dxfId="15829" priority="2446" operator="greaterThan">
      <formula>0</formula>
    </cfRule>
  </conditionalFormatting>
  <conditionalFormatting sqref="P31">
    <cfRule type="cellIs" dxfId="15828" priority="2440" operator="greaterThan">
      <formula>0</formula>
    </cfRule>
  </conditionalFormatting>
  <conditionalFormatting sqref="Q31">
    <cfRule type="cellIs" dxfId="15827" priority="2445" operator="lessThan">
      <formula>0</formula>
    </cfRule>
  </conditionalFormatting>
  <conditionalFormatting sqref="R31">
    <cfRule type="cellIs" dxfId="15826" priority="2443" operator="lessThan">
      <formula>0.8</formula>
    </cfRule>
    <cfRule type="cellIs" dxfId="15825" priority="2444" operator="greaterThan">
      <formula>1</formula>
    </cfRule>
  </conditionalFormatting>
  <conditionalFormatting sqref="R31">
    <cfRule type="cellIs" dxfId="15824" priority="2441" operator="greaterThan">
      <formula>1</formula>
    </cfRule>
    <cfRule type="cellIs" dxfId="15823" priority="2442" operator="lessThan">
      <formula>0.8</formula>
    </cfRule>
  </conditionalFormatting>
  <conditionalFormatting sqref="P31">
    <cfRule type="cellIs" dxfId="15822" priority="2434" operator="greaterThan">
      <formula>0</formula>
    </cfRule>
  </conditionalFormatting>
  <conditionalFormatting sqref="Q31">
    <cfRule type="cellIs" dxfId="15821" priority="2439" operator="lessThan">
      <formula>0</formula>
    </cfRule>
  </conditionalFormatting>
  <conditionalFormatting sqref="R31">
    <cfRule type="cellIs" dxfId="15820" priority="2437" operator="lessThan">
      <formula>0.8</formula>
    </cfRule>
    <cfRule type="cellIs" dxfId="15819" priority="2438" operator="greaterThan">
      <formula>1</formula>
    </cfRule>
  </conditionalFormatting>
  <conditionalFormatting sqref="R31">
    <cfRule type="cellIs" dxfId="15818" priority="2435" operator="greaterThan">
      <formula>1</formula>
    </cfRule>
    <cfRule type="cellIs" dxfId="15817" priority="2436" operator="lessThan">
      <formula>0.8</formula>
    </cfRule>
  </conditionalFormatting>
  <conditionalFormatting sqref="R31">
    <cfRule type="cellIs" dxfId="15816" priority="2431" operator="lessThan">
      <formula>0.8</formula>
    </cfRule>
    <cfRule type="cellIs" dxfId="15815" priority="2432" operator="greaterThan">
      <formula>1</formula>
    </cfRule>
  </conditionalFormatting>
  <conditionalFormatting sqref="R31">
    <cfRule type="cellIs" dxfId="15814" priority="2429" operator="greaterThan">
      <formula>1</formula>
    </cfRule>
    <cfRule type="cellIs" dxfId="15813" priority="2430" operator="lessThan">
      <formula>0.8</formula>
    </cfRule>
  </conditionalFormatting>
  <conditionalFormatting sqref="P31">
    <cfRule type="cellIs" dxfId="15812" priority="2428" operator="greaterThan">
      <formula>0</formula>
    </cfRule>
  </conditionalFormatting>
  <conditionalFormatting sqref="Q31">
    <cfRule type="cellIs" dxfId="15811" priority="2433" operator="lessThan">
      <formula>0</formula>
    </cfRule>
  </conditionalFormatting>
  <conditionalFormatting sqref="Q31">
    <cfRule type="cellIs" dxfId="15810" priority="2427" operator="lessThan">
      <formula>0</formula>
    </cfRule>
  </conditionalFormatting>
  <conditionalFormatting sqref="R31">
    <cfRule type="cellIs" dxfId="15809" priority="2425" operator="lessThan">
      <formula>0.8</formula>
    </cfRule>
    <cfRule type="cellIs" dxfId="15808" priority="2426" operator="greaterThan">
      <formula>1</formula>
    </cfRule>
  </conditionalFormatting>
  <conditionalFormatting sqref="R31">
    <cfRule type="cellIs" dxfId="15807" priority="2423" operator="greaterThan">
      <formula>1</formula>
    </cfRule>
    <cfRule type="cellIs" dxfId="15806" priority="2424" operator="lessThan">
      <formula>0.8</formula>
    </cfRule>
  </conditionalFormatting>
  <conditionalFormatting sqref="P31">
    <cfRule type="cellIs" dxfId="15805" priority="2422" operator="greaterThan">
      <formula>0</formula>
    </cfRule>
  </conditionalFormatting>
  <conditionalFormatting sqref="Q31">
    <cfRule type="cellIs" dxfId="15804" priority="2421" operator="lessThan">
      <formula>0</formula>
    </cfRule>
  </conditionalFormatting>
  <conditionalFormatting sqref="R31">
    <cfRule type="cellIs" dxfId="15803" priority="2419" operator="lessThan">
      <formula>0.8</formula>
    </cfRule>
    <cfRule type="cellIs" dxfId="15802" priority="2420" operator="greaterThan">
      <formula>1</formula>
    </cfRule>
  </conditionalFormatting>
  <conditionalFormatting sqref="R31">
    <cfRule type="cellIs" dxfId="15801" priority="2417" operator="greaterThan">
      <formula>1</formula>
    </cfRule>
    <cfRule type="cellIs" dxfId="15800" priority="2418" operator="lessThan">
      <formula>0.8</formula>
    </cfRule>
  </conditionalFormatting>
  <conditionalFormatting sqref="P31">
    <cfRule type="cellIs" dxfId="15799" priority="2416" operator="greaterThan">
      <formula>0</formula>
    </cfRule>
  </conditionalFormatting>
  <conditionalFormatting sqref="Q31">
    <cfRule type="cellIs" dxfId="15798" priority="2415" operator="lessThan">
      <formula>0</formula>
    </cfRule>
  </conditionalFormatting>
  <conditionalFormatting sqref="R31">
    <cfRule type="cellIs" dxfId="15797" priority="2413" operator="lessThan">
      <formula>0.8</formula>
    </cfRule>
    <cfRule type="cellIs" dxfId="15796" priority="2414" operator="greaterThan">
      <formula>1</formula>
    </cfRule>
  </conditionalFormatting>
  <conditionalFormatting sqref="R31">
    <cfRule type="cellIs" dxfId="15795" priority="2411" operator="greaterThan">
      <formula>1</formula>
    </cfRule>
    <cfRule type="cellIs" dxfId="15794" priority="2412" operator="lessThan">
      <formula>0.8</formula>
    </cfRule>
  </conditionalFormatting>
  <conditionalFormatting sqref="P31">
    <cfRule type="cellIs" dxfId="15793" priority="2410" operator="greaterThan">
      <formula>0</formula>
    </cfRule>
  </conditionalFormatting>
  <conditionalFormatting sqref="Q31">
    <cfRule type="cellIs" dxfId="15792" priority="2409" operator="lessThan">
      <formula>0</formula>
    </cfRule>
  </conditionalFormatting>
  <conditionalFormatting sqref="R31">
    <cfRule type="cellIs" dxfId="15791" priority="2407" operator="lessThan">
      <formula>0.8</formula>
    </cfRule>
    <cfRule type="cellIs" dxfId="15790" priority="2408" operator="greaterThan">
      <formula>1</formula>
    </cfRule>
  </conditionalFormatting>
  <conditionalFormatting sqref="R31">
    <cfRule type="cellIs" dxfId="15789" priority="2405" operator="greaterThan">
      <formula>1</formula>
    </cfRule>
    <cfRule type="cellIs" dxfId="15788" priority="2406" operator="lessThan">
      <formula>0.8</formula>
    </cfRule>
  </conditionalFormatting>
  <conditionalFormatting sqref="P31">
    <cfRule type="cellIs" dxfId="15787" priority="2404" operator="greaterThan">
      <formula>0</formula>
    </cfRule>
  </conditionalFormatting>
  <conditionalFormatting sqref="P31">
    <cfRule type="cellIs" dxfId="15786" priority="2398" operator="greaterThan">
      <formula>0</formula>
    </cfRule>
  </conditionalFormatting>
  <conditionalFormatting sqref="Q31">
    <cfRule type="cellIs" dxfId="15785" priority="2403" operator="lessThan">
      <formula>0</formula>
    </cfRule>
  </conditionalFormatting>
  <conditionalFormatting sqref="R31">
    <cfRule type="cellIs" dxfId="15784" priority="2401" operator="lessThan">
      <formula>0.8</formula>
    </cfRule>
    <cfRule type="cellIs" dxfId="15783" priority="2402" operator="greaterThan">
      <formula>1</formula>
    </cfRule>
  </conditionalFormatting>
  <conditionalFormatting sqref="R31">
    <cfRule type="cellIs" dxfId="15782" priority="2399" operator="greaterThan">
      <formula>1</formula>
    </cfRule>
    <cfRule type="cellIs" dxfId="15781" priority="2400" operator="lessThan">
      <formula>0.8</formula>
    </cfRule>
  </conditionalFormatting>
  <conditionalFormatting sqref="P31">
    <cfRule type="cellIs" dxfId="15780" priority="2392" operator="greaterThan">
      <formula>0</formula>
    </cfRule>
  </conditionalFormatting>
  <conditionalFormatting sqref="Q31">
    <cfRule type="cellIs" dxfId="15779" priority="2397" operator="lessThan">
      <formula>0</formula>
    </cfRule>
  </conditionalFormatting>
  <conditionalFormatting sqref="R31">
    <cfRule type="cellIs" dxfId="15778" priority="2395" operator="lessThan">
      <formula>0.8</formula>
    </cfRule>
    <cfRule type="cellIs" dxfId="15777" priority="2396" operator="greaterThan">
      <formula>1</formula>
    </cfRule>
  </conditionalFormatting>
  <conditionalFormatting sqref="R31">
    <cfRule type="cellIs" dxfId="15776" priority="2393" operator="greaterThan">
      <formula>1</formula>
    </cfRule>
    <cfRule type="cellIs" dxfId="15775" priority="2394" operator="lessThan">
      <formula>0.8</formula>
    </cfRule>
  </conditionalFormatting>
  <conditionalFormatting sqref="R31">
    <cfRule type="cellIs" dxfId="15774" priority="2389" operator="lessThan">
      <formula>0.8</formula>
    </cfRule>
    <cfRule type="cellIs" dxfId="15773" priority="2390" operator="greaterThan">
      <formula>1</formula>
    </cfRule>
  </conditionalFormatting>
  <conditionalFormatting sqref="R31">
    <cfRule type="cellIs" dxfId="15772" priority="2387" operator="greaterThan">
      <formula>1</formula>
    </cfRule>
    <cfRule type="cellIs" dxfId="15771" priority="2388" operator="lessThan">
      <formula>0.8</formula>
    </cfRule>
  </conditionalFormatting>
  <conditionalFormatting sqref="P31">
    <cfRule type="cellIs" dxfId="15770" priority="2386" operator="greaterThan">
      <formula>0</formula>
    </cfRule>
  </conditionalFormatting>
  <conditionalFormatting sqref="Q31">
    <cfRule type="cellIs" dxfId="15769" priority="2391" operator="lessThan">
      <formula>0</formula>
    </cfRule>
  </conditionalFormatting>
  <conditionalFormatting sqref="Q31">
    <cfRule type="cellIs" dxfId="15768" priority="2385" operator="lessThan">
      <formula>0</formula>
    </cfRule>
  </conditionalFormatting>
  <conditionalFormatting sqref="R31">
    <cfRule type="cellIs" dxfId="15767" priority="2383" operator="lessThan">
      <formula>0.8</formula>
    </cfRule>
    <cfRule type="cellIs" dxfId="15766" priority="2384" operator="greaterThan">
      <formula>1</formula>
    </cfRule>
  </conditionalFormatting>
  <conditionalFormatting sqref="R31">
    <cfRule type="cellIs" dxfId="15765" priority="2381" operator="greaterThan">
      <formula>1</formula>
    </cfRule>
    <cfRule type="cellIs" dxfId="15764" priority="2382" operator="lessThan">
      <formula>0.8</formula>
    </cfRule>
  </conditionalFormatting>
  <conditionalFormatting sqref="P31">
    <cfRule type="cellIs" dxfId="15763" priority="2380" operator="greaterThan">
      <formula>0</formula>
    </cfRule>
  </conditionalFormatting>
  <conditionalFormatting sqref="P31">
    <cfRule type="cellIs" dxfId="15762" priority="2374" operator="greaterThan">
      <formula>0</formula>
    </cfRule>
  </conditionalFormatting>
  <conditionalFormatting sqref="Q31">
    <cfRule type="cellIs" dxfId="15761" priority="2379" operator="lessThan">
      <formula>0</formula>
    </cfRule>
  </conditionalFormatting>
  <conditionalFormatting sqref="R31">
    <cfRule type="cellIs" dxfId="15760" priority="2377" operator="lessThan">
      <formula>0.8</formula>
    </cfRule>
    <cfRule type="cellIs" dxfId="15759" priority="2378" operator="greaterThan">
      <formula>1</formula>
    </cfRule>
  </conditionalFormatting>
  <conditionalFormatting sqref="R31">
    <cfRule type="cellIs" dxfId="15758" priority="2375" operator="greaterThan">
      <formula>1</formula>
    </cfRule>
    <cfRule type="cellIs" dxfId="15757" priority="2376" operator="lessThan">
      <formula>0.8</formula>
    </cfRule>
  </conditionalFormatting>
  <conditionalFormatting sqref="P31">
    <cfRule type="cellIs" dxfId="15756" priority="2368" operator="greaterThan">
      <formula>0</formula>
    </cfRule>
  </conditionalFormatting>
  <conditionalFormatting sqref="Q31">
    <cfRule type="cellIs" dxfId="15755" priority="2373" operator="lessThan">
      <formula>0</formula>
    </cfRule>
  </conditionalFormatting>
  <conditionalFormatting sqref="R31">
    <cfRule type="cellIs" dxfId="15754" priority="2371" operator="lessThan">
      <formula>0.8</formula>
    </cfRule>
    <cfRule type="cellIs" dxfId="15753" priority="2372" operator="greaterThan">
      <formula>1</formula>
    </cfRule>
  </conditionalFormatting>
  <conditionalFormatting sqref="R31">
    <cfRule type="cellIs" dxfId="15752" priority="2369" operator="greaterThan">
      <formula>1</formula>
    </cfRule>
    <cfRule type="cellIs" dxfId="15751" priority="2370" operator="lessThan">
      <formula>0.8</formula>
    </cfRule>
  </conditionalFormatting>
  <conditionalFormatting sqref="R31">
    <cfRule type="cellIs" dxfId="15750" priority="2365" operator="lessThan">
      <formula>0.8</formula>
    </cfRule>
    <cfRule type="cellIs" dxfId="15749" priority="2366" operator="greaterThan">
      <formula>1</formula>
    </cfRule>
  </conditionalFormatting>
  <conditionalFormatting sqref="R31">
    <cfRule type="cellIs" dxfId="15748" priority="2363" operator="greaterThan">
      <formula>1</formula>
    </cfRule>
    <cfRule type="cellIs" dxfId="15747" priority="2364" operator="lessThan">
      <formula>0.8</formula>
    </cfRule>
  </conditionalFormatting>
  <conditionalFormatting sqref="P31">
    <cfRule type="cellIs" dxfId="15746" priority="2362" operator="greaterThan">
      <formula>0</formula>
    </cfRule>
  </conditionalFormatting>
  <conditionalFormatting sqref="Q31">
    <cfRule type="cellIs" dxfId="15745" priority="2367" operator="lessThan">
      <formula>0</formula>
    </cfRule>
  </conditionalFormatting>
  <conditionalFormatting sqref="P31">
    <cfRule type="cellIs" dxfId="15744" priority="2356" operator="greaterThan">
      <formula>0</formula>
    </cfRule>
  </conditionalFormatting>
  <conditionalFormatting sqref="Q31">
    <cfRule type="cellIs" dxfId="15743" priority="2361" operator="lessThan">
      <formula>0</formula>
    </cfRule>
  </conditionalFormatting>
  <conditionalFormatting sqref="R31">
    <cfRule type="cellIs" dxfId="15742" priority="2359" operator="lessThan">
      <formula>0.8</formula>
    </cfRule>
    <cfRule type="cellIs" dxfId="15741" priority="2360" operator="greaterThan">
      <formula>1</formula>
    </cfRule>
  </conditionalFormatting>
  <conditionalFormatting sqref="R31">
    <cfRule type="cellIs" dxfId="15740" priority="2357" operator="greaterThan">
      <formula>1</formula>
    </cfRule>
    <cfRule type="cellIs" dxfId="15739" priority="2358" operator="lessThan">
      <formula>0.8</formula>
    </cfRule>
  </conditionalFormatting>
  <conditionalFormatting sqref="R31">
    <cfRule type="cellIs" dxfId="15738" priority="2353" operator="lessThan">
      <formula>0.8</formula>
    </cfRule>
    <cfRule type="cellIs" dxfId="15737" priority="2354" operator="greaterThan">
      <formula>1</formula>
    </cfRule>
  </conditionalFormatting>
  <conditionalFormatting sqref="R31">
    <cfRule type="cellIs" dxfId="15736" priority="2351" operator="greaterThan">
      <formula>1</formula>
    </cfRule>
    <cfRule type="cellIs" dxfId="15735" priority="2352" operator="lessThan">
      <formula>0.8</formula>
    </cfRule>
  </conditionalFormatting>
  <conditionalFormatting sqref="P31">
    <cfRule type="cellIs" dxfId="15734" priority="2350" operator="greaterThan">
      <formula>0</formula>
    </cfRule>
  </conditionalFormatting>
  <conditionalFormatting sqref="Q31">
    <cfRule type="cellIs" dxfId="15733" priority="2355" operator="lessThan">
      <formula>0</formula>
    </cfRule>
  </conditionalFormatting>
  <conditionalFormatting sqref="R31">
    <cfRule type="cellIs" dxfId="15732" priority="2347" operator="lessThan">
      <formula>0.8</formula>
    </cfRule>
    <cfRule type="cellIs" dxfId="15731" priority="2348" operator="greaterThan">
      <formula>1</formula>
    </cfRule>
  </conditionalFormatting>
  <conditionalFormatting sqref="R31">
    <cfRule type="cellIs" dxfId="15730" priority="2345" operator="greaterThan">
      <formula>1</formula>
    </cfRule>
    <cfRule type="cellIs" dxfId="15729" priority="2346" operator="lessThan">
      <formula>0.8</formula>
    </cfRule>
  </conditionalFormatting>
  <conditionalFormatting sqref="P31">
    <cfRule type="cellIs" dxfId="15728" priority="2344" operator="greaterThan">
      <formula>0</formula>
    </cfRule>
  </conditionalFormatting>
  <conditionalFormatting sqref="Q31">
    <cfRule type="cellIs" dxfId="15727" priority="2349" operator="lessThan">
      <formula>0</formula>
    </cfRule>
  </conditionalFormatting>
  <conditionalFormatting sqref="Q31">
    <cfRule type="cellIs" dxfId="15726" priority="2343" operator="lessThan">
      <formula>0</formula>
    </cfRule>
  </conditionalFormatting>
  <conditionalFormatting sqref="R31">
    <cfRule type="cellIs" dxfId="15725" priority="2341" operator="lessThan">
      <formula>0.8</formula>
    </cfRule>
    <cfRule type="cellIs" dxfId="15724" priority="2342" operator="greaterThan">
      <formula>1</formula>
    </cfRule>
  </conditionalFormatting>
  <conditionalFormatting sqref="R31">
    <cfRule type="cellIs" dxfId="15723" priority="2339" operator="greaterThan">
      <formula>1</formula>
    </cfRule>
    <cfRule type="cellIs" dxfId="15722" priority="2340" operator="lessThan">
      <formula>0.8</formula>
    </cfRule>
  </conditionalFormatting>
  <conditionalFormatting sqref="P31">
    <cfRule type="cellIs" dxfId="15721" priority="2338" operator="greaterThan">
      <formula>0</formula>
    </cfRule>
  </conditionalFormatting>
  <conditionalFormatting sqref="Q31">
    <cfRule type="cellIs" dxfId="15720" priority="2332" operator="lessThan">
      <formula>0</formula>
    </cfRule>
  </conditionalFormatting>
  <conditionalFormatting sqref="R31">
    <cfRule type="cellIs" dxfId="15719" priority="2336" operator="lessThan">
      <formula>0.8</formula>
    </cfRule>
    <cfRule type="cellIs" dxfId="15718" priority="2337" operator="greaterThan">
      <formula>1</formula>
    </cfRule>
  </conditionalFormatting>
  <conditionalFormatting sqref="R31">
    <cfRule type="cellIs" dxfId="15717" priority="2334" operator="greaterThan">
      <formula>1</formula>
    </cfRule>
    <cfRule type="cellIs" dxfId="15716" priority="2335" operator="lessThan">
      <formula>0.8</formula>
    </cfRule>
  </conditionalFormatting>
  <conditionalFormatting sqref="P31">
    <cfRule type="cellIs" dxfId="15715" priority="2333" operator="greaterThan">
      <formula>0</formula>
    </cfRule>
  </conditionalFormatting>
  <conditionalFormatting sqref="Q31">
    <cfRule type="cellIs" dxfId="15714" priority="2331" operator="lessThan">
      <formula>0</formula>
    </cfRule>
  </conditionalFormatting>
  <conditionalFormatting sqref="R31">
    <cfRule type="cellIs" dxfId="15713" priority="2329" operator="lessThan">
      <formula>0.8</formula>
    </cfRule>
    <cfRule type="cellIs" dxfId="15712" priority="2330" operator="greaterThan">
      <formula>1</formula>
    </cfRule>
  </conditionalFormatting>
  <conditionalFormatting sqref="R31">
    <cfRule type="cellIs" dxfId="15711" priority="2327" operator="greaterThan">
      <formula>1</formula>
    </cfRule>
    <cfRule type="cellIs" dxfId="15710" priority="2328" operator="lessThan">
      <formula>0.8</formula>
    </cfRule>
  </conditionalFormatting>
  <conditionalFormatting sqref="P31">
    <cfRule type="cellIs" dxfId="15709" priority="2326" operator="greaterThan">
      <formula>0</formula>
    </cfRule>
  </conditionalFormatting>
  <conditionalFormatting sqref="Q31">
    <cfRule type="cellIs" dxfId="15708" priority="2325" operator="lessThan">
      <formula>0</formula>
    </cfRule>
  </conditionalFormatting>
  <conditionalFormatting sqref="R31">
    <cfRule type="cellIs" dxfId="15707" priority="2323" operator="lessThan">
      <formula>0.8</formula>
    </cfRule>
    <cfRule type="cellIs" dxfId="15706" priority="2324" operator="greaterThan">
      <formula>1</formula>
    </cfRule>
  </conditionalFormatting>
  <conditionalFormatting sqref="R31">
    <cfRule type="cellIs" dxfId="15705" priority="2321" operator="greaterThan">
      <formula>1</formula>
    </cfRule>
    <cfRule type="cellIs" dxfId="15704" priority="2322" operator="lessThan">
      <formula>0.8</formula>
    </cfRule>
  </conditionalFormatting>
  <conditionalFormatting sqref="P31">
    <cfRule type="cellIs" dxfId="15703" priority="2320" operator="greaterThan">
      <formula>0</formula>
    </cfRule>
  </conditionalFormatting>
  <conditionalFormatting sqref="Q31">
    <cfRule type="cellIs" dxfId="15702" priority="2319" operator="lessThan">
      <formula>0</formula>
    </cfRule>
  </conditionalFormatting>
  <conditionalFormatting sqref="R31">
    <cfRule type="cellIs" dxfId="15701" priority="2317" operator="lessThan">
      <formula>0.8</formula>
    </cfRule>
    <cfRule type="cellIs" dxfId="15700" priority="2318" operator="greaterThan">
      <formula>1</formula>
    </cfRule>
  </conditionalFormatting>
  <conditionalFormatting sqref="R31">
    <cfRule type="cellIs" dxfId="15699" priority="2315" operator="greaterThan">
      <formula>1</formula>
    </cfRule>
    <cfRule type="cellIs" dxfId="15698" priority="2316" operator="lessThan">
      <formula>0.8</formula>
    </cfRule>
  </conditionalFormatting>
  <conditionalFormatting sqref="P31">
    <cfRule type="cellIs" dxfId="15697" priority="2314" operator="greaterThan">
      <formula>0</formula>
    </cfRule>
  </conditionalFormatting>
  <conditionalFormatting sqref="Q31">
    <cfRule type="cellIs" dxfId="15696" priority="2313" operator="lessThan">
      <formula>0</formula>
    </cfRule>
  </conditionalFormatting>
  <conditionalFormatting sqref="R31">
    <cfRule type="cellIs" dxfId="15695" priority="2311" operator="lessThan">
      <formula>0.8</formula>
    </cfRule>
    <cfRule type="cellIs" dxfId="15694" priority="2312" operator="greaterThan">
      <formula>1</formula>
    </cfRule>
  </conditionalFormatting>
  <conditionalFormatting sqref="R31">
    <cfRule type="cellIs" dxfId="15693" priority="2309" operator="greaterThan">
      <formula>1</formula>
    </cfRule>
    <cfRule type="cellIs" dxfId="15692" priority="2310" operator="lessThan">
      <formula>0.8</formula>
    </cfRule>
  </conditionalFormatting>
  <conditionalFormatting sqref="P31">
    <cfRule type="cellIs" dxfId="15691" priority="2308" operator="greaterThan">
      <formula>0</formula>
    </cfRule>
  </conditionalFormatting>
  <conditionalFormatting sqref="Q31">
    <cfRule type="cellIs" dxfId="15690" priority="2307" operator="lessThan">
      <formula>0</formula>
    </cfRule>
  </conditionalFormatting>
  <conditionalFormatting sqref="R31">
    <cfRule type="cellIs" dxfId="15689" priority="2305" operator="lessThan">
      <formula>0.8</formula>
    </cfRule>
    <cfRule type="cellIs" dxfId="15688" priority="2306" operator="greaterThan">
      <formula>1</formula>
    </cfRule>
  </conditionalFormatting>
  <conditionalFormatting sqref="R31">
    <cfRule type="cellIs" dxfId="15687" priority="2303" operator="greaterThan">
      <formula>1</formula>
    </cfRule>
    <cfRule type="cellIs" dxfId="15686" priority="2304" operator="lessThan">
      <formula>0.8</formula>
    </cfRule>
  </conditionalFormatting>
  <conditionalFormatting sqref="P31">
    <cfRule type="cellIs" dxfId="15685" priority="2302" operator="greaterThan">
      <formula>0</formula>
    </cfRule>
  </conditionalFormatting>
  <conditionalFormatting sqref="P31">
    <cfRule type="cellIs" dxfId="15684" priority="2296" operator="greaterThan">
      <formula>0</formula>
    </cfRule>
  </conditionalFormatting>
  <conditionalFormatting sqref="Q31">
    <cfRule type="cellIs" dxfId="15683" priority="2301" operator="lessThan">
      <formula>0</formula>
    </cfRule>
  </conditionalFormatting>
  <conditionalFormatting sqref="R31">
    <cfRule type="cellIs" dxfId="15682" priority="2299" operator="lessThan">
      <formula>0.8</formula>
    </cfRule>
    <cfRule type="cellIs" dxfId="15681" priority="2300" operator="greaterThan">
      <formula>1</formula>
    </cfRule>
  </conditionalFormatting>
  <conditionalFormatting sqref="R31">
    <cfRule type="cellIs" dxfId="15680" priority="2297" operator="greaterThan">
      <formula>1</formula>
    </cfRule>
    <cfRule type="cellIs" dxfId="15679" priority="2298" operator="lessThan">
      <formula>0.8</formula>
    </cfRule>
  </conditionalFormatting>
  <conditionalFormatting sqref="P31">
    <cfRule type="cellIs" dxfId="15678" priority="2290" operator="greaterThan">
      <formula>0</formula>
    </cfRule>
  </conditionalFormatting>
  <conditionalFormatting sqref="Q31">
    <cfRule type="cellIs" dxfId="15677" priority="2295" operator="lessThan">
      <formula>0</formula>
    </cfRule>
  </conditionalFormatting>
  <conditionalFormatting sqref="R31">
    <cfRule type="cellIs" dxfId="15676" priority="2293" operator="lessThan">
      <formula>0.8</formula>
    </cfRule>
    <cfRule type="cellIs" dxfId="15675" priority="2294" operator="greaterThan">
      <formula>1</formula>
    </cfRule>
  </conditionalFormatting>
  <conditionalFormatting sqref="R31">
    <cfRule type="cellIs" dxfId="15674" priority="2291" operator="greaterThan">
      <formula>1</formula>
    </cfRule>
    <cfRule type="cellIs" dxfId="15673" priority="2292" operator="lessThan">
      <formula>0.8</formula>
    </cfRule>
  </conditionalFormatting>
  <conditionalFormatting sqref="R31">
    <cfRule type="cellIs" dxfId="15672" priority="2287" operator="lessThan">
      <formula>0.8</formula>
    </cfRule>
    <cfRule type="cellIs" dxfId="15671" priority="2288" operator="greaterThan">
      <formula>1</formula>
    </cfRule>
  </conditionalFormatting>
  <conditionalFormatting sqref="R31">
    <cfRule type="cellIs" dxfId="15670" priority="2285" operator="greaterThan">
      <formula>1</formula>
    </cfRule>
    <cfRule type="cellIs" dxfId="15669" priority="2286" operator="lessThan">
      <formula>0.8</formula>
    </cfRule>
  </conditionalFormatting>
  <conditionalFormatting sqref="P31">
    <cfRule type="cellIs" dxfId="15668" priority="2284" operator="greaterThan">
      <formula>0</formula>
    </cfRule>
  </conditionalFormatting>
  <conditionalFormatting sqref="Q31">
    <cfRule type="cellIs" dxfId="15667" priority="2289" operator="lessThan">
      <formula>0</formula>
    </cfRule>
  </conditionalFormatting>
  <conditionalFormatting sqref="P79">
    <cfRule type="cellIs" dxfId="15666" priority="2278" operator="greaterThan">
      <formula>0</formula>
    </cfRule>
  </conditionalFormatting>
  <conditionalFormatting sqref="Q79">
    <cfRule type="cellIs" dxfId="15665" priority="2283" operator="lessThan">
      <formula>0</formula>
    </cfRule>
  </conditionalFormatting>
  <conditionalFormatting sqref="R79">
    <cfRule type="cellIs" dxfId="15664" priority="2281" operator="lessThan">
      <formula>0.8</formula>
    </cfRule>
    <cfRule type="cellIs" dxfId="15663" priority="2282" operator="greaterThan">
      <formula>1</formula>
    </cfRule>
  </conditionalFormatting>
  <conditionalFormatting sqref="R79">
    <cfRule type="cellIs" dxfId="15662" priority="2279" operator="greaterThan">
      <formula>1</formula>
    </cfRule>
    <cfRule type="cellIs" dxfId="15661" priority="2280" operator="lessThan">
      <formula>0.8</formula>
    </cfRule>
  </conditionalFormatting>
  <conditionalFormatting sqref="Q79">
    <cfRule type="cellIs" dxfId="15660" priority="2277" operator="lessThan">
      <formula>0</formula>
    </cfRule>
  </conditionalFormatting>
  <conditionalFormatting sqref="R79">
    <cfRule type="cellIs" dxfId="15659" priority="2275" operator="lessThan">
      <formula>0.8</formula>
    </cfRule>
    <cfRule type="cellIs" dxfId="15658" priority="2276" operator="greaterThan">
      <formula>1</formula>
    </cfRule>
  </conditionalFormatting>
  <conditionalFormatting sqref="R79">
    <cfRule type="cellIs" dxfId="15657" priority="2273" operator="greaterThan">
      <formula>1</formula>
    </cfRule>
    <cfRule type="cellIs" dxfId="15656" priority="2274" operator="lessThan">
      <formula>0.8</formula>
    </cfRule>
  </conditionalFormatting>
  <conditionalFormatting sqref="P79">
    <cfRule type="cellIs" dxfId="15655" priority="2272" operator="greaterThan">
      <formula>0</formula>
    </cfRule>
  </conditionalFormatting>
  <conditionalFormatting sqref="P79">
    <cfRule type="cellIs" dxfId="15654" priority="2266" operator="greaterThan">
      <formula>0</formula>
    </cfRule>
  </conditionalFormatting>
  <conditionalFormatting sqref="Q79">
    <cfRule type="cellIs" dxfId="15653" priority="2271" operator="lessThan">
      <formula>0</formula>
    </cfRule>
  </conditionalFormatting>
  <conditionalFormatting sqref="R79">
    <cfRule type="cellIs" dxfId="15652" priority="2269" operator="lessThan">
      <formula>0.8</formula>
    </cfRule>
    <cfRule type="cellIs" dxfId="15651" priority="2270" operator="greaterThan">
      <formula>1</formula>
    </cfRule>
  </conditionalFormatting>
  <conditionalFormatting sqref="R79">
    <cfRule type="cellIs" dxfId="15650" priority="2267" operator="greaterThan">
      <formula>1</formula>
    </cfRule>
    <cfRule type="cellIs" dxfId="15649" priority="2268" operator="lessThan">
      <formula>0.8</formula>
    </cfRule>
  </conditionalFormatting>
  <conditionalFormatting sqref="Q79">
    <cfRule type="cellIs" dxfId="15648" priority="2260" operator="lessThan">
      <formula>0</formula>
    </cfRule>
  </conditionalFormatting>
  <conditionalFormatting sqref="P79">
    <cfRule type="cellIs" dxfId="15647" priority="2261" operator="greaterThan">
      <formula>0</formula>
    </cfRule>
  </conditionalFormatting>
  <conditionalFormatting sqref="R79">
    <cfRule type="cellIs" dxfId="15646" priority="2264" operator="lessThan">
      <formula>0.8</formula>
    </cfRule>
    <cfRule type="cellIs" dxfId="15645" priority="2265" operator="greaterThan">
      <formula>1</formula>
    </cfRule>
  </conditionalFormatting>
  <conditionalFormatting sqref="R79">
    <cfRule type="cellIs" dxfId="15644" priority="2262" operator="greaterThan">
      <formula>1</formula>
    </cfRule>
    <cfRule type="cellIs" dxfId="15643" priority="2263" operator="lessThan">
      <formula>0.8</formula>
    </cfRule>
  </conditionalFormatting>
  <conditionalFormatting sqref="Q79">
    <cfRule type="cellIs" dxfId="15642" priority="2254" operator="lessThan">
      <formula>0</formula>
    </cfRule>
  </conditionalFormatting>
  <conditionalFormatting sqref="R79">
    <cfRule type="cellIs" dxfId="15641" priority="2258" operator="lessThan">
      <formula>0.8</formula>
    </cfRule>
    <cfRule type="cellIs" dxfId="15640" priority="2259" operator="greaterThan">
      <formula>1</formula>
    </cfRule>
  </conditionalFormatting>
  <conditionalFormatting sqref="R79">
    <cfRule type="cellIs" dxfId="15639" priority="2256" operator="greaterThan">
      <formula>1</formula>
    </cfRule>
    <cfRule type="cellIs" dxfId="15638" priority="2257" operator="lessThan">
      <formula>0.8</formula>
    </cfRule>
  </conditionalFormatting>
  <conditionalFormatting sqref="P79">
    <cfRule type="cellIs" dxfId="15637" priority="2255" operator="greaterThan">
      <formula>0</formula>
    </cfRule>
  </conditionalFormatting>
  <conditionalFormatting sqref="Q79">
    <cfRule type="cellIs" dxfId="15636" priority="2253" operator="lessThan">
      <formula>0</formula>
    </cfRule>
  </conditionalFormatting>
  <conditionalFormatting sqref="R79">
    <cfRule type="cellIs" dxfId="15635" priority="2251" operator="lessThan">
      <formula>0.8</formula>
    </cfRule>
    <cfRule type="cellIs" dxfId="15634" priority="2252" operator="greaterThan">
      <formula>1</formula>
    </cfRule>
  </conditionalFormatting>
  <conditionalFormatting sqref="R79">
    <cfRule type="cellIs" dxfId="15633" priority="2249" operator="greaterThan">
      <formula>1</formula>
    </cfRule>
    <cfRule type="cellIs" dxfId="15632" priority="2250" operator="lessThan">
      <formula>0.8</formula>
    </cfRule>
  </conditionalFormatting>
  <conditionalFormatting sqref="P79">
    <cfRule type="cellIs" dxfId="15631" priority="2248" operator="greaterThan">
      <formula>0</formula>
    </cfRule>
  </conditionalFormatting>
  <conditionalFormatting sqref="Q79">
    <cfRule type="cellIs" dxfId="15630" priority="2247" operator="lessThan">
      <formula>0</formula>
    </cfRule>
  </conditionalFormatting>
  <conditionalFormatting sqref="R79">
    <cfRule type="cellIs" dxfId="15629" priority="2245" operator="lessThan">
      <formula>0.8</formula>
    </cfRule>
    <cfRule type="cellIs" dxfId="15628" priority="2246" operator="greaterThan">
      <formula>1</formula>
    </cfRule>
  </conditionalFormatting>
  <conditionalFormatting sqref="R79">
    <cfRule type="cellIs" dxfId="15627" priority="2243" operator="greaterThan">
      <formula>1</formula>
    </cfRule>
    <cfRule type="cellIs" dxfId="15626" priority="2244" operator="lessThan">
      <formula>0.8</formula>
    </cfRule>
  </conditionalFormatting>
  <conditionalFormatting sqref="P79">
    <cfRule type="cellIs" dxfId="15625" priority="2242" operator="greaterThan">
      <formula>0</formula>
    </cfRule>
  </conditionalFormatting>
  <conditionalFormatting sqref="P79">
    <cfRule type="cellIs" dxfId="15624" priority="2236" operator="greaterThan">
      <formula>0</formula>
    </cfRule>
  </conditionalFormatting>
  <conditionalFormatting sqref="Q79">
    <cfRule type="cellIs" dxfId="15623" priority="2241" operator="lessThan">
      <formula>0</formula>
    </cfRule>
  </conditionalFormatting>
  <conditionalFormatting sqref="R79">
    <cfRule type="cellIs" dxfId="15622" priority="2239" operator="lessThan">
      <formula>0.8</formula>
    </cfRule>
    <cfRule type="cellIs" dxfId="15621" priority="2240" operator="greaterThan">
      <formula>1</formula>
    </cfRule>
  </conditionalFormatting>
  <conditionalFormatting sqref="R79">
    <cfRule type="cellIs" dxfId="15620" priority="2237" operator="greaterThan">
      <formula>1</formula>
    </cfRule>
    <cfRule type="cellIs" dxfId="15619" priority="2238" operator="lessThan">
      <formula>0.8</formula>
    </cfRule>
  </conditionalFormatting>
  <conditionalFormatting sqref="P71:P78">
    <cfRule type="cellIs" dxfId="15618" priority="2230" operator="greaterThan">
      <formula>0</formula>
    </cfRule>
  </conditionalFormatting>
  <conditionalFormatting sqref="Q71:Q78">
    <cfRule type="cellIs" dxfId="15617" priority="2235" operator="lessThan">
      <formula>0</formula>
    </cfRule>
  </conditionalFormatting>
  <conditionalFormatting sqref="R71:R78">
    <cfRule type="cellIs" dxfId="15616" priority="2233" operator="lessThan">
      <formula>0.8</formula>
    </cfRule>
    <cfRule type="cellIs" dxfId="15615" priority="2234" operator="greaterThan">
      <formula>1</formula>
    </cfRule>
  </conditionalFormatting>
  <conditionalFormatting sqref="R71:R78">
    <cfRule type="cellIs" dxfId="15614" priority="2231" operator="greaterThan">
      <formula>1</formula>
    </cfRule>
    <cfRule type="cellIs" dxfId="15613" priority="2232" operator="lessThan">
      <formula>0.8</formula>
    </cfRule>
  </conditionalFormatting>
  <conditionalFormatting sqref="Q148:Q153">
    <cfRule type="cellIs" dxfId="15612" priority="2229" operator="lessThan">
      <formula>0</formula>
    </cfRule>
  </conditionalFormatting>
  <conditionalFormatting sqref="R148:R153">
    <cfRule type="cellIs" dxfId="15611" priority="2227" operator="lessThan">
      <formula>0.8</formula>
    </cfRule>
    <cfRule type="cellIs" dxfId="15610" priority="2228" operator="greaterThan">
      <formula>1</formula>
    </cfRule>
  </conditionalFormatting>
  <conditionalFormatting sqref="R148:R153">
    <cfRule type="cellIs" dxfId="15609" priority="2225" operator="greaterThan">
      <formula>1</formula>
    </cfRule>
    <cfRule type="cellIs" dxfId="15608" priority="2226" operator="lessThan">
      <formula>0.8</formula>
    </cfRule>
  </conditionalFormatting>
  <conditionalFormatting sqref="P148:P153">
    <cfRule type="cellIs" dxfId="15607" priority="2224" operator="greaterThan">
      <formula>0</formula>
    </cfRule>
  </conditionalFormatting>
  <conditionalFormatting sqref="Q148:Q153">
    <cfRule type="cellIs" dxfId="15606" priority="2223" operator="lessThan">
      <formula>0</formula>
    </cfRule>
  </conditionalFormatting>
  <conditionalFormatting sqref="R148:R153">
    <cfRule type="cellIs" dxfId="15605" priority="2221" operator="lessThan">
      <formula>0.8</formula>
    </cfRule>
    <cfRule type="cellIs" dxfId="15604" priority="2222" operator="greaterThan">
      <formula>1</formula>
    </cfRule>
  </conditionalFormatting>
  <conditionalFormatting sqref="R148:R153">
    <cfRule type="cellIs" dxfId="15603" priority="2219" operator="greaterThan">
      <formula>1</formula>
    </cfRule>
    <cfRule type="cellIs" dxfId="15602" priority="2220" operator="lessThan">
      <formula>0.8</formula>
    </cfRule>
  </conditionalFormatting>
  <conditionalFormatting sqref="P148:P153">
    <cfRule type="cellIs" dxfId="15601" priority="2218" operator="greaterThan">
      <formula>0</formula>
    </cfRule>
  </conditionalFormatting>
  <conditionalFormatting sqref="Q148:Q153">
    <cfRule type="cellIs" dxfId="15600" priority="2217" operator="lessThan">
      <formula>0</formula>
    </cfRule>
  </conditionalFormatting>
  <conditionalFormatting sqref="R148:R153">
    <cfRule type="cellIs" dxfId="15599" priority="2215" operator="lessThan">
      <formula>0.8</formula>
    </cfRule>
    <cfRule type="cellIs" dxfId="15598" priority="2216" operator="greaterThan">
      <formula>1</formula>
    </cfRule>
  </conditionalFormatting>
  <conditionalFormatting sqref="R148:R153">
    <cfRule type="cellIs" dxfId="15597" priority="2213" operator="greaterThan">
      <formula>1</formula>
    </cfRule>
    <cfRule type="cellIs" dxfId="15596" priority="2214" operator="lessThan">
      <formula>0.8</formula>
    </cfRule>
  </conditionalFormatting>
  <conditionalFormatting sqref="P148:P153">
    <cfRule type="cellIs" dxfId="15595" priority="2212" operator="greaterThan">
      <formula>0</formula>
    </cfRule>
  </conditionalFormatting>
  <conditionalFormatting sqref="Q148:Q153">
    <cfRule type="cellIs" dxfId="15594" priority="2211" operator="lessThan">
      <formula>0</formula>
    </cfRule>
  </conditionalFormatting>
  <conditionalFormatting sqref="R148:R153">
    <cfRule type="cellIs" dxfId="15593" priority="2209" operator="lessThan">
      <formula>0.8</formula>
    </cfRule>
    <cfRule type="cellIs" dxfId="15592" priority="2210" operator="greaterThan">
      <formula>1</formula>
    </cfRule>
  </conditionalFormatting>
  <conditionalFormatting sqref="R148:R153">
    <cfRule type="cellIs" dxfId="15591" priority="2207" operator="greaterThan">
      <formula>1</formula>
    </cfRule>
    <cfRule type="cellIs" dxfId="15590" priority="2208" operator="lessThan">
      <formula>0.8</formula>
    </cfRule>
  </conditionalFormatting>
  <conditionalFormatting sqref="P148:P153">
    <cfRule type="cellIs" dxfId="15589" priority="2206" operator="greaterThan">
      <formula>0</formula>
    </cfRule>
  </conditionalFormatting>
  <conditionalFormatting sqref="P148:P153">
    <cfRule type="cellIs" dxfId="15588" priority="2200" operator="greaterThan">
      <formula>0</formula>
    </cfRule>
  </conditionalFormatting>
  <conditionalFormatting sqref="Q148:Q153">
    <cfRule type="cellIs" dxfId="15587" priority="2205" operator="lessThan">
      <formula>0</formula>
    </cfRule>
  </conditionalFormatting>
  <conditionalFormatting sqref="R148:R153">
    <cfRule type="cellIs" dxfId="15586" priority="2203" operator="lessThan">
      <formula>0.8</formula>
    </cfRule>
    <cfRule type="cellIs" dxfId="15585" priority="2204" operator="greaterThan">
      <formula>1</formula>
    </cfRule>
  </conditionalFormatting>
  <conditionalFormatting sqref="R148:R153">
    <cfRule type="cellIs" dxfId="15584" priority="2201" operator="greaterThan">
      <formula>1</formula>
    </cfRule>
    <cfRule type="cellIs" dxfId="15583" priority="2202" operator="lessThan">
      <formula>0.8</formula>
    </cfRule>
  </conditionalFormatting>
  <conditionalFormatting sqref="P148:P153">
    <cfRule type="cellIs" dxfId="15582" priority="2194" operator="greaterThan">
      <formula>0</formula>
    </cfRule>
  </conditionalFormatting>
  <conditionalFormatting sqref="Q148:Q153">
    <cfRule type="cellIs" dxfId="15581" priority="2199" operator="lessThan">
      <formula>0</formula>
    </cfRule>
  </conditionalFormatting>
  <conditionalFormatting sqref="R148:R153">
    <cfRule type="cellIs" dxfId="15580" priority="2197" operator="lessThan">
      <formula>0.8</formula>
    </cfRule>
    <cfRule type="cellIs" dxfId="15579" priority="2198" operator="greaterThan">
      <formula>1</formula>
    </cfRule>
  </conditionalFormatting>
  <conditionalFormatting sqref="R148:R153">
    <cfRule type="cellIs" dxfId="15578" priority="2195" operator="greaterThan">
      <formula>1</formula>
    </cfRule>
    <cfRule type="cellIs" dxfId="15577" priority="2196" operator="lessThan">
      <formula>0.8</formula>
    </cfRule>
  </conditionalFormatting>
  <conditionalFormatting sqref="R148:R153">
    <cfRule type="cellIs" dxfId="15576" priority="2191" operator="lessThan">
      <formula>0.8</formula>
    </cfRule>
    <cfRule type="cellIs" dxfId="15575" priority="2192" operator="greaterThan">
      <formula>1</formula>
    </cfRule>
  </conditionalFormatting>
  <conditionalFormatting sqref="R148:R153">
    <cfRule type="cellIs" dxfId="15574" priority="2189" operator="greaterThan">
      <formula>1</formula>
    </cfRule>
    <cfRule type="cellIs" dxfId="15573" priority="2190" operator="lessThan">
      <formula>0.8</formula>
    </cfRule>
  </conditionalFormatting>
  <conditionalFormatting sqref="P148:P153">
    <cfRule type="cellIs" dxfId="15572" priority="2188" operator="greaterThan">
      <formula>0</formula>
    </cfRule>
  </conditionalFormatting>
  <conditionalFormatting sqref="Q148:Q153">
    <cfRule type="cellIs" dxfId="15571" priority="2193" operator="lessThan">
      <formula>0</formula>
    </cfRule>
  </conditionalFormatting>
  <conditionalFormatting sqref="Q148:Q153">
    <cfRule type="cellIs" dxfId="15570" priority="2187" operator="lessThan">
      <formula>0</formula>
    </cfRule>
  </conditionalFormatting>
  <conditionalFormatting sqref="R148:R153">
    <cfRule type="cellIs" dxfId="15569" priority="2185" operator="lessThan">
      <formula>0.8</formula>
    </cfRule>
    <cfRule type="cellIs" dxfId="15568" priority="2186" operator="greaterThan">
      <formula>1</formula>
    </cfRule>
  </conditionalFormatting>
  <conditionalFormatting sqref="R148:R153">
    <cfRule type="cellIs" dxfId="15567" priority="2183" operator="greaterThan">
      <formula>1</formula>
    </cfRule>
    <cfRule type="cellIs" dxfId="15566" priority="2184" operator="lessThan">
      <formula>0.8</formula>
    </cfRule>
  </conditionalFormatting>
  <conditionalFormatting sqref="P148:P153">
    <cfRule type="cellIs" dxfId="15565" priority="2182" operator="greaterThan">
      <formula>0</formula>
    </cfRule>
  </conditionalFormatting>
  <conditionalFormatting sqref="P148:P153">
    <cfRule type="cellIs" dxfId="15564" priority="2176" operator="greaterThan">
      <formula>0</formula>
    </cfRule>
  </conditionalFormatting>
  <conditionalFormatting sqref="Q148:Q153">
    <cfRule type="cellIs" dxfId="15563" priority="2181" operator="lessThan">
      <formula>0</formula>
    </cfRule>
  </conditionalFormatting>
  <conditionalFormatting sqref="R148:R153">
    <cfRule type="cellIs" dxfId="15562" priority="2179" operator="lessThan">
      <formula>0.8</formula>
    </cfRule>
    <cfRule type="cellIs" dxfId="15561" priority="2180" operator="greaterThan">
      <formula>1</formula>
    </cfRule>
  </conditionalFormatting>
  <conditionalFormatting sqref="R148:R153">
    <cfRule type="cellIs" dxfId="15560" priority="2177" operator="greaterThan">
      <formula>1</formula>
    </cfRule>
    <cfRule type="cellIs" dxfId="15559" priority="2178" operator="lessThan">
      <formula>0.8</formula>
    </cfRule>
  </conditionalFormatting>
  <conditionalFormatting sqref="P148:P153">
    <cfRule type="cellIs" dxfId="15558" priority="2170" operator="greaterThan">
      <formula>0</formula>
    </cfRule>
  </conditionalFormatting>
  <conditionalFormatting sqref="Q148:Q153">
    <cfRule type="cellIs" dxfId="15557" priority="2175" operator="lessThan">
      <formula>0</formula>
    </cfRule>
  </conditionalFormatting>
  <conditionalFormatting sqref="R148:R153">
    <cfRule type="cellIs" dxfId="15556" priority="2173" operator="lessThan">
      <formula>0.8</formula>
    </cfRule>
    <cfRule type="cellIs" dxfId="15555" priority="2174" operator="greaterThan">
      <formula>1</formula>
    </cfRule>
  </conditionalFormatting>
  <conditionalFormatting sqref="R148:R153">
    <cfRule type="cellIs" dxfId="15554" priority="2171" operator="greaterThan">
      <formula>1</formula>
    </cfRule>
    <cfRule type="cellIs" dxfId="15553" priority="2172" operator="lessThan">
      <formula>0.8</formula>
    </cfRule>
  </conditionalFormatting>
  <conditionalFormatting sqref="R148:R153">
    <cfRule type="cellIs" dxfId="15552" priority="2167" operator="lessThan">
      <formula>0.8</formula>
    </cfRule>
    <cfRule type="cellIs" dxfId="15551" priority="2168" operator="greaterThan">
      <formula>1</formula>
    </cfRule>
  </conditionalFormatting>
  <conditionalFormatting sqref="R148:R153">
    <cfRule type="cellIs" dxfId="15550" priority="2165" operator="greaterThan">
      <formula>1</formula>
    </cfRule>
    <cfRule type="cellIs" dxfId="15549" priority="2166" operator="lessThan">
      <formula>0.8</formula>
    </cfRule>
  </conditionalFormatting>
  <conditionalFormatting sqref="P148:P153">
    <cfRule type="cellIs" dxfId="15548" priority="2164" operator="greaterThan">
      <formula>0</formula>
    </cfRule>
  </conditionalFormatting>
  <conditionalFormatting sqref="Q148:Q153">
    <cfRule type="cellIs" dxfId="15547" priority="2169" operator="lessThan">
      <formula>0</formula>
    </cfRule>
  </conditionalFormatting>
  <conditionalFormatting sqref="P148:P153">
    <cfRule type="cellIs" dxfId="15546" priority="2158" operator="greaterThan">
      <formula>0</formula>
    </cfRule>
  </conditionalFormatting>
  <conditionalFormatting sqref="Q148:Q153">
    <cfRule type="cellIs" dxfId="15545" priority="2163" operator="lessThan">
      <formula>0</formula>
    </cfRule>
  </conditionalFormatting>
  <conditionalFormatting sqref="R148:R153">
    <cfRule type="cellIs" dxfId="15544" priority="2161" operator="lessThan">
      <formula>0.8</formula>
    </cfRule>
    <cfRule type="cellIs" dxfId="15543" priority="2162" operator="greaterThan">
      <formula>1</formula>
    </cfRule>
  </conditionalFormatting>
  <conditionalFormatting sqref="R148:R153">
    <cfRule type="cellIs" dxfId="15542" priority="2159" operator="greaterThan">
      <formula>1</formula>
    </cfRule>
    <cfRule type="cellIs" dxfId="15541" priority="2160" operator="lessThan">
      <formula>0.8</formula>
    </cfRule>
  </conditionalFormatting>
  <conditionalFormatting sqref="R148:R153">
    <cfRule type="cellIs" dxfId="15540" priority="2155" operator="lessThan">
      <formula>0.8</formula>
    </cfRule>
    <cfRule type="cellIs" dxfId="15539" priority="2156" operator="greaterThan">
      <formula>1</formula>
    </cfRule>
  </conditionalFormatting>
  <conditionalFormatting sqref="R148:R153">
    <cfRule type="cellIs" dxfId="15538" priority="2153" operator="greaterThan">
      <formula>1</formula>
    </cfRule>
    <cfRule type="cellIs" dxfId="15537" priority="2154" operator="lessThan">
      <formula>0.8</formula>
    </cfRule>
  </conditionalFormatting>
  <conditionalFormatting sqref="P148:P153">
    <cfRule type="cellIs" dxfId="15536" priority="2152" operator="greaterThan">
      <formula>0</formula>
    </cfRule>
  </conditionalFormatting>
  <conditionalFormatting sqref="Q148:Q153">
    <cfRule type="cellIs" dxfId="15535" priority="2157" operator="lessThan">
      <formula>0</formula>
    </cfRule>
  </conditionalFormatting>
  <conditionalFormatting sqref="R148:R153">
    <cfRule type="cellIs" dxfId="15534" priority="2149" operator="lessThan">
      <formula>0.8</formula>
    </cfRule>
    <cfRule type="cellIs" dxfId="15533" priority="2150" operator="greaterThan">
      <formula>1</formula>
    </cfRule>
  </conditionalFormatting>
  <conditionalFormatting sqref="R148:R153">
    <cfRule type="cellIs" dxfId="15532" priority="2147" operator="greaterThan">
      <formula>1</formula>
    </cfRule>
    <cfRule type="cellIs" dxfId="15531" priority="2148" operator="lessThan">
      <formula>0.8</formula>
    </cfRule>
  </conditionalFormatting>
  <conditionalFormatting sqref="P148:P153">
    <cfRule type="cellIs" dxfId="15530" priority="2146" operator="greaterThan">
      <formula>0</formula>
    </cfRule>
  </conditionalFormatting>
  <conditionalFormatting sqref="Q148:Q153">
    <cfRule type="cellIs" dxfId="15529" priority="2151" operator="lessThan">
      <formula>0</formula>
    </cfRule>
  </conditionalFormatting>
  <conditionalFormatting sqref="Q148:Q153">
    <cfRule type="cellIs" dxfId="15528" priority="2145" operator="lessThan">
      <formula>0</formula>
    </cfRule>
  </conditionalFormatting>
  <conditionalFormatting sqref="R148:R153">
    <cfRule type="cellIs" dxfId="15527" priority="2143" operator="lessThan">
      <formula>0.8</formula>
    </cfRule>
    <cfRule type="cellIs" dxfId="15526" priority="2144" operator="greaterThan">
      <formula>1</formula>
    </cfRule>
  </conditionalFormatting>
  <conditionalFormatting sqref="R148:R153">
    <cfRule type="cellIs" dxfId="15525" priority="2141" operator="greaterThan">
      <formula>1</formula>
    </cfRule>
    <cfRule type="cellIs" dxfId="15524" priority="2142" operator="lessThan">
      <formula>0.8</formula>
    </cfRule>
  </conditionalFormatting>
  <conditionalFormatting sqref="P148:P153">
    <cfRule type="cellIs" dxfId="15523" priority="2140" operator="greaterThan">
      <formula>0</formula>
    </cfRule>
  </conditionalFormatting>
  <conditionalFormatting sqref="Q148:Q153">
    <cfRule type="cellIs" dxfId="15522" priority="2134" operator="lessThan">
      <formula>0</formula>
    </cfRule>
  </conditionalFormatting>
  <conditionalFormatting sqref="R148:R153">
    <cfRule type="cellIs" dxfId="15521" priority="2138" operator="lessThan">
      <formula>0.8</formula>
    </cfRule>
    <cfRule type="cellIs" dxfId="15520" priority="2139" operator="greaterThan">
      <formula>1</formula>
    </cfRule>
  </conditionalFormatting>
  <conditionalFormatting sqref="R148:R153">
    <cfRule type="cellIs" dxfId="15519" priority="2136" operator="greaterThan">
      <formula>1</formula>
    </cfRule>
    <cfRule type="cellIs" dxfId="15518" priority="2137" operator="lessThan">
      <formula>0.8</formula>
    </cfRule>
  </conditionalFormatting>
  <conditionalFormatting sqref="P148:P153">
    <cfRule type="cellIs" dxfId="15517" priority="2135" operator="greaterThan">
      <formula>0</formula>
    </cfRule>
  </conditionalFormatting>
  <conditionalFormatting sqref="Q148:Q153">
    <cfRule type="cellIs" dxfId="15516" priority="2133" operator="lessThan">
      <formula>0</formula>
    </cfRule>
  </conditionalFormatting>
  <conditionalFormatting sqref="R148:R153">
    <cfRule type="cellIs" dxfId="15515" priority="2131" operator="lessThan">
      <formula>0.8</formula>
    </cfRule>
    <cfRule type="cellIs" dxfId="15514" priority="2132" operator="greaterThan">
      <formula>1</formula>
    </cfRule>
  </conditionalFormatting>
  <conditionalFormatting sqref="R148:R153">
    <cfRule type="cellIs" dxfId="15513" priority="2129" operator="greaterThan">
      <formula>1</formula>
    </cfRule>
    <cfRule type="cellIs" dxfId="15512" priority="2130" operator="lessThan">
      <formula>0.8</formula>
    </cfRule>
  </conditionalFormatting>
  <conditionalFormatting sqref="P148:P153">
    <cfRule type="cellIs" dxfId="15511" priority="2128" operator="greaterThan">
      <formula>0</formula>
    </cfRule>
  </conditionalFormatting>
  <conditionalFormatting sqref="Q148:Q153">
    <cfRule type="cellIs" dxfId="15510" priority="2127" operator="lessThan">
      <formula>0</formula>
    </cfRule>
  </conditionalFormatting>
  <conditionalFormatting sqref="R148:R153">
    <cfRule type="cellIs" dxfId="15509" priority="2125" operator="lessThan">
      <formula>0.8</formula>
    </cfRule>
    <cfRule type="cellIs" dxfId="15508" priority="2126" operator="greaterThan">
      <formula>1</formula>
    </cfRule>
  </conditionalFormatting>
  <conditionalFormatting sqref="R148:R153">
    <cfRule type="cellIs" dxfId="15507" priority="2123" operator="greaterThan">
      <formula>1</formula>
    </cfRule>
    <cfRule type="cellIs" dxfId="15506" priority="2124" operator="lessThan">
      <formula>0.8</formula>
    </cfRule>
  </conditionalFormatting>
  <conditionalFormatting sqref="P148:P153">
    <cfRule type="cellIs" dxfId="15505" priority="2122" operator="greaterThan">
      <formula>0</formula>
    </cfRule>
  </conditionalFormatting>
  <conditionalFormatting sqref="Q148:Q153">
    <cfRule type="cellIs" dxfId="15504" priority="2121" operator="lessThan">
      <formula>0</formula>
    </cfRule>
  </conditionalFormatting>
  <conditionalFormatting sqref="R148:R153">
    <cfRule type="cellIs" dxfId="15503" priority="2119" operator="lessThan">
      <formula>0.8</formula>
    </cfRule>
    <cfRule type="cellIs" dxfId="15502" priority="2120" operator="greaterThan">
      <formula>1</formula>
    </cfRule>
  </conditionalFormatting>
  <conditionalFormatting sqref="R148:R153">
    <cfRule type="cellIs" dxfId="15501" priority="2117" operator="greaterThan">
      <formula>1</formula>
    </cfRule>
    <cfRule type="cellIs" dxfId="15500" priority="2118" operator="lessThan">
      <formula>0.8</formula>
    </cfRule>
  </conditionalFormatting>
  <conditionalFormatting sqref="P148:P153">
    <cfRule type="cellIs" dxfId="15499" priority="2116" operator="greaterThan">
      <formula>0</formula>
    </cfRule>
  </conditionalFormatting>
  <conditionalFormatting sqref="Q148:Q153">
    <cfRule type="cellIs" dxfId="15498" priority="2115" operator="lessThan">
      <formula>0</formula>
    </cfRule>
  </conditionalFormatting>
  <conditionalFormatting sqref="R148:R153">
    <cfRule type="cellIs" dxfId="15497" priority="2113" operator="lessThan">
      <formula>0.8</formula>
    </cfRule>
    <cfRule type="cellIs" dxfId="15496" priority="2114" operator="greaterThan">
      <formula>1</formula>
    </cfRule>
  </conditionalFormatting>
  <conditionalFormatting sqref="R148:R153">
    <cfRule type="cellIs" dxfId="15495" priority="2111" operator="greaterThan">
      <formula>1</formula>
    </cfRule>
    <cfRule type="cellIs" dxfId="15494" priority="2112" operator="lessThan">
      <formula>0.8</formula>
    </cfRule>
  </conditionalFormatting>
  <conditionalFormatting sqref="P148:P153">
    <cfRule type="cellIs" dxfId="15493" priority="2110" operator="greaterThan">
      <formula>0</formula>
    </cfRule>
  </conditionalFormatting>
  <conditionalFormatting sqref="Q148:Q153">
    <cfRule type="cellIs" dxfId="15492" priority="2109" operator="lessThan">
      <formula>0</formula>
    </cfRule>
  </conditionalFormatting>
  <conditionalFormatting sqref="R148:R153">
    <cfRule type="cellIs" dxfId="15491" priority="2107" operator="lessThan">
      <formula>0.8</formula>
    </cfRule>
    <cfRule type="cellIs" dxfId="15490" priority="2108" operator="greaterThan">
      <formula>1</formula>
    </cfRule>
  </conditionalFormatting>
  <conditionalFormatting sqref="R148:R153">
    <cfRule type="cellIs" dxfId="15489" priority="2105" operator="greaterThan">
      <formula>1</formula>
    </cfRule>
    <cfRule type="cellIs" dxfId="15488" priority="2106" operator="lessThan">
      <formula>0.8</formula>
    </cfRule>
  </conditionalFormatting>
  <conditionalFormatting sqref="P148:P153">
    <cfRule type="cellIs" dxfId="15487" priority="2104" operator="greaterThan">
      <formula>0</formula>
    </cfRule>
  </conditionalFormatting>
  <conditionalFormatting sqref="P148:P153">
    <cfRule type="cellIs" dxfId="15486" priority="2098" operator="greaterThan">
      <formula>0</formula>
    </cfRule>
  </conditionalFormatting>
  <conditionalFormatting sqref="Q148:Q153">
    <cfRule type="cellIs" dxfId="15485" priority="2103" operator="lessThan">
      <formula>0</formula>
    </cfRule>
  </conditionalFormatting>
  <conditionalFormatting sqref="R148:R153">
    <cfRule type="cellIs" dxfId="15484" priority="2101" operator="lessThan">
      <formula>0.8</formula>
    </cfRule>
    <cfRule type="cellIs" dxfId="15483" priority="2102" operator="greaterThan">
      <formula>1</formula>
    </cfRule>
  </conditionalFormatting>
  <conditionalFormatting sqref="R148:R153">
    <cfRule type="cellIs" dxfId="15482" priority="2099" operator="greaterThan">
      <formula>1</formula>
    </cfRule>
    <cfRule type="cellIs" dxfId="15481" priority="2100" operator="lessThan">
      <formula>0.8</formula>
    </cfRule>
  </conditionalFormatting>
  <conditionalFormatting sqref="P148:P153">
    <cfRule type="cellIs" dxfId="15480" priority="2092" operator="greaterThan">
      <formula>0</formula>
    </cfRule>
  </conditionalFormatting>
  <conditionalFormatting sqref="Q148:Q153">
    <cfRule type="cellIs" dxfId="15479" priority="2097" operator="lessThan">
      <formula>0</formula>
    </cfRule>
  </conditionalFormatting>
  <conditionalFormatting sqref="R148:R153">
    <cfRule type="cellIs" dxfId="15478" priority="2095" operator="lessThan">
      <formula>0.8</formula>
    </cfRule>
    <cfRule type="cellIs" dxfId="15477" priority="2096" operator="greaterThan">
      <formula>1</formula>
    </cfRule>
  </conditionalFormatting>
  <conditionalFormatting sqref="R148:R153">
    <cfRule type="cellIs" dxfId="15476" priority="2093" operator="greaterThan">
      <formula>1</formula>
    </cfRule>
    <cfRule type="cellIs" dxfId="15475" priority="2094" operator="lessThan">
      <formula>0.8</formula>
    </cfRule>
  </conditionalFormatting>
  <conditionalFormatting sqref="R148:R153">
    <cfRule type="cellIs" dxfId="15474" priority="2089" operator="lessThan">
      <formula>0.8</formula>
    </cfRule>
    <cfRule type="cellIs" dxfId="15473" priority="2090" operator="greaterThan">
      <formula>1</formula>
    </cfRule>
  </conditionalFormatting>
  <conditionalFormatting sqref="R148:R153">
    <cfRule type="cellIs" dxfId="15472" priority="2087" operator="greaterThan">
      <formula>1</formula>
    </cfRule>
    <cfRule type="cellIs" dxfId="15471" priority="2088" operator="lessThan">
      <formula>0.8</formula>
    </cfRule>
  </conditionalFormatting>
  <conditionalFormatting sqref="P148:P153">
    <cfRule type="cellIs" dxfId="15470" priority="2086" operator="greaterThan">
      <formula>0</formula>
    </cfRule>
  </conditionalFormatting>
  <conditionalFormatting sqref="Q148:Q153">
    <cfRule type="cellIs" dxfId="15469" priority="2091" operator="lessThan">
      <formula>0</formula>
    </cfRule>
  </conditionalFormatting>
  <conditionalFormatting sqref="Q148:Q153">
    <cfRule type="cellIs" dxfId="15468" priority="2080" operator="lessThan">
      <formula>0</formula>
    </cfRule>
  </conditionalFormatting>
  <conditionalFormatting sqref="P148:P153">
    <cfRule type="cellIs" dxfId="15467" priority="2081" operator="greaterThan">
      <formula>0</formula>
    </cfRule>
  </conditionalFormatting>
  <conditionalFormatting sqref="R148:R153">
    <cfRule type="cellIs" dxfId="15466" priority="2084" operator="lessThan">
      <formula>0.8</formula>
    </cfRule>
    <cfRule type="cellIs" dxfId="15465" priority="2085" operator="greaterThan">
      <formula>1</formula>
    </cfRule>
  </conditionalFormatting>
  <conditionalFormatting sqref="R148:R153">
    <cfRule type="cellIs" dxfId="15464" priority="2082" operator="greaterThan">
      <formula>1</formula>
    </cfRule>
    <cfRule type="cellIs" dxfId="15463" priority="2083" operator="lessThan">
      <formula>0.8</formula>
    </cfRule>
  </conditionalFormatting>
  <conditionalFormatting sqref="Q148:Q153">
    <cfRule type="cellIs" dxfId="15462" priority="2074" operator="lessThan">
      <formula>0</formula>
    </cfRule>
  </conditionalFormatting>
  <conditionalFormatting sqref="R148:R153">
    <cfRule type="cellIs" dxfId="15461" priority="2078" operator="lessThan">
      <formula>0.8</formula>
    </cfRule>
    <cfRule type="cellIs" dxfId="15460" priority="2079" operator="greaterThan">
      <formula>1</formula>
    </cfRule>
  </conditionalFormatting>
  <conditionalFormatting sqref="R148:R153">
    <cfRule type="cellIs" dxfId="15459" priority="2076" operator="greaterThan">
      <formula>1</formula>
    </cfRule>
    <cfRule type="cellIs" dxfId="15458" priority="2077" operator="lessThan">
      <formula>0.8</formula>
    </cfRule>
  </conditionalFormatting>
  <conditionalFormatting sqref="P148:P153">
    <cfRule type="cellIs" dxfId="15457" priority="2075" operator="greaterThan">
      <formula>0</formula>
    </cfRule>
  </conditionalFormatting>
  <conditionalFormatting sqref="Q148:Q153">
    <cfRule type="cellIs" dxfId="15456" priority="2073" operator="lessThan">
      <formula>0</formula>
    </cfRule>
  </conditionalFormatting>
  <conditionalFormatting sqref="R148:R153">
    <cfRule type="cellIs" dxfId="15455" priority="2071" operator="lessThan">
      <formula>0.8</formula>
    </cfRule>
    <cfRule type="cellIs" dxfId="15454" priority="2072" operator="greaterThan">
      <formula>1</formula>
    </cfRule>
  </conditionalFormatting>
  <conditionalFormatting sqref="R148:R153">
    <cfRule type="cellIs" dxfId="15453" priority="2069" operator="greaterThan">
      <formula>1</formula>
    </cfRule>
    <cfRule type="cellIs" dxfId="15452" priority="2070" operator="lessThan">
      <formula>0.8</formula>
    </cfRule>
  </conditionalFormatting>
  <conditionalFormatting sqref="P148:P153">
    <cfRule type="cellIs" dxfId="15451" priority="2068" operator="greaterThan">
      <formula>0</formula>
    </cfRule>
  </conditionalFormatting>
  <conditionalFormatting sqref="Q148:Q153">
    <cfRule type="cellIs" dxfId="15450" priority="2067" operator="lessThan">
      <formula>0</formula>
    </cfRule>
  </conditionalFormatting>
  <conditionalFormatting sqref="R148:R153">
    <cfRule type="cellIs" dxfId="15449" priority="2065" operator="lessThan">
      <formula>0.8</formula>
    </cfRule>
    <cfRule type="cellIs" dxfId="15448" priority="2066" operator="greaterThan">
      <formula>1</formula>
    </cfRule>
  </conditionalFormatting>
  <conditionalFormatting sqref="R148:R153">
    <cfRule type="cellIs" dxfId="15447" priority="2063" operator="greaterThan">
      <formula>1</formula>
    </cfRule>
    <cfRule type="cellIs" dxfId="15446" priority="2064" operator="lessThan">
      <formula>0.8</formula>
    </cfRule>
  </conditionalFormatting>
  <conditionalFormatting sqref="P148:P153">
    <cfRule type="cellIs" dxfId="15445" priority="2062" operator="greaterThan">
      <formula>0</formula>
    </cfRule>
  </conditionalFormatting>
  <conditionalFormatting sqref="Q148:Q153">
    <cfRule type="cellIs" dxfId="15444" priority="2061" operator="lessThan">
      <formula>0</formula>
    </cfRule>
  </conditionalFormatting>
  <conditionalFormatting sqref="R148:R153">
    <cfRule type="cellIs" dxfId="15443" priority="2059" operator="lessThan">
      <formula>0.8</formula>
    </cfRule>
    <cfRule type="cellIs" dxfId="15442" priority="2060" operator="greaterThan">
      <formula>1</formula>
    </cfRule>
  </conditionalFormatting>
  <conditionalFormatting sqref="R148:R153">
    <cfRule type="cellIs" dxfId="15441" priority="2057" operator="greaterThan">
      <formula>1</formula>
    </cfRule>
    <cfRule type="cellIs" dxfId="15440" priority="2058" operator="lessThan">
      <formula>0.8</formula>
    </cfRule>
  </conditionalFormatting>
  <conditionalFormatting sqref="P148:P153">
    <cfRule type="cellIs" dxfId="15439" priority="2056" operator="greaterThan">
      <formula>0</formula>
    </cfRule>
  </conditionalFormatting>
  <conditionalFormatting sqref="Q148:Q153">
    <cfRule type="cellIs" dxfId="15438" priority="2055" operator="lessThan">
      <formula>0</formula>
    </cfRule>
  </conditionalFormatting>
  <conditionalFormatting sqref="R148:R153">
    <cfRule type="cellIs" dxfId="15437" priority="2053" operator="lessThan">
      <formula>0.8</formula>
    </cfRule>
    <cfRule type="cellIs" dxfId="15436" priority="2054" operator="greaterThan">
      <formula>1</formula>
    </cfRule>
  </conditionalFormatting>
  <conditionalFormatting sqref="R148:R153">
    <cfRule type="cellIs" dxfId="15435" priority="2051" operator="greaterThan">
      <formula>1</formula>
    </cfRule>
    <cfRule type="cellIs" dxfId="15434" priority="2052" operator="lessThan">
      <formula>0.8</formula>
    </cfRule>
  </conditionalFormatting>
  <conditionalFormatting sqref="P148:P153">
    <cfRule type="cellIs" dxfId="15433" priority="2050" operator="greaterThan">
      <formula>0</formula>
    </cfRule>
  </conditionalFormatting>
  <conditionalFormatting sqref="Q124 Q131 Q127">
    <cfRule type="cellIs" dxfId="15432" priority="2044" operator="lessThan">
      <formula>0</formula>
    </cfRule>
  </conditionalFormatting>
  <conditionalFormatting sqref="P124 P131 P127">
    <cfRule type="cellIs" dxfId="15431" priority="2045" operator="greaterThan">
      <formula>0</formula>
    </cfRule>
  </conditionalFormatting>
  <conditionalFormatting sqref="R124 R131 R127">
    <cfRule type="cellIs" dxfId="15430" priority="2048" operator="lessThan">
      <formula>0.8</formula>
    </cfRule>
    <cfRule type="cellIs" dxfId="15429" priority="2049" operator="greaterThan">
      <formula>1</formula>
    </cfRule>
  </conditionalFormatting>
  <conditionalFormatting sqref="R124 R131 R127">
    <cfRule type="cellIs" dxfId="15428" priority="2046" operator="greaterThan">
      <formula>1</formula>
    </cfRule>
    <cfRule type="cellIs" dxfId="15427" priority="2047" operator="lessThan">
      <formula>0.8</formula>
    </cfRule>
  </conditionalFormatting>
  <conditionalFormatting sqref="Q124 Q131 Q127">
    <cfRule type="cellIs" dxfId="15426" priority="2038" operator="lessThan">
      <formula>0</formula>
    </cfRule>
  </conditionalFormatting>
  <conditionalFormatting sqref="R124 R131 R127">
    <cfRule type="cellIs" dxfId="15425" priority="2042" operator="lessThan">
      <formula>0.8</formula>
    </cfRule>
    <cfRule type="cellIs" dxfId="15424" priority="2043" operator="greaterThan">
      <formula>1</formula>
    </cfRule>
  </conditionalFormatting>
  <conditionalFormatting sqref="R124 R131 R127">
    <cfRule type="cellIs" dxfId="15423" priority="2040" operator="greaterThan">
      <formula>1</formula>
    </cfRule>
    <cfRule type="cellIs" dxfId="15422" priority="2041" operator="lessThan">
      <formula>0.8</formula>
    </cfRule>
  </conditionalFormatting>
  <conditionalFormatting sqref="P124 P131 P127">
    <cfRule type="cellIs" dxfId="15421" priority="2039" operator="greaterThan">
      <formula>0</formula>
    </cfRule>
  </conditionalFormatting>
  <conditionalFormatting sqref="Q124 Q131 Q127">
    <cfRule type="cellIs" dxfId="15420" priority="2037" operator="lessThan">
      <formula>0</formula>
    </cfRule>
  </conditionalFormatting>
  <conditionalFormatting sqref="R124 R131 R127">
    <cfRule type="cellIs" dxfId="15419" priority="2035" operator="lessThan">
      <formula>0.8</formula>
    </cfRule>
    <cfRule type="cellIs" dxfId="15418" priority="2036" operator="greaterThan">
      <formula>1</formula>
    </cfRule>
  </conditionalFormatting>
  <conditionalFormatting sqref="R124 R131 R127">
    <cfRule type="cellIs" dxfId="15417" priority="2033" operator="greaterThan">
      <formula>1</formula>
    </cfRule>
    <cfRule type="cellIs" dxfId="15416" priority="2034" operator="lessThan">
      <formula>0.8</formula>
    </cfRule>
  </conditionalFormatting>
  <conditionalFormatting sqref="P124 P131 P127">
    <cfRule type="cellIs" dxfId="15415" priority="2032" operator="greaterThan">
      <formula>0</formula>
    </cfRule>
  </conditionalFormatting>
  <conditionalFormatting sqref="Q124 Q131 Q127">
    <cfRule type="cellIs" dxfId="15414" priority="2031" operator="lessThan">
      <formula>0</formula>
    </cfRule>
  </conditionalFormatting>
  <conditionalFormatting sqref="R124 R131 R127">
    <cfRule type="cellIs" dxfId="15413" priority="2029" operator="lessThan">
      <formula>0.8</formula>
    </cfRule>
    <cfRule type="cellIs" dxfId="15412" priority="2030" operator="greaterThan">
      <formula>1</formula>
    </cfRule>
  </conditionalFormatting>
  <conditionalFormatting sqref="R124 R131 R127">
    <cfRule type="cellIs" dxfId="15411" priority="2027" operator="greaterThan">
      <formula>1</formula>
    </cfRule>
    <cfRule type="cellIs" dxfId="15410" priority="2028" operator="lessThan">
      <formula>0.8</formula>
    </cfRule>
  </conditionalFormatting>
  <conditionalFormatting sqref="P124 P131 P127">
    <cfRule type="cellIs" dxfId="15409" priority="2026" operator="greaterThan">
      <formula>0</formula>
    </cfRule>
  </conditionalFormatting>
  <conditionalFormatting sqref="Q124 Q131 Q127">
    <cfRule type="cellIs" dxfId="15408" priority="2025" operator="lessThan">
      <formula>0</formula>
    </cfRule>
  </conditionalFormatting>
  <conditionalFormatting sqref="R124 R131 R127">
    <cfRule type="cellIs" dxfId="15407" priority="2023" operator="lessThan">
      <formula>0.8</formula>
    </cfRule>
    <cfRule type="cellIs" dxfId="15406" priority="2024" operator="greaterThan">
      <formula>1</formula>
    </cfRule>
  </conditionalFormatting>
  <conditionalFormatting sqref="R124 R131 R127">
    <cfRule type="cellIs" dxfId="15405" priority="2021" operator="greaterThan">
      <formula>1</formula>
    </cfRule>
    <cfRule type="cellIs" dxfId="15404" priority="2022" operator="lessThan">
      <formula>0.8</formula>
    </cfRule>
  </conditionalFormatting>
  <conditionalFormatting sqref="P124 P131 P127">
    <cfRule type="cellIs" dxfId="15403" priority="2020" operator="greaterThan">
      <formula>0</formula>
    </cfRule>
  </conditionalFormatting>
  <conditionalFormatting sqref="Q124 Q131 Q127">
    <cfRule type="cellIs" dxfId="15402" priority="2019" operator="lessThan">
      <formula>0</formula>
    </cfRule>
  </conditionalFormatting>
  <conditionalFormatting sqref="R124 R131 R127">
    <cfRule type="cellIs" dxfId="15401" priority="2017" operator="lessThan">
      <formula>0.8</formula>
    </cfRule>
    <cfRule type="cellIs" dxfId="15400" priority="2018" operator="greaterThan">
      <formula>1</formula>
    </cfRule>
  </conditionalFormatting>
  <conditionalFormatting sqref="R124 R131 R127">
    <cfRule type="cellIs" dxfId="15399" priority="2015" operator="greaterThan">
      <formula>1</formula>
    </cfRule>
    <cfRule type="cellIs" dxfId="15398" priority="2016" operator="lessThan">
      <formula>0.8</formula>
    </cfRule>
  </conditionalFormatting>
  <conditionalFormatting sqref="P124 P131 P127">
    <cfRule type="cellIs" dxfId="15397" priority="2014" operator="greaterThan">
      <formula>0</formula>
    </cfRule>
  </conditionalFormatting>
  <conditionalFormatting sqref="Q124 Q131 Q127">
    <cfRule type="cellIs" dxfId="15396" priority="2013" operator="lessThan">
      <formula>0</formula>
    </cfRule>
  </conditionalFormatting>
  <conditionalFormatting sqref="R124 R131 R127">
    <cfRule type="cellIs" dxfId="15395" priority="2011" operator="lessThan">
      <formula>0.8</formula>
    </cfRule>
    <cfRule type="cellIs" dxfId="15394" priority="2012" operator="greaterThan">
      <formula>1</formula>
    </cfRule>
  </conditionalFormatting>
  <conditionalFormatting sqref="R124 R131 R127">
    <cfRule type="cellIs" dxfId="15393" priority="2009" operator="greaterThan">
      <formula>1</formula>
    </cfRule>
    <cfRule type="cellIs" dxfId="15392" priority="2010" operator="lessThan">
      <formula>0.8</formula>
    </cfRule>
  </conditionalFormatting>
  <conditionalFormatting sqref="P124 P131 P127">
    <cfRule type="cellIs" dxfId="15391" priority="2008" operator="greaterThan">
      <formula>0</formula>
    </cfRule>
  </conditionalFormatting>
  <conditionalFormatting sqref="Q124 Q131 Q127">
    <cfRule type="cellIs" dxfId="15390" priority="2007" operator="lessThan">
      <formula>0</formula>
    </cfRule>
  </conditionalFormatting>
  <conditionalFormatting sqref="R124 R131 R127">
    <cfRule type="cellIs" dxfId="15389" priority="2005" operator="lessThan">
      <formula>0.8</formula>
    </cfRule>
    <cfRule type="cellIs" dxfId="15388" priority="2006" operator="greaterThan">
      <formula>1</formula>
    </cfRule>
  </conditionalFormatting>
  <conditionalFormatting sqref="R124 R131 R127">
    <cfRule type="cellIs" dxfId="15387" priority="2003" operator="greaterThan">
      <formula>1</formula>
    </cfRule>
    <cfRule type="cellIs" dxfId="15386" priority="2004" operator="lessThan">
      <formula>0.8</formula>
    </cfRule>
  </conditionalFormatting>
  <conditionalFormatting sqref="P124 P131 P127">
    <cfRule type="cellIs" dxfId="15385" priority="2002" operator="greaterThan">
      <formula>0</formula>
    </cfRule>
  </conditionalFormatting>
  <conditionalFormatting sqref="Q124 Q131 Q127">
    <cfRule type="cellIs" dxfId="15384" priority="2001" operator="lessThan">
      <formula>0</formula>
    </cfRule>
  </conditionalFormatting>
  <conditionalFormatting sqref="R124 R131 R127">
    <cfRule type="cellIs" dxfId="15383" priority="1999" operator="lessThan">
      <formula>0.8</formula>
    </cfRule>
    <cfRule type="cellIs" dxfId="15382" priority="2000" operator="greaterThan">
      <formula>1</formula>
    </cfRule>
  </conditionalFormatting>
  <conditionalFormatting sqref="R124 R131 R127">
    <cfRule type="cellIs" dxfId="15381" priority="1997" operator="greaterThan">
      <formula>1</formula>
    </cfRule>
    <cfRule type="cellIs" dxfId="15380" priority="1998" operator="lessThan">
      <formula>0.8</formula>
    </cfRule>
  </conditionalFormatting>
  <conditionalFormatting sqref="P124 P131 P127">
    <cfRule type="cellIs" dxfId="15379" priority="1996" operator="greaterThan">
      <formula>0</formula>
    </cfRule>
  </conditionalFormatting>
  <conditionalFormatting sqref="P124 P131 P127">
    <cfRule type="cellIs" dxfId="15378" priority="1990" operator="greaterThan">
      <formula>0</formula>
    </cfRule>
  </conditionalFormatting>
  <conditionalFormatting sqref="Q124 Q131 Q127">
    <cfRule type="cellIs" dxfId="15377" priority="1995" operator="lessThan">
      <formula>0</formula>
    </cfRule>
  </conditionalFormatting>
  <conditionalFormatting sqref="R124 R131 R127">
    <cfRule type="cellIs" dxfId="15376" priority="1993" operator="lessThan">
      <formula>0.8</formula>
    </cfRule>
    <cfRule type="cellIs" dxfId="15375" priority="1994" operator="greaterThan">
      <formula>1</formula>
    </cfRule>
  </conditionalFormatting>
  <conditionalFormatting sqref="R124 R131 R127">
    <cfRule type="cellIs" dxfId="15374" priority="1991" operator="greaterThan">
      <formula>1</formula>
    </cfRule>
    <cfRule type="cellIs" dxfId="15373" priority="1992" operator="lessThan">
      <formula>0.8</formula>
    </cfRule>
  </conditionalFormatting>
  <conditionalFormatting sqref="P124 P131 P127">
    <cfRule type="cellIs" dxfId="15372" priority="1984" operator="greaterThan">
      <formula>0</formula>
    </cfRule>
  </conditionalFormatting>
  <conditionalFormatting sqref="Q124 Q131 Q127">
    <cfRule type="cellIs" dxfId="15371" priority="1989" operator="lessThan">
      <formula>0</formula>
    </cfRule>
  </conditionalFormatting>
  <conditionalFormatting sqref="R124 R131 R127">
    <cfRule type="cellIs" dxfId="15370" priority="1987" operator="lessThan">
      <formula>0.8</formula>
    </cfRule>
    <cfRule type="cellIs" dxfId="15369" priority="1988" operator="greaterThan">
      <formula>1</formula>
    </cfRule>
  </conditionalFormatting>
  <conditionalFormatting sqref="R124 R131 R127">
    <cfRule type="cellIs" dxfId="15368" priority="1985" operator="greaterThan">
      <formula>1</formula>
    </cfRule>
    <cfRule type="cellIs" dxfId="15367" priority="1986" operator="lessThan">
      <formula>0.8</formula>
    </cfRule>
  </conditionalFormatting>
  <conditionalFormatting sqref="R124 R131 R127">
    <cfRule type="cellIs" dxfId="15366" priority="1981" operator="lessThan">
      <formula>0.8</formula>
    </cfRule>
    <cfRule type="cellIs" dxfId="15365" priority="1982" operator="greaterThan">
      <formula>1</formula>
    </cfRule>
  </conditionalFormatting>
  <conditionalFormatting sqref="R124 R131 R127">
    <cfRule type="cellIs" dxfId="15364" priority="1979" operator="greaterThan">
      <formula>1</formula>
    </cfRule>
    <cfRule type="cellIs" dxfId="15363" priority="1980" operator="lessThan">
      <formula>0.8</formula>
    </cfRule>
  </conditionalFormatting>
  <conditionalFormatting sqref="P124 P131 P127">
    <cfRule type="cellIs" dxfId="15362" priority="1978" operator="greaterThan">
      <formula>0</formula>
    </cfRule>
  </conditionalFormatting>
  <conditionalFormatting sqref="Q124 Q131 Q127">
    <cfRule type="cellIs" dxfId="15361" priority="1983" operator="lessThan">
      <formula>0</formula>
    </cfRule>
  </conditionalFormatting>
  <conditionalFormatting sqref="Q124 Q131 Q127">
    <cfRule type="cellIs" dxfId="15360" priority="1977" operator="lessThan">
      <formula>0</formula>
    </cfRule>
  </conditionalFormatting>
  <conditionalFormatting sqref="R124 R131 R127">
    <cfRule type="cellIs" dxfId="15359" priority="1975" operator="lessThan">
      <formula>0.8</formula>
    </cfRule>
    <cfRule type="cellIs" dxfId="15358" priority="1976" operator="greaterThan">
      <formula>1</formula>
    </cfRule>
  </conditionalFormatting>
  <conditionalFormatting sqref="R124 R131 R127">
    <cfRule type="cellIs" dxfId="15357" priority="1973" operator="greaterThan">
      <formula>1</formula>
    </cfRule>
    <cfRule type="cellIs" dxfId="15356" priority="1974" operator="lessThan">
      <formula>0.8</formula>
    </cfRule>
  </conditionalFormatting>
  <conditionalFormatting sqref="P124 P131 P127">
    <cfRule type="cellIs" dxfId="15355" priority="1972" operator="greaterThan">
      <formula>0</formula>
    </cfRule>
  </conditionalFormatting>
  <conditionalFormatting sqref="P124 P131 P127">
    <cfRule type="cellIs" dxfId="15354" priority="1966" operator="greaterThan">
      <formula>0</formula>
    </cfRule>
  </conditionalFormatting>
  <conditionalFormatting sqref="Q124 Q131 Q127">
    <cfRule type="cellIs" dxfId="15353" priority="1971" operator="lessThan">
      <formula>0</formula>
    </cfRule>
  </conditionalFormatting>
  <conditionalFormatting sqref="R124 R131 R127">
    <cfRule type="cellIs" dxfId="15352" priority="1969" operator="lessThan">
      <formula>0.8</formula>
    </cfRule>
    <cfRule type="cellIs" dxfId="15351" priority="1970" operator="greaterThan">
      <formula>1</formula>
    </cfRule>
  </conditionalFormatting>
  <conditionalFormatting sqref="R124 R131 R127">
    <cfRule type="cellIs" dxfId="15350" priority="1967" operator="greaterThan">
      <formula>1</formula>
    </cfRule>
    <cfRule type="cellIs" dxfId="15349" priority="1968" operator="lessThan">
      <formula>0.8</formula>
    </cfRule>
  </conditionalFormatting>
  <conditionalFormatting sqref="P124 P131 P127">
    <cfRule type="cellIs" dxfId="15348" priority="1960" operator="greaterThan">
      <formula>0</formula>
    </cfRule>
  </conditionalFormatting>
  <conditionalFormatting sqref="Q124 Q131 Q127">
    <cfRule type="cellIs" dxfId="15347" priority="1965" operator="lessThan">
      <formula>0</formula>
    </cfRule>
  </conditionalFormatting>
  <conditionalFormatting sqref="R124 R131 R127">
    <cfRule type="cellIs" dxfId="15346" priority="1963" operator="lessThan">
      <formula>0.8</formula>
    </cfRule>
    <cfRule type="cellIs" dxfId="15345" priority="1964" operator="greaterThan">
      <formula>1</formula>
    </cfRule>
  </conditionalFormatting>
  <conditionalFormatting sqref="R124 R131 R127">
    <cfRule type="cellIs" dxfId="15344" priority="1961" operator="greaterThan">
      <formula>1</formula>
    </cfRule>
    <cfRule type="cellIs" dxfId="15343" priority="1962" operator="lessThan">
      <formula>0.8</formula>
    </cfRule>
  </conditionalFormatting>
  <conditionalFormatting sqref="R124 R131 R127">
    <cfRule type="cellIs" dxfId="15342" priority="1957" operator="lessThan">
      <formula>0.8</formula>
    </cfRule>
    <cfRule type="cellIs" dxfId="15341" priority="1958" operator="greaterThan">
      <formula>1</formula>
    </cfRule>
  </conditionalFormatting>
  <conditionalFormatting sqref="R124 R131 R127">
    <cfRule type="cellIs" dxfId="15340" priority="1955" operator="greaterThan">
      <formula>1</formula>
    </cfRule>
    <cfRule type="cellIs" dxfId="15339" priority="1956" operator="lessThan">
      <formula>0.8</formula>
    </cfRule>
  </conditionalFormatting>
  <conditionalFormatting sqref="P124 P131 P127">
    <cfRule type="cellIs" dxfId="15338" priority="1954" operator="greaterThan">
      <formula>0</formula>
    </cfRule>
  </conditionalFormatting>
  <conditionalFormatting sqref="Q124 Q131 Q127">
    <cfRule type="cellIs" dxfId="15337" priority="1959" operator="lessThan">
      <formula>0</formula>
    </cfRule>
  </conditionalFormatting>
  <conditionalFormatting sqref="P124 P131 P127">
    <cfRule type="cellIs" dxfId="15336" priority="1948" operator="greaterThan">
      <formula>0</formula>
    </cfRule>
  </conditionalFormatting>
  <conditionalFormatting sqref="Q124 Q131 Q127">
    <cfRule type="cellIs" dxfId="15335" priority="1953" operator="lessThan">
      <formula>0</formula>
    </cfRule>
  </conditionalFormatting>
  <conditionalFormatting sqref="R124 R131 R127">
    <cfRule type="cellIs" dxfId="15334" priority="1951" operator="lessThan">
      <formula>0.8</formula>
    </cfRule>
    <cfRule type="cellIs" dxfId="15333" priority="1952" operator="greaterThan">
      <formula>1</formula>
    </cfRule>
  </conditionalFormatting>
  <conditionalFormatting sqref="R124 R131 R127">
    <cfRule type="cellIs" dxfId="15332" priority="1949" operator="greaterThan">
      <formula>1</formula>
    </cfRule>
    <cfRule type="cellIs" dxfId="15331" priority="1950" operator="lessThan">
      <formula>0.8</formula>
    </cfRule>
  </conditionalFormatting>
  <conditionalFormatting sqref="R124 R131 R127">
    <cfRule type="cellIs" dxfId="15330" priority="1945" operator="lessThan">
      <formula>0.8</formula>
    </cfRule>
    <cfRule type="cellIs" dxfId="15329" priority="1946" operator="greaterThan">
      <formula>1</formula>
    </cfRule>
  </conditionalFormatting>
  <conditionalFormatting sqref="R124 R131 R127">
    <cfRule type="cellIs" dxfId="15328" priority="1943" operator="greaterThan">
      <formula>1</formula>
    </cfRule>
    <cfRule type="cellIs" dxfId="15327" priority="1944" operator="lessThan">
      <formula>0.8</formula>
    </cfRule>
  </conditionalFormatting>
  <conditionalFormatting sqref="P124 P131 P127">
    <cfRule type="cellIs" dxfId="15326" priority="1942" operator="greaterThan">
      <formula>0</formula>
    </cfRule>
  </conditionalFormatting>
  <conditionalFormatting sqref="Q124 Q131 Q127">
    <cfRule type="cellIs" dxfId="15325" priority="1947" operator="lessThan">
      <formula>0</formula>
    </cfRule>
  </conditionalFormatting>
  <conditionalFormatting sqref="R124 R131 R127">
    <cfRule type="cellIs" dxfId="15324" priority="1939" operator="lessThan">
      <formula>0.8</formula>
    </cfRule>
    <cfRule type="cellIs" dxfId="15323" priority="1940" operator="greaterThan">
      <formula>1</formula>
    </cfRule>
  </conditionalFormatting>
  <conditionalFormatting sqref="R124 R131 R127">
    <cfRule type="cellIs" dxfId="15322" priority="1937" operator="greaterThan">
      <formula>1</formula>
    </cfRule>
    <cfRule type="cellIs" dxfId="15321" priority="1938" operator="lessThan">
      <formula>0.8</formula>
    </cfRule>
  </conditionalFormatting>
  <conditionalFormatting sqref="P124 P131 P127">
    <cfRule type="cellIs" dxfId="15320" priority="1936" operator="greaterThan">
      <formula>0</formula>
    </cfRule>
  </conditionalFormatting>
  <conditionalFormatting sqref="Q124 Q131 Q127">
    <cfRule type="cellIs" dxfId="15319" priority="1941" operator="lessThan">
      <formula>0</formula>
    </cfRule>
  </conditionalFormatting>
  <conditionalFormatting sqref="Q124 Q131 Q127">
    <cfRule type="cellIs" dxfId="15318" priority="1935" operator="lessThan">
      <formula>0</formula>
    </cfRule>
  </conditionalFormatting>
  <conditionalFormatting sqref="R124 R131 R127">
    <cfRule type="cellIs" dxfId="15317" priority="1933" operator="lessThan">
      <formula>0.8</formula>
    </cfRule>
    <cfRule type="cellIs" dxfId="15316" priority="1934" operator="greaterThan">
      <formula>1</formula>
    </cfRule>
  </conditionalFormatting>
  <conditionalFormatting sqref="R124 R131 R127">
    <cfRule type="cellIs" dxfId="15315" priority="1931" operator="greaterThan">
      <formula>1</formula>
    </cfRule>
    <cfRule type="cellIs" dxfId="15314" priority="1932" operator="lessThan">
      <formula>0.8</formula>
    </cfRule>
  </conditionalFormatting>
  <conditionalFormatting sqref="P124 P131 P127">
    <cfRule type="cellIs" dxfId="15313" priority="1930" operator="greaterThan">
      <formula>0</formula>
    </cfRule>
  </conditionalFormatting>
  <conditionalFormatting sqref="Q124 Q131 Q127">
    <cfRule type="cellIs" dxfId="15312" priority="1924" operator="lessThan">
      <formula>0</formula>
    </cfRule>
  </conditionalFormatting>
  <conditionalFormatting sqref="R124 R131 R127">
    <cfRule type="cellIs" dxfId="15311" priority="1928" operator="lessThan">
      <formula>0.8</formula>
    </cfRule>
    <cfRule type="cellIs" dxfId="15310" priority="1929" operator="greaterThan">
      <formula>1</formula>
    </cfRule>
  </conditionalFormatting>
  <conditionalFormatting sqref="R124 R131 R127">
    <cfRule type="cellIs" dxfId="15309" priority="1926" operator="greaterThan">
      <formula>1</formula>
    </cfRule>
    <cfRule type="cellIs" dxfId="15308" priority="1927" operator="lessThan">
      <formula>0.8</formula>
    </cfRule>
  </conditionalFormatting>
  <conditionalFormatting sqref="P124 P131 P127">
    <cfRule type="cellIs" dxfId="15307" priority="1925" operator="greaterThan">
      <formula>0</formula>
    </cfRule>
  </conditionalFormatting>
  <conditionalFormatting sqref="Q124 Q131 Q127">
    <cfRule type="cellIs" dxfId="15306" priority="1923" operator="lessThan">
      <formula>0</formula>
    </cfRule>
  </conditionalFormatting>
  <conditionalFormatting sqref="R124 R131 R127">
    <cfRule type="cellIs" dxfId="15305" priority="1921" operator="lessThan">
      <formula>0.8</formula>
    </cfRule>
    <cfRule type="cellIs" dxfId="15304" priority="1922" operator="greaterThan">
      <formula>1</formula>
    </cfRule>
  </conditionalFormatting>
  <conditionalFormatting sqref="R124 R131 R127">
    <cfRule type="cellIs" dxfId="15303" priority="1919" operator="greaterThan">
      <formula>1</formula>
    </cfRule>
    <cfRule type="cellIs" dxfId="15302" priority="1920" operator="lessThan">
      <formula>0.8</formula>
    </cfRule>
  </conditionalFormatting>
  <conditionalFormatting sqref="P124 P131 P127">
    <cfRule type="cellIs" dxfId="15301" priority="1918" operator="greaterThan">
      <formula>0</formula>
    </cfRule>
  </conditionalFormatting>
  <conditionalFormatting sqref="Q124 Q131 Q127">
    <cfRule type="cellIs" dxfId="15300" priority="1917" operator="lessThan">
      <formula>0</formula>
    </cfRule>
  </conditionalFormatting>
  <conditionalFormatting sqref="R124 R131 R127">
    <cfRule type="cellIs" dxfId="15299" priority="1915" operator="lessThan">
      <formula>0.8</formula>
    </cfRule>
    <cfRule type="cellIs" dxfId="15298" priority="1916" operator="greaterThan">
      <formula>1</formula>
    </cfRule>
  </conditionalFormatting>
  <conditionalFormatting sqref="R124 R131 R127">
    <cfRule type="cellIs" dxfId="15297" priority="1913" operator="greaterThan">
      <formula>1</formula>
    </cfRule>
    <cfRule type="cellIs" dxfId="15296" priority="1914" operator="lessThan">
      <formula>0.8</formula>
    </cfRule>
  </conditionalFormatting>
  <conditionalFormatting sqref="P124 P131 P127">
    <cfRule type="cellIs" dxfId="15295" priority="1912" operator="greaterThan">
      <formula>0</formula>
    </cfRule>
  </conditionalFormatting>
  <conditionalFormatting sqref="Q124 Q131 Q127">
    <cfRule type="cellIs" dxfId="15294" priority="1911" operator="lessThan">
      <formula>0</formula>
    </cfRule>
  </conditionalFormatting>
  <conditionalFormatting sqref="R124 R131 R127">
    <cfRule type="cellIs" dxfId="15293" priority="1909" operator="lessThan">
      <formula>0.8</formula>
    </cfRule>
    <cfRule type="cellIs" dxfId="15292" priority="1910" operator="greaterThan">
      <formula>1</formula>
    </cfRule>
  </conditionalFormatting>
  <conditionalFormatting sqref="R124 R131 R127">
    <cfRule type="cellIs" dxfId="15291" priority="1907" operator="greaterThan">
      <formula>1</formula>
    </cfRule>
    <cfRule type="cellIs" dxfId="15290" priority="1908" operator="lessThan">
      <formula>0.8</formula>
    </cfRule>
  </conditionalFormatting>
  <conditionalFormatting sqref="P124 P131 P127">
    <cfRule type="cellIs" dxfId="15289" priority="1906" operator="greaterThan">
      <formula>0</formula>
    </cfRule>
  </conditionalFormatting>
  <conditionalFormatting sqref="Q124 Q131 Q127">
    <cfRule type="cellIs" dxfId="15288" priority="1905" operator="lessThan">
      <formula>0</formula>
    </cfRule>
  </conditionalFormatting>
  <conditionalFormatting sqref="R124 R131 R127">
    <cfRule type="cellIs" dxfId="15287" priority="1903" operator="lessThan">
      <formula>0.8</formula>
    </cfRule>
    <cfRule type="cellIs" dxfId="15286" priority="1904" operator="greaterThan">
      <formula>1</formula>
    </cfRule>
  </conditionalFormatting>
  <conditionalFormatting sqref="R124 R131 R127">
    <cfRule type="cellIs" dxfId="15285" priority="1901" operator="greaterThan">
      <formula>1</formula>
    </cfRule>
    <cfRule type="cellIs" dxfId="15284" priority="1902" operator="lessThan">
      <formula>0.8</formula>
    </cfRule>
  </conditionalFormatting>
  <conditionalFormatting sqref="P124 P131 P127">
    <cfRule type="cellIs" dxfId="15283" priority="1900" operator="greaterThan">
      <formula>0</formula>
    </cfRule>
  </conditionalFormatting>
  <conditionalFormatting sqref="Q124 Q131 Q127">
    <cfRule type="cellIs" dxfId="15282" priority="1899" operator="lessThan">
      <formula>0</formula>
    </cfRule>
  </conditionalFormatting>
  <conditionalFormatting sqref="R124 R131 R127">
    <cfRule type="cellIs" dxfId="15281" priority="1897" operator="lessThan">
      <formula>0.8</formula>
    </cfRule>
    <cfRule type="cellIs" dxfId="15280" priority="1898" operator="greaterThan">
      <formula>1</formula>
    </cfRule>
  </conditionalFormatting>
  <conditionalFormatting sqref="R124 R131 R127">
    <cfRule type="cellIs" dxfId="15279" priority="1895" operator="greaterThan">
      <formula>1</formula>
    </cfRule>
    <cfRule type="cellIs" dxfId="15278" priority="1896" operator="lessThan">
      <formula>0.8</formula>
    </cfRule>
  </conditionalFormatting>
  <conditionalFormatting sqref="P124 P131 P127">
    <cfRule type="cellIs" dxfId="15277" priority="1894" operator="greaterThan">
      <formula>0</formula>
    </cfRule>
  </conditionalFormatting>
  <conditionalFormatting sqref="P124 P131 P127">
    <cfRule type="cellIs" dxfId="15276" priority="1888" operator="greaterThan">
      <formula>0</formula>
    </cfRule>
  </conditionalFormatting>
  <conditionalFormatting sqref="Q124 Q131 Q127">
    <cfRule type="cellIs" dxfId="15275" priority="1893" operator="lessThan">
      <formula>0</formula>
    </cfRule>
  </conditionalFormatting>
  <conditionalFormatting sqref="R124 R131 R127">
    <cfRule type="cellIs" dxfId="15274" priority="1891" operator="lessThan">
      <formula>0.8</formula>
    </cfRule>
    <cfRule type="cellIs" dxfId="15273" priority="1892" operator="greaterThan">
      <formula>1</formula>
    </cfRule>
  </conditionalFormatting>
  <conditionalFormatting sqref="R124 R131 R127">
    <cfRule type="cellIs" dxfId="15272" priority="1889" operator="greaterThan">
      <formula>1</formula>
    </cfRule>
    <cfRule type="cellIs" dxfId="15271" priority="1890" operator="lessThan">
      <formula>0.8</formula>
    </cfRule>
  </conditionalFormatting>
  <conditionalFormatting sqref="P124 P131 P127">
    <cfRule type="cellIs" dxfId="15270" priority="1882" operator="greaterThan">
      <formula>0</formula>
    </cfRule>
  </conditionalFormatting>
  <conditionalFormatting sqref="Q124 Q131 Q127">
    <cfRule type="cellIs" dxfId="15269" priority="1887" operator="lessThan">
      <formula>0</formula>
    </cfRule>
  </conditionalFormatting>
  <conditionalFormatting sqref="R124 R131 R127">
    <cfRule type="cellIs" dxfId="15268" priority="1885" operator="lessThan">
      <formula>0.8</formula>
    </cfRule>
    <cfRule type="cellIs" dxfId="15267" priority="1886" operator="greaterThan">
      <formula>1</formula>
    </cfRule>
  </conditionalFormatting>
  <conditionalFormatting sqref="R124 R131 R127">
    <cfRule type="cellIs" dxfId="15266" priority="1883" operator="greaterThan">
      <formula>1</formula>
    </cfRule>
    <cfRule type="cellIs" dxfId="15265" priority="1884" operator="lessThan">
      <formula>0.8</formula>
    </cfRule>
  </conditionalFormatting>
  <conditionalFormatting sqref="R124 R131 R127">
    <cfRule type="cellIs" dxfId="15264" priority="1879" operator="lessThan">
      <formula>0.8</formula>
    </cfRule>
    <cfRule type="cellIs" dxfId="15263" priority="1880" operator="greaterThan">
      <formula>1</formula>
    </cfRule>
  </conditionalFormatting>
  <conditionalFormatting sqref="R124 R131 R127">
    <cfRule type="cellIs" dxfId="15262" priority="1877" operator="greaterThan">
      <formula>1</formula>
    </cfRule>
    <cfRule type="cellIs" dxfId="15261" priority="1878" operator="lessThan">
      <formula>0.8</formula>
    </cfRule>
  </conditionalFormatting>
  <conditionalFormatting sqref="P124 P131 P127">
    <cfRule type="cellIs" dxfId="15260" priority="1876" operator="greaterThan">
      <formula>0</formula>
    </cfRule>
  </conditionalFormatting>
  <conditionalFormatting sqref="Q124 Q131 Q127">
    <cfRule type="cellIs" dxfId="15259" priority="1881" operator="lessThan">
      <formula>0</formula>
    </cfRule>
  </conditionalFormatting>
  <conditionalFormatting sqref="Q5:Q14">
    <cfRule type="cellIs" dxfId="15258" priority="1875" operator="lessThan">
      <formula>0</formula>
    </cfRule>
  </conditionalFormatting>
  <conditionalFormatting sqref="R5:R14">
    <cfRule type="cellIs" dxfId="15257" priority="1873" operator="lessThan">
      <formula>0.8</formula>
    </cfRule>
    <cfRule type="cellIs" dxfId="15256" priority="1874" operator="greaterThan">
      <formula>1</formula>
    </cfRule>
  </conditionalFormatting>
  <conditionalFormatting sqref="R5:R14">
    <cfRule type="cellIs" dxfId="15255" priority="1871" operator="greaterThan">
      <formula>1</formula>
    </cfRule>
    <cfRule type="cellIs" dxfId="15254" priority="1872" operator="lessThan">
      <formula>0.8</formula>
    </cfRule>
  </conditionalFormatting>
  <conditionalFormatting sqref="P5:P14">
    <cfRule type="cellIs" dxfId="15253" priority="1870" operator="greaterThan">
      <formula>0</formula>
    </cfRule>
  </conditionalFormatting>
  <conditionalFormatting sqref="Q83">
    <cfRule type="cellIs" dxfId="15252" priority="1869" operator="lessThan">
      <formula>0</formula>
    </cfRule>
  </conditionalFormatting>
  <conditionalFormatting sqref="R83">
    <cfRule type="cellIs" dxfId="15251" priority="1867" operator="lessThan">
      <formula>0.8</formula>
    </cfRule>
    <cfRule type="cellIs" dxfId="15250" priority="1868" operator="greaterThan">
      <formula>1</formula>
    </cfRule>
  </conditionalFormatting>
  <conditionalFormatting sqref="R83">
    <cfRule type="cellIs" dxfId="15249" priority="1865" operator="greaterThan">
      <formula>1</formula>
    </cfRule>
    <cfRule type="cellIs" dxfId="15248" priority="1866" operator="lessThan">
      <formula>0.8</formula>
    </cfRule>
  </conditionalFormatting>
  <conditionalFormatting sqref="P83">
    <cfRule type="cellIs" dxfId="15247" priority="1864" operator="greaterThan">
      <formula>0</formula>
    </cfRule>
  </conditionalFormatting>
  <conditionalFormatting sqref="Q83">
    <cfRule type="cellIs" dxfId="15246" priority="1863" operator="lessThan">
      <formula>0</formula>
    </cfRule>
  </conditionalFormatting>
  <conditionalFormatting sqref="R83">
    <cfRule type="cellIs" dxfId="15245" priority="1861" operator="lessThan">
      <formula>0.8</formula>
    </cfRule>
    <cfRule type="cellIs" dxfId="15244" priority="1862" operator="greaterThan">
      <formula>1</formula>
    </cfRule>
  </conditionalFormatting>
  <conditionalFormatting sqref="R83">
    <cfRule type="cellIs" dxfId="15243" priority="1859" operator="greaterThan">
      <formula>1</formula>
    </cfRule>
    <cfRule type="cellIs" dxfId="15242" priority="1860" operator="lessThan">
      <formula>0.8</formula>
    </cfRule>
  </conditionalFormatting>
  <conditionalFormatting sqref="P83">
    <cfRule type="cellIs" dxfId="15241" priority="1858" operator="greaterThan">
      <formula>0</formula>
    </cfRule>
  </conditionalFormatting>
  <conditionalFormatting sqref="Q83">
    <cfRule type="cellIs" dxfId="15240" priority="1857" operator="lessThan">
      <formula>0</formula>
    </cfRule>
  </conditionalFormatting>
  <conditionalFormatting sqref="R83">
    <cfRule type="cellIs" dxfId="15239" priority="1855" operator="lessThan">
      <formula>0.8</formula>
    </cfRule>
    <cfRule type="cellIs" dxfId="15238" priority="1856" operator="greaterThan">
      <formula>1</formula>
    </cfRule>
  </conditionalFormatting>
  <conditionalFormatting sqref="R83">
    <cfRule type="cellIs" dxfId="15237" priority="1853" operator="greaterThan">
      <formula>1</formula>
    </cfRule>
    <cfRule type="cellIs" dxfId="15236" priority="1854" operator="lessThan">
      <formula>0.8</formula>
    </cfRule>
  </conditionalFormatting>
  <conditionalFormatting sqref="P83">
    <cfRule type="cellIs" dxfId="15235" priority="1852" operator="greaterThan">
      <formula>0</formula>
    </cfRule>
  </conditionalFormatting>
  <conditionalFormatting sqref="Q83">
    <cfRule type="cellIs" dxfId="15234" priority="1851" operator="lessThan">
      <formula>0</formula>
    </cfRule>
  </conditionalFormatting>
  <conditionalFormatting sqref="R83">
    <cfRule type="cellIs" dxfId="15233" priority="1849" operator="lessThan">
      <formula>0.8</formula>
    </cfRule>
    <cfRule type="cellIs" dxfId="15232" priority="1850" operator="greaterThan">
      <formula>1</formula>
    </cfRule>
  </conditionalFormatting>
  <conditionalFormatting sqref="R83">
    <cfRule type="cellIs" dxfId="15231" priority="1847" operator="greaterThan">
      <formula>1</formula>
    </cfRule>
    <cfRule type="cellIs" dxfId="15230" priority="1848" operator="lessThan">
      <formula>0.8</formula>
    </cfRule>
  </conditionalFormatting>
  <conditionalFormatting sqref="P83">
    <cfRule type="cellIs" dxfId="15229" priority="1846" operator="greaterThan">
      <formula>0</formula>
    </cfRule>
  </conditionalFormatting>
  <conditionalFormatting sqref="P83">
    <cfRule type="cellIs" dxfId="15228" priority="1840" operator="greaterThan">
      <formula>0</formula>
    </cfRule>
  </conditionalFormatting>
  <conditionalFormatting sqref="Q83">
    <cfRule type="cellIs" dxfId="15227" priority="1845" operator="lessThan">
      <formula>0</formula>
    </cfRule>
  </conditionalFormatting>
  <conditionalFormatting sqref="R83">
    <cfRule type="cellIs" dxfId="15226" priority="1843" operator="lessThan">
      <formula>0.8</formula>
    </cfRule>
    <cfRule type="cellIs" dxfId="15225" priority="1844" operator="greaterThan">
      <formula>1</formula>
    </cfRule>
  </conditionalFormatting>
  <conditionalFormatting sqref="R83">
    <cfRule type="cellIs" dxfId="15224" priority="1841" operator="greaterThan">
      <formula>1</formula>
    </cfRule>
    <cfRule type="cellIs" dxfId="15223" priority="1842" operator="lessThan">
      <formula>0.8</formula>
    </cfRule>
  </conditionalFormatting>
  <conditionalFormatting sqref="P83">
    <cfRule type="cellIs" dxfId="15222" priority="1834" operator="greaterThan">
      <formula>0</formula>
    </cfRule>
  </conditionalFormatting>
  <conditionalFormatting sqref="Q83">
    <cfRule type="cellIs" dxfId="15221" priority="1839" operator="lessThan">
      <formula>0</formula>
    </cfRule>
  </conditionalFormatting>
  <conditionalFormatting sqref="R83">
    <cfRule type="cellIs" dxfId="15220" priority="1837" operator="lessThan">
      <formula>0.8</formula>
    </cfRule>
    <cfRule type="cellIs" dxfId="15219" priority="1838" operator="greaterThan">
      <formula>1</formula>
    </cfRule>
  </conditionalFormatting>
  <conditionalFormatting sqref="R83">
    <cfRule type="cellIs" dxfId="15218" priority="1835" operator="greaterThan">
      <formula>1</formula>
    </cfRule>
    <cfRule type="cellIs" dxfId="15217" priority="1836" operator="lessThan">
      <formula>0.8</formula>
    </cfRule>
  </conditionalFormatting>
  <conditionalFormatting sqref="R83">
    <cfRule type="cellIs" dxfId="15216" priority="1831" operator="lessThan">
      <formula>0.8</formula>
    </cfRule>
    <cfRule type="cellIs" dxfId="15215" priority="1832" operator="greaterThan">
      <formula>1</formula>
    </cfRule>
  </conditionalFormatting>
  <conditionalFormatting sqref="R83">
    <cfRule type="cellIs" dxfId="15214" priority="1829" operator="greaterThan">
      <formula>1</formula>
    </cfRule>
    <cfRule type="cellIs" dxfId="15213" priority="1830" operator="lessThan">
      <formula>0.8</formula>
    </cfRule>
  </conditionalFormatting>
  <conditionalFormatting sqref="P83">
    <cfRule type="cellIs" dxfId="15212" priority="1828" operator="greaterThan">
      <formula>0</formula>
    </cfRule>
  </conditionalFormatting>
  <conditionalFormatting sqref="Q83">
    <cfRule type="cellIs" dxfId="15211" priority="1833" operator="lessThan">
      <formula>0</formula>
    </cfRule>
  </conditionalFormatting>
  <conditionalFormatting sqref="Q83">
    <cfRule type="cellIs" dxfId="15210" priority="1827" operator="lessThan">
      <formula>0</formula>
    </cfRule>
  </conditionalFormatting>
  <conditionalFormatting sqref="R83">
    <cfRule type="cellIs" dxfId="15209" priority="1825" operator="lessThan">
      <formula>0.8</formula>
    </cfRule>
    <cfRule type="cellIs" dxfId="15208" priority="1826" operator="greaterThan">
      <formula>1</formula>
    </cfRule>
  </conditionalFormatting>
  <conditionalFormatting sqref="R83">
    <cfRule type="cellIs" dxfId="15207" priority="1823" operator="greaterThan">
      <formula>1</formula>
    </cfRule>
    <cfRule type="cellIs" dxfId="15206" priority="1824" operator="lessThan">
      <formula>0.8</formula>
    </cfRule>
  </conditionalFormatting>
  <conditionalFormatting sqref="P83">
    <cfRule type="cellIs" dxfId="15205" priority="1822" operator="greaterThan">
      <formula>0</formula>
    </cfRule>
  </conditionalFormatting>
  <conditionalFormatting sqref="P83">
    <cfRule type="cellIs" dxfId="15204" priority="1816" operator="greaterThan">
      <formula>0</formula>
    </cfRule>
  </conditionalFormatting>
  <conditionalFormatting sqref="Q83">
    <cfRule type="cellIs" dxfId="15203" priority="1821" operator="lessThan">
      <formula>0</formula>
    </cfRule>
  </conditionalFormatting>
  <conditionalFormatting sqref="R83">
    <cfRule type="cellIs" dxfId="15202" priority="1819" operator="lessThan">
      <formula>0.8</formula>
    </cfRule>
    <cfRule type="cellIs" dxfId="15201" priority="1820" operator="greaterThan">
      <formula>1</formula>
    </cfRule>
  </conditionalFormatting>
  <conditionalFormatting sqref="R83">
    <cfRule type="cellIs" dxfId="15200" priority="1817" operator="greaterThan">
      <formula>1</formula>
    </cfRule>
    <cfRule type="cellIs" dxfId="15199" priority="1818" operator="lessThan">
      <formula>0.8</formula>
    </cfRule>
  </conditionalFormatting>
  <conditionalFormatting sqref="P83">
    <cfRule type="cellIs" dxfId="15198" priority="1810" operator="greaterThan">
      <formula>0</formula>
    </cfRule>
  </conditionalFormatting>
  <conditionalFormatting sqref="Q83">
    <cfRule type="cellIs" dxfId="15197" priority="1815" operator="lessThan">
      <formula>0</formula>
    </cfRule>
  </conditionalFormatting>
  <conditionalFormatting sqref="R83">
    <cfRule type="cellIs" dxfId="15196" priority="1813" operator="lessThan">
      <formula>0.8</formula>
    </cfRule>
    <cfRule type="cellIs" dxfId="15195" priority="1814" operator="greaterThan">
      <formula>1</formula>
    </cfRule>
  </conditionalFormatting>
  <conditionalFormatting sqref="R83">
    <cfRule type="cellIs" dxfId="15194" priority="1811" operator="greaterThan">
      <formula>1</formula>
    </cfRule>
    <cfRule type="cellIs" dxfId="15193" priority="1812" operator="lessThan">
      <formula>0.8</formula>
    </cfRule>
  </conditionalFormatting>
  <conditionalFormatting sqref="R83">
    <cfRule type="cellIs" dxfId="15192" priority="1807" operator="lessThan">
      <formula>0.8</formula>
    </cfRule>
    <cfRule type="cellIs" dxfId="15191" priority="1808" operator="greaterThan">
      <formula>1</formula>
    </cfRule>
  </conditionalFormatting>
  <conditionalFormatting sqref="R83">
    <cfRule type="cellIs" dxfId="15190" priority="1805" operator="greaterThan">
      <formula>1</formula>
    </cfRule>
    <cfRule type="cellIs" dxfId="15189" priority="1806" operator="lessThan">
      <formula>0.8</formula>
    </cfRule>
  </conditionalFormatting>
  <conditionalFormatting sqref="P83">
    <cfRule type="cellIs" dxfId="15188" priority="1804" operator="greaterThan">
      <formula>0</formula>
    </cfRule>
  </conditionalFormatting>
  <conditionalFormatting sqref="Q83">
    <cfRule type="cellIs" dxfId="15187" priority="1809" operator="lessThan">
      <formula>0</formula>
    </cfRule>
  </conditionalFormatting>
  <conditionalFormatting sqref="P83">
    <cfRule type="cellIs" dxfId="15186" priority="1798" operator="greaterThan">
      <formula>0</formula>
    </cfRule>
  </conditionalFormatting>
  <conditionalFormatting sqref="Q83">
    <cfRule type="cellIs" dxfId="15185" priority="1803" operator="lessThan">
      <formula>0</formula>
    </cfRule>
  </conditionalFormatting>
  <conditionalFormatting sqref="R83">
    <cfRule type="cellIs" dxfId="15184" priority="1801" operator="lessThan">
      <formula>0.8</formula>
    </cfRule>
    <cfRule type="cellIs" dxfId="15183" priority="1802" operator="greaterThan">
      <formula>1</formula>
    </cfRule>
  </conditionalFormatting>
  <conditionalFormatting sqref="R83">
    <cfRule type="cellIs" dxfId="15182" priority="1799" operator="greaterThan">
      <formula>1</formula>
    </cfRule>
    <cfRule type="cellIs" dxfId="15181" priority="1800" operator="lessThan">
      <formula>0.8</formula>
    </cfRule>
  </conditionalFormatting>
  <conditionalFormatting sqref="R83">
    <cfRule type="cellIs" dxfId="15180" priority="1795" operator="lessThan">
      <formula>0.8</formula>
    </cfRule>
    <cfRule type="cellIs" dxfId="15179" priority="1796" operator="greaterThan">
      <formula>1</formula>
    </cfRule>
  </conditionalFormatting>
  <conditionalFormatting sqref="R83">
    <cfRule type="cellIs" dxfId="15178" priority="1793" operator="greaterThan">
      <formula>1</formula>
    </cfRule>
    <cfRule type="cellIs" dxfId="15177" priority="1794" operator="lessThan">
      <formula>0.8</formula>
    </cfRule>
  </conditionalFormatting>
  <conditionalFormatting sqref="P83">
    <cfRule type="cellIs" dxfId="15176" priority="1792" operator="greaterThan">
      <formula>0</formula>
    </cfRule>
  </conditionalFormatting>
  <conditionalFormatting sqref="Q83">
    <cfRule type="cellIs" dxfId="15175" priority="1797" operator="lessThan">
      <formula>0</formula>
    </cfRule>
  </conditionalFormatting>
  <conditionalFormatting sqref="R83">
    <cfRule type="cellIs" dxfId="15174" priority="1789" operator="lessThan">
      <formula>0.8</formula>
    </cfRule>
    <cfRule type="cellIs" dxfId="15173" priority="1790" operator="greaterThan">
      <formula>1</formula>
    </cfRule>
  </conditionalFormatting>
  <conditionalFormatting sqref="R83">
    <cfRule type="cellIs" dxfId="15172" priority="1787" operator="greaterThan">
      <formula>1</formula>
    </cfRule>
    <cfRule type="cellIs" dxfId="15171" priority="1788" operator="lessThan">
      <formula>0.8</formula>
    </cfRule>
  </conditionalFormatting>
  <conditionalFormatting sqref="P83">
    <cfRule type="cellIs" dxfId="15170" priority="1786" operator="greaterThan">
      <formula>0</formula>
    </cfRule>
  </conditionalFormatting>
  <conditionalFormatting sqref="Q83">
    <cfRule type="cellIs" dxfId="15169" priority="1791" operator="lessThan">
      <formula>0</formula>
    </cfRule>
  </conditionalFormatting>
  <conditionalFormatting sqref="Q83">
    <cfRule type="cellIs" dxfId="15168" priority="1785" operator="lessThan">
      <formula>0</formula>
    </cfRule>
  </conditionalFormatting>
  <conditionalFormatting sqref="R83">
    <cfRule type="cellIs" dxfId="15167" priority="1783" operator="lessThan">
      <formula>0.8</formula>
    </cfRule>
    <cfRule type="cellIs" dxfId="15166" priority="1784" operator="greaterThan">
      <formula>1</formula>
    </cfRule>
  </conditionalFormatting>
  <conditionalFormatting sqref="R83">
    <cfRule type="cellIs" dxfId="15165" priority="1781" operator="greaterThan">
      <formula>1</formula>
    </cfRule>
    <cfRule type="cellIs" dxfId="15164" priority="1782" operator="lessThan">
      <formula>0.8</formula>
    </cfRule>
  </conditionalFormatting>
  <conditionalFormatting sqref="P83">
    <cfRule type="cellIs" dxfId="15163" priority="1780" operator="greaterThan">
      <formula>0</formula>
    </cfRule>
  </conditionalFormatting>
  <conditionalFormatting sqref="Q83">
    <cfRule type="cellIs" dxfId="15162" priority="1774" operator="lessThan">
      <formula>0</formula>
    </cfRule>
  </conditionalFormatting>
  <conditionalFormatting sqref="R83">
    <cfRule type="cellIs" dxfId="15161" priority="1778" operator="lessThan">
      <formula>0.8</formula>
    </cfRule>
    <cfRule type="cellIs" dxfId="15160" priority="1779" operator="greaterThan">
      <formula>1</formula>
    </cfRule>
  </conditionalFormatting>
  <conditionalFormatting sqref="R83">
    <cfRule type="cellIs" dxfId="15159" priority="1776" operator="greaterThan">
      <formula>1</formula>
    </cfRule>
    <cfRule type="cellIs" dxfId="15158" priority="1777" operator="lessThan">
      <formula>0.8</formula>
    </cfRule>
  </conditionalFormatting>
  <conditionalFormatting sqref="P83">
    <cfRule type="cellIs" dxfId="15157" priority="1775" operator="greaterThan">
      <formula>0</formula>
    </cfRule>
  </conditionalFormatting>
  <conditionalFormatting sqref="Q83">
    <cfRule type="cellIs" dxfId="15156" priority="1773" operator="lessThan">
      <formula>0</formula>
    </cfRule>
  </conditionalFormatting>
  <conditionalFormatting sqref="R83">
    <cfRule type="cellIs" dxfId="15155" priority="1771" operator="lessThan">
      <formula>0.8</formula>
    </cfRule>
    <cfRule type="cellIs" dxfId="15154" priority="1772" operator="greaterThan">
      <formula>1</formula>
    </cfRule>
  </conditionalFormatting>
  <conditionalFormatting sqref="R83">
    <cfRule type="cellIs" dxfId="15153" priority="1769" operator="greaterThan">
      <formula>1</formula>
    </cfRule>
    <cfRule type="cellIs" dxfId="15152" priority="1770" operator="lessThan">
      <formula>0.8</formula>
    </cfRule>
  </conditionalFormatting>
  <conditionalFormatting sqref="P83">
    <cfRule type="cellIs" dxfId="15151" priority="1768" operator="greaterThan">
      <formula>0</formula>
    </cfRule>
  </conditionalFormatting>
  <conditionalFormatting sqref="Q83">
    <cfRule type="cellIs" dxfId="15150" priority="1767" operator="lessThan">
      <formula>0</formula>
    </cfRule>
  </conditionalFormatting>
  <conditionalFormatting sqref="R83">
    <cfRule type="cellIs" dxfId="15149" priority="1765" operator="lessThan">
      <formula>0.8</formula>
    </cfRule>
    <cfRule type="cellIs" dxfId="15148" priority="1766" operator="greaterThan">
      <formula>1</formula>
    </cfRule>
  </conditionalFormatting>
  <conditionalFormatting sqref="R83">
    <cfRule type="cellIs" dxfId="15147" priority="1763" operator="greaterThan">
      <formula>1</formula>
    </cfRule>
    <cfRule type="cellIs" dxfId="15146" priority="1764" operator="lessThan">
      <formula>0.8</formula>
    </cfRule>
  </conditionalFormatting>
  <conditionalFormatting sqref="P83">
    <cfRule type="cellIs" dxfId="15145" priority="1762" operator="greaterThan">
      <formula>0</formula>
    </cfRule>
  </conditionalFormatting>
  <conditionalFormatting sqref="Q83">
    <cfRule type="cellIs" dxfId="15144" priority="1761" operator="lessThan">
      <formula>0</formula>
    </cfRule>
  </conditionalFormatting>
  <conditionalFormatting sqref="R83">
    <cfRule type="cellIs" dxfId="15143" priority="1759" operator="lessThan">
      <formula>0.8</formula>
    </cfRule>
    <cfRule type="cellIs" dxfId="15142" priority="1760" operator="greaterThan">
      <formula>1</formula>
    </cfRule>
  </conditionalFormatting>
  <conditionalFormatting sqref="R83">
    <cfRule type="cellIs" dxfId="15141" priority="1757" operator="greaterThan">
      <formula>1</formula>
    </cfRule>
    <cfRule type="cellIs" dxfId="15140" priority="1758" operator="lessThan">
      <formula>0.8</formula>
    </cfRule>
  </conditionalFormatting>
  <conditionalFormatting sqref="P83">
    <cfRule type="cellIs" dxfId="15139" priority="1756" operator="greaterThan">
      <formula>0</formula>
    </cfRule>
  </conditionalFormatting>
  <conditionalFormatting sqref="Q83">
    <cfRule type="cellIs" dxfId="15138" priority="1755" operator="lessThan">
      <formula>0</formula>
    </cfRule>
  </conditionalFormatting>
  <conditionalFormatting sqref="R83">
    <cfRule type="cellIs" dxfId="15137" priority="1753" operator="lessThan">
      <formula>0.8</formula>
    </cfRule>
    <cfRule type="cellIs" dxfId="15136" priority="1754" operator="greaterThan">
      <formula>1</formula>
    </cfRule>
  </conditionalFormatting>
  <conditionalFormatting sqref="R83">
    <cfRule type="cellIs" dxfId="15135" priority="1751" operator="greaterThan">
      <formula>1</formula>
    </cfRule>
    <cfRule type="cellIs" dxfId="15134" priority="1752" operator="lessThan">
      <formula>0.8</formula>
    </cfRule>
  </conditionalFormatting>
  <conditionalFormatting sqref="P83">
    <cfRule type="cellIs" dxfId="15133" priority="1750" operator="greaterThan">
      <formula>0</formula>
    </cfRule>
  </conditionalFormatting>
  <conditionalFormatting sqref="Q83">
    <cfRule type="cellIs" dxfId="15132" priority="1749" operator="lessThan">
      <formula>0</formula>
    </cfRule>
  </conditionalFormatting>
  <conditionalFormatting sqref="R83">
    <cfRule type="cellIs" dxfId="15131" priority="1747" operator="lessThan">
      <formula>0.8</formula>
    </cfRule>
    <cfRule type="cellIs" dxfId="15130" priority="1748" operator="greaterThan">
      <formula>1</formula>
    </cfRule>
  </conditionalFormatting>
  <conditionalFormatting sqref="R83">
    <cfRule type="cellIs" dxfId="15129" priority="1745" operator="greaterThan">
      <formula>1</formula>
    </cfRule>
    <cfRule type="cellIs" dxfId="15128" priority="1746" operator="lessThan">
      <formula>0.8</formula>
    </cfRule>
  </conditionalFormatting>
  <conditionalFormatting sqref="P83">
    <cfRule type="cellIs" dxfId="15127" priority="1744" operator="greaterThan">
      <formula>0</formula>
    </cfRule>
  </conditionalFormatting>
  <conditionalFormatting sqref="P83">
    <cfRule type="cellIs" dxfId="15126" priority="1738" operator="greaterThan">
      <formula>0</formula>
    </cfRule>
  </conditionalFormatting>
  <conditionalFormatting sqref="Q83">
    <cfRule type="cellIs" dxfId="15125" priority="1743" operator="lessThan">
      <formula>0</formula>
    </cfRule>
  </conditionalFormatting>
  <conditionalFormatting sqref="R83">
    <cfRule type="cellIs" dxfId="15124" priority="1741" operator="lessThan">
      <formula>0.8</formula>
    </cfRule>
    <cfRule type="cellIs" dxfId="15123" priority="1742" operator="greaterThan">
      <formula>1</formula>
    </cfRule>
  </conditionalFormatting>
  <conditionalFormatting sqref="R83">
    <cfRule type="cellIs" dxfId="15122" priority="1739" operator="greaterThan">
      <formula>1</formula>
    </cfRule>
    <cfRule type="cellIs" dxfId="15121" priority="1740" operator="lessThan">
      <formula>0.8</formula>
    </cfRule>
  </conditionalFormatting>
  <conditionalFormatting sqref="P83">
    <cfRule type="cellIs" dxfId="15120" priority="1732" operator="greaterThan">
      <formula>0</formula>
    </cfRule>
  </conditionalFormatting>
  <conditionalFormatting sqref="Q83">
    <cfRule type="cellIs" dxfId="15119" priority="1737" operator="lessThan">
      <formula>0</formula>
    </cfRule>
  </conditionalFormatting>
  <conditionalFormatting sqref="R83">
    <cfRule type="cellIs" dxfId="15118" priority="1735" operator="lessThan">
      <formula>0.8</formula>
    </cfRule>
    <cfRule type="cellIs" dxfId="15117" priority="1736" operator="greaterThan">
      <formula>1</formula>
    </cfRule>
  </conditionalFormatting>
  <conditionalFormatting sqref="R83">
    <cfRule type="cellIs" dxfId="15116" priority="1733" operator="greaterThan">
      <formula>1</formula>
    </cfRule>
    <cfRule type="cellIs" dxfId="15115" priority="1734" operator="lessThan">
      <formula>0.8</formula>
    </cfRule>
  </conditionalFormatting>
  <conditionalFormatting sqref="R83">
    <cfRule type="cellIs" dxfId="15114" priority="1729" operator="lessThan">
      <formula>0.8</formula>
    </cfRule>
    <cfRule type="cellIs" dxfId="15113" priority="1730" operator="greaterThan">
      <formula>1</formula>
    </cfRule>
  </conditionalFormatting>
  <conditionalFormatting sqref="R83">
    <cfRule type="cellIs" dxfId="15112" priority="1727" operator="greaterThan">
      <formula>1</formula>
    </cfRule>
    <cfRule type="cellIs" dxfId="15111" priority="1728" operator="lessThan">
      <formula>0.8</formula>
    </cfRule>
  </conditionalFormatting>
  <conditionalFormatting sqref="P83">
    <cfRule type="cellIs" dxfId="15110" priority="1726" operator="greaterThan">
      <formula>0</formula>
    </cfRule>
  </conditionalFormatting>
  <conditionalFormatting sqref="Q83">
    <cfRule type="cellIs" dxfId="15109" priority="1731" operator="lessThan">
      <formula>0</formula>
    </cfRule>
  </conditionalFormatting>
  <conditionalFormatting sqref="Q83">
    <cfRule type="cellIs" dxfId="15108" priority="1720" operator="lessThan">
      <formula>0</formula>
    </cfRule>
  </conditionalFormatting>
  <conditionalFormatting sqref="P83">
    <cfRule type="cellIs" dxfId="15107" priority="1721" operator="greaterThan">
      <formula>0</formula>
    </cfRule>
  </conditionalFormatting>
  <conditionalFormatting sqref="R83">
    <cfRule type="cellIs" dxfId="15106" priority="1724" operator="lessThan">
      <formula>0.8</formula>
    </cfRule>
    <cfRule type="cellIs" dxfId="15105" priority="1725" operator="greaterThan">
      <formula>1</formula>
    </cfRule>
  </conditionalFormatting>
  <conditionalFormatting sqref="R83">
    <cfRule type="cellIs" dxfId="15104" priority="1722" operator="greaterThan">
      <formula>1</formula>
    </cfRule>
    <cfRule type="cellIs" dxfId="15103" priority="1723" operator="lessThan">
      <formula>0.8</formula>
    </cfRule>
  </conditionalFormatting>
  <conditionalFormatting sqref="Q83">
    <cfRule type="cellIs" dxfId="15102" priority="1714" operator="lessThan">
      <formula>0</formula>
    </cfRule>
  </conditionalFormatting>
  <conditionalFormatting sqref="R83">
    <cfRule type="cellIs" dxfId="15101" priority="1718" operator="lessThan">
      <formula>0.8</formula>
    </cfRule>
    <cfRule type="cellIs" dxfId="15100" priority="1719" operator="greaterThan">
      <formula>1</formula>
    </cfRule>
  </conditionalFormatting>
  <conditionalFormatting sqref="R83">
    <cfRule type="cellIs" dxfId="15099" priority="1716" operator="greaterThan">
      <formula>1</formula>
    </cfRule>
    <cfRule type="cellIs" dxfId="15098" priority="1717" operator="lessThan">
      <formula>0.8</formula>
    </cfRule>
  </conditionalFormatting>
  <conditionalFormatting sqref="P83">
    <cfRule type="cellIs" dxfId="15097" priority="1715" operator="greaterThan">
      <formula>0</formula>
    </cfRule>
  </conditionalFormatting>
  <conditionalFormatting sqref="Q83">
    <cfRule type="cellIs" dxfId="15096" priority="1713" operator="lessThan">
      <formula>0</formula>
    </cfRule>
  </conditionalFormatting>
  <conditionalFormatting sqref="R83">
    <cfRule type="cellIs" dxfId="15095" priority="1711" operator="lessThan">
      <formula>0.8</formula>
    </cfRule>
    <cfRule type="cellIs" dxfId="15094" priority="1712" operator="greaterThan">
      <formula>1</formula>
    </cfRule>
  </conditionalFormatting>
  <conditionalFormatting sqref="R83">
    <cfRule type="cellIs" dxfId="15093" priority="1709" operator="greaterThan">
      <formula>1</formula>
    </cfRule>
    <cfRule type="cellIs" dxfId="15092" priority="1710" operator="lessThan">
      <formula>0.8</formula>
    </cfRule>
  </conditionalFormatting>
  <conditionalFormatting sqref="P83">
    <cfRule type="cellIs" dxfId="15091" priority="1708" operator="greaterThan">
      <formula>0</formula>
    </cfRule>
  </conditionalFormatting>
  <conditionalFormatting sqref="Q83">
    <cfRule type="cellIs" dxfId="15090" priority="1707" operator="lessThan">
      <formula>0</formula>
    </cfRule>
  </conditionalFormatting>
  <conditionalFormatting sqref="R83">
    <cfRule type="cellIs" dxfId="15089" priority="1705" operator="lessThan">
      <formula>0.8</formula>
    </cfRule>
    <cfRule type="cellIs" dxfId="15088" priority="1706" operator="greaterThan">
      <formula>1</formula>
    </cfRule>
  </conditionalFormatting>
  <conditionalFormatting sqref="R83">
    <cfRule type="cellIs" dxfId="15087" priority="1703" operator="greaterThan">
      <formula>1</formula>
    </cfRule>
    <cfRule type="cellIs" dxfId="15086" priority="1704" operator="lessThan">
      <formula>0.8</formula>
    </cfRule>
  </conditionalFormatting>
  <conditionalFormatting sqref="P83">
    <cfRule type="cellIs" dxfId="15085" priority="1702" operator="greaterThan">
      <formula>0</formula>
    </cfRule>
  </conditionalFormatting>
  <conditionalFormatting sqref="Q83">
    <cfRule type="cellIs" dxfId="15084" priority="1701" operator="lessThan">
      <formula>0</formula>
    </cfRule>
  </conditionalFormatting>
  <conditionalFormatting sqref="R83">
    <cfRule type="cellIs" dxfId="15083" priority="1699" operator="lessThan">
      <formula>0.8</formula>
    </cfRule>
    <cfRule type="cellIs" dxfId="15082" priority="1700" operator="greaterThan">
      <formula>1</formula>
    </cfRule>
  </conditionalFormatting>
  <conditionalFormatting sqref="R83">
    <cfRule type="cellIs" dxfId="15081" priority="1697" operator="greaterThan">
      <formula>1</formula>
    </cfRule>
    <cfRule type="cellIs" dxfId="15080" priority="1698" operator="lessThan">
      <formula>0.8</formula>
    </cfRule>
  </conditionalFormatting>
  <conditionalFormatting sqref="P83">
    <cfRule type="cellIs" dxfId="15079" priority="1696" operator="greaterThan">
      <formula>0</formula>
    </cfRule>
  </conditionalFormatting>
  <conditionalFormatting sqref="Q32:Q39">
    <cfRule type="cellIs" dxfId="15078" priority="1690" operator="lessThan">
      <formula>0</formula>
    </cfRule>
  </conditionalFormatting>
  <conditionalFormatting sqref="P32:P39">
    <cfRule type="cellIs" dxfId="15077" priority="1691" operator="greaterThan">
      <formula>0</formula>
    </cfRule>
  </conditionalFormatting>
  <conditionalFormatting sqref="R32:R39">
    <cfRule type="cellIs" dxfId="15076" priority="1694" operator="lessThan">
      <formula>0.8</formula>
    </cfRule>
    <cfRule type="cellIs" dxfId="15075" priority="1695" operator="greaterThan">
      <formula>1</formula>
    </cfRule>
  </conditionalFormatting>
  <conditionalFormatting sqref="R32:R39">
    <cfRule type="cellIs" dxfId="15074" priority="1692" operator="greaterThan">
      <formula>1</formula>
    </cfRule>
    <cfRule type="cellIs" dxfId="15073" priority="1693" operator="lessThan">
      <formula>0.8</formula>
    </cfRule>
  </conditionalFormatting>
  <conditionalFormatting sqref="Q32:Q39">
    <cfRule type="cellIs" dxfId="15072" priority="1684" operator="lessThan">
      <formula>0</formula>
    </cfRule>
  </conditionalFormatting>
  <conditionalFormatting sqref="R32:R39">
    <cfRule type="cellIs" dxfId="15071" priority="1688" operator="lessThan">
      <formula>0.8</formula>
    </cfRule>
    <cfRule type="cellIs" dxfId="15070" priority="1689" operator="greaterThan">
      <formula>1</formula>
    </cfRule>
  </conditionalFormatting>
  <conditionalFormatting sqref="R32:R39">
    <cfRule type="cellIs" dxfId="15069" priority="1686" operator="greaterThan">
      <formula>1</formula>
    </cfRule>
    <cfRule type="cellIs" dxfId="15068" priority="1687" operator="lessThan">
      <formula>0.8</formula>
    </cfRule>
  </conditionalFormatting>
  <conditionalFormatting sqref="P32:P39">
    <cfRule type="cellIs" dxfId="15067" priority="1685" operator="greaterThan">
      <formula>0</formula>
    </cfRule>
  </conditionalFormatting>
  <conditionalFormatting sqref="Q32:Q39">
    <cfRule type="cellIs" dxfId="15066" priority="1683" operator="lessThan">
      <formula>0</formula>
    </cfRule>
  </conditionalFormatting>
  <conditionalFormatting sqref="R32:R39">
    <cfRule type="cellIs" dxfId="15065" priority="1681" operator="lessThan">
      <formula>0.8</formula>
    </cfRule>
    <cfRule type="cellIs" dxfId="15064" priority="1682" operator="greaterThan">
      <formula>1</formula>
    </cfRule>
  </conditionalFormatting>
  <conditionalFormatting sqref="R32:R39">
    <cfRule type="cellIs" dxfId="15063" priority="1679" operator="greaterThan">
      <formula>1</formula>
    </cfRule>
    <cfRule type="cellIs" dxfId="15062" priority="1680" operator="lessThan">
      <formula>0.8</formula>
    </cfRule>
  </conditionalFormatting>
  <conditionalFormatting sqref="P32:P39">
    <cfRule type="cellIs" dxfId="15061" priority="1678" operator="greaterThan">
      <formula>0</formula>
    </cfRule>
  </conditionalFormatting>
  <conditionalFormatting sqref="Q32:Q39">
    <cfRule type="cellIs" dxfId="15060" priority="1677" operator="lessThan">
      <formula>0</formula>
    </cfRule>
  </conditionalFormatting>
  <conditionalFormatting sqref="R32:R39">
    <cfRule type="cellIs" dxfId="15059" priority="1675" operator="lessThan">
      <formula>0.8</formula>
    </cfRule>
    <cfRule type="cellIs" dxfId="15058" priority="1676" operator="greaterThan">
      <formula>1</formula>
    </cfRule>
  </conditionalFormatting>
  <conditionalFormatting sqref="R32:R39">
    <cfRule type="cellIs" dxfId="15057" priority="1673" operator="greaterThan">
      <formula>1</formula>
    </cfRule>
    <cfRule type="cellIs" dxfId="15056" priority="1674" operator="lessThan">
      <formula>0.8</formula>
    </cfRule>
  </conditionalFormatting>
  <conditionalFormatting sqref="P32:P39">
    <cfRule type="cellIs" dxfId="15055" priority="1672" operator="greaterThan">
      <formula>0</formula>
    </cfRule>
  </conditionalFormatting>
  <conditionalFormatting sqref="Q32:Q39">
    <cfRule type="cellIs" dxfId="15054" priority="1666" operator="lessThan">
      <formula>0</formula>
    </cfRule>
  </conditionalFormatting>
  <conditionalFormatting sqref="R32:R39">
    <cfRule type="cellIs" dxfId="15053" priority="1670" operator="lessThan">
      <formula>0.8</formula>
    </cfRule>
    <cfRule type="cellIs" dxfId="15052" priority="1671" operator="greaterThan">
      <formula>1</formula>
    </cfRule>
  </conditionalFormatting>
  <conditionalFormatting sqref="R32:R39">
    <cfRule type="cellIs" dxfId="15051" priority="1668" operator="greaterThan">
      <formula>1</formula>
    </cfRule>
    <cfRule type="cellIs" dxfId="15050" priority="1669" operator="lessThan">
      <formula>0.8</formula>
    </cfRule>
  </conditionalFormatting>
  <conditionalFormatting sqref="P32:P39">
    <cfRule type="cellIs" dxfId="15049" priority="1667" operator="greaterThan">
      <formula>0</formula>
    </cfRule>
  </conditionalFormatting>
  <conditionalFormatting sqref="Q32:Q39">
    <cfRule type="cellIs" dxfId="15048" priority="1665" operator="lessThan">
      <formula>0</formula>
    </cfRule>
  </conditionalFormatting>
  <conditionalFormatting sqref="R32:R39">
    <cfRule type="cellIs" dxfId="15047" priority="1663" operator="lessThan">
      <formula>0.8</formula>
    </cfRule>
    <cfRule type="cellIs" dxfId="15046" priority="1664" operator="greaterThan">
      <formula>1</formula>
    </cfRule>
  </conditionalFormatting>
  <conditionalFormatting sqref="R32:R39">
    <cfRule type="cellIs" dxfId="15045" priority="1661" operator="greaterThan">
      <formula>1</formula>
    </cfRule>
    <cfRule type="cellIs" dxfId="15044" priority="1662" operator="lessThan">
      <formula>0.8</formula>
    </cfRule>
  </conditionalFormatting>
  <conditionalFormatting sqref="P32:P39">
    <cfRule type="cellIs" dxfId="15043" priority="1660" operator="greaterThan">
      <formula>0</formula>
    </cfRule>
  </conditionalFormatting>
  <conditionalFormatting sqref="Q32:Q39">
    <cfRule type="cellIs" dxfId="15042" priority="1659" operator="lessThan">
      <formula>0</formula>
    </cfRule>
  </conditionalFormatting>
  <conditionalFormatting sqref="R32:R39">
    <cfRule type="cellIs" dxfId="15041" priority="1657" operator="lessThan">
      <formula>0.8</formula>
    </cfRule>
    <cfRule type="cellIs" dxfId="15040" priority="1658" operator="greaterThan">
      <formula>1</formula>
    </cfRule>
  </conditionalFormatting>
  <conditionalFormatting sqref="R32:R39">
    <cfRule type="cellIs" dxfId="15039" priority="1655" operator="greaterThan">
      <formula>1</formula>
    </cfRule>
    <cfRule type="cellIs" dxfId="15038" priority="1656" operator="lessThan">
      <formula>0.8</formula>
    </cfRule>
  </conditionalFormatting>
  <conditionalFormatting sqref="P32:P39">
    <cfRule type="cellIs" dxfId="15037" priority="1654" operator="greaterThan">
      <formula>0</formula>
    </cfRule>
  </conditionalFormatting>
  <conditionalFormatting sqref="Q32:Q39">
    <cfRule type="cellIs" dxfId="15036" priority="1653" operator="lessThan">
      <formula>0</formula>
    </cfRule>
  </conditionalFormatting>
  <conditionalFormatting sqref="R32:R39">
    <cfRule type="cellIs" dxfId="15035" priority="1651" operator="lessThan">
      <formula>0.8</formula>
    </cfRule>
    <cfRule type="cellIs" dxfId="15034" priority="1652" operator="greaterThan">
      <formula>1</formula>
    </cfRule>
  </conditionalFormatting>
  <conditionalFormatting sqref="R32:R39">
    <cfRule type="cellIs" dxfId="15033" priority="1649" operator="greaterThan">
      <formula>1</formula>
    </cfRule>
    <cfRule type="cellIs" dxfId="15032" priority="1650" operator="lessThan">
      <formula>0.8</formula>
    </cfRule>
  </conditionalFormatting>
  <conditionalFormatting sqref="P32:P39">
    <cfRule type="cellIs" dxfId="15031" priority="1648" operator="greaterThan">
      <formula>0</formula>
    </cfRule>
  </conditionalFormatting>
  <conditionalFormatting sqref="Q32:Q39">
    <cfRule type="cellIs" dxfId="15030" priority="1647" operator="lessThan">
      <formula>0</formula>
    </cfRule>
  </conditionalFormatting>
  <conditionalFormatting sqref="R32:R39">
    <cfRule type="cellIs" dxfId="15029" priority="1645" operator="lessThan">
      <formula>0.8</formula>
    </cfRule>
    <cfRule type="cellIs" dxfId="15028" priority="1646" operator="greaterThan">
      <formula>1</formula>
    </cfRule>
  </conditionalFormatting>
  <conditionalFormatting sqref="R32:R39">
    <cfRule type="cellIs" dxfId="15027" priority="1643" operator="greaterThan">
      <formula>1</formula>
    </cfRule>
    <cfRule type="cellIs" dxfId="15026" priority="1644" operator="lessThan">
      <formula>0.8</formula>
    </cfRule>
  </conditionalFormatting>
  <conditionalFormatting sqref="P32:P39">
    <cfRule type="cellIs" dxfId="15025" priority="1642" operator="greaterThan">
      <formula>0</formula>
    </cfRule>
  </conditionalFormatting>
  <conditionalFormatting sqref="Q32:Q39">
    <cfRule type="cellIs" dxfId="15024" priority="1641" operator="lessThan">
      <formula>0</formula>
    </cfRule>
  </conditionalFormatting>
  <conditionalFormatting sqref="R32:R39">
    <cfRule type="cellIs" dxfId="15023" priority="1639" operator="lessThan">
      <formula>0.8</formula>
    </cfRule>
    <cfRule type="cellIs" dxfId="15022" priority="1640" operator="greaterThan">
      <formula>1</formula>
    </cfRule>
  </conditionalFormatting>
  <conditionalFormatting sqref="R32:R39">
    <cfRule type="cellIs" dxfId="15021" priority="1637" operator="greaterThan">
      <formula>1</formula>
    </cfRule>
    <cfRule type="cellIs" dxfId="15020" priority="1638" operator="lessThan">
      <formula>0.8</formula>
    </cfRule>
  </conditionalFormatting>
  <conditionalFormatting sqref="P32:P39">
    <cfRule type="cellIs" dxfId="15019" priority="1636" operator="greaterThan">
      <formula>0</formula>
    </cfRule>
  </conditionalFormatting>
  <conditionalFormatting sqref="P32:P39">
    <cfRule type="cellIs" dxfId="15018" priority="1630" operator="greaterThan">
      <formula>0</formula>
    </cfRule>
  </conditionalFormatting>
  <conditionalFormatting sqref="Q32:Q39">
    <cfRule type="cellIs" dxfId="15017" priority="1635" operator="lessThan">
      <formula>0</formula>
    </cfRule>
  </conditionalFormatting>
  <conditionalFormatting sqref="R32:R39">
    <cfRule type="cellIs" dxfId="15016" priority="1633" operator="lessThan">
      <formula>0.8</formula>
    </cfRule>
    <cfRule type="cellIs" dxfId="15015" priority="1634" operator="greaterThan">
      <formula>1</formula>
    </cfRule>
  </conditionalFormatting>
  <conditionalFormatting sqref="R32:R39">
    <cfRule type="cellIs" dxfId="15014" priority="1631" operator="greaterThan">
      <formula>1</formula>
    </cfRule>
    <cfRule type="cellIs" dxfId="15013" priority="1632" operator="lessThan">
      <formula>0.8</formula>
    </cfRule>
  </conditionalFormatting>
  <conditionalFormatting sqref="P32:P39">
    <cfRule type="cellIs" dxfId="15012" priority="1624" operator="greaterThan">
      <formula>0</formula>
    </cfRule>
  </conditionalFormatting>
  <conditionalFormatting sqref="Q32:Q39">
    <cfRule type="cellIs" dxfId="15011" priority="1629" operator="lessThan">
      <formula>0</formula>
    </cfRule>
  </conditionalFormatting>
  <conditionalFormatting sqref="R32:R39">
    <cfRule type="cellIs" dxfId="15010" priority="1627" operator="lessThan">
      <formula>0.8</formula>
    </cfRule>
    <cfRule type="cellIs" dxfId="15009" priority="1628" operator="greaterThan">
      <formula>1</formula>
    </cfRule>
  </conditionalFormatting>
  <conditionalFormatting sqref="R32:R39">
    <cfRule type="cellIs" dxfId="15008" priority="1625" operator="greaterThan">
      <formula>1</formula>
    </cfRule>
    <cfRule type="cellIs" dxfId="15007" priority="1626" operator="lessThan">
      <formula>0.8</formula>
    </cfRule>
  </conditionalFormatting>
  <conditionalFormatting sqref="R32:R39">
    <cfRule type="cellIs" dxfId="15006" priority="1621" operator="lessThan">
      <formula>0.8</formula>
    </cfRule>
    <cfRule type="cellIs" dxfId="15005" priority="1622" operator="greaterThan">
      <formula>1</formula>
    </cfRule>
  </conditionalFormatting>
  <conditionalFormatting sqref="R32:R39">
    <cfRule type="cellIs" dxfId="15004" priority="1619" operator="greaterThan">
      <formula>1</formula>
    </cfRule>
    <cfRule type="cellIs" dxfId="15003" priority="1620" operator="lessThan">
      <formula>0.8</formula>
    </cfRule>
  </conditionalFormatting>
  <conditionalFormatting sqref="P32:P39">
    <cfRule type="cellIs" dxfId="15002" priority="1618" operator="greaterThan">
      <formula>0</formula>
    </cfRule>
  </conditionalFormatting>
  <conditionalFormatting sqref="Q32:Q39">
    <cfRule type="cellIs" dxfId="15001" priority="1623" operator="lessThan">
      <formula>0</formula>
    </cfRule>
  </conditionalFormatting>
  <conditionalFormatting sqref="Q32:Q39">
    <cfRule type="cellIs" dxfId="15000" priority="1612" operator="lessThan">
      <formula>0</formula>
    </cfRule>
  </conditionalFormatting>
  <conditionalFormatting sqref="P32:P39">
    <cfRule type="cellIs" dxfId="14999" priority="1613" operator="greaterThan">
      <formula>0</formula>
    </cfRule>
  </conditionalFormatting>
  <conditionalFormatting sqref="R32:R39">
    <cfRule type="cellIs" dxfId="14998" priority="1616" operator="lessThan">
      <formula>0.8</formula>
    </cfRule>
    <cfRule type="cellIs" dxfId="14997" priority="1617" operator="greaterThan">
      <formula>1</formula>
    </cfRule>
  </conditionalFormatting>
  <conditionalFormatting sqref="R32:R39">
    <cfRule type="cellIs" dxfId="14996" priority="1614" operator="greaterThan">
      <formula>1</formula>
    </cfRule>
    <cfRule type="cellIs" dxfId="14995" priority="1615" operator="lessThan">
      <formula>0.8</formula>
    </cfRule>
  </conditionalFormatting>
  <conditionalFormatting sqref="Q32:Q39">
    <cfRule type="cellIs" dxfId="14994" priority="1606" operator="lessThan">
      <formula>0</formula>
    </cfRule>
  </conditionalFormatting>
  <conditionalFormatting sqref="R32:R39">
    <cfRule type="cellIs" dxfId="14993" priority="1610" operator="lessThan">
      <formula>0.8</formula>
    </cfRule>
    <cfRule type="cellIs" dxfId="14992" priority="1611" operator="greaterThan">
      <formula>1</formula>
    </cfRule>
  </conditionalFormatting>
  <conditionalFormatting sqref="R32:R39">
    <cfRule type="cellIs" dxfId="14991" priority="1608" operator="greaterThan">
      <formula>1</formula>
    </cfRule>
    <cfRule type="cellIs" dxfId="14990" priority="1609" operator="lessThan">
      <formula>0.8</formula>
    </cfRule>
  </conditionalFormatting>
  <conditionalFormatting sqref="P32:P39">
    <cfRule type="cellIs" dxfId="14989" priority="1607" operator="greaterThan">
      <formula>0</formula>
    </cfRule>
  </conditionalFormatting>
  <conditionalFormatting sqref="Q32:Q39">
    <cfRule type="cellIs" dxfId="14988" priority="1605" operator="lessThan">
      <formula>0</formula>
    </cfRule>
  </conditionalFormatting>
  <conditionalFormatting sqref="R32:R39">
    <cfRule type="cellIs" dxfId="14987" priority="1603" operator="lessThan">
      <formula>0.8</formula>
    </cfRule>
    <cfRule type="cellIs" dxfId="14986" priority="1604" operator="greaterThan">
      <formula>1</formula>
    </cfRule>
  </conditionalFormatting>
  <conditionalFormatting sqref="R32:R39">
    <cfRule type="cellIs" dxfId="14985" priority="1601" operator="greaterThan">
      <formula>1</formula>
    </cfRule>
    <cfRule type="cellIs" dxfId="14984" priority="1602" operator="lessThan">
      <formula>0.8</formula>
    </cfRule>
  </conditionalFormatting>
  <conditionalFormatting sqref="P32:P39">
    <cfRule type="cellIs" dxfId="14983" priority="1600" operator="greaterThan">
      <formula>0</formula>
    </cfRule>
  </conditionalFormatting>
  <conditionalFormatting sqref="Q32:Q39">
    <cfRule type="cellIs" dxfId="14982" priority="1599" operator="lessThan">
      <formula>0</formula>
    </cfRule>
  </conditionalFormatting>
  <conditionalFormatting sqref="R32:R39">
    <cfRule type="cellIs" dxfId="14981" priority="1597" operator="lessThan">
      <formula>0.8</formula>
    </cfRule>
    <cfRule type="cellIs" dxfId="14980" priority="1598" operator="greaterThan">
      <formula>1</formula>
    </cfRule>
  </conditionalFormatting>
  <conditionalFormatting sqref="R32:R39">
    <cfRule type="cellIs" dxfId="14979" priority="1595" operator="greaterThan">
      <formula>1</formula>
    </cfRule>
    <cfRule type="cellIs" dxfId="14978" priority="1596" operator="lessThan">
      <formula>0.8</formula>
    </cfRule>
  </conditionalFormatting>
  <conditionalFormatting sqref="P32:P39">
    <cfRule type="cellIs" dxfId="14977" priority="1594" operator="greaterThan">
      <formula>0</formula>
    </cfRule>
  </conditionalFormatting>
  <conditionalFormatting sqref="Q32:Q39">
    <cfRule type="cellIs" dxfId="14976" priority="1588" operator="lessThan">
      <formula>0</formula>
    </cfRule>
  </conditionalFormatting>
  <conditionalFormatting sqref="P32:P39">
    <cfRule type="cellIs" dxfId="14975" priority="1589" operator="greaterThan">
      <formula>0</formula>
    </cfRule>
  </conditionalFormatting>
  <conditionalFormatting sqref="R32:R39">
    <cfRule type="cellIs" dxfId="14974" priority="1592" operator="lessThan">
      <formula>0.8</formula>
    </cfRule>
    <cfRule type="cellIs" dxfId="14973" priority="1593" operator="greaterThan">
      <formula>1</formula>
    </cfRule>
  </conditionalFormatting>
  <conditionalFormatting sqref="R32:R39">
    <cfRule type="cellIs" dxfId="14972" priority="1590" operator="greaterThan">
      <formula>1</formula>
    </cfRule>
    <cfRule type="cellIs" dxfId="14971" priority="1591" operator="lessThan">
      <formula>0.8</formula>
    </cfRule>
  </conditionalFormatting>
  <conditionalFormatting sqref="Q32:Q39">
    <cfRule type="cellIs" dxfId="14970" priority="1582" operator="lessThan">
      <formula>0</formula>
    </cfRule>
  </conditionalFormatting>
  <conditionalFormatting sqref="R32:R39">
    <cfRule type="cellIs" dxfId="14969" priority="1586" operator="lessThan">
      <formula>0.8</formula>
    </cfRule>
    <cfRule type="cellIs" dxfId="14968" priority="1587" operator="greaterThan">
      <formula>1</formula>
    </cfRule>
  </conditionalFormatting>
  <conditionalFormatting sqref="R32:R39">
    <cfRule type="cellIs" dxfId="14967" priority="1584" operator="greaterThan">
      <formula>1</formula>
    </cfRule>
    <cfRule type="cellIs" dxfId="14966" priority="1585" operator="lessThan">
      <formula>0.8</formula>
    </cfRule>
  </conditionalFormatting>
  <conditionalFormatting sqref="P32:P39">
    <cfRule type="cellIs" dxfId="14965" priority="1583" operator="greaterThan">
      <formula>0</formula>
    </cfRule>
  </conditionalFormatting>
  <conditionalFormatting sqref="Q32:Q39">
    <cfRule type="cellIs" dxfId="14964" priority="1581" operator="lessThan">
      <formula>0</formula>
    </cfRule>
  </conditionalFormatting>
  <conditionalFormatting sqref="R32:R39">
    <cfRule type="cellIs" dxfId="14963" priority="1579" operator="lessThan">
      <formula>0.8</formula>
    </cfRule>
    <cfRule type="cellIs" dxfId="14962" priority="1580" operator="greaterThan">
      <formula>1</formula>
    </cfRule>
  </conditionalFormatting>
  <conditionalFormatting sqref="R32:R39">
    <cfRule type="cellIs" dxfId="14961" priority="1577" operator="greaterThan">
      <formula>1</formula>
    </cfRule>
    <cfRule type="cellIs" dxfId="14960" priority="1578" operator="lessThan">
      <formula>0.8</formula>
    </cfRule>
  </conditionalFormatting>
  <conditionalFormatting sqref="P32:P39">
    <cfRule type="cellIs" dxfId="14959" priority="1576" operator="greaterThan">
      <formula>0</formula>
    </cfRule>
  </conditionalFormatting>
  <conditionalFormatting sqref="Q32:Q39">
    <cfRule type="cellIs" dxfId="14958" priority="1575" operator="lessThan">
      <formula>0</formula>
    </cfRule>
  </conditionalFormatting>
  <conditionalFormatting sqref="R32:R39">
    <cfRule type="cellIs" dxfId="14957" priority="1573" operator="lessThan">
      <formula>0.8</formula>
    </cfRule>
    <cfRule type="cellIs" dxfId="14956" priority="1574" operator="greaterThan">
      <formula>1</formula>
    </cfRule>
  </conditionalFormatting>
  <conditionalFormatting sqref="R32:R39">
    <cfRule type="cellIs" dxfId="14955" priority="1571" operator="greaterThan">
      <formula>1</formula>
    </cfRule>
    <cfRule type="cellIs" dxfId="14954" priority="1572" operator="lessThan">
      <formula>0.8</formula>
    </cfRule>
  </conditionalFormatting>
  <conditionalFormatting sqref="P32:P39">
    <cfRule type="cellIs" dxfId="14953" priority="1570" operator="greaterThan">
      <formula>0</formula>
    </cfRule>
  </conditionalFormatting>
  <conditionalFormatting sqref="Q19:Q25">
    <cfRule type="cellIs" dxfId="14952" priority="1569" operator="lessThan">
      <formula>0</formula>
    </cfRule>
  </conditionalFormatting>
  <conditionalFormatting sqref="R19:R25">
    <cfRule type="cellIs" dxfId="14951" priority="1567" operator="lessThan">
      <formula>0.8</formula>
    </cfRule>
    <cfRule type="cellIs" dxfId="14950" priority="1568" operator="greaterThan">
      <formula>1</formula>
    </cfRule>
  </conditionalFormatting>
  <conditionalFormatting sqref="R19:R25">
    <cfRule type="cellIs" dxfId="14949" priority="1565" operator="greaterThan">
      <formula>1</formula>
    </cfRule>
    <cfRule type="cellIs" dxfId="14948" priority="1566" operator="lessThan">
      <formula>0.8</formula>
    </cfRule>
  </conditionalFormatting>
  <conditionalFormatting sqref="P19:P25">
    <cfRule type="cellIs" dxfId="14947" priority="1564" operator="greaterThan">
      <formula>0</formula>
    </cfRule>
  </conditionalFormatting>
  <conditionalFormatting sqref="R19:R25">
    <cfRule type="cellIs" dxfId="14946" priority="1561" operator="lessThan">
      <formula>0.8</formula>
    </cfRule>
    <cfRule type="cellIs" dxfId="14945" priority="1562" operator="greaterThan">
      <formula>1</formula>
    </cfRule>
  </conditionalFormatting>
  <conditionalFormatting sqref="R19:R25">
    <cfRule type="cellIs" dxfId="14944" priority="1559" operator="greaterThan">
      <formula>1</formula>
    </cfRule>
    <cfRule type="cellIs" dxfId="14943" priority="1560" operator="lessThan">
      <formula>0.8</formula>
    </cfRule>
  </conditionalFormatting>
  <conditionalFormatting sqref="P19:P25">
    <cfRule type="cellIs" dxfId="14942" priority="1558" operator="greaterThan">
      <formula>0</formula>
    </cfRule>
  </conditionalFormatting>
  <conditionalFormatting sqref="Q19:Q25">
    <cfRule type="cellIs" dxfId="14941" priority="1563" operator="lessThan">
      <formula>0</formula>
    </cfRule>
  </conditionalFormatting>
  <conditionalFormatting sqref="R19:R25">
    <cfRule type="cellIs" dxfId="14940" priority="1555" operator="lessThan">
      <formula>0.8</formula>
    </cfRule>
    <cfRule type="cellIs" dxfId="14939" priority="1556" operator="greaterThan">
      <formula>1</formula>
    </cfRule>
  </conditionalFormatting>
  <conditionalFormatting sqref="R19:R25">
    <cfRule type="cellIs" dxfId="14938" priority="1553" operator="greaterThan">
      <formula>1</formula>
    </cfRule>
    <cfRule type="cellIs" dxfId="14937" priority="1554" operator="lessThan">
      <formula>0.8</formula>
    </cfRule>
  </conditionalFormatting>
  <conditionalFormatting sqref="P19:P25">
    <cfRule type="cellIs" dxfId="14936" priority="1552" operator="greaterThan">
      <formula>0</formula>
    </cfRule>
  </conditionalFormatting>
  <conditionalFormatting sqref="Q19:Q25">
    <cfRule type="cellIs" dxfId="14935" priority="1557" operator="lessThan">
      <formula>0</formula>
    </cfRule>
  </conditionalFormatting>
  <conditionalFormatting sqref="Q19:Q25">
    <cfRule type="cellIs" dxfId="14934" priority="1551" operator="lessThan">
      <formula>0</formula>
    </cfRule>
  </conditionalFormatting>
  <conditionalFormatting sqref="R19:R25">
    <cfRule type="cellIs" dxfId="14933" priority="1549" operator="lessThan">
      <formula>0.8</formula>
    </cfRule>
    <cfRule type="cellIs" dxfId="14932" priority="1550" operator="greaterThan">
      <formula>1</formula>
    </cfRule>
  </conditionalFormatting>
  <conditionalFormatting sqref="R19:R25">
    <cfRule type="cellIs" dxfId="14931" priority="1547" operator="greaterThan">
      <formula>1</formula>
    </cfRule>
    <cfRule type="cellIs" dxfId="14930" priority="1548" operator="lessThan">
      <formula>0.8</formula>
    </cfRule>
  </conditionalFormatting>
  <conditionalFormatting sqref="P19:P25">
    <cfRule type="cellIs" dxfId="14929" priority="1546" operator="greaterThan">
      <formula>0</formula>
    </cfRule>
  </conditionalFormatting>
  <conditionalFormatting sqref="Q135:Q136 Q139 Q142">
    <cfRule type="cellIs" dxfId="14928" priority="1545" operator="lessThan">
      <formula>0</formula>
    </cfRule>
  </conditionalFormatting>
  <conditionalFormatting sqref="R135:R136 R139 R142">
    <cfRule type="cellIs" dxfId="14927" priority="1543" operator="lessThan">
      <formula>0.8</formula>
    </cfRule>
    <cfRule type="cellIs" dxfId="14926" priority="1544" operator="greaterThan">
      <formula>1</formula>
    </cfRule>
  </conditionalFormatting>
  <conditionalFormatting sqref="R135:R136 R139 R142">
    <cfRule type="cellIs" dxfId="14925" priority="1541" operator="greaterThan">
      <formula>1</formula>
    </cfRule>
    <cfRule type="cellIs" dxfId="14924" priority="1542" operator="lessThan">
      <formula>0.8</formula>
    </cfRule>
  </conditionalFormatting>
  <conditionalFormatting sqref="P135:P136 P139 P142">
    <cfRule type="cellIs" dxfId="14923" priority="1540" operator="greaterThan">
      <formula>0</formula>
    </cfRule>
  </conditionalFormatting>
  <conditionalFormatting sqref="P135:P136 P139 P142">
    <cfRule type="cellIs" dxfId="14922" priority="1534" operator="greaterThan">
      <formula>0</formula>
    </cfRule>
  </conditionalFormatting>
  <conditionalFormatting sqref="Q135:Q136 Q139 Q142">
    <cfRule type="cellIs" dxfId="14921" priority="1539" operator="lessThan">
      <formula>0</formula>
    </cfRule>
  </conditionalFormatting>
  <conditionalFormatting sqref="R135:R136 R139 R142">
    <cfRule type="cellIs" dxfId="14920" priority="1537" operator="lessThan">
      <formula>0.8</formula>
    </cfRule>
    <cfRule type="cellIs" dxfId="14919" priority="1538" operator="greaterThan">
      <formula>1</formula>
    </cfRule>
  </conditionalFormatting>
  <conditionalFormatting sqref="R135:R136 R139 R142">
    <cfRule type="cellIs" dxfId="14918" priority="1535" operator="greaterThan">
      <formula>1</formula>
    </cfRule>
    <cfRule type="cellIs" dxfId="14917" priority="1536" operator="lessThan">
      <formula>0.8</formula>
    </cfRule>
  </conditionalFormatting>
  <conditionalFormatting sqref="P19:P25">
    <cfRule type="cellIs" dxfId="14916" priority="1528" operator="greaterThan">
      <formula>0</formula>
    </cfRule>
  </conditionalFormatting>
  <conditionalFormatting sqref="Q19:Q25">
    <cfRule type="cellIs" dxfId="14915" priority="1533" operator="lessThan">
      <formula>0</formula>
    </cfRule>
  </conditionalFormatting>
  <conditionalFormatting sqref="R19:R25">
    <cfRule type="cellIs" dxfId="14914" priority="1531" operator="lessThan">
      <formula>0.8</formula>
    </cfRule>
    <cfRule type="cellIs" dxfId="14913" priority="1532" operator="greaterThan">
      <formula>1</formula>
    </cfRule>
  </conditionalFormatting>
  <conditionalFormatting sqref="R19:R25">
    <cfRule type="cellIs" dxfId="14912" priority="1529" operator="greaterThan">
      <formula>1</formula>
    </cfRule>
    <cfRule type="cellIs" dxfId="14911" priority="1530" operator="lessThan">
      <formula>0.8</formula>
    </cfRule>
  </conditionalFormatting>
  <conditionalFormatting sqref="Q19:Q25">
    <cfRule type="cellIs" dxfId="14910" priority="1527" operator="lessThan">
      <formula>0</formula>
    </cfRule>
  </conditionalFormatting>
  <conditionalFormatting sqref="R19:R25">
    <cfRule type="cellIs" dxfId="14909" priority="1525" operator="lessThan">
      <formula>0.8</formula>
    </cfRule>
    <cfRule type="cellIs" dxfId="14908" priority="1526" operator="greaterThan">
      <formula>1</formula>
    </cfRule>
  </conditionalFormatting>
  <conditionalFormatting sqref="R19:R25">
    <cfRule type="cellIs" dxfId="14907" priority="1523" operator="greaterThan">
      <formula>1</formula>
    </cfRule>
    <cfRule type="cellIs" dxfId="14906" priority="1524" operator="lessThan">
      <formula>0.8</formula>
    </cfRule>
  </conditionalFormatting>
  <conditionalFormatting sqref="P19:P25">
    <cfRule type="cellIs" dxfId="14905" priority="1522" operator="greaterThan">
      <formula>0</formula>
    </cfRule>
  </conditionalFormatting>
  <conditionalFormatting sqref="Q19:Q25">
    <cfRule type="cellIs" dxfId="14904" priority="1521" operator="lessThan">
      <formula>0</formula>
    </cfRule>
  </conditionalFormatting>
  <conditionalFormatting sqref="R19:R25">
    <cfRule type="cellIs" dxfId="14903" priority="1519" operator="lessThan">
      <formula>0.8</formula>
    </cfRule>
    <cfRule type="cellIs" dxfId="14902" priority="1520" operator="greaterThan">
      <formula>1</formula>
    </cfRule>
  </conditionalFormatting>
  <conditionalFormatting sqref="R19:R25">
    <cfRule type="cellIs" dxfId="14901" priority="1517" operator="greaterThan">
      <formula>1</formula>
    </cfRule>
    <cfRule type="cellIs" dxfId="14900" priority="1518" operator="lessThan">
      <formula>0.8</formula>
    </cfRule>
  </conditionalFormatting>
  <conditionalFormatting sqref="P19:P25">
    <cfRule type="cellIs" dxfId="14899" priority="1516" operator="greaterThan">
      <formula>0</formula>
    </cfRule>
  </conditionalFormatting>
  <conditionalFormatting sqref="Q19:Q25">
    <cfRule type="cellIs" dxfId="14898" priority="1515" operator="lessThan">
      <formula>0</formula>
    </cfRule>
  </conditionalFormatting>
  <conditionalFormatting sqref="R19:R25">
    <cfRule type="cellIs" dxfId="14897" priority="1513" operator="lessThan">
      <formula>0.8</formula>
    </cfRule>
    <cfRule type="cellIs" dxfId="14896" priority="1514" operator="greaterThan">
      <formula>1</formula>
    </cfRule>
  </conditionalFormatting>
  <conditionalFormatting sqref="R19:R25">
    <cfRule type="cellIs" dxfId="14895" priority="1511" operator="greaterThan">
      <formula>1</formula>
    </cfRule>
    <cfRule type="cellIs" dxfId="14894" priority="1512" operator="lessThan">
      <formula>0.8</formula>
    </cfRule>
  </conditionalFormatting>
  <conditionalFormatting sqref="P19:P25">
    <cfRule type="cellIs" dxfId="14893" priority="1510" operator="greaterThan">
      <formula>0</formula>
    </cfRule>
  </conditionalFormatting>
  <conditionalFormatting sqref="R19:R25">
    <cfRule type="cellIs" dxfId="14892" priority="1507" operator="lessThan">
      <formula>0.8</formula>
    </cfRule>
    <cfRule type="cellIs" dxfId="14891" priority="1508" operator="greaterThan">
      <formula>1</formula>
    </cfRule>
  </conditionalFormatting>
  <conditionalFormatting sqref="R19:R25">
    <cfRule type="cellIs" dxfId="14890" priority="1505" operator="greaterThan">
      <formula>1</formula>
    </cfRule>
    <cfRule type="cellIs" dxfId="14889" priority="1506" operator="lessThan">
      <formula>0.8</formula>
    </cfRule>
  </conditionalFormatting>
  <conditionalFormatting sqref="P19:P25">
    <cfRule type="cellIs" dxfId="14888" priority="1504" operator="greaterThan">
      <formula>0</formula>
    </cfRule>
  </conditionalFormatting>
  <conditionalFormatting sqref="Q19:Q25">
    <cfRule type="cellIs" dxfId="14887" priority="1509" operator="lessThan">
      <formula>0</formula>
    </cfRule>
  </conditionalFormatting>
  <conditionalFormatting sqref="Q19:Q25">
    <cfRule type="cellIs" dxfId="14886" priority="1503" operator="lessThan">
      <formula>0</formula>
    </cfRule>
  </conditionalFormatting>
  <conditionalFormatting sqref="R19:R25">
    <cfRule type="cellIs" dxfId="14885" priority="1501" operator="lessThan">
      <formula>0.8</formula>
    </cfRule>
    <cfRule type="cellIs" dxfId="14884" priority="1502" operator="greaterThan">
      <formula>1</formula>
    </cfRule>
  </conditionalFormatting>
  <conditionalFormatting sqref="R19:R25">
    <cfRule type="cellIs" dxfId="14883" priority="1499" operator="greaterThan">
      <formula>1</formula>
    </cfRule>
    <cfRule type="cellIs" dxfId="14882" priority="1500" operator="lessThan">
      <formula>0.8</formula>
    </cfRule>
  </conditionalFormatting>
  <conditionalFormatting sqref="P19:P25">
    <cfRule type="cellIs" dxfId="14881" priority="1498" operator="greaterThan">
      <formula>0</formula>
    </cfRule>
  </conditionalFormatting>
  <conditionalFormatting sqref="P19:P25">
    <cfRule type="cellIs" dxfId="14880" priority="1492" operator="greaterThan">
      <formula>0</formula>
    </cfRule>
  </conditionalFormatting>
  <conditionalFormatting sqref="Q19:Q25">
    <cfRule type="cellIs" dxfId="14879" priority="1497" operator="lessThan">
      <formula>0</formula>
    </cfRule>
  </conditionalFormatting>
  <conditionalFormatting sqref="R19:R25">
    <cfRule type="cellIs" dxfId="14878" priority="1495" operator="lessThan">
      <formula>0.8</formula>
    </cfRule>
    <cfRule type="cellIs" dxfId="14877" priority="1496" operator="greaterThan">
      <formula>1</formula>
    </cfRule>
  </conditionalFormatting>
  <conditionalFormatting sqref="R19:R25">
    <cfRule type="cellIs" dxfId="14876" priority="1493" operator="greaterThan">
      <formula>1</formula>
    </cfRule>
    <cfRule type="cellIs" dxfId="14875" priority="1494" operator="lessThan">
      <formula>0.8</formula>
    </cfRule>
  </conditionalFormatting>
  <conditionalFormatting sqref="P19:P25">
    <cfRule type="cellIs" dxfId="14874" priority="1486" operator="greaterThan">
      <formula>0</formula>
    </cfRule>
  </conditionalFormatting>
  <conditionalFormatting sqref="Q19:Q25">
    <cfRule type="cellIs" dxfId="14873" priority="1491" operator="lessThan">
      <formula>0</formula>
    </cfRule>
  </conditionalFormatting>
  <conditionalFormatting sqref="R19:R25">
    <cfRule type="cellIs" dxfId="14872" priority="1489" operator="lessThan">
      <formula>0.8</formula>
    </cfRule>
    <cfRule type="cellIs" dxfId="14871" priority="1490" operator="greaterThan">
      <formula>1</formula>
    </cfRule>
  </conditionalFormatting>
  <conditionalFormatting sqref="R19:R25">
    <cfRule type="cellIs" dxfId="14870" priority="1487" operator="greaterThan">
      <formula>1</formula>
    </cfRule>
    <cfRule type="cellIs" dxfId="14869" priority="1488" operator="lessThan">
      <formula>0.8</formula>
    </cfRule>
  </conditionalFormatting>
  <conditionalFormatting sqref="Q19:Q25">
    <cfRule type="cellIs" dxfId="14868" priority="1485" operator="lessThan">
      <formula>0</formula>
    </cfRule>
  </conditionalFormatting>
  <conditionalFormatting sqref="R19:R25">
    <cfRule type="cellIs" dxfId="14867" priority="1483" operator="lessThan">
      <formula>0.8</formula>
    </cfRule>
    <cfRule type="cellIs" dxfId="14866" priority="1484" operator="greaterThan">
      <formula>1</formula>
    </cfRule>
  </conditionalFormatting>
  <conditionalFormatting sqref="R19:R25">
    <cfRule type="cellIs" dxfId="14865" priority="1481" operator="greaterThan">
      <formula>1</formula>
    </cfRule>
    <cfRule type="cellIs" dxfId="14864" priority="1482" operator="lessThan">
      <formula>0.8</formula>
    </cfRule>
  </conditionalFormatting>
  <conditionalFormatting sqref="P19:P25">
    <cfRule type="cellIs" dxfId="14863" priority="1480" operator="greaterThan">
      <formula>0</formula>
    </cfRule>
  </conditionalFormatting>
  <conditionalFormatting sqref="Q19:Q25">
    <cfRule type="cellIs" dxfId="14862" priority="1479" operator="lessThan">
      <formula>0</formula>
    </cfRule>
  </conditionalFormatting>
  <conditionalFormatting sqref="R19:R25">
    <cfRule type="cellIs" dxfId="14861" priority="1477" operator="lessThan">
      <formula>0.8</formula>
    </cfRule>
    <cfRule type="cellIs" dxfId="14860" priority="1478" operator="greaterThan">
      <formula>1</formula>
    </cfRule>
  </conditionalFormatting>
  <conditionalFormatting sqref="R19:R25">
    <cfRule type="cellIs" dxfId="14859" priority="1475" operator="greaterThan">
      <formula>1</formula>
    </cfRule>
    <cfRule type="cellIs" dxfId="14858" priority="1476" operator="lessThan">
      <formula>0.8</formula>
    </cfRule>
  </conditionalFormatting>
  <conditionalFormatting sqref="P19:P25">
    <cfRule type="cellIs" dxfId="14857" priority="1474" operator="greaterThan">
      <formula>0</formula>
    </cfRule>
  </conditionalFormatting>
  <conditionalFormatting sqref="P19:P25">
    <cfRule type="cellIs" dxfId="14856" priority="1468" operator="greaterThan">
      <formula>0</formula>
    </cfRule>
  </conditionalFormatting>
  <conditionalFormatting sqref="Q19:Q25">
    <cfRule type="cellIs" dxfId="14855" priority="1473" operator="lessThan">
      <formula>0</formula>
    </cfRule>
  </conditionalFormatting>
  <conditionalFormatting sqref="R19:R25">
    <cfRule type="cellIs" dxfId="14854" priority="1471" operator="lessThan">
      <formula>0.8</formula>
    </cfRule>
    <cfRule type="cellIs" dxfId="14853" priority="1472" operator="greaterThan">
      <formula>1</formula>
    </cfRule>
  </conditionalFormatting>
  <conditionalFormatting sqref="R19:R25">
    <cfRule type="cellIs" dxfId="14852" priority="1469" operator="greaterThan">
      <formula>1</formula>
    </cfRule>
    <cfRule type="cellIs" dxfId="14851" priority="1470" operator="lessThan">
      <formula>0.8</formula>
    </cfRule>
  </conditionalFormatting>
  <conditionalFormatting sqref="Q19:Q25">
    <cfRule type="cellIs" dxfId="14850" priority="1467" operator="lessThan">
      <formula>0</formula>
    </cfRule>
  </conditionalFormatting>
  <conditionalFormatting sqref="R19:R25">
    <cfRule type="cellIs" dxfId="14849" priority="1465" operator="lessThan">
      <formula>0.8</formula>
    </cfRule>
    <cfRule type="cellIs" dxfId="14848" priority="1466" operator="greaterThan">
      <formula>1</formula>
    </cfRule>
  </conditionalFormatting>
  <conditionalFormatting sqref="R19:R25">
    <cfRule type="cellIs" dxfId="14847" priority="1463" operator="greaterThan">
      <formula>1</formula>
    </cfRule>
    <cfRule type="cellIs" dxfId="14846" priority="1464" operator="lessThan">
      <formula>0.8</formula>
    </cfRule>
  </conditionalFormatting>
  <conditionalFormatting sqref="P19:P25">
    <cfRule type="cellIs" dxfId="14845" priority="1462" operator="greaterThan">
      <formula>0</formula>
    </cfRule>
  </conditionalFormatting>
  <conditionalFormatting sqref="Q19:Q25">
    <cfRule type="cellIs" dxfId="14844" priority="1461" operator="lessThan">
      <formula>0</formula>
    </cfRule>
  </conditionalFormatting>
  <conditionalFormatting sqref="R19:R25">
    <cfRule type="cellIs" dxfId="14843" priority="1459" operator="lessThan">
      <formula>0.8</formula>
    </cfRule>
    <cfRule type="cellIs" dxfId="14842" priority="1460" operator="greaterThan">
      <formula>1</formula>
    </cfRule>
  </conditionalFormatting>
  <conditionalFormatting sqref="R19:R25">
    <cfRule type="cellIs" dxfId="14841" priority="1457" operator="greaterThan">
      <formula>1</formula>
    </cfRule>
    <cfRule type="cellIs" dxfId="14840" priority="1458" operator="lessThan">
      <formula>0.8</formula>
    </cfRule>
  </conditionalFormatting>
  <conditionalFormatting sqref="P19:P25">
    <cfRule type="cellIs" dxfId="14839" priority="1456" operator="greaterThan">
      <formula>0</formula>
    </cfRule>
  </conditionalFormatting>
  <conditionalFormatting sqref="Q19:Q25">
    <cfRule type="cellIs" dxfId="14838" priority="1455" operator="lessThan">
      <formula>0</formula>
    </cfRule>
  </conditionalFormatting>
  <conditionalFormatting sqref="R19:R25">
    <cfRule type="cellIs" dxfId="14837" priority="1453" operator="lessThan">
      <formula>0.8</formula>
    </cfRule>
    <cfRule type="cellIs" dxfId="14836" priority="1454" operator="greaterThan">
      <formula>1</formula>
    </cfRule>
  </conditionalFormatting>
  <conditionalFormatting sqref="R19:R25">
    <cfRule type="cellIs" dxfId="14835" priority="1451" operator="greaterThan">
      <formula>1</formula>
    </cfRule>
    <cfRule type="cellIs" dxfId="14834" priority="1452" operator="lessThan">
      <formula>0.8</formula>
    </cfRule>
  </conditionalFormatting>
  <conditionalFormatting sqref="P19:P25">
    <cfRule type="cellIs" dxfId="14833" priority="1450" operator="greaterThan">
      <formula>0</formula>
    </cfRule>
  </conditionalFormatting>
  <conditionalFormatting sqref="R19:R25">
    <cfRule type="cellIs" dxfId="14832" priority="1447" operator="lessThan">
      <formula>0.8</formula>
    </cfRule>
    <cfRule type="cellIs" dxfId="14831" priority="1448" operator="greaterThan">
      <formula>1</formula>
    </cfRule>
  </conditionalFormatting>
  <conditionalFormatting sqref="R19:R25">
    <cfRule type="cellIs" dxfId="14830" priority="1445" operator="greaterThan">
      <formula>1</formula>
    </cfRule>
    <cfRule type="cellIs" dxfId="14829" priority="1446" operator="lessThan">
      <formula>0.8</formula>
    </cfRule>
  </conditionalFormatting>
  <conditionalFormatting sqref="P19:P25">
    <cfRule type="cellIs" dxfId="14828" priority="1444" operator="greaterThan">
      <formula>0</formula>
    </cfRule>
  </conditionalFormatting>
  <conditionalFormatting sqref="Q19:Q25">
    <cfRule type="cellIs" dxfId="14827" priority="1449" operator="lessThan">
      <formula>0</formula>
    </cfRule>
  </conditionalFormatting>
  <conditionalFormatting sqref="Q40">
    <cfRule type="cellIs" dxfId="14826" priority="1443" operator="lessThan">
      <formula>0</formula>
    </cfRule>
  </conditionalFormatting>
  <conditionalFormatting sqref="R40">
    <cfRule type="cellIs" dxfId="14825" priority="1441" operator="lessThan">
      <formula>0.8</formula>
    </cfRule>
    <cfRule type="cellIs" dxfId="14824" priority="1442" operator="greaterThan">
      <formula>1</formula>
    </cfRule>
  </conditionalFormatting>
  <conditionalFormatting sqref="R40">
    <cfRule type="cellIs" dxfId="14823" priority="1439" operator="greaterThan">
      <formula>1</formula>
    </cfRule>
    <cfRule type="cellIs" dxfId="14822" priority="1440" operator="lessThan">
      <formula>0.8</formula>
    </cfRule>
  </conditionalFormatting>
  <conditionalFormatting sqref="P40">
    <cfRule type="cellIs" dxfId="14821" priority="1438" operator="greaterThan">
      <formula>0</formula>
    </cfRule>
  </conditionalFormatting>
  <conditionalFormatting sqref="P40">
    <cfRule type="cellIs" dxfId="14820" priority="1432" operator="greaterThan">
      <formula>0</formula>
    </cfRule>
  </conditionalFormatting>
  <conditionalFormatting sqref="Q40">
    <cfRule type="cellIs" dxfId="14819" priority="1437" operator="lessThan">
      <formula>0</formula>
    </cfRule>
  </conditionalFormatting>
  <conditionalFormatting sqref="R40">
    <cfRule type="cellIs" dxfId="14818" priority="1435" operator="lessThan">
      <formula>0.8</formula>
    </cfRule>
    <cfRule type="cellIs" dxfId="14817" priority="1436" operator="greaterThan">
      <formula>1</formula>
    </cfRule>
  </conditionalFormatting>
  <conditionalFormatting sqref="R40">
    <cfRule type="cellIs" dxfId="14816" priority="1433" operator="greaterThan">
      <formula>1</formula>
    </cfRule>
    <cfRule type="cellIs" dxfId="14815" priority="1434" operator="lessThan">
      <formula>0.8</formula>
    </cfRule>
  </conditionalFormatting>
  <conditionalFormatting sqref="P40">
    <cfRule type="cellIs" dxfId="14814" priority="1426" operator="greaterThan">
      <formula>0</formula>
    </cfRule>
  </conditionalFormatting>
  <conditionalFormatting sqref="Q40">
    <cfRule type="cellIs" dxfId="14813" priority="1431" operator="lessThan">
      <formula>0</formula>
    </cfRule>
  </conditionalFormatting>
  <conditionalFormatting sqref="R40">
    <cfRule type="cellIs" dxfId="14812" priority="1429" operator="lessThan">
      <formula>0.8</formula>
    </cfRule>
    <cfRule type="cellIs" dxfId="14811" priority="1430" operator="greaterThan">
      <formula>1</formula>
    </cfRule>
  </conditionalFormatting>
  <conditionalFormatting sqref="R40">
    <cfRule type="cellIs" dxfId="14810" priority="1427" operator="greaterThan">
      <formula>1</formula>
    </cfRule>
    <cfRule type="cellIs" dxfId="14809" priority="1428" operator="lessThan">
      <formula>0.8</formula>
    </cfRule>
  </conditionalFormatting>
  <conditionalFormatting sqref="Q40">
    <cfRule type="cellIs" dxfId="14808" priority="1425" operator="lessThan">
      <formula>0</formula>
    </cfRule>
  </conditionalFormatting>
  <conditionalFormatting sqref="R40">
    <cfRule type="cellIs" dxfId="14807" priority="1423" operator="lessThan">
      <formula>0.8</formula>
    </cfRule>
    <cfRule type="cellIs" dxfId="14806" priority="1424" operator="greaterThan">
      <formula>1</formula>
    </cfRule>
  </conditionalFormatting>
  <conditionalFormatting sqref="R40">
    <cfRule type="cellIs" dxfId="14805" priority="1421" operator="greaterThan">
      <formula>1</formula>
    </cfRule>
    <cfRule type="cellIs" dxfId="14804" priority="1422" operator="lessThan">
      <formula>0.8</formula>
    </cfRule>
  </conditionalFormatting>
  <conditionalFormatting sqref="P40">
    <cfRule type="cellIs" dxfId="14803" priority="1420" operator="greaterThan">
      <formula>0</formula>
    </cfRule>
  </conditionalFormatting>
  <conditionalFormatting sqref="P40">
    <cfRule type="cellIs" dxfId="14802" priority="1414" operator="greaterThan">
      <formula>0</formula>
    </cfRule>
  </conditionalFormatting>
  <conditionalFormatting sqref="Q40">
    <cfRule type="cellIs" dxfId="14801" priority="1419" operator="lessThan">
      <formula>0</formula>
    </cfRule>
  </conditionalFormatting>
  <conditionalFormatting sqref="R40">
    <cfRule type="cellIs" dxfId="14800" priority="1417" operator="lessThan">
      <formula>0.8</formula>
    </cfRule>
    <cfRule type="cellIs" dxfId="14799" priority="1418" operator="greaterThan">
      <formula>1</formula>
    </cfRule>
  </conditionalFormatting>
  <conditionalFormatting sqref="R40">
    <cfRule type="cellIs" dxfId="14798" priority="1415" operator="greaterThan">
      <formula>1</formula>
    </cfRule>
    <cfRule type="cellIs" dxfId="14797" priority="1416" operator="lessThan">
      <formula>0.8</formula>
    </cfRule>
  </conditionalFormatting>
  <conditionalFormatting sqref="P40">
    <cfRule type="cellIs" dxfId="14796" priority="1408" operator="greaterThan">
      <formula>0</formula>
    </cfRule>
  </conditionalFormatting>
  <conditionalFormatting sqref="Q40">
    <cfRule type="cellIs" dxfId="14795" priority="1413" operator="lessThan">
      <formula>0</formula>
    </cfRule>
  </conditionalFormatting>
  <conditionalFormatting sqref="R40">
    <cfRule type="cellIs" dxfId="14794" priority="1411" operator="lessThan">
      <formula>0.8</formula>
    </cfRule>
    <cfRule type="cellIs" dxfId="14793" priority="1412" operator="greaterThan">
      <formula>1</formula>
    </cfRule>
  </conditionalFormatting>
  <conditionalFormatting sqref="R40">
    <cfRule type="cellIs" dxfId="14792" priority="1409" operator="greaterThan">
      <formula>1</formula>
    </cfRule>
    <cfRule type="cellIs" dxfId="14791" priority="1410" operator="lessThan">
      <formula>0.8</formula>
    </cfRule>
  </conditionalFormatting>
  <conditionalFormatting sqref="P40">
    <cfRule type="cellIs" dxfId="14790" priority="1402" operator="greaterThan">
      <formula>0</formula>
    </cfRule>
  </conditionalFormatting>
  <conditionalFormatting sqref="Q40">
    <cfRule type="cellIs" dxfId="14789" priority="1407" operator="lessThan">
      <formula>0</formula>
    </cfRule>
  </conditionalFormatting>
  <conditionalFormatting sqref="R40">
    <cfRule type="cellIs" dxfId="14788" priority="1405" operator="lessThan">
      <formula>0.8</formula>
    </cfRule>
    <cfRule type="cellIs" dxfId="14787" priority="1406" operator="greaterThan">
      <formula>1</formula>
    </cfRule>
  </conditionalFormatting>
  <conditionalFormatting sqref="R40">
    <cfRule type="cellIs" dxfId="14786" priority="1403" operator="greaterThan">
      <formula>1</formula>
    </cfRule>
    <cfRule type="cellIs" dxfId="14785" priority="1404" operator="lessThan">
      <formula>0.8</formula>
    </cfRule>
  </conditionalFormatting>
  <conditionalFormatting sqref="Q40">
    <cfRule type="cellIs" dxfId="14784" priority="1396" operator="lessThan">
      <formula>0</formula>
    </cfRule>
  </conditionalFormatting>
  <conditionalFormatting sqref="P40">
    <cfRule type="cellIs" dxfId="14783" priority="1397" operator="greaterThan">
      <formula>0</formula>
    </cfRule>
  </conditionalFormatting>
  <conditionalFormatting sqref="R40">
    <cfRule type="cellIs" dxfId="14782" priority="1400" operator="lessThan">
      <formula>0.8</formula>
    </cfRule>
    <cfRule type="cellIs" dxfId="14781" priority="1401" operator="greaterThan">
      <formula>1</formula>
    </cfRule>
  </conditionalFormatting>
  <conditionalFormatting sqref="R40">
    <cfRule type="cellIs" dxfId="14780" priority="1398" operator="greaterThan">
      <formula>1</formula>
    </cfRule>
    <cfRule type="cellIs" dxfId="14779" priority="1399" operator="lessThan">
      <formula>0.8</formula>
    </cfRule>
  </conditionalFormatting>
  <conditionalFormatting sqref="Q40">
    <cfRule type="cellIs" dxfId="14778" priority="1390" operator="lessThan">
      <formula>0</formula>
    </cfRule>
  </conditionalFormatting>
  <conditionalFormatting sqref="R40">
    <cfRule type="cellIs" dxfId="14777" priority="1394" operator="lessThan">
      <formula>0.8</formula>
    </cfRule>
    <cfRule type="cellIs" dxfId="14776" priority="1395" operator="greaterThan">
      <formula>1</formula>
    </cfRule>
  </conditionalFormatting>
  <conditionalFormatting sqref="R40">
    <cfRule type="cellIs" dxfId="14775" priority="1392" operator="greaterThan">
      <formula>1</formula>
    </cfRule>
    <cfRule type="cellIs" dxfId="14774" priority="1393" operator="lessThan">
      <formula>0.8</formula>
    </cfRule>
  </conditionalFormatting>
  <conditionalFormatting sqref="P40">
    <cfRule type="cellIs" dxfId="14773" priority="1391" operator="greaterThan">
      <formula>0</formula>
    </cfRule>
  </conditionalFormatting>
  <conditionalFormatting sqref="Q40">
    <cfRule type="cellIs" dxfId="14772" priority="1389" operator="lessThan">
      <formula>0</formula>
    </cfRule>
  </conditionalFormatting>
  <conditionalFormatting sqref="R40">
    <cfRule type="cellIs" dxfId="14771" priority="1387" operator="lessThan">
      <formula>0.8</formula>
    </cfRule>
    <cfRule type="cellIs" dxfId="14770" priority="1388" operator="greaterThan">
      <formula>1</formula>
    </cfRule>
  </conditionalFormatting>
  <conditionalFormatting sqref="R40">
    <cfRule type="cellIs" dxfId="14769" priority="1385" operator="greaterThan">
      <formula>1</formula>
    </cfRule>
    <cfRule type="cellIs" dxfId="14768" priority="1386" operator="lessThan">
      <formula>0.8</formula>
    </cfRule>
  </conditionalFormatting>
  <conditionalFormatting sqref="P40">
    <cfRule type="cellIs" dxfId="14767" priority="1384" operator="greaterThan">
      <formula>0</formula>
    </cfRule>
  </conditionalFormatting>
  <conditionalFormatting sqref="Q40">
    <cfRule type="cellIs" dxfId="14766" priority="1383" operator="lessThan">
      <formula>0</formula>
    </cfRule>
  </conditionalFormatting>
  <conditionalFormatting sqref="R40">
    <cfRule type="cellIs" dxfId="14765" priority="1381" operator="lessThan">
      <formula>0.8</formula>
    </cfRule>
    <cfRule type="cellIs" dxfId="14764" priority="1382" operator="greaterThan">
      <formula>1</formula>
    </cfRule>
  </conditionalFormatting>
  <conditionalFormatting sqref="R40">
    <cfRule type="cellIs" dxfId="14763" priority="1379" operator="greaterThan">
      <formula>1</formula>
    </cfRule>
    <cfRule type="cellIs" dxfId="14762" priority="1380" operator="lessThan">
      <formula>0.8</formula>
    </cfRule>
  </conditionalFormatting>
  <conditionalFormatting sqref="P40">
    <cfRule type="cellIs" dxfId="14761" priority="1378" operator="greaterThan">
      <formula>0</formula>
    </cfRule>
  </conditionalFormatting>
  <conditionalFormatting sqref="Q32:Q39">
    <cfRule type="cellIs" dxfId="14760" priority="1377" operator="lessThan">
      <formula>0</formula>
    </cfRule>
  </conditionalFormatting>
  <conditionalFormatting sqref="R32:R39">
    <cfRule type="cellIs" dxfId="14759" priority="1375" operator="lessThan">
      <formula>0.8</formula>
    </cfRule>
    <cfRule type="cellIs" dxfId="14758" priority="1376" operator="greaterThan">
      <formula>1</formula>
    </cfRule>
  </conditionalFormatting>
  <conditionalFormatting sqref="R32:R39">
    <cfRule type="cellIs" dxfId="14757" priority="1373" operator="greaterThan">
      <formula>1</formula>
    </cfRule>
    <cfRule type="cellIs" dxfId="14756" priority="1374" operator="lessThan">
      <formula>0.8</formula>
    </cfRule>
  </conditionalFormatting>
  <conditionalFormatting sqref="P32:P39">
    <cfRule type="cellIs" dxfId="14755" priority="1372" operator="greaterThan">
      <formula>0</formula>
    </cfRule>
  </conditionalFormatting>
  <conditionalFormatting sqref="Q32:Q39">
    <cfRule type="cellIs" dxfId="14754" priority="1371" operator="lessThan">
      <formula>0</formula>
    </cfRule>
  </conditionalFormatting>
  <conditionalFormatting sqref="R32:R39">
    <cfRule type="cellIs" dxfId="14753" priority="1369" operator="lessThan">
      <formula>0.8</formula>
    </cfRule>
    <cfRule type="cellIs" dxfId="14752" priority="1370" operator="greaterThan">
      <formula>1</formula>
    </cfRule>
  </conditionalFormatting>
  <conditionalFormatting sqref="R32:R39">
    <cfRule type="cellIs" dxfId="14751" priority="1367" operator="greaterThan">
      <formula>1</formula>
    </cfRule>
    <cfRule type="cellIs" dxfId="14750" priority="1368" operator="lessThan">
      <formula>0.8</formula>
    </cfRule>
  </conditionalFormatting>
  <conditionalFormatting sqref="P32:P39">
    <cfRule type="cellIs" dxfId="14749" priority="1366" operator="greaterThan">
      <formula>0</formula>
    </cfRule>
  </conditionalFormatting>
  <conditionalFormatting sqref="Q32:Q39">
    <cfRule type="cellIs" dxfId="14748" priority="1365" operator="lessThan">
      <formula>0</formula>
    </cfRule>
  </conditionalFormatting>
  <conditionalFormatting sqref="R32:R39">
    <cfRule type="cellIs" dxfId="14747" priority="1363" operator="lessThan">
      <formula>0.8</formula>
    </cfRule>
    <cfRule type="cellIs" dxfId="14746" priority="1364" operator="greaterThan">
      <formula>1</formula>
    </cfRule>
  </conditionalFormatting>
  <conditionalFormatting sqref="R32:R39">
    <cfRule type="cellIs" dxfId="14745" priority="1361" operator="greaterThan">
      <formula>1</formula>
    </cfRule>
    <cfRule type="cellIs" dxfId="14744" priority="1362" operator="lessThan">
      <formula>0.8</formula>
    </cfRule>
  </conditionalFormatting>
  <conditionalFormatting sqref="P32:P39">
    <cfRule type="cellIs" dxfId="14743" priority="1360" operator="greaterThan">
      <formula>0</formula>
    </cfRule>
  </conditionalFormatting>
  <conditionalFormatting sqref="Q32:Q39">
    <cfRule type="cellIs" dxfId="14742" priority="1359" operator="lessThan">
      <formula>0</formula>
    </cfRule>
  </conditionalFormatting>
  <conditionalFormatting sqref="R32:R39">
    <cfRule type="cellIs" dxfId="14741" priority="1357" operator="lessThan">
      <formula>0.8</formula>
    </cfRule>
    <cfRule type="cellIs" dxfId="14740" priority="1358" operator="greaterThan">
      <formula>1</formula>
    </cfRule>
  </conditionalFormatting>
  <conditionalFormatting sqref="R32:R39">
    <cfRule type="cellIs" dxfId="14739" priority="1355" operator="greaterThan">
      <formula>1</formula>
    </cfRule>
    <cfRule type="cellIs" dxfId="14738" priority="1356" operator="lessThan">
      <formula>0.8</formula>
    </cfRule>
  </conditionalFormatting>
  <conditionalFormatting sqref="P32:P39">
    <cfRule type="cellIs" dxfId="14737" priority="1354" operator="greaterThan">
      <formula>0</formula>
    </cfRule>
  </conditionalFormatting>
  <conditionalFormatting sqref="P32:P39">
    <cfRule type="cellIs" dxfId="14736" priority="1348" operator="greaterThan">
      <formula>0</formula>
    </cfRule>
  </conditionalFormatting>
  <conditionalFormatting sqref="Q32:Q39">
    <cfRule type="cellIs" dxfId="14735" priority="1353" operator="lessThan">
      <formula>0</formula>
    </cfRule>
  </conditionalFormatting>
  <conditionalFormatting sqref="R32:R39">
    <cfRule type="cellIs" dxfId="14734" priority="1351" operator="lessThan">
      <formula>0.8</formula>
    </cfRule>
    <cfRule type="cellIs" dxfId="14733" priority="1352" operator="greaterThan">
      <formula>1</formula>
    </cfRule>
  </conditionalFormatting>
  <conditionalFormatting sqref="R32:R39">
    <cfRule type="cellIs" dxfId="14732" priority="1349" operator="greaterThan">
      <formula>1</formula>
    </cfRule>
    <cfRule type="cellIs" dxfId="14731" priority="1350" operator="lessThan">
      <formula>0.8</formula>
    </cfRule>
  </conditionalFormatting>
  <conditionalFormatting sqref="P32:P39">
    <cfRule type="cellIs" dxfId="14730" priority="1342" operator="greaterThan">
      <formula>0</formula>
    </cfRule>
  </conditionalFormatting>
  <conditionalFormatting sqref="Q32:Q39">
    <cfRule type="cellIs" dxfId="14729" priority="1347" operator="lessThan">
      <formula>0</formula>
    </cfRule>
  </conditionalFormatting>
  <conditionalFormatting sqref="R32:R39">
    <cfRule type="cellIs" dxfId="14728" priority="1345" operator="lessThan">
      <formula>0.8</formula>
    </cfRule>
    <cfRule type="cellIs" dxfId="14727" priority="1346" operator="greaterThan">
      <formula>1</formula>
    </cfRule>
  </conditionalFormatting>
  <conditionalFormatting sqref="R32:R39">
    <cfRule type="cellIs" dxfId="14726" priority="1343" operator="greaterThan">
      <formula>1</formula>
    </cfRule>
    <cfRule type="cellIs" dxfId="14725" priority="1344" operator="lessThan">
      <formula>0.8</formula>
    </cfRule>
  </conditionalFormatting>
  <conditionalFormatting sqref="R32:R39">
    <cfRule type="cellIs" dxfId="14724" priority="1339" operator="lessThan">
      <formula>0.8</formula>
    </cfRule>
    <cfRule type="cellIs" dxfId="14723" priority="1340" operator="greaterThan">
      <formula>1</formula>
    </cfRule>
  </conditionalFormatting>
  <conditionalFormatting sqref="R32:R39">
    <cfRule type="cellIs" dxfId="14722" priority="1337" operator="greaterThan">
      <formula>1</formula>
    </cfRule>
    <cfRule type="cellIs" dxfId="14721" priority="1338" operator="lessThan">
      <formula>0.8</formula>
    </cfRule>
  </conditionalFormatting>
  <conditionalFormatting sqref="P32:P39">
    <cfRule type="cellIs" dxfId="14720" priority="1336" operator="greaterThan">
      <formula>0</formula>
    </cfRule>
  </conditionalFormatting>
  <conditionalFormatting sqref="Q32:Q39">
    <cfRule type="cellIs" dxfId="14719" priority="1341" operator="lessThan">
      <formula>0</formula>
    </cfRule>
  </conditionalFormatting>
  <conditionalFormatting sqref="Q32:Q39">
    <cfRule type="cellIs" dxfId="14718" priority="1335" operator="lessThan">
      <formula>0</formula>
    </cfRule>
  </conditionalFormatting>
  <conditionalFormatting sqref="R32:R39">
    <cfRule type="cellIs" dxfId="14717" priority="1333" operator="lessThan">
      <formula>0.8</formula>
    </cfRule>
    <cfRule type="cellIs" dxfId="14716" priority="1334" operator="greaterThan">
      <formula>1</formula>
    </cfRule>
  </conditionalFormatting>
  <conditionalFormatting sqref="R32:R39">
    <cfRule type="cellIs" dxfId="14715" priority="1331" operator="greaterThan">
      <formula>1</formula>
    </cfRule>
    <cfRule type="cellIs" dxfId="14714" priority="1332" operator="lessThan">
      <formula>0.8</formula>
    </cfRule>
  </conditionalFormatting>
  <conditionalFormatting sqref="P32:P39">
    <cfRule type="cellIs" dxfId="14713" priority="1330" operator="greaterThan">
      <formula>0</formula>
    </cfRule>
  </conditionalFormatting>
  <conditionalFormatting sqref="P32:P39">
    <cfRule type="cellIs" dxfId="14712" priority="1324" operator="greaterThan">
      <formula>0</formula>
    </cfRule>
  </conditionalFormatting>
  <conditionalFormatting sqref="Q32:Q39">
    <cfRule type="cellIs" dxfId="14711" priority="1329" operator="lessThan">
      <formula>0</formula>
    </cfRule>
  </conditionalFormatting>
  <conditionalFormatting sqref="R32:R39">
    <cfRule type="cellIs" dxfId="14710" priority="1327" operator="lessThan">
      <formula>0.8</formula>
    </cfRule>
    <cfRule type="cellIs" dxfId="14709" priority="1328" operator="greaterThan">
      <formula>1</formula>
    </cfRule>
  </conditionalFormatting>
  <conditionalFormatting sqref="R32:R39">
    <cfRule type="cellIs" dxfId="14708" priority="1325" operator="greaterThan">
      <formula>1</formula>
    </cfRule>
    <cfRule type="cellIs" dxfId="14707" priority="1326" operator="lessThan">
      <formula>0.8</formula>
    </cfRule>
  </conditionalFormatting>
  <conditionalFormatting sqref="P32:P39">
    <cfRule type="cellIs" dxfId="14706" priority="1318" operator="greaterThan">
      <formula>0</formula>
    </cfRule>
  </conditionalFormatting>
  <conditionalFormatting sqref="Q32:Q39">
    <cfRule type="cellIs" dxfId="14705" priority="1323" operator="lessThan">
      <formula>0</formula>
    </cfRule>
  </conditionalFormatting>
  <conditionalFormatting sqref="R32:R39">
    <cfRule type="cellIs" dxfId="14704" priority="1321" operator="lessThan">
      <formula>0.8</formula>
    </cfRule>
    <cfRule type="cellIs" dxfId="14703" priority="1322" operator="greaterThan">
      <formula>1</formula>
    </cfRule>
  </conditionalFormatting>
  <conditionalFormatting sqref="R32:R39">
    <cfRule type="cellIs" dxfId="14702" priority="1319" operator="greaterThan">
      <formula>1</formula>
    </cfRule>
    <cfRule type="cellIs" dxfId="14701" priority="1320" operator="lessThan">
      <formula>0.8</formula>
    </cfRule>
  </conditionalFormatting>
  <conditionalFormatting sqref="R32:R39">
    <cfRule type="cellIs" dxfId="14700" priority="1315" operator="lessThan">
      <formula>0.8</formula>
    </cfRule>
    <cfRule type="cellIs" dxfId="14699" priority="1316" operator="greaterThan">
      <formula>1</formula>
    </cfRule>
  </conditionalFormatting>
  <conditionalFormatting sqref="R32:R39">
    <cfRule type="cellIs" dxfId="14698" priority="1313" operator="greaterThan">
      <formula>1</formula>
    </cfRule>
    <cfRule type="cellIs" dxfId="14697" priority="1314" operator="lessThan">
      <formula>0.8</formula>
    </cfRule>
  </conditionalFormatting>
  <conditionalFormatting sqref="P32:P39">
    <cfRule type="cellIs" dxfId="14696" priority="1312" operator="greaterThan">
      <formula>0</formula>
    </cfRule>
  </conditionalFormatting>
  <conditionalFormatting sqref="Q32:Q39">
    <cfRule type="cellIs" dxfId="14695" priority="1317" operator="lessThan">
      <formula>0</formula>
    </cfRule>
  </conditionalFormatting>
  <conditionalFormatting sqref="P32:P39">
    <cfRule type="cellIs" dxfId="14694" priority="1306" operator="greaterThan">
      <formula>0</formula>
    </cfRule>
  </conditionalFormatting>
  <conditionalFormatting sqref="Q32:Q39">
    <cfRule type="cellIs" dxfId="14693" priority="1311" operator="lessThan">
      <formula>0</formula>
    </cfRule>
  </conditionalFormatting>
  <conditionalFormatting sqref="R32:R39">
    <cfRule type="cellIs" dxfId="14692" priority="1309" operator="lessThan">
      <formula>0.8</formula>
    </cfRule>
    <cfRule type="cellIs" dxfId="14691" priority="1310" operator="greaterThan">
      <formula>1</formula>
    </cfRule>
  </conditionalFormatting>
  <conditionalFormatting sqref="R32:R39">
    <cfRule type="cellIs" dxfId="14690" priority="1307" operator="greaterThan">
      <formula>1</formula>
    </cfRule>
    <cfRule type="cellIs" dxfId="14689" priority="1308" operator="lessThan">
      <formula>0.8</formula>
    </cfRule>
  </conditionalFormatting>
  <conditionalFormatting sqref="R32:R39">
    <cfRule type="cellIs" dxfId="14688" priority="1303" operator="lessThan">
      <formula>0.8</formula>
    </cfRule>
    <cfRule type="cellIs" dxfId="14687" priority="1304" operator="greaterThan">
      <formula>1</formula>
    </cfRule>
  </conditionalFormatting>
  <conditionalFormatting sqref="R32:R39">
    <cfRule type="cellIs" dxfId="14686" priority="1301" operator="greaterThan">
      <formula>1</formula>
    </cfRule>
    <cfRule type="cellIs" dxfId="14685" priority="1302" operator="lessThan">
      <formula>0.8</formula>
    </cfRule>
  </conditionalFormatting>
  <conditionalFormatting sqref="P32:P39">
    <cfRule type="cellIs" dxfId="14684" priority="1300" operator="greaterThan">
      <formula>0</formula>
    </cfRule>
  </conditionalFormatting>
  <conditionalFormatting sqref="Q32:Q39">
    <cfRule type="cellIs" dxfId="14683" priority="1305" operator="lessThan">
      <formula>0</formula>
    </cfRule>
  </conditionalFormatting>
  <conditionalFormatting sqref="R32:R39">
    <cfRule type="cellIs" dxfId="14682" priority="1297" operator="lessThan">
      <formula>0.8</formula>
    </cfRule>
    <cfRule type="cellIs" dxfId="14681" priority="1298" operator="greaterThan">
      <formula>1</formula>
    </cfRule>
  </conditionalFormatting>
  <conditionalFormatting sqref="R32:R39">
    <cfRule type="cellIs" dxfId="14680" priority="1295" operator="greaterThan">
      <formula>1</formula>
    </cfRule>
    <cfRule type="cellIs" dxfId="14679" priority="1296" operator="lessThan">
      <formula>0.8</formula>
    </cfRule>
  </conditionalFormatting>
  <conditionalFormatting sqref="P32:P39">
    <cfRule type="cellIs" dxfId="14678" priority="1294" operator="greaterThan">
      <formula>0</formula>
    </cfRule>
  </conditionalFormatting>
  <conditionalFormatting sqref="Q32:Q39">
    <cfRule type="cellIs" dxfId="14677" priority="1299" operator="lessThan">
      <formula>0</formula>
    </cfRule>
  </conditionalFormatting>
  <conditionalFormatting sqref="Q32:Q39">
    <cfRule type="cellIs" dxfId="14676" priority="1293" operator="lessThan">
      <formula>0</formula>
    </cfRule>
  </conditionalFormatting>
  <conditionalFormatting sqref="R32:R39">
    <cfRule type="cellIs" dxfId="14675" priority="1291" operator="lessThan">
      <formula>0.8</formula>
    </cfRule>
    <cfRule type="cellIs" dxfId="14674" priority="1292" operator="greaterThan">
      <formula>1</formula>
    </cfRule>
  </conditionalFormatting>
  <conditionalFormatting sqref="R32:R39">
    <cfRule type="cellIs" dxfId="14673" priority="1289" operator="greaterThan">
      <formula>1</formula>
    </cfRule>
    <cfRule type="cellIs" dxfId="14672" priority="1290" operator="lessThan">
      <formula>0.8</formula>
    </cfRule>
  </conditionalFormatting>
  <conditionalFormatting sqref="P32:P39">
    <cfRule type="cellIs" dxfId="14671" priority="1288" operator="greaterThan">
      <formula>0</formula>
    </cfRule>
  </conditionalFormatting>
  <conditionalFormatting sqref="Q32:Q39">
    <cfRule type="cellIs" dxfId="14670" priority="1282" operator="lessThan">
      <formula>0</formula>
    </cfRule>
  </conditionalFormatting>
  <conditionalFormatting sqref="R32:R39">
    <cfRule type="cellIs" dxfId="14669" priority="1286" operator="lessThan">
      <formula>0.8</formula>
    </cfRule>
    <cfRule type="cellIs" dxfId="14668" priority="1287" operator="greaterThan">
      <formula>1</formula>
    </cfRule>
  </conditionalFormatting>
  <conditionalFormatting sqref="R32:R39">
    <cfRule type="cellIs" dxfId="14667" priority="1284" operator="greaterThan">
      <formula>1</formula>
    </cfRule>
    <cfRule type="cellIs" dxfId="14666" priority="1285" operator="lessThan">
      <formula>0.8</formula>
    </cfRule>
  </conditionalFormatting>
  <conditionalFormatting sqref="P32:P39">
    <cfRule type="cellIs" dxfId="14665" priority="1283" operator="greaterThan">
      <formula>0</formula>
    </cfRule>
  </conditionalFormatting>
  <conditionalFormatting sqref="Q32:Q39">
    <cfRule type="cellIs" dxfId="14664" priority="1281" operator="lessThan">
      <formula>0</formula>
    </cfRule>
  </conditionalFormatting>
  <conditionalFormatting sqref="R32:R39">
    <cfRule type="cellIs" dxfId="14663" priority="1279" operator="lessThan">
      <formula>0.8</formula>
    </cfRule>
    <cfRule type="cellIs" dxfId="14662" priority="1280" operator="greaterThan">
      <formula>1</formula>
    </cfRule>
  </conditionalFormatting>
  <conditionalFormatting sqref="R32:R39">
    <cfRule type="cellIs" dxfId="14661" priority="1277" operator="greaterThan">
      <formula>1</formula>
    </cfRule>
    <cfRule type="cellIs" dxfId="14660" priority="1278" operator="lessThan">
      <formula>0.8</formula>
    </cfRule>
  </conditionalFormatting>
  <conditionalFormatting sqref="P32:P39">
    <cfRule type="cellIs" dxfId="14659" priority="1276" operator="greaterThan">
      <formula>0</formula>
    </cfRule>
  </conditionalFormatting>
  <conditionalFormatting sqref="Q32:Q39">
    <cfRule type="cellIs" dxfId="14658" priority="1275" operator="lessThan">
      <formula>0</formula>
    </cfRule>
  </conditionalFormatting>
  <conditionalFormatting sqref="R32:R39">
    <cfRule type="cellIs" dxfId="14657" priority="1273" operator="lessThan">
      <formula>0.8</formula>
    </cfRule>
    <cfRule type="cellIs" dxfId="14656" priority="1274" operator="greaterThan">
      <formula>1</formula>
    </cfRule>
  </conditionalFormatting>
  <conditionalFormatting sqref="R32:R39">
    <cfRule type="cellIs" dxfId="14655" priority="1271" operator="greaterThan">
      <formula>1</formula>
    </cfRule>
    <cfRule type="cellIs" dxfId="14654" priority="1272" operator="lessThan">
      <formula>0.8</formula>
    </cfRule>
  </conditionalFormatting>
  <conditionalFormatting sqref="P32:P39">
    <cfRule type="cellIs" dxfId="14653" priority="1270" operator="greaterThan">
      <formula>0</formula>
    </cfRule>
  </conditionalFormatting>
  <conditionalFormatting sqref="Q32:Q39">
    <cfRule type="cellIs" dxfId="14652" priority="1269" operator="lessThan">
      <formula>0</formula>
    </cfRule>
  </conditionalFormatting>
  <conditionalFormatting sqref="R32:R39">
    <cfRule type="cellIs" dxfId="14651" priority="1267" operator="lessThan">
      <formula>0.8</formula>
    </cfRule>
    <cfRule type="cellIs" dxfId="14650" priority="1268" operator="greaterThan">
      <formula>1</formula>
    </cfRule>
  </conditionalFormatting>
  <conditionalFormatting sqref="R32:R39">
    <cfRule type="cellIs" dxfId="14649" priority="1265" operator="greaterThan">
      <formula>1</formula>
    </cfRule>
    <cfRule type="cellIs" dxfId="14648" priority="1266" operator="lessThan">
      <formula>0.8</formula>
    </cfRule>
  </conditionalFormatting>
  <conditionalFormatting sqref="P32:P39">
    <cfRule type="cellIs" dxfId="14647" priority="1264" operator="greaterThan">
      <formula>0</formula>
    </cfRule>
  </conditionalFormatting>
  <conditionalFormatting sqref="Q32:Q39">
    <cfRule type="cellIs" dxfId="14646" priority="1263" operator="lessThan">
      <formula>0</formula>
    </cfRule>
  </conditionalFormatting>
  <conditionalFormatting sqref="R32:R39">
    <cfRule type="cellIs" dxfId="14645" priority="1261" operator="lessThan">
      <formula>0.8</formula>
    </cfRule>
    <cfRule type="cellIs" dxfId="14644" priority="1262" operator="greaterThan">
      <formula>1</formula>
    </cfRule>
  </conditionalFormatting>
  <conditionalFormatting sqref="R32:R39">
    <cfRule type="cellIs" dxfId="14643" priority="1259" operator="greaterThan">
      <formula>1</formula>
    </cfRule>
    <cfRule type="cellIs" dxfId="14642" priority="1260" operator="lessThan">
      <formula>0.8</formula>
    </cfRule>
  </conditionalFormatting>
  <conditionalFormatting sqref="P32:P39">
    <cfRule type="cellIs" dxfId="14641" priority="1258" operator="greaterThan">
      <formula>0</formula>
    </cfRule>
  </conditionalFormatting>
  <conditionalFormatting sqref="Q32:Q39">
    <cfRule type="cellIs" dxfId="14640" priority="1257" operator="lessThan">
      <formula>0</formula>
    </cfRule>
  </conditionalFormatting>
  <conditionalFormatting sqref="R32:R39">
    <cfRule type="cellIs" dxfId="14639" priority="1255" operator="lessThan">
      <formula>0.8</formula>
    </cfRule>
    <cfRule type="cellIs" dxfId="14638" priority="1256" operator="greaterThan">
      <formula>1</formula>
    </cfRule>
  </conditionalFormatting>
  <conditionalFormatting sqref="R32:R39">
    <cfRule type="cellIs" dxfId="14637" priority="1253" operator="greaterThan">
      <formula>1</formula>
    </cfRule>
    <cfRule type="cellIs" dxfId="14636" priority="1254" operator="lessThan">
      <formula>0.8</formula>
    </cfRule>
  </conditionalFormatting>
  <conditionalFormatting sqref="P32:P39">
    <cfRule type="cellIs" dxfId="14635" priority="1252" operator="greaterThan">
      <formula>0</formula>
    </cfRule>
  </conditionalFormatting>
  <conditionalFormatting sqref="P32:P39">
    <cfRule type="cellIs" dxfId="14634" priority="1246" operator="greaterThan">
      <formula>0</formula>
    </cfRule>
  </conditionalFormatting>
  <conditionalFormatting sqref="Q32:Q39">
    <cfRule type="cellIs" dxfId="14633" priority="1251" operator="lessThan">
      <formula>0</formula>
    </cfRule>
  </conditionalFormatting>
  <conditionalFormatting sqref="R32:R39">
    <cfRule type="cellIs" dxfId="14632" priority="1249" operator="lessThan">
      <formula>0.8</formula>
    </cfRule>
    <cfRule type="cellIs" dxfId="14631" priority="1250" operator="greaterThan">
      <formula>1</formula>
    </cfRule>
  </conditionalFormatting>
  <conditionalFormatting sqref="R32:R39">
    <cfRule type="cellIs" dxfId="14630" priority="1247" operator="greaterThan">
      <formula>1</formula>
    </cfRule>
    <cfRule type="cellIs" dxfId="14629" priority="1248" operator="lessThan">
      <formula>0.8</formula>
    </cfRule>
  </conditionalFormatting>
  <conditionalFormatting sqref="P32:P39">
    <cfRule type="cellIs" dxfId="14628" priority="1240" operator="greaterThan">
      <formula>0</formula>
    </cfRule>
  </conditionalFormatting>
  <conditionalFormatting sqref="Q32:Q39">
    <cfRule type="cellIs" dxfId="14627" priority="1245" operator="lessThan">
      <formula>0</formula>
    </cfRule>
  </conditionalFormatting>
  <conditionalFormatting sqref="R32:R39">
    <cfRule type="cellIs" dxfId="14626" priority="1243" operator="lessThan">
      <formula>0.8</formula>
    </cfRule>
    <cfRule type="cellIs" dxfId="14625" priority="1244" operator="greaterThan">
      <formula>1</formula>
    </cfRule>
  </conditionalFormatting>
  <conditionalFormatting sqref="R32:R39">
    <cfRule type="cellIs" dxfId="14624" priority="1241" operator="greaterThan">
      <formula>1</formula>
    </cfRule>
    <cfRule type="cellIs" dxfId="14623" priority="1242" operator="lessThan">
      <formula>0.8</formula>
    </cfRule>
  </conditionalFormatting>
  <conditionalFormatting sqref="R32:R39">
    <cfRule type="cellIs" dxfId="14622" priority="1237" operator="lessThan">
      <formula>0.8</formula>
    </cfRule>
    <cfRule type="cellIs" dxfId="14621" priority="1238" operator="greaterThan">
      <formula>1</formula>
    </cfRule>
  </conditionalFormatting>
  <conditionalFormatting sqref="R32:R39">
    <cfRule type="cellIs" dxfId="14620" priority="1235" operator="greaterThan">
      <formula>1</formula>
    </cfRule>
    <cfRule type="cellIs" dxfId="14619" priority="1236" operator="lessThan">
      <formula>0.8</formula>
    </cfRule>
  </conditionalFormatting>
  <conditionalFormatting sqref="P32:P39">
    <cfRule type="cellIs" dxfId="14618" priority="1234" operator="greaterThan">
      <formula>0</formula>
    </cfRule>
  </conditionalFormatting>
  <conditionalFormatting sqref="Q32:Q39">
    <cfRule type="cellIs" dxfId="14617" priority="1239" operator="lessThan">
      <formula>0</formula>
    </cfRule>
  </conditionalFormatting>
  <conditionalFormatting sqref="Q32:Q39">
    <cfRule type="cellIs" dxfId="14616" priority="1228" operator="lessThan">
      <formula>0</formula>
    </cfRule>
  </conditionalFormatting>
  <conditionalFormatting sqref="P32:P39">
    <cfRule type="cellIs" dxfId="14615" priority="1229" operator="greaterThan">
      <formula>0</formula>
    </cfRule>
  </conditionalFormatting>
  <conditionalFormatting sqref="R32:R39">
    <cfRule type="cellIs" dxfId="14614" priority="1232" operator="lessThan">
      <formula>0.8</formula>
    </cfRule>
    <cfRule type="cellIs" dxfId="14613" priority="1233" operator="greaterThan">
      <formula>1</formula>
    </cfRule>
  </conditionalFormatting>
  <conditionalFormatting sqref="R32:R39">
    <cfRule type="cellIs" dxfId="14612" priority="1230" operator="greaterThan">
      <formula>1</formula>
    </cfRule>
    <cfRule type="cellIs" dxfId="14611" priority="1231" operator="lessThan">
      <formula>0.8</formula>
    </cfRule>
  </conditionalFormatting>
  <conditionalFormatting sqref="Q32:Q39">
    <cfRule type="cellIs" dxfId="14610" priority="1222" operator="lessThan">
      <formula>0</formula>
    </cfRule>
  </conditionalFormatting>
  <conditionalFormatting sqref="R32:R39">
    <cfRule type="cellIs" dxfId="14609" priority="1226" operator="lessThan">
      <formula>0.8</formula>
    </cfRule>
    <cfRule type="cellIs" dxfId="14608" priority="1227" operator="greaterThan">
      <formula>1</formula>
    </cfRule>
  </conditionalFormatting>
  <conditionalFormatting sqref="R32:R39">
    <cfRule type="cellIs" dxfId="14607" priority="1224" operator="greaterThan">
      <formula>1</formula>
    </cfRule>
    <cfRule type="cellIs" dxfId="14606" priority="1225" operator="lessThan">
      <formula>0.8</formula>
    </cfRule>
  </conditionalFormatting>
  <conditionalFormatting sqref="P32:P39">
    <cfRule type="cellIs" dxfId="14605" priority="1223" operator="greaterThan">
      <formula>0</formula>
    </cfRule>
  </conditionalFormatting>
  <conditionalFormatting sqref="Q32:Q39">
    <cfRule type="cellIs" dxfId="14604" priority="1221" operator="lessThan">
      <formula>0</formula>
    </cfRule>
  </conditionalFormatting>
  <conditionalFormatting sqref="R32:R39">
    <cfRule type="cellIs" dxfId="14603" priority="1219" operator="lessThan">
      <formula>0.8</formula>
    </cfRule>
    <cfRule type="cellIs" dxfId="14602" priority="1220" operator="greaterThan">
      <formula>1</formula>
    </cfRule>
  </conditionalFormatting>
  <conditionalFormatting sqref="R32:R39">
    <cfRule type="cellIs" dxfId="14601" priority="1217" operator="greaterThan">
      <formula>1</formula>
    </cfRule>
    <cfRule type="cellIs" dxfId="14600" priority="1218" operator="lessThan">
      <formula>0.8</formula>
    </cfRule>
  </conditionalFormatting>
  <conditionalFormatting sqref="P32:P39">
    <cfRule type="cellIs" dxfId="14599" priority="1216" operator="greaterThan">
      <formula>0</formula>
    </cfRule>
  </conditionalFormatting>
  <conditionalFormatting sqref="Q32:Q39">
    <cfRule type="cellIs" dxfId="14598" priority="1215" operator="lessThan">
      <formula>0</formula>
    </cfRule>
  </conditionalFormatting>
  <conditionalFormatting sqref="R32:R39">
    <cfRule type="cellIs" dxfId="14597" priority="1213" operator="lessThan">
      <formula>0.8</formula>
    </cfRule>
    <cfRule type="cellIs" dxfId="14596" priority="1214" operator="greaterThan">
      <formula>1</formula>
    </cfRule>
  </conditionalFormatting>
  <conditionalFormatting sqref="R32:R39">
    <cfRule type="cellIs" dxfId="14595" priority="1211" operator="greaterThan">
      <formula>1</formula>
    </cfRule>
    <cfRule type="cellIs" dxfId="14594" priority="1212" operator="lessThan">
      <formula>0.8</formula>
    </cfRule>
  </conditionalFormatting>
  <conditionalFormatting sqref="P32:P39">
    <cfRule type="cellIs" dxfId="14593" priority="1210" operator="greaterThan">
      <formula>0</formula>
    </cfRule>
  </conditionalFormatting>
  <conditionalFormatting sqref="Q32:Q39">
    <cfRule type="cellIs" dxfId="14592" priority="1209" operator="lessThan">
      <formula>0</formula>
    </cfRule>
  </conditionalFormatting>
  <conditionalFormatting sqref="R32:R39">
    <cfRule type="cellIs" dxfId="14591" priority="1207" operator="lessThan">
      <formula>0.8</formula>
    </cfRule>
    <cfRule type="cellIs" dxfId="14590" priority="1208" operator="greaterThan">
      <formula>1</formula>
    </cfRule>
  </conditionalFormatting>
  <conditionalFormatting sqref="R32:R39">
    <cfRule type="cellIs" dxfId="14589" priority="1205" operator="greaterThan">
      <formula>1</formula>
    </cfRule>
    <cfRule type="cellIs" dxfId="14588" priority="1206" operator="lessThan">
      <formula>0.8</formula>
    </cfRule>
  </conditionalFormatting>
  <conditionalFormatting sqref="P32:P39">
    <cfRule type="cellIs" dxfId="14587" priority="1204" operator="greaterThan">
      <formula>0</formula>
    </cfRule>
  </conditionalFormatting>
  <conditionalFormatting sqref="Q32:Q39">
    <cfRule type="cellIs" dxfId="14586" priority="1203" operator="lessThan">
      <formula>0</formula>
    </cfRule>
  </conditionalFormatting>
  <conditionalFormatting sqref="R32:R39">
    <cfRule type="cellIs" dxfId="14585" priority="1201" operator="lessThan">
      <formula>0.8</formula>
    </cfRule>
    <cfRule type="cellIs" dxfId="14584" priority="1202" operator="greaterThan">
      <formula>1</formula>
    </cfRule>
  </conditionalFormatting>
  <conditionalFormatting sqref="R32:R39">
    <cfRule type="cellIs" dxfId="14583" priority="1199" operator="greaterThan">
      <formula>1</formula>
    </cfRule>
    <cfRule type="cellIs" dxfId="14582" priority="1200" operator="lessThan">
      <formula>0.8</formula>
    </cfRule>
  </conditionalFormatting>
  <conditionalFormatting sqref="P32:P39">
    <cfRule type="cellIs" dxfId="14581" priority="1198" operator="greaterThan">
      <formula>0</formula>
    </cfRule>
  </conditionalFormatting>
  <conditionalFormatting sqref="Q96:Q105">
    <cfRule type="cellIs" dxfId="14580" priority="1192" operator="lessThan">
      <formula>0</formula>
    </cfRule>
  </conditionalFormatting>
  <conditionalFormatting sqref="P96:P105">
    <cfRule type="cellIs" dxfId="14579" priority="1193" operator="greaterThan">
      <formula>0</formula>
    </cfRule>
  </conditionalFormatting>
  <conditionalFormatting sqref="R96:R105">
    <cfRule type="cellIs" dxfId="14578" priority="1196" operator="lessThan">
      <formula>0.8</formula>
    </cfRule>
    <cfRule type="cellIs" dxfId="14577" priority="1197" operator="greaterThan">
      <formula>1</formula>
    </cfRule>
  </conditionalFormatting>
  <conditionalFormatting sqref="R96:R105">
    <cfRule type="cellIs" dxfId="14576" priority="1194" operator="greaterThan">
      <formula>1</formula>
    </cfRule>
    <cfRule type="cellIs" dxfId="14575" priority="1195" operator="lessThan">
      <formula>0.8</formula>
    </cfRule>
  </conditionalFormatting>
  <conditionalFormatting sqref="Q96:Q105">
    <cfRule type="cellIs" dxfId="14574" priority="1186" operator="lessThan">
      <formula>0</formula>
    </cfRule>
  </conditionalFormatting>
  <conditionalFormatting sqref="R96:R105">
    <cfRule type="cellIs" dxfId="14573" priority="1190" operator="lessThan">
      <formula>0.8</formula>
    </cfRule>
    <cfRule type="cellIs" dxfId="14572" priority="1191" operator="greaterThan">
      <formula>1</formula>
    </cfRule>
  </conditionalFormatting>
  <conditionalFormatting sqref="R96:R105">
    <cfRule type="cellIs" dxfId="14571" priority="1188" operator="greaterThan">
      <formula>1</formula>
    </cfRule>
    <cfRule type="cellIs" dxfId="14570" priority="1189" operator="lessThan">
      <formula>0.8</formula>
    </cfRule>
  </conditionalFormatting>
  <conditionalFormatting sqref="P96:P105">
    <cfRule type="cellIs" dxfId="14569" priority="1187" operator="greaterThan">
      <formula>0</formula>
    </cfRule>
  </conditionalFormatting>
  <conditionalFormatting sqref="Q96:Q105">
    <cfRule type="cellIs" dxfId="14568" priority="1185" operator="lessThan">
      <formula>0</formula>
    </cfRule>
  </conditionalFormatting>
  <conditionalFormatting sqref="R96:R105">
    <cfRule type="cellIs" dxfId="14567" priority="1183" operator="lessThan">
      <formula>0.8</formula>
    </cfRule>
    <cfRule type="cellIs" dxfId="14566" priority="1184" operator="greaterThan">
      <formula>1</formula>
    </cfRule>
  </conditionalFormatting>
  <conditionalFormatting sqref="R96:R105">
    <cfRule type="cellIs" dxfId="14565" priority="1181" operator="greaterThan">
      <formula>1</formula>
    </cfRule>
    <cfRule type="cellIs" dxfId="14564" priority="1182" operator="lessThan">
      <formula>0.8</formula>
    </cfRule>
  </conditionalFormatting>
  <conditionalFormatting sqref="P96:P105">
    <cfRule type="cellIs" dxfId="14563" priority="1180" operator="greaterThan">
      <formula>0</formula>
    </cfRule>
  </conditionalFormatting>
  <conditionalFormatting sqref="Q96:Q105">
    <cfRule type="cellIs" dxfId="14562" priority="1179" operator="lessThan">
      <formula>0</formula>
    </cfRule>
  </conditionalFormatting>
  <conditionalFormatting sqref="R96:R105">
    <cfRule type="cellIs" dxfId="14561" priority="1177" operator="lessThan">
      <formula>0.8</formula>
    </cfRule>
    <cfRule type="cellIs" dxfId="14560" priority="1178" operator="greaterThan">
      <formula>1</formula>
    </cfRule>
  </conditionalFormatting>
  <conditionalFormatting sqref="R96:R105">
    <cfRule type="cellIs" dxfId="14559" priority="1175" operator="greaterThan">
      <formula>1</formula>
    </cfRule>
    <cfRule type="cellIs" dxfId="14558" priority="1176" operator="lessThan">
      <formula>0.8</formula>
    </cfRule>
  </conditionalFormatting>
  <conditionalFormatting sqref="P96:P105">
    <cfRule type="cellIs" dxfId="14557" priority="1174" operator="greaterThan">
      <formula>0</formula>
    </cfRule>
  </conditionalFormatting>
  <conditionalFormatting sqref="Q96:Q105">
    <cfRule type="cellIs" dxfId="14556" priority="1168" operator="lessThan">
      <formula>0</formula>
    </cfRule>
  </conditionalFormatting>
  <conditionalFormatting sqref="R96:R105">
    <cfRule type="cellIs" dxfId="14555" priority="1172" operator="lessThan">
      <formula>0.8</formula>
    </cfRule>
    <cfRule type="cellIs" dxfId="14554" priority="1173" operator="greaterThan">
      <formula>1</formula>
    </cfRule>
  </conditionalFormatting>
  <conditionalFormatting sqref="R96:R105">
    <cfRule type="cellIs" dxfId="14553" priority="1170" operator="greaterThan">
      <formula>1</formula>
    </cfRule>
    <cfRule type="cellIs" dxfId="14552" priority="1171" operator="lessThan">
      <formula>0.8</formula>
    </cfRule>
  </conditionalFormatting>
  <conditionalFormatting sqref="P96:P105">
    <cfRule type="cellIs" dxfId="14551" priority="1169" operator="greaterThan">
      <formula>0</formula>
    </cfRule>
  </conditionalFormatting>
  <conditionalFormatting sqref="Q96:Q105">
    <cfRule type="cellIs" dxfId="14550" priority="1167" operator="lessThan">
      <formula>0</formula>
    </cfRule>
  </conditionalFormatting>
  <conditionalFormatting sqref="R96:R105">
    <cfRule type="cellIs" dxfId="14549" priority="1165" operator="lessThan">
      <formula>0.8</formula>
    </cfRule>
    <cfRule type="cellIs" dxfId="14548" priority="1166" operator="greaterThan">
      <formula>1</formula>
    </cfRule>
  </conditionalFormatting>
  <conditionalFormatting sqref="R96:R105">
    <cfRule type="cellIs" dxfId="14547" priority="1163" operator="greaterThan">
      <formula>1</formula>
    </cfRule>
    <cfRule type="cellIs" dxfId="14546" priority="1164" operator="lessThan">
      <formula>0.8</formula>
    </cfRule>
  </conditionalFormatting>
  <conditionalFormatting sqref="P96:P105">
    <cfRule type="cellIs" dxfId="14545" priority="1162" operator="greaterThan">
      <formula>0</formula>
    </cfRule>
  </conditionalFormatting>
  <conditionalFormatting sqref="Q96:Q105">
    <cfRule type="cellIs" dxfId="14544" priority="1161" operator="lessThan">
      <formula>0</formula>
    </cfRule>
  </conditionalFormatting>
  <conditionalFormatting sqref="R96:R105">
    <cfRule type="cellIs" dxfId="14543" priority="1159" operator="lessThan">
      <formula>0.8</formula>
    </cfRule>
    <cfRule type="cellIs" dxfId="14542" priority="1160" operator="greaterThan">
      <formula>1</formula>
    </cfRule>
  </conditionalFormatting>
  <conditionalFormatting sqref="R96:R105">
    <cfRule type="cellIs" dxfId="14541" priority="1157" operator="greaterThan">
      <formula>1</formula>
    </cfRule>
    <cfRule type="cellIs" dxfId="14540" priority="1158" operator="lessThan">
      <formula>0.8</formula>
    </cfRule>
  </conditionalFormatting>
  <conditionalFormatting sqref="P96:P105">
    <cfRule type="cellIs" dxfId="14539" priority="1156" operator="greaterThan">
      <formula>0</formula>
    </cfRule>
  </conditionalFormatting>
  <conditionalFormatting sqref="Q96:Q105">
    <cfRule type="cellIs" dxfId="14538" priority="1155" operator="lessThan">
      <formula>0</formula>
    </cfRule>
  </conditionalFormatting>
  <conditionalFormatting sqref="R96:R105">
    <cfRule type="cellIs" dxfId="14537" priority="1153" operator="lessThan">
      <formula>0.8</formula>
    </cfRule>
    <cfRule type="cellIs" dxfId="14536" priority="1154" operator="greaterThan">
      <formula>1</formula>
    </cfRule>
  </conditionalFormatting>
  <conditionalFormatting sqref="R96:R105">
    <cfRule type="cellIs" dxfId="14535" priority="1151" operator="greaterThan">
      <formula>1</formula>
    </cfRule>
    <cfRule type="cellIs" dxfId="14534" priority="1152" operator="lessThan">
      <formula>0.8</formula>
    </cfRule>
  </conditionalFormatting>
  <conditionalFormatting sqref="P96:P105">
    <cfRule type="cellIs" dxfId="14533" priority="1150" operator="greaterThan">
      <formula>0</formula>
    </cfRule>
  </conditionalFormatting>
  <conditionalFormatting sqref="Q96:Q105">
    <cfRule type="cellIs" dxfId="14532" priority="1149" operator="lessThan">
      <formula>0</formula>
    </cfRule>
  </conditionalFormatting>
  <conditionalFormatting sqref="R96:R105">
    <cfRule type="cellIs" dxfId="14531" priority="1147" operator="lessThan">
      <formula>0.8</formula>
    </cfRule>
    <cfRule type="cellIs" dxfId="14530" priority="1148" operator="greaterThan">
      <formula>1</formula>
    </cfRule>
  </conditionalFormatting>
  <conditionalFormatting sqref="R96:R105">
    <cfRule type="cellIs" dxfId="14529" priority="1145" operator="greaterThan">
      <formula>1</formula>
    </cfRule>
    <cfRule type="cellIs" dxfId="14528" priority="1146" operator="lessThan">
      <formula>0.8</formula>
    </cfRule>
  </conditionalFormatting>
  <conditionalFormatting sqref="P96:P105">
    <cfRule type="cellIs" dxfId="14527" priority="1144" operator="greaterThan">
      <formula>0</formula>
    </cfRule>
  </conditionalFormatting>
  <conditionalFormatting sqref="Q96:Q105">
    <cfRule type="cellIs" dxfId="14526" priority="1143" operator="lessThan">
      <formula>0</formula>
    </cfRule>
  </conditionalFormatting>
  <conditionalFormatting sqref="R96:R105">
    <cfRule type="cellIs" dxfId="14525" priority="1141" operator="lessThan">
      <formula>0.8</formula>
    </cfRule>
    <cfRule type="cellIs" dxfId="14524" priority="1142" operator="greaterThan">
      <formula>1</formula>
    </cfRule>
  </conditionalFormatting>
  <conditionalFormatting sqref="R96:R105">
    <cfRule type="cellIs" dxfId="14523" priority="1139" operator="greaterThan">
      <formula>1</formula>
    </cfRule>
    <cfRule type="cellIs" dxfId="14522" priority="1140" operator="lessThan">
      <formula>0.8</formula>
    </cfRule>
  </conditionalFormatting>
  <conditionalFormatting sqref="P96:P105">
    <cfRule type="cellIs" dxfId="14521" priority="1138" operator="greaterThan">
      <formula>0</formula>
    </cfRule>
  </conditionalFormatting>
  <conditionalFormatting sqref="P96:P105">
    <cfRule type="cellIs" dxfId="14520" priority="1132" operator="greaterThan">
      <formula>0</formula>
    </cfRule>
  </conditionalFormatting>
  <conditionalFormatting sqref="Q96:Q105">
    <cfRule type="cellIs" dxfId="14519" priority="1137" operator="lessThan">
      <formula>0</formula>
    </cfRule>
  </conditionalFormatting>
  <conditionalFormatting sqref="R96:R105">
    <cfRule type="cellIs" dxfId="14518" priority="1135" operator="lessThan">
      <formula>0.8</formula>
    </cfRule>
    <cfRule type="cellIs" dxfId="14517" priority="1136" operator="greaterThan">
      <formula>1</formula>
    </cfRule>
  </conditionalFormatting>
  <conditionalFormatting sqref="R96:R105">
    <cfRule type="cellIs" dxfId="14516" priority="1133" operator="greaterThan">
      <formula>1</formula>
    </cfRule>
    <cfRule type="cellIs" dxfId="14515" priority="1134" operator="lessThan">
      <formula>0.8</formula>
    </cfRule>
  </conditionalFormatting>
  <conditionalFormatting sqref="P96:P105">
    <cfRule type="cellIs" dxfId="14514" priority="1126" operator="greaterThan">
      <formula>0</formula>
    </cfRule>
  </conditionalFormatting>
  <conditionalFormatting sqref="Q96:Q105">
    <cfRule type="cellIs" dxfId="14513" priority="1131" operator="lessThan">
      <formula>0</formula>
    </cfRule>
  </conditionalFormatting>
  <conditionalFormatting sqref="R96:R105">
    <cfRule type="cellIs" dxfId="14512" priority="1129" operator="lessThan">
      <formula>0.8</formula>
    </cfRule>
    <cfRule type="cellIs" dxfId="14511" priority="1130" operator="greaterThan">
      <formula>1</formula>
    </cfRule>
  </conditionalFormatting>
  <conditionalFormatting sqref="R96:R105">
    <cfRule type="cellIs" dxfId="14510" priority="1127" operator="greaterThan">
      <formula>1</formula>
    </cfRule>
    <cfRule type="cellIs" dxfId="14509" priority="1128" operator="lessThan">
      <formula>0.8</formula>
    </cfRule>
  </conditionalFormatting>
  <conditionalFormatting sqref="R96:R105">
    <cfRule type="cellIs" dxfId="14508" priority="1123" operator="lessThan">
      <formula>0.8</formula>
    </cfRule>
    <cfRule type="cellIs" dxfId="14507" priority="1124" operator="greaterThan">
      <formula>1</formula>
    </cfRule>
  </conditionalFormatting>
  <conditionalFormatting sqref="R96:R105">
    <cfRule type="cellIs" dxfId="14506" priority="1121" operator="greaterThan">
      <formula>1</formula>
    </cfRule>
    <cfRule type="cellIs" dxfId="14505" priority="1122" operator="lessThan">
      <formula>0.8</formula>
    </cfRule>
  </conditionalFormatting>
  <conditionalFormatting sqref="P96:P105">
    <cfRule type="cellIs" dxfId="14504" priority="1120" operator="greaterThan">
      <formula>0</formula>
    </cfRule>
  </conditionalFormatting>
  <conditionalFormatting sqref="Q96:Q105">
    <cfRule type="cellIs" dxfId="14503" priority="1125" operator="lessThan">
      <formula>0</formula>
    </cfRule>
  </conditionalFormatting>
  <conditionalFormatting sqref="Q96:Q105">
    <cfRule type="cellIs" dxfId="14502" priority="1114" operator="lessThan">
      <formula>0</formula>
    </cfRule>
  </conditionalFormatting>
  <conditionalFormatting sqref="P96:P105">
    <cfRule type="cellIs" dxfId="14501" priority="1115" operator="greaterThan">
      <formula>0</formula>
    </cfRule>
  </conditionalFormatting>
  <conditionalFormatting sqref="R96:R105">
    <cfRule type="cellIs" dxfId="14500" priority="1118" operator="lessThan">
      <formula>0.8</formula>
    </cfRule>
    <cfRule type="cellIs" dxfId="14499" priority="1119" operator="greaterThan">
      <formula>1</formula>
    </cfRule>
  </conditionalFormatting>
  <conditionalFormatting sqref="R96:R105">
    <cfRule type="cellIs" dxfId="14498" priority="1116" operator="greaterThan">
      <formula>1</formula>
    </cfRule>
    <cfRule type="cellIs" dxfId="14497" priority="1117" operator="lessThan">
      <formula>0.8</formula>
    </cfRule>
  </conditionalFormatting>
  <conditionalFormatting sqref="Q96:Q105">
    <cfRule type="cellIs" dxfId="14496" priority="1108" operator="lessThan">
      <formula>0</formula>
    </cfRule>
  </conditionalFormatting>
  <conditionalFormatting sqref="R96:R105">
    <cfRule type="cellIs" dxfId="14495" priority="1112" operator="lessThan">
      <formula>0.8</formula>
    </cfRule>
    <cfRule type="cellIs" dxfId="14494" priority="1113" operator="greaterThan">
      <formula>1</formula>
    </cfRule>
  </conditionalFormatting>
  <conditionalFormatting sqref="R96:R105">
    <cfRule type="cellIs" dxfId="14493" priority="1110" operator="greaterThan">
      <formula>1</formula>
    </cfRule>
    <cfRule type="cellIs" dxfId="14492" priority="1111" operator="lessThan">
      <formula>0.8</formula>
    </cfRule>
  </conditionalFormatting>
  <conditionalFormatting sqref="P96:P105">
    <cfRule type="cellIs" dxfId="14491" priority="1109" operator="greaterThan">
      <formula>0</formula>
    </cfRule>
  </conditionalFormatting>
  <conditionalFormatting sqref="Q96:Q105">
    <cfRule type="cellIs" dxfId="14490" priority="1107" operator="lessThan">
      <formula>0</formula>
    </cfRule>
  </conditionalFormatting>
  <conditionalFormatting sqref="R96:R105">
    <cfRule type="cellIs" dxfId="14489" priority="1105" operator="lessThan">
      <formula>0.8</formula>
    </cfRule>
    <cfRule type="cellIs" dxfId="14488" priority="1106" operator="greaterThan">
      <formula>1</formula>
    </cfRule>
  </conditionalFormatting>
  <conditionalFormatting sqref="R96:R105">
    <cfRule type="cellIs" dxfId="14487" priority="1103" operator="greaterThan">
      <formula>1</formula>
    </cfRule>
    <cfRule type="cellIs" dxfId="14486" priority="1104" operator="lessThan">
      <formula>0.8</formula>
    </cfRule>
  </conditionalFormatting>
  <conditionalFormatting sqref="P96:P105">
    <cfRule type="cellIs" dxfId="14485" priority="1102" operator="greaterThan">
      <formula>0</formula>
    </cfRule>
  </conditionalFormatting>
  <conditionalFormatting sqref="Q96:Q105">
    <cfRule type="cellIs" dxfId="14484" priority="1101" operator="lessThan">
      <formula>0</formula>
    </cfRule>
  </conditionalFormatting>
  <conditionalFormatting sqref="R96:R105">
    <cfRule type="cellIs" dxfId="14483" priority="1099" operator="lessThan">
      <formula>0.8</formula>
    </cfRule>
    <cfRule type="cellIs" dxfId="14482" priority="1100" operator="greaterThan">
      <formula>1</formula>
    </cfRule>
  </conditionalFormatting>
  <conditionalFormatting sqref="R96:R105">
    <cfRule type="cellIs" dxfId="14481" priority="1097" operator="greaterThan">
      <formula>1</formula>
    </cfRule>
    <cfRule type="cellIs" dxfId="14480" priority="1098" operator="lessThan">
      <formula>0.8</formula>
    </cfRule>
  </conditionalFormatting>
  <conditionalFormatting sqref="P96:P105">
    <cfRule type="cellIs" dxfId="14479" priority="1096" operator="greaterThan">
      <formula>0</formula>
    </cfRule>
  </conditionalFormatting>
  <conditionalFormatting sqref="Q96:Q105">
    <cfRule type="cellIs" dxfId="14478" priority="1090" operator="lessThan">
      <formula>0</formula>
    </cfRule>
  </conditionalFormatting>
  <conditionalFormatting sqref="P96:P105">
    <cfRule type="cellIs" dxfId="14477" priority="1091" operator="greaterThan">
      <formula>0</formula>
    </cfRule>
  </conditionalFormatting>
  <conditionalFormatting sqref="R96:R105">
    <cfRule type="cellIs" dxfId="14476" priority="1094" operator="lessThan">
      <formula>0.8</formula>
    </cfRule>
    <cfRule type="cellIs" dxfId="14475" priority="1095" operator="greaterThan">
      <formula>1</formula>
    </cfRule>
  </conditionalFormatting>
  <conditionalFormatting sqref="R96:R105">
    <cfRule type="cellIs" dxfId="14474" priority="1092" operator="greaterThan">
      <formula>1</formula>
    </cfRule>
    <cfRule type="cellIs" dxfId="14473" priority="1093" operator="lessThan">
      <formula>0.8</formula>
    </cfRule>
  </conditionalFormatting>
  <conditionalFormatting sqref="Q96:Q105">
    <cfRule type="cellIs" dxfId="14472" priority="1084" operator="lessThan">
      <formula>0</formula>
    </cfRule>
  </conditionalFormatting>
  <conditionalFormatting sqref="R96:R105">
    <cfRule type="cellIs" dxfId="14471" priority="1088" operator="lessThan">
      <formula>0.8</formula>
    </cfRule>
    <cfRule type="cellIs" dxfId="14470" priority="1089" operator="greaterThan">
      <formula>1</formula>
    </cfRule>
  </conditionalFormatting>
  <conditionalFormatting sqref="R96:R105">
    <cfRule type="cellIs" dxfId="14469" priority="1086" operator="greaterThan">
      <formula>1</formula>
    </cfRule>
    <cfRule type="cellIs" dxfId="14468" priority="1087" operator="lessThan">
      <formula>0.8</formula>
    </cfRule>
  </conditionalFormatting>
  <conditionalFormatting sqref="P96:P105">
    <cfRule type="cellIs" dxfId="14467" priority="1085" operator="greaterThan">
      <formula>0</formula>
    </cfRule>
  </conditionalFormatting>
  <conditionalFormatting sqref="Q96:Q105">
    <cfRule type="cellIs" dxfId="14466" priority="1083" operator="lessThan">
      <formula>0</formula>
    </cfRule>
  </conditionalFormatting>
  <conditionalFormatting sqref="R96:R105">
    <cfRule type="cellIs" dxfId="14465" priority="1081" operator="lessThan">
      <formula>0.8</formula>
    </cfRule>
    <cfRule type="cellIs" dxfId="14464" priority="1082" operator="greaterThan">
      <formula>1</formula>
    </cfRule>
  </conditionalFormatting>
  <conditionalFormatting sqref="R96:R105">
    <cfRule type="cellIs" dxfId="14463" priority="1079" operator="greaterThan">
      <formula>1</formula>
    </cfRule>
    <cfRule type="cellIs" dxfId="14462" priority="1080" operator="lessThan">
      <formula>0.8</formula>
    </cfRule>
  </conditionalFormatting>
  <conditionalFormatting sqref="P96:P105">
    <cfRule type="cellIs" dxfId="14461" priority="1078" operator="greaterThan">
      <formula>0</formula>
    </cfRule>
  </conditionalFormatting>
  <conditionalFormatting sqref="Q96:Q105">
    <cfRule type="cellIs" dxfId="14460" priority="1077" operator="lessThan">
      <formula>0</formula>
    </cfRule>
  </conditionalFormatting>
  <conditionalFormatting sqref="R96:R105">
    <cfRule type="cellIs" dxfId="14459" priority="1075" operator="lessThan">
      <formula>0.8</formula>
    </cfRule>
    <cfRule type="cellIs" dxfId="14458" priority="1076" operator="greaterThan">
      <formula>1</formula>
    </cfRule>
  </conditionalFormatting>
  <conditionalFormatting sqref="R96:R105">
    <cfRule type="cellIs" dxfId="14457" priority="1073" operator="greaterThan">
      <formula>1</formula>
    </cfRule>
    <cfRule type="cellIs" dxfId="14456" priority="1074" operator="lessThan">
      <formula>0.8</formula>
    </cfRule>
  </conditionalFormatting>
  <conditionalFormatting sqref="P96:P105">
    <cfRule type="cellIs" dxfId="14455" priority="1072" operator="greaterThan">
      <formula>0</formula>
    </cfRule>
  </conditionalFormatting>
  <conditionalFormatting sqref="P124 P131 P127">
    <cfRule type="cellIs" dxfId="14454" priority="1066" operator="greaterThan">
      <formula>0</formula>
    </cfRule>
  </conditionalFormatting>
  <conditionalFormatting sqref="Q124 Q131 Q127">
    <cfRule type="cellIs" dxfId="14453" priority="1071" operator="lessThan">
      <formula>0</formula>
    </cfRule>
  </conditionalFormatting>
  <conditionalFormatting sqref="R124 R131 R127">
    <cfRule type="cellIs" dxfId="14452" priority="1069" operator="lessThan">
      <formula>0.8</formula>
    </cfRule>
    <cfRule type="cellIs" dxfId="14451" priority="1070" operator="greaterThan">
      <formula>1</formula>
    </cfRule>
  </conditionalFormatting>
  <conditionalFormatting sqref="R124 R131 R127">
    <cfRule type="cellIs" dxfId="14450" priority="1067" operator="greaterThan">
      <formula>1</formula>
    </cfRule>
    <cfRule type="cellIs" dxfId="14449" priority="1068" operator="lessThan">
      <formula>0.8</formula>
    </cfRule>
  </conditionalFormatting>
  <conditionalFormatting sqref="Q124 Q131 Q127">
    <cfRule type="cellIs" dxfId="14448" priority="1065" operator="lessThan">
      <formula>0</formula>
    </cfRule>
  </conditionalFormatting>
  <conditionalFormatting sqref="R124 R131 R127">
    <cfRule type="cellIs" dxfId="14447" priority="1063" operator="lessThan">
      <formula>0.8</formula>
    </cfRule>
    <cfRule type="cellIs" dxfId="14446" priority="1064" operator="greaterThan">
      <formula>1</formula>
    </cfRule>
  </conditionalFormatting>
  <conditionalFormatting sqref="R124 R131 R127">
    <cfRule type="cellIs" dxfId="14445" priority="1061" operator="greaterThan">
      <formula>1</formula>
    </cfRule>
    <cfRule type="cellIs" dxfId="14444" priority="1062" operator="lessThan">
      <formula>0.8</formula>
    </cfRule>
  </conditionalFormatting>
  <conditionalFormatting sqref="P124 P131 P127">
    <cfRule type="cellIs" dxfId="14443" priority="1060" operator="greaterThan">
      <formula>0</formula>
    </cfRule>
  </conditionalFormatting>
  <conditionalFormatting sqref="Q123 Q125:Q126 Q128:Q130">
    <cfRule type="cellIs" dxfId="14442" priority="1059" operator="lessThan">
      <formula>0</formula>
    </cfRule>
  </conditionalFormatting>
  <conditionalFormatting sqref="R123 R125:R126 R128:R130">
    <cfRule type="cellIs" dxfId="14441" priority="1057" operator="lessThan">
      <formula>0.8</formula>
    </cfRule>
    <cfRule type="cellIs" dxfId="14440" priority="1058" operator="greaterThan">
      <formula>1</formula>
    </cfRule>
  </conditionalFormatting>
  <conditionalFormatting sqref="R123 R125:R126 R128:R130">
    <cfRule type="cellIs" dxfId="14439" priority="1055" operator="greaterThan">
      <formula>1</formula>
    </cfRule>
    <cfRule type="cellIs" dxfId="14438" priority="1056" operator="lessThan">
      <formula>0.8</formula>
    </cfRule>
  </conditionalFormatting>
  <conditionalFormatting sqref="P123 P125:P126 P128:P130">
    <cfRule type="cellIs" dxfId="14437" priority="1054" operator="greaterThan">
      <formula>0</formula>
    </cfRule>
  </conditionalFormatting>
  <conditionalFormatting sqref="P123 P125:P126 P128:P130">
    <cfRule type="cellIs" dxfId="14436" priority="1048" operator="greaterThan">
      <formula>0</formula>
    </cfRule>
  </conditionalFormatting>
  <conditionalFormatting sqref="Q123 Q125:Q126 Q128:Q130">
    <cfRule type="cellIs" dxfId="14435" priority="1053" operator="lessThan">
      <formula>0</formula>
    </cfRule>
  </conditionalFormatting>
  <conditionalFormatting sqref="R123 R125:R126 R128:R130">
    <cfRule type="cellIs" dxfId="14434" priority="1051" operator="lessThan">
      <formula>0.8</formula>
    </cfRule>
    <cfRule type="cellIs" dxfId="14433" priority="1052" operator="greaterThan">
      <formula>1</formula>
    </cfRule>
  </conditionalFormatting>
  <conditionalFormatting sqref="R123 R125:R126 R128:R130">
    <cfRule type="cellIs" dxfId="14432" priority="1049" operator="greaterThan">
      <formula>1</formula>
    </cfRule>
    <cfRule type="cellIs" dxfId="14431" priority="1050" operator="lessThan">
      <formula>0.8</formula>
    </cfRule>
  </conditionalFormatting>
  <conditionalFormatting sqref="P122">
    <cfRule type="cellIs" dxfId="14430" priority="1042" operator="greaterThan">
      <formula>0</formula>
    </cfRule>
  </conditionalFormatting>
  <conditionalFormatting sqref="Q122">
    <cfRule type="cellIs" dxfId="14429" priority="1047" operator="lessThan">
      <formula>0</formula>
    </cfRule>
  </conditionalFormatting>
  <conditionalFormatting sqref="R122">
    <cfRule type="cellIs" dxfId="14428" priority="1045" operator="lessThan">
      <formula>0.8</formula>
    </cfRule>
    <cfRule type="cellIs" dxfId="14427" priority="1046" operator="greaterThan">
      <formula>1</formula>
    </cfRule>
  </conditionalFormatting>
  <conditionalFormatting sqref="R122">
    <cfRule type="cellIs" dxfId="14426" priority="1043" operator="greaterThan">
      <formula>1</formula>
    </cfRule>
    <cfRule type="cellIs" dxfId="14425" priority="1044" operator="lessThan">
      <formula>0.8</formula>
    </cfRule>
  </conditionalFormatting>
  <conditionalFormatting sqref="Q109:Q116">
    <cfRule type="cellIs" dxfId="14424" priority="1041" operator="lessThan">
      <formula>0</formula>
    </cfRule>
  </conditionalFormatting>
  <conditionalFormatting sqref="R109:R116">
    <cfRule type="cellIs" dxfId="14423" priority="1039" operator="lessThan">
      <formula>0.8</formula>
    </cfRule>
    <cfRule type="cellIs" dxfId="14422" priority="1040" operator="greaterThan">
      <formula>1</formula>
    </cfRule>
  </conditionalFormatting>
  <conditionalFormatting sqref="R109:R116">
    <cfRule type="cellIs" dxfId="14421" priority="1037" operator="greaterThan">
      <formula>1</formula>
    </cfRule>
    <cfRule type="cellIs" dxfId="14420" priority="1038" operator="lessThan">
      <formula>0.8</formula>
    </cfRule>
  </conditionalFormatting>
  <conditionalFormatting sqref="P109:P116">
    <cfRule type="cellIs" dxfId="14419" priority="1036" operator="greaterThan">
      <formula>0</formula>
    </cfRule>
  </conditionalFormatting>
  <conditionalFormatting sqref="P137 P140 P143">
    <cfRule type="cellIs" dxfId="14418" priority="1035" operator="greaterThan">
      <formula>0</formula>
    </cfRule>
  </conditionalFormatting>
  <conditionalFormatting sqref="Q137 Q140 Q143">
    <cfRule type="cellIs" dxfId="14417" priority="1034" operator="lessThan">
      <formula>0</formula>
    </cfRule>
  </conditionalFormatting>
  <conditionalFormatting sqref="R137 R140 R143">
    <cfRule type="cellIs" dxfId="14416" priority="1032" operator="lessThan">
      <formula>0.8</formula>
    </cfRule>
    <cfRule type="cellIs" dxfId="14415" priority="1033" operator="greaterThan">
      <formula>1</formula>
    </cfRule>
  </conditionalFormatting>
  <conditionalFormatting sqref="R137 R140 R143">
    <cfRule type="cellIs" dxfId="14414" priority="1030" operator="greaterThan">
      <formula>1</formula>
    </cfRule>
    <cfRule type="cellIs" dxfId="14413" priority="1031" operator="lessThan">
      <formula>0.8</formula>
    </cfRule>
  </conditionalFormatting>
  <conditionalFormatting sqref="P137 P140 P143">
    <cfRule type="cellIs" dxfId="14412" priority="1029" operator="greaterThan">
      <formula>0</formula>
    </cfRule>
  </conditionalFormatting>
  <conditionalFormatting sqref="Q137 Q140 Q143">
    <cfRule type="cellIs" dxfId="14411" priority="1028" operator="lessThan">
      <formula>0</formula>
    </cfRule>
  </conditionalFormatting>
  <conditionalFormatting sqref="R137 R140 R143">
    <cfRule type="cellIs" dxfId="14410" priority="1026" operator="lessThan">
      <formula>0.8</formula>
    </cfRule>
    <cfRule type="cellIs" dxfId="14409" priority="1027" operator="greaterThan">
      <formula>1</formula>
    </cfRule>
  </conditionalFormatting>
  <conditionalFormatting sqref="R137 R140 R143">
    <cfRule type="cellIs" dxfId="14408" priority="1024" operator="greaterThan">
      <formula>1</formula>
    </cfRule>
    <cfRule type="cellIs" dxfId="14407" priority="1025" operator="lessThan">
      <formula>0.8</formula>
    </cfRule>
  </conditionalFormatting>
  <conditionalFormatting sqref="P137 P140 P143">
    <cfRule type="cellIs" dxfId="14406" priority="1023" operator="greaterThan">
      <formula>0</formula>
    </cfRule>
  </conditionalFormatting>
  <conditionalFormatting sqref="P137 P140 P143">
    <cfRule type="cellIs" dxfId="14405" priority="1017" operator="greaterThan">
      <formula>0</formula>
    </cfRule>
  </conditionalFormatting>
  <conditionalFormatting sqref="Q137 Q140 Q143">
    <cfRule type="cellIs" dxfId="14404" priority="1022" operator="lessThan">
      <formula>0</formula>
    </cfRule>
  </conditionalFormatting>
  <conditionalFormatting sqref="R137 R140 R143">
    <cfRule type="cellIs" dxfId="14403" priority="1020" operator="lessThan">
      <formula>0.8</formula>
    </cfRule>
    <cfRule type="cellIs" dxfId="14402" priority="1021" operator="greaterThan">
      <formula>1</formula>
    </cfRule>
  </conditionalFormatting>
  <conditionalFormatting sqref="R137 R140 R143">
    <cfRule type="cellIs" dxfId="14401" priority="1018" operator="greaterThan">
      <formula>1</formula>
    </cfRule>
    <cfRule type="cellIs" dxfId="14400" priority="1019" operator="lessThan">
      <formula>0.8</formula>
    </cfRule>
  </conditionalFormatting>
  <conditionalFormatting sqref="Q137 Q140 Q143">
    <cfRule type="cellIs" dxfId="14399" priority="1016" operator="lessThan">
      <formula>0</formula>
    </cfRule>
  </conditionalFormatting>
  <conditionalFormatting sqref="R137 R140 R143">
    <cfRule type="cellIs" dxfId="14398" priority="1014" operator="lessThan">
      <formula>0.8</formula>
    </cfRule>
    <cfRule type="cellIs" dxfId="14397" priority="1015" operator="greaterThan">
      <formula>1</formula>
    </cfRule>
  </conditionalFormatting>
  <conditionalFormatting sqref="R137 R140 R143">
    <cfRule type="cellIs" dxfId="14396" priority="1012" operator="greaterThan">
      <formula>1</formula>
    </cfRule>
    <cfRule type="cellIs" dxfId="14395" priority="1013" operator="lessThan">
      <formula>0.8</formula>
    </cfRule>
  </conditionalFormatting>
  <conditionalFormatting sqref="P137 P140 P143">
    <cfRule type="cellIs" dxfId="14394" priority="1011" operator="greaterThan">
      <formula>0</formula>
    </cfRule>
  </conditionalFormatting>
  <conditionalFormatting sqref="Q137 Q140 Q143">
    <cfRule type="cellIs" dxfId="14393" priority="1010" operator="lessThan">
      <formula>0</formula>
    </cfRule>
  </conditionalFormatting>
  <conditionalFormatting sqref="R137 R140 R143">
    <cfRule type="cellIs" dxfId="14392" priority="1008" operator="lessThan">
      <formula>0.8</formula>
    </cfRule>
    <cfRule type="cellIs" dxfId="14391" priority="1009" operator="greaterThan">
      <formula>1</formula>
    </cfRule>
  </conditionalFormatting>
  <conditionalFormatting sqref="R137 R140 R143">
    <cfRule type="cellIs" dxfId="14390" priority="1006" operator="greaterThan">
      <formula>1</formula>
    </cfRule>
    <cfRule type="cellIs" dxfId="14389" priority="1007" operator="lessThan">
      <formula>0.8</formula>
    </cfRule>
  </conditionalFormatting>
  <conditionalFormatting sqref="P137 P140 P143">
    <cfRule type="cellIs" dxfId="14388" priority="1005" operator="greaterThan">
      <formula>0</formula>
    </cfRule>
  </conditionalFormatting>
  <conditionalFormatting sqref="P137 P140 P143">
    <cfRule type="cellIs" dxfId="14387" priority="999" operator="greaterThan">
      <formula>0</formula>
    </cfRule>
  </conditionalFormatting>
  <conditionalFormatting sqref="Q137 Q140 Q143">
    <cfRule type="cellIs" dxfId="14386" priority="1004" operator="lessThan">
      <formula>0</formula>
    </cfRule>
  </conditionalFormatting>
  <conditionalFormatting sqref="R137 R140 R143">
    <cfRule type="cellIs" dxfId="14385" priority="1002" operator="lessThan">
      <formula>0.8</formula>
    </cfRule>
    <cfRule type="cellIs" dxfId="14384" priority="1003" operator="greaterThan">
      <formula>1</formula>
    </cfRule>
  </conditionalFormatting>
  <conditionalFormatting sqref="R137 R140 R143">
    <cfRule type="cellIs" dxfId="14383" priority="1000" operator="greaterThan">
      <formula>1</formula>
    </cfRule>
    <cfRule type="cellIs" dxfId="14382" priority="1001" operator="lessThan">
      <formula>0.8</formula>
    </cfRule>
  </conditionalFormatting>
  <conditionalFormatting sqref="Q137 Q140 Q143">
    <cfRule type="cellIs" dxfId="14381" priority="998" operator="lessThan">
      <formula>0</formula>
    </cfRule>
  </conditionalFormatting>
  <conditionalFormatting sqref="R137 R140 R143">
    <cfRule type="cellIs" dxfId="14380" priority="996" operator="lessThan">
      <formula>0.8</formula>
    </cfRule>
    <cfRule type="cellIs" dxfId="14379" priority="997" operator="greaterThan">
      <formula>1</formula>
    </cfRule>
  </conditionalFormatting>
  <conditionalFormatting sqref="R137 R140 R143">
    <cfRule type="cellIs" dxfId="14378" priority="994" operator="greaterThan">
      <formula>1</formula>
    </cfRule>
    <cfRule type="cellIs" dxfId="14377" priority="995" operator="lessThan">
      <formula>0.8</formula>
    </cfRule>
  </conditionalFormatting>
  <conditionalFormatting sqref="P137 P140 P143">
    <cfRule type="cellIs" dxfId="14376" priority="993" operator="greaterThan">
      <formula>0</formula>
    </cfRule>
  </conditionalFormatting>
  <conditionalFormatting sqref="Q137 Q140 Q143">
    <cfRule type="cellIs" dxfId="14375" priority="992" operator="lessThan">
      <formula>0</formula>
    </cfRule>
  </conditionalFormatting>
  <conditionalFormatting sqref="R137 R140 R143">
    <cfRule type="cellIs" dxfId="14374" priority="990" operator="lessThan">
      <formula>0.8</formula>
    </cfRule>
    <cfRule type="cellIs" dxfId="14373" priority="991" operator="greaterThan">
      <formula>1</formula>
    </cfRule>
  </conditionalFormatting>
  <conditionalFormatting sqref="R137 R140 R143">
    <cfRule type="cellIs" dxfId="14372" priority="988" operator="greaterThan">
      <formula>1</formula>
    </cfRule>
    <cfRule type="cellIs" dxfId="14371" priority="989" operator="lessThan">
      <formula>0.8</formula>
    </cfRule>
  </conditionalFormatting>
  <conditionalFormatting sqref="P137 P140 P143">
    <cfRule type="cellIs" dxfId="14370" priority="987" operator="greaterThan">
      <formula>0</formula>
    </cfRule>
  </conditionalFormatting>
  <conditionalFormatting sqref="P137 P140 P143">
    <cfRule type="cellIs" dxfId="14369" priority="981" operator="greaterThan">
      <formula>0</formula>
    </cfRule>
  </conditionalFormatting>
  <conditionalFormatting sqref="Q137 Q140 Q143">
    <cfRule type="cellIs" dxfId="14368" priority="986" operator="lessThan">
      <formula>0</formula>
    </cfRule>
  </conditionalFormatting>
  <conditionalFormatting sqref="R137 R140 R143">
    <cfRule type="cellIs" dxfId="14367" priority="984" operator="lessThan">
      <formula>0.8</formula>
    </cfRule>
    <cfRule type="cellIs" dxfId="14366" priority="985" operator="greaterThan">
      <formula>1</formula>
    </cfRule>
  </conditionalFormatting>
  <conditionalFormatting sqref="R137 R140 R143">
    <cfRule type="cellIs" dxfId="14365" priority="982" operator="greaterThan">
      <formula>1</formula>
    </cfRule>
    <cfRule type="cellIs" dxfId="14364" priority="983" operator="lessThan">
      <formula>0.8</formula>
    </cfRule>
  </conditionalFormatting>
  <conditionalFormatting sqref="Q137 Q140 Q143">
    <cfRule type="cellIs" dxfId="14363" priority="980" operator="lessThan">
      <formula>0</formula>
    </cfRule>
  </conditionalFormatting>
  <conditionalFormatting sqref="R137 R140 R143">
    <cfRule type="cellIs" dxfId="14362" priority="978" operator="lessThan">
      <formula>0.8</formula>
    </cfRule>
    <cfRule type="cellIs" dxfId="14361" priority="979" operator="greaterThan">
      <formula>1</formula>
    </cfRule>
  </conditionalFormatting>
  <conditionalFormatting sqref="R137 R140 R143">
    <cfRule type="cellIs" dxfId="14360" priority="976" operator="greaterThan">
      <formula>1</formula>
    </cfRule>
    <cfRule type="cellIs" dxfId="14359" priority="977" operator="lessThan">
      <formula>0.8</formula>
    </cfRule>
  </conditionalFormatting>
  <conditionalFormatting sqref="P137 P140 P143">
    <cfRule type="cellIs" dxfId="14358" priority="975" operator="greaterThan">
      <formula>0</formula>
    </cfRule>
  </conditionalFormatting>
  <conditionalFormatting sqref="P138 P144 P141">
    <cfRule type="cellIs" dxfId="14357" priority="969" operator="greaterThan">
      <formula>0</formula>
    </cfRule>
  </conditionalFormatting>
  <conditionalFormatting sqref="Q138 Q144 Q141">
    <cfRule type="cellIs" dxfId="14356" priority="974" operator="lessThan">
      <formula>0</formula>
    </cfRule>
  </conditionalFormatting>
  <conditionalFormatting sqref="R138 R144 R141">
    <cfRule type="cellIs" dxfId="14355" priority="972" operator="lessThan">
      <formula>0.8</formula>
    </cfRule>
    <cfRule type="cellIs" dxfId="14354" priority="973" operator="greaterThan">
      <formula>1</formula>
    </cfRule>
  </conditionalFormatting>
  <conditionalFormatting sqref="R138 R144 R141">
    <cfRule type="cellIs" dxfId="14353" priority="970" operator="greaterThan">
      <formula>1</formula>
    </cfRule>
    <cfRule type="cellIs" dxfId="14352" priority="971" operator="lessThan">
      <formula>0.8</formula>
    </cfRule>
  </conditionalFormatting>
  <conditionalFormatting sqref="Q138 Q144 Q141">
    <cfRule type="cellIs" dxfId="14351" priority="968" operator="lessThan">
      <formula>0</formula>
    </cfRule>
  </conditionalFormatting>
  <conditionalFormatting sqref="R138 R144 R141">
    <cfRule type="cellIs" dxfId="14350" priority="966" operator="lessThan">
      <formula>0.8</formula>
    </cfRule>
    <cfRule type="cellIs" dxfId="14349" priority="967" operator="greaterThan">
      <formula>1</formula>
    </cfRule>
  </conditionalFormatting>
  <conditionalFormatting sqref="R138 R144 R141">
    <cfRule type="cellIs" dxfId="14348" priority="964" operator="greaterThan">
      <formula>1</formula>
    </cfRule>
    <cfRule type="cellIs" dxfId="14347" priority="965" operator="lessThan">
      <formula>0.8</formula>
    </cfRule>
  </conditionalFormatting>
  <conditionalFormatting sqref="P138 P144 P141">
    <cfRule type="cellIs" dxfId="14346" priority="963" operator="greaterThan">
      <formula>0</formula>
    </cfRule>
  </conditionalFormatting>
  <conditionalFormatting sqref="Q138 Q144 Q141">
    <cfRule type="cellIs" dxfId="14345" priority="962" operator="lessThan">
      <formula>0</formula>
    </cfRule>
  </conditionalFormatting>
  <conditionalFormatting sqref="R138 R144 R141">
    <cfRule type="cellIs" dxfId="14344" priority="960" operator="lessThan">
      <formula>0.8</formula>
    </cfRule>
    <cfRule type="cellIs" dxfId="14343" priority="961" operator="greaterThan">
      <formula>1</formula>
    </cfRule>
  </conditionalFormatting>
  <conditionalFormatting sqref="R138 R144 R141">
    <cfRule type="cellIs" dxfId="14342" priority="958" operator="greaterThan">
      <formula>1</formula>
    </cfRule>
    <cfRule type="cellIs" dxfId="14341" priority="959" operator="lessThan">
      <formula>0.8</formula>
    </cfRule>
  </conditionalFormatting>
  <conditionalFormatting sqref="P138 P144 P141">
    <cfRule type="cellIs" dxfId="14340" priority="957" operator="greaterThan">
      <formula>0</formula>
    </cfRule>
  </conditionalFormatting>
  <conditionalFormatting sqref="Q138 Q144 Q141">
    <cfRule type="cellIs" dxfId="14339" priority="956" operator="lessThan">
      <formula>0</formula>
    </cfRule>
  </conditionalFormatting>
  <conditionalFormatting sqref="R138 R144 R141">
    <cfRule type="cellIs" dxfId="14338" priority="954" operator="lessThan">
      <formula>0.8</formula>
    </cfRule>
    <cfRule type="cellIs" dxfId="14337" priority="955" operator="greaterThan">
      <formula>1</formula>
    </cfRule>
  </conditionalFormatting>
  <conditionalFormatting sqref="R138 R144 R141">
    <cfRule type="cellIs" dxfId="14336" priority="952" operator="greaterThan">
      <formula>1</formula>
    </cfRule>
    <cfRule type="cellIs" dxfId="14335" priority="953" operator="lessThan">
      <formula>0.8</formula>
    </cfRule>
  </conditionalFormatting>
  <conditionalFormatting sqref="P138 P144 P141">
    <cfRule type="cellIs" dxfId="14334" priority="951" operator="greaterThan">
      <formula>0</formula>
    </cfRule>
  </conditionalFormatting>
  <conditionalFormatting sqref="Q138 Q144 Q141">
    <cfRule type="cellIs" dxfId="14333" priority="950" operator="lessThan">
      <formula>0</formula>
    </cfRule>
  </conditionalFormatting>
  <conditionalFormatting sqref="R138 R144 R141">
    <cfRule type="cellIs" dxfId="14332" priority="948" operator="lessThan">
      <formula>0.8</formula>
    </cfRule>
    <cfRule type="cellIs" dxfId="14331" priority="949" operator="greaterThan">
      <formula>1</formula>
    </cfRule>
  </conditionalFormatting>
  <conditionalFormatting sqref="R138 R144 R141">
    <cfRule type="cellIs" dxfId="14330" priority="946" operator="greaterThan">
      <formula>1</formula>
    </cfRule>
    <cfRule type="cellIs" dxfId="14329" priority="947" operator="lessThan">
      <formula>0.8</formula>
    </cfRule>
  </conditionalFormatting>
  <conditionalFormatting sqref="Q138 Q144 Q141">
    <cfRule type="cellIs" dxfId="14328" priority="945" operator="lessThan">
      <formula>0</formula>
    </cfRule>
  </conditionalFormatting>
  <conditionalFormatting sqref="R138 R144 R141">
    <cfRule type="cellIs" dxfId="14327" priority="943" operator="lessThan">
      <formula>0.8</formula>
    </cfRule>
    <cfRule type="cellIs" dxfId="14326" priority="944" operator="greaterThan">
      <formula>1</formula>
    </cfRule>
  </conditionalFormatting>
  <conditionalFormatting sqref="R138 R144 R141">
    <cfRule type="cellIs" dxfId="14325" priority="941" operator="greaterThan">
      <formula>1</formula>
    </cfRule>
    <cfRule type="cellIs" dxfId="14324" priority="942" operator="lessThan">
      <formula>0.8</formula>
    </cfRule>
  </conditionalFormatting>
  <conditionalFormatting sqref="P138 P144 P141">
    <cfRule type="cellIs" dxfId="14323" priority="940" operator="greaterThan">
      <formula>0</formula>
    </cfRule>
  </conditionalFormatting>
  <conditionalFormatting sqref="P138 P144 P141">
    <cfRule type="cellIs" dxfId="14322" priority="934" operator="greaterThan">
      <formula>0</formula>
    </cfRule>
  </conditionalFormatting>
  <conditionalFormatting sqref="Q138 Q144 Q141">
    <cfRule type="cellIs" dxfId="14321" priority="939" operator="lessThan">
      <formula>0</formula>
    </cfRule>
  </conditionalFormatting>
  <conditionalFormatting sqref="R138 R144 R141">
    <cfRule type="cellIs" dxfId="14320" priority="937" operator="lessThan">
      <formula>0.8</formula>
    </cfRule>
    <cfRule type="cellIs" dxfId="14319" priority="938" operator="greaterThan">
      <formula>1</formula>
    </cfRule>
  </conditionalFormatting>
  <conditionalFormatting sqref="R138 R144 R141">
    <cfRule type="cellIs" dxfId="14318" priority="935" operator="greaterThan">
      <formula>1</formula>
    </cfRule>
    <cfRule type="cellIs" dxfId="14317" priority="936" operator="lessThan">
      <formula>0.8</formula>
    </cfRule>
  </conditionalFormatting>
  <conditionalFormatting sqref="Q138 Q144 Q141">
    <cfRule type="cellIs" dxfId="14316" priority="933" operator="lessThan">
      <formula>0</formula>
    </cfRule>
  </conditionalFormatting>
  <conditionalFormatting sqref="R138 R144 R141">
    <cfRule type="cellIs" dxfId="14315" priority="931" operator="lessThan">
      <formula>0.8</formula>
    </cfRule>
    <cfRule type="cellIs" dxfId="14314" priority="932" operator="greaterThan">
      <formula>1</formula>
    </cfRule>
  </conditionalFormatting>
  <conditionalFormatting sqref="R138 R144 R141">
    <cfRule type="cellIs" dxfId="14313" priority="929" operator="greaterThan">
      <formula>1</formula>
    </cfRule>
    <cfRule type="cellIs" dxfId="14312" priority="930" operator="lessThan">
      <formula>0.8</formula>
    </cfRule>
  </conditionalFormatting>
  <conditionalFormatting sqref="P138 P144 P141">
    <cfRule type="cellIs" dxfId="14311" priority="928" operator="greaterThan">
      <formula>0</formula>
    </cfRule>
  </conditionalFormatting>
  <conditionalFormatting sqref="Q148:Q153">
    <cfRule type="cellIs" dxfId="14310" priority="927" operator="lessThan">
      <formula>0</formula>
    </cfRule>
  </conditionalFormatting>
  <conditionalFormatting sqref="R148:R153">
    <cfRule type="cellIs" dxfId="14309" priority="925" operator="lessThan">
      <formula>0.8</formula>
    </cfRule>
    <cfRule type="cellIs" dxfId="14308" priority="926" operator="greaterThan">
      <formula>1</formula>
    </cfRule>
  </conditionalFormatting>
  <conditionalFormatting sqref="R148:R153">
    <cfRule type="cellIs" dxfId="14307" priority="923" operator="greaterThan">
      <formula>1</formula>
    </cfRule>
    <cfRule type="cellIs" dxfId="14306" priority="924" operator="lessThan">
      <formula>0.8</formula>
    </cfRule>
  </conditionalFormatting>
  <conditionalFormatting sqref="P148:P153">
    <cfRule type="cellIs" dxfId="14305" priority="922" operator="greaterThan">
      <formula>0</formula>
    </cfRule>
  </conditionalFormatting>
  <conditionalFormatting sqref="P148:P153">
    <cfRule type="cellIs" dxfId="14304" priority="916" operator="greaterThan">
      <formula>0</formula>
    </cfRule>
  </conditionalFormatting>
  <conditionalFormatting sqref="Q148:Q153">
    <cfRule type="cellIs" dxfId="14303" priority="921" operator="lessThan">
      <formula>0</formula>
    </cfRule>
  </conditionalFormatting>
  <conditionalFormatting sqref="R148:R153">
    <cfRule type="cellIs" dxfId="14302" priority="919" operator="lessThan">
      <formula>0.8</formula>
    </cfRule>
    <cfRule type="cellIs" dxfId="14301" priority="920" operator="greaterThan">
      <formula>1</formula>
    </cfRule>
  </conditionalFormatting>
  <conditionalFormatting sqref="R148:R153">
    <cfRule type="cellIs" dxfId="14300" priority="917" operator="greaterThan">
      <formula>1</formula>
    </cfRule>
    <cfRule type="cellIs" dxfId="14299" priority="918" operator="lessThan">
      <formula>0.8</formula>
    </cfRule>
  </conditionalFormatting>
  <conditionalFormatting sqref="Q148:Q153">
    <cfRule type="cellIs" dxfId="14298" priority="915" operator="lessThan">
      <formula>0</formula>
    </cfRule>
  </conditionalFormatting>
  <conditionalFormatting sqref="R148:R153">
    <cfRule type="cellIs" dxfId="14297" priority="913" operator="lessThan">
      <formula>0.8</formula>
    </cfRule>
    <cfRule type="cellIs" dxfId="14296" priority="914" operator="greaterThan">
      <formula>1</formula>
    </cfRule>
  </conditionalFormatting>
  <conditionalFormatting sqref="R148:R153">
    <cfRule type="cellIs" dxfId="14295" priority="911" operator="greaterThan">
      <formula>1</formula>
    </cfRule>
    <cfRule type="cellIs" dxfId="14294" priority="912" operator="lessThan">
      <formula>0.8</formula>
    </cfRule>
  </conditionalFormatting>
  <conditionalFormatting sqref="P148:P153">
    <cfRule type="cellIs" dxfId="14293" priority="910" operator="greaterThan">
      <formula>0</formula>
    </cfRule>
  </conditionalFormatting>
  <conditionalFormatting sqref="Q148:Q153">
    <cfRule type="cellIs" dxfId="14292" priority="909" operator="lessThan">
      <formula>0</formula>
    </cfRule>
  </conditionalFormatting>
  <conditionalFormatting sqref="R148:R153">
    <cfRule type="cellIs" dxfId="14291" priority="907" operator="lessThan">
      <formula>0.8</formula>
    </cfRule>
    <cfRule type="cellIs" dxfId="14290" priority="908" operator="greaterThan">
      <formula>1</formula>
    </cfRule>
  </conditionalFormatting>
  <conditionalFormatting sqref="R148:R153">
    <cfRule type="cellIs" dxfId="14289" priority="905" operator="greaterThan">
      <formula>1</formula>
    </cfRule>
    <cfRule type="cellIs" dxfId="14288" priority="906" operator="lessThan">
      <formula>0.8</formula>
    </cfRule>
  </conditionalFormatting>
  <conditionalFormatting sqref="P148:P153">
    <cfRule type="cellIs" dxfId="14287" priority="904" operator="greaterThan">
      <formula>0</formula>
    </cfRule>
  </conditionalFormatting>
  <conditionalFormatting sqref="P148:P153">
    <cfRule type="cellIs" dxfId="14286" priority="898" operator="greaterThan">
      <formula>0</formula>
    </cfRule>
  </conditionalFormatting>
  <conditionalFormatting sqref="Q148:Q153">
    <cfRule type="cellIs" dxfId="14285" priority="903" operator="lessThan">
      <formula>0</formula>
    </cfRule>
  </conditionalFormatting>
  <conditionalFormatting sqref="R148:R153">
    <cfRule type="cellIs" dxfId="14284" priority="901" operator="lessThan">
      <formula>0.8</formula>
    </cfRule>
    <cfRule type="cellIs" dxfId="14283" priority="902" operator="greaterThan">
      <formula>1</formula>
    </cfRule>
  </conditionalFormatting>
  <conditionalFormatting sqref="R148:R153">
    <cfRule type="cellIs" dxfId="14282" priority="899" operator="greaterThan">
      <formula>1</formula>
    </cfRule>
    <cfRule type="cellIs" dxfId="14281" priority="900" operator="lessThan">
      <formula>0.8</formula>
    </cfRule>
  </conditionalFormatting>
  <conditionalFormatting sqref="Q148:Q153">
    <cfRule type="cellIs" dxfId="14280" priority="897" operator="lessThan">
      <formula>0</formula>
    </cfRule>
  </conditionalFormatting>
  <conditionalFormatting sqref="R148:R153">
    <cfRule type="cellIs" dxfId="14279" priority="895" operator="lessThan">
      <formula>0.8</formula>
    </cfRule>
    <cfRule type="cellIs" dxfId="14278" priority="896" operator="greaterThan">
      <formula>1</formula>
    </cfRule>
  </conditionalFormatting>
  <conditionalFormatting sqref="R148:R153">
    <cfRule type="cellIs" dxfId="14277" priority="893" operator="greaterThan">
      <formula>1</formula>
    </cfRule>
    <cfRule type="cellIs" dxfId="14276" priority="894" operator="lessThan">
      <formula>0.8</formula>
    </cfRule>
  </conditionalFormatting>
  <conditionalFormatting sqref="P148:P153">
    <cfRule type="cellIs" dxfId="14275" priority="892" operator="greaterThan">
      <formula>0</formula>
    </cfRule>
  </conditionalFormatting>
  <conditionalFormatting sqref="Q148:Q153">
    <cfRule type="cellIs" dxfId="14274" priority="886" operator="lessThan">
      <formula>0</formula>
    </cfRule>
  </conditionalFormatting>
  <conditionalFormatting sqref="P148:P153">
    <cfRule type="cellIs" dxfId="14273" priority="887" operator="greaterThan">
      <formula>0</formula>
    </cfRule>
  </conditionalFormatting>
  <conditionalFormatting sqref="R148:R153">
    <cfRule type="cellIs" dxfId="14272" priority="890" operator="lessThan">
      <formula>0.8</formula>
    </cfRule>
    <cfRule type="cellIs" dxfId="14271" priority="891" operator="greaterThan">
      <formula>1</formula>
    </cfRule>
  </conditionalFormatting>
  <conditionalFormatting sqref="R148:R153">
    <cfRule type="cellIs" dxfId="14270" priority="888" operator="greaterThan">
      <formula>1</formula>
    </cfRule>
    <cfRule type="cellIs" dxfId="14269" priority="889" operator="lessThan">
      <formula>0.8</formula>
    </cfRule>
  </conditionalFormatting>
  <conditionalFormatting sqref="Q148:Q153">
    <cfRule type="cellIs" dxfId="14268" priority="880" operator="lessThan">
      <formula>0</formula>
    </cfRule>
  </conditionalFormatting>
  <conditionalFormatting sqref="R148:R153">
    <cfRule type="cellIs" dxfId="14267" priority="884" operator="lessThan">
      <formula>0.8</formula>
    </cfRule>
    <cfRule type="cellIs" dxfId="14266" priority="885" operator="greaterThan">
      <formula>1</formula>
    </cfRule>
  </conditionalFormatting>
  <conditionalFormatting sqref="R148:R153">
    <cfRule type="cellIs" dxfId="14265" priority="882" operator="greaterThan">
      <formula>1</formula>
    </cfRule>
    <cfRule type="cellIs" dxfId="14264" priority="883" operator="lessThan">
      <formula>0.8</formula>
    </cfRule>
  </conditionalFormatting>
  <conditionalFormatting sqref="P148:P153">
    <cfRule type="cellIs" dxfId="14263" priority="881" operator="greaterThan">
      <formula>0</formula>
    </cfRule>
  </conditionalFormatting>
  <conditionalFormatting sqref="Q148:Q153">
    <cfRule type="cellIs" dxfId="14262" priority="879" operator="lessThan">
      <formula>0</formula>
    </cfRule>
  </conditionalFormatting>
  <conditionalFormatting sqref="R148:R153">
    <cfRule type="cellIs" dxfId="14261" priority="877" operator="lessThan">
      <formula>0.8</formula>
    </cfRule>
    <cfRule type="cellIs" dxfId="14260" priority="878" operator="greaterThan">
      <formula>1</formula>
    </cfRule>
  </conditionalFormatting>
  <conditionalFormatting sqref="R148:R153">
    <cfRule type="cellIs" dxfId="14259" priority="875" operator="greaterThan">
      <formula>1</formula>
    </cfRule>
    <cfRule type="cellIs" dxfId="14258" priority="876" operator="lessThan">
      <formula>0.8</formula>
    </cfRule>
  </conditionalFormatting>
  <conditionalFormatting sqref="P148:P153">
    <cfRule type="cellIs" dxfId="14257" priority="874" operator="greaterThan">
      <formula>0</formula>
    </cfRule>
  </conditionalFormatting>
  <conditionalFormatting sqref="Q148:Q153">
    <cfRule type="cellIs" dxfId="14256" priority="873" operator="lessThan">
      <formula>0</formula>
    </cfRule>
  </conditionalFormatting>
  <conditionalFormatting sqref="R148:R153">
    <cfRule type="cellIs" dxfId="14255" priority="871" operator="lessThan">
      <formula>0.8</formula>
    </cfRule>
    <cfRule type="cellIs" dxfId="14254" priority="872" operator="greaterThan">
      <formula>1</formula>
    </cfRule>
  </conditionalFormatting>
  <conditionalFormatting sqref="R148:R153">
    <cfRule type="cellIs" dxfId="14253" priority="869" operator="greaterThan">
      <formula>1</formula>
    </cfRule>
    <cfRule type="cellIs" dxfId="14252" priority="870" operator="lessThan">
      <formula>0.8</formula>
    </cfRule>
  </conditionalFormatting>
  <conditionalFormatting sqref="P148:P153">
    <cfRule type="cellIs" dxfId="14251" priority="868" operator="greaterThan">
      <formula>0</formula>
    </cfRule>
  </conditionalFormatting>
  <conditionalFormatting sqref="Q148:Q153">
    <cfRule type="cellIs" dxfId="14250" priority="867" operator="lessThan">
      <formula>0</formula>
    </cfRule>
  </conditionalFormatting>
  <conditionalFormatting sqref="R148:R153">
    <cfRule type="cellIs" dxfId="14249" priority="865" operator="lessThan">
      <formula>0.8</formula>
    </cfRule>
    <cfRule type="cellIs" dxfId="14248" priority="866" operator="greaterThan">
      <formula>1</formula>
    </cfRule>
  </conditionalFormatting>
  <conditionalFormatting sqref="R148:R153">
    <cfRule type="cellIs" dxfId="14247" priority="863" operator="greaterThan">
      <formula>1</formula>
    </cfRule>
    <cfRule type="cellIs" dxfId="14246" priority="864" operator="lessThan">
      <formula>0.8</formula>
    </cfRule>
  </conditionalFormatting>
  <conditionalFormatting sqref="P148:P153">
    <cfRule type="cellIs" dxfId="14245" priority="862" operator="greaterThan">
      <formula>0</formula>
    </cfRule>
  </conditionalFormatting>
  <conditionalFormatting sqref="Q148:Q153">
    <cfRule type="cellIs" dxfId="14244" priority="861" operator="lessThan">
      <formula>0</formula>
    </cfRule>
  </conditionalFormatting>
  <conditionalFormatting sqref="R148:R153">
    <cfRule type="cellIs" dxfId="14243" priority="859" operator="lessThan">
      <formula>0.8</formula>
    </cfRule>
    <cfRule type="cellIs" dxfId="14242" priority="860" operator="greaterThan">
      <formula>1</formula>
    </cfRule>
  </conditionalFormatting>
  <conditionalFormatting sqref="R148:R153">
    <cfRule type="cellIs" dxfId="14241" priority="857" operator="greaterThan">
      <formula>1</formula>
    </cfRule>
    <cfRule type="cellIs" dxfId="14240" priority="858" operator="lessThan">
      <formula>0.8</formula>
    </cfRule>
  </conditionalFormatting>
  <conditionalFormatting sqref="P148:P153">
    <cfRule type="cellIs" dxfId="14239" priority="856" operator="greaterThan">
      <formula>0</formula>
    </cfRule>
  </conditionalFormatting>
  <conditionalFormatting sqref="Q148:Q153">
    <cfRule type="cellIs" dxfId="14238" priority="855" operator="lessThan">
      <formula>0</formula>
    </cfRule>
  </conditionalFormatting>
  <conditionalFormatting sqref="R148:R153">
    <cfRule type="cellIs" dxfId="14237" priority="853" operator="lessThan">
      <formula>0.8</formula>
    </cfRule>
    <cfRule type="cellIs" dxfId="14236" priority="854" operator="greaterThan">
      <formula>1</formula>
    </cfRule>
  </conditionalFormatting>
  <conditionalFormatting sqref="R148:R153">
    <cfRule type="cellIs" dxfId="14235" priority="851" operator="greaterThan">
      <formula>1</formula>
    </cfRule>
    <cfRule type="cellIs" dxfId="14234" priority="852" operator="lessThan">
      <formula>0.8</formula>
    </cfRule>
  </conditionalFormatting>
  <conditionalFormatting sqref="P148:P153">
    <cfRule type="cellIs" dxfId="14233" priority="850" operator="greaterThan">
      <formula>0</formula>
    </cfRule>
  </conditionalFormatting>
  <conditionalFormatting sqref="Q148:Q153">
    <cfRule type="cellIs" dxfId="14232" priority="849" operator="lessThan">
      <formula>0</formula>
    </cfRule>
  </conditionalFormatting>
  <conditionalFormatting sqref="R148:R153">
    <cfRule type="cellIs" dxfId="14231" priority="847" operator="lessThan">
      <formula>0.8</formula>
    </cfRule>
    <cfRule type="cellIs" dxfId="14230" priority="848" operator="greaterThan">
      <formula>1</formula>
    </cfRule>
  </conditionalFormatting>
  <conditionalFormatting sqref="R148:R153">
    <cfRule type="cellIs" dxfId="14229" priority="845" operator="greaterThan">
      <formula>1</formula>
    </cfRule>
    <cfRule type="cellIs" dxfId="14228" priority="846" operator="lessThan">
      <formula>0.8</formula>
    </cfRule>
  </conditionalFormatting>
  <conditionalFormatting sqref="P148:P153">
    <cfRule type="cellIs" dxfId="14227" priority="844" operator="greaterThan">
      <formula>0</formula>
    </cfRule>
  </conditionalFormatting>
  <conditionalFormatting sqref="Q148:Q153">
    <cfRule type="cellIs" dxfId="14226" priority="843" operator="lessThan">
      <formula>0</formula>
    </cfRule>
  </conditionalFormatting>
  <conditionalFormatting sqref="R148:R153">
    <cfRule type="cellIs" dxfId="14225" priority="841" operator="lessThan">
      <formula>0.8</formula>
    </cfRule>
    <cfRule type="cellIs" dxfId="14224" priority="842" operator="greaterThan">
      <formula>1</formula>
    </cfRule>
  </conditionalFormatting>
  <conditionalFormatting sqref="R148:R153">
    <cfRule type="cellIs" dxfId="14223" priority="839" operator="greaterThan">
      <formula>1</formula>
    </cfRule>
    <cfRule type="cellIs" dxfId="14222" priority="840" operator="lessThan">
      <formula>0.8</formula>
    </cfRule>
  </conditionalFormatting>
  <conditionalFormatting sqref="P148:P153">
    <cfRule type="cellIs" dxfId="14221" priority="838" operator="greaterThan">
      <formula>0</formula>
    </cfRule>
  </conditionalFormatting>
  <conditionalFormatting sqref="P148:P153">
    <cfRule type="cellIs" dxfId="14220" priority="832" operator="greaterThan">
      <formula>0</formula>
    </cfRule>
  </conditionalFormatting>
  <conditionalFormatting sqref="Q148:Q153">
    <cfRule type="cellIs" dxfId="14219" priority="837" operator="lessThan">
      <formula>0</formula>
    </cfRule>
  </conditionalFormatting>
  <conditionalFormatting sqref="R148:R153">
    <cfRule type="cellIs" dxfId="14218" priority="835" operator="lessThan">
      <formula>0.8</formula>
    </cfRule>
    <cfRule type="cellIs" dxfId="14217" priority="836" operator="greaterThan">
      <formula>1</formula>
    </cfRule>
  </conditionalFormatting>
  <conditionalFormatting sqref="R148:R153">
    <cfRule type="cellIs" dxfId="14216" priority="833" operator="greaterThan">
      <formula>1</formula>
    </cfRule>
    <cfRule type="cellIs" dxfId="14215" priority="834" operator="lessThan">
      <formula>0.8</formula>
    </cfRule>
  </conditionalFormatting>
  <conditionalFormatting sqref="P148:P153">
    <cfRule type="cellIs" dxfId="14214" priority="826" operator="greaterThan">
      <formula>0</formula>
    </cfRule>
  </conditionalFormatting>
  <conditionalFormatting sqref="Q148:Q153">
    <cfRule type="cellIs" dxfId="14213" priority="831" operator="lessThan">
      <formula>0</formula>
    </cfRule>
  </conditionalFormatting>
  <conditionalFormatting sqref="R148:R153">
    <cfRule type="cellIs" dxfId="14212" priority="829" operator="lessThan">
      <formula>0.8</formula>
    </cfRule>
    <cfRule type="cellIs" dxfId="14211" priority="830" operator="greaterThan">
      <formula>1</formula>
    </cfRule>
  </conditionalFormatting>
  <conditionalFormatting sqref="R148:R153">
    <cfRule type="cellIs" dxfId="14210" priority="827" operator="greaterThan">
      <formula>1</formula>
    </cfRule>
    <cfRule type="cellIs" dxfId="14209" priority="828" operator="lessThan">
      <formula>0.8</formula>
    </cfRule>
  </conditionalFormatting>
  <conditionalFormatting sqref="R148:R153">
    <cfRule type="cellIs" dxfId="14208" priority="823" operator="lessThan">
      <formula>0.8</formula>
    </cfRule>
    <cfRule type="cellIs" dxfId="14207" priority="824" operator="greaterThan">
      <formula>1</formula>
    </cfRule>
  </conditionalFormatting>
  <conditionalFormatting sqref="R148:R153">
    <cfRule type="cellIs" dxfId="14206" priority="821" operator="greaterThan">
      <formula>1</formula>
    </cfRule>
    <cfRule type="cellIs" dxfId="14205" priority="822" operator="lessThan">
      <formula>0.8</formula>
    </cfRule>
  </conditionalFormatting>
  <conditionalFormatting sqref="P148:P153">
    <cfRule type="cellIs" dxfId="14204" priority="820" operator="greaterThan">
      <formula>0</formula>
    </cfRule>
  </conditionalFormatting>
  <conditionalFormatting sqref="Q148:Q153">
    <cfRule type="cellIs" dxfId="14203" priority="825" operator="lessThan">
      <formula>0</formula>
    </cfRule>
  </conditionalFormatting>
  <conditionalFormatting sqref="Q148:Q153">
    <cfRule type="cellIs" dxfId="14202" priority="819" operator="lessThan">
      <formula>0</formula>
    </cfRule>
  </conditionalFormatting>
  <conditionalFormatting sqref="R148:R153">
    <cfRule type="cellIs" dxfId="14201" priority="817" operator="lessThan">
      <formula>0.8</formula>
    </cfRule>
    <cfRule type="cellIs" dxfId="14200" priority="818" operator="greaterThan">
      <formula>1</formula>
    </cfRule>
  </conditionalFormatting>
  <conditionalFormatting sqref="R148:R153">
    <cfRule type="cellIs" dxfId="14199" priority="815" operator="greaterThan">
      <formula>1</formula>
    </cfRule>
    <cfRule type="cellIs" dxfId="14198" priority="816" operator="lessThan">
      <formula>0.8</formula>
    </cfRule>
  </conditionalFormatting>
  <conditionalFormatting sqref="P148:P153">
    <cfRule type="cellIs" dxfId="14197" priority="814" operator="greaterThan">
      <formula>0</formula>
    </cfRule>
  </conditionalFormatting>
  <conditionalFormatting sqref="P148:P153">
    <cfRule type="cellIs" dxfId="14196" priority="808" operator="greaterThan">
      <formula>0</formula>
    </cfRule>
  </conditionalFormatting>
  <conditionalFormatting sqref="Q148:Q153">
    <cfRule type="cellIs" dxfId="14195" priority="813" operator="lessThan">
      <formula>0</formula>
    </cfRule>
  </conditionalFormatting>
  <conditionalFormatting sqref="R148:R153">
    <cfRule type="cellIs" dxfId="14194" priority="811" operator="lessThan">
      <formula>0.8</formula>
    </cfRule>
    <cfRule type="cellIs" dxfId="14193" priority="812" operator="greaterThan">
      <formula>1</formula>
    </cfRule>
  </conditionalFormatting>
  <conditionalFormatting sqref="R148:R153">
    <cfRule type="cellIs" dxfId="14192" priority="809" operator="greaterThan">
      <formula>1</formula>
    </cfRule>
    <cfRule type="cellIs" dxfId="14191" priority="810" operator="lessThan">
      <formula>0.8</formula>
    </cfRule>
  </conditionalFormatting>
  <conditionalFormatting sqref="P148:P153">
    <cfRule type="cellIs" dxfId="14190" priority="802" operator="greaterThan">
      <formula>0</formula>
    </cfRule>
  </conditionalFormatting>
  <conditionalFormatting sqref="Q148:Q153">
    <cfRule type="cellIs" dxfId="14189" priority="807" operator="lessThan">
      <formula>0</formula>
    </cfRule>
  </conditionalFormatting>
  <conditionalFormatting sqref="R148:R153">
    <cfRule type="cellIs" dxfId="14188" priority="805" operator="lessThan">
      <formula>0.8</formula>
    </cfRule>
    <cfRule type="cellIs" dxfId="14187" priority="806" operator="greaterThan">
      <formula>1</formula>
    </cfRule>
  </conditionalFormatting>
  <conditionalFormatting sqref="R148:R153">
    <cfRule type="cellIs" dxfId="14186" priority="803" operator="greaterThan">
      <formula>1</formula>
    </cfRule>
    <cfRule type="cellIs" dxfId="14185" priority="804" operator="lessThan">
      <formula>0.8</formula>
    </cfRule>
  </conditionalFormatting>
  <conditionalFormatting sqref="R148:R153">
    <cfRule type="cellIs" dxfId="14184" priority="799" operator="lessThan">
      <formula>0.8</formula>
    </cfRule>
    <cfRule type="cellIs" dxfId="14183" priority="800" operator="greaterThan">
      <formula>1</formula>
    </cfRule>
  </conditionalFormatting>
  <conditionalFormatting sqref="R148:R153">
    <cfRule type="cellIs" dxfId="14182" priority="797" operator="greaterThan">
      <formula>1</formula>
    </cfRule>
    <cfRule type="cellIs" dxfId="14181" priority="798" operator="lessThan">
      <formula>0.8</formula>
    </cfRule>
  </conditionalFormatting>
  <conditionalFormatting sqref="P148:P153">
    <cfRule type="cellIs" dxfId="14180" priority="796" operator="greaterThan">
      <formula>0</formula>
    </cfRule>
  </conditionalFormatting>
  <conditionalFormatting sqref="Q148:Q153">
    <cfRule type="cellIs" dxfId="14179" priority="801" operator="lessThan">
      <formula>0</formula>
    </cfRule>
  </conditionalFormatting>
  <conditionalFormatting sqref="P148:P153">
    <cfRule type="cellIs" dxfId="14178" priority="790" operator="greaterThan">
      <formula>0</formula>
    </cfRule>
  </conditionalFormatting>
  <conditionalFormatting sqref="Q148:Q153">
    <cfRule type="cellIs" dxfId="14177" priority="795" operator="lessThan">
      <formula>0</formula>
    </cfRule>
  </conditionalFormatting>
  <conditionalFormatting sqref="R148:R153">
    <cfRule type="cellIs" dxfId="14176" priority="793" operator="lessThan">
      <formula>0.8</formula>
    </cfRule>
    <cfRule type="cellIs" dxfId="14175" priority="794" operator="greaterThan">
      <formula>1</formula>
    </cfRule>
  </conditionalFormatting>
  <conditionalFormatting sqref="R148:R153">
    <cfRule type="cellIs" dxfId="14174" priority="791" operator="greaterThan">
      <formula>1</formula>
    </cfRule>
    <cfRule type="cellIs" dxfId="14173" priority="792" operator="lessThan">
      <formula>0.8</formula>
    </cfRule>
  </conditionalFormatting>
  <conditionalFormatting sqref="R148:R153">
    <cfRule type="cellIs" dxfId="14172" priority="787" operator="lessThan">
      <formula>0.8</formula>
    </cfRule>
    <cfRule type="cellIs" dxfId="14171" priority="788" operator="greaterThan">
      <formula>1</formula>
    </cfRule>
  </conditionalFormatting>
  <conditionalFormatting sqref="R148:R153">
    <cfRule type="cellIs" dxfId="14170" priority="785" operator="greaterThan">
      <formula>1</formula>
    </cfRule>
    <cfRule type="cellIs" dxfId="14169" priority="786" operator="lessThan">
      <formula>0.8</formula>
    </cfRule>
  </conditionalFormatting>
  <conditionalFormatting sqref="P148:P153">
    <cfRule type="cellIs" dxfId="14168" priority="784" operator="greaterThan">
      <formula>0</formula>
    </cfRule>
  </conditionalFormatting>
  <conditionalFormatting sqref="Q148:Q153">
    <cfRule type="cellIs" dxfId="14167" priority="789" operator="lessThan">
      <formula>0</formula>
    </cfRule>
  </conditionalFormatting>
  <conditionalFormatting sqref="R148:R153">
    <cfRule type="cellIs" dxfId="14166" priority="781" operator="lessThan">
      <formula>0.8</formula>
    </cfRule>
    <cfRule type="cellIs" dxfId="14165" priority="782" operator="greaterThan">
      <formula>1</formula>
    </cfRule>
  </conditionalFormatting>
  <conditionalFormatting sqref="R148:R153">
    <cfRule type="cellIs" dxfId="14164" priority="779" operator="greaterThan">
      <formula>1</formula>
    </cfRule>
    <cfRule type="cellIs" dxfId="14163" priority="780" operator="lessThan">
      <formula>0.8</formula>
    </cfRule>
  </conditionalFormatting>
  <conditionalFormatting sqref="P148:P153">
    <cfRule type="cellIs" dxfId="14162" priority="778" operator="greaterThan">
      <formula>0</formula>
    </cfRule>
  </conditionalFormatting>
  <conditionalFormatting sqref="Q148:Q153">
    <cfRule type="cellIs" dxfId="14161" priority="783" operator="lessThan">
      <formula>0</formula>
    </cfRule>
  </conditionalFormatting>
  <conditionalFormatting sqref="Q148:Q153">
    <cfRule type="cellIs" dxfId="14160" priority="777" operator="lessThan">
      <formula>0</formula>
    </cfRule>
  </conditionalFormatting>
  <conditionalFormatting sqref="R148:R153">
    <cfRule type="cellIs" dxfId="14159" priority="775" operator="lessThan">
      <formula>0.8</formula>
    </cfRule>
    <cfRule type="cellIs" dxfId="14158" priority="776" operator="greaterThan">
      <formula>1</formula>
    </cfRule>
  </conditionalFormatting>
  <conditionalFormatting sqref="R148:R153">
    <cfRule type="cellIs" dxfId="14157" priority="773" operator="greaterThan">
      <formula>1</formula>
    </cfRule>
    <cfRule type="cellIs" dxfId="14156" priority="774" operator="lessThan">
      <formula>0.8</formula>
    </cfRule>
  </conditionalFormatting>
  <conditionalFormatting sqref="P148:P153">
    <cfRule type="cellIs" dxfId="14155" priority="772" operator="greaterThan">
      <formula>0</formula>
    </cfRule>
  </conditionalFormatting>
  <conditionalFormatting sqref="Q148:Q153">
    <cfRule type="cellIs" dxfId="14154" priority="766" operator="lessThan">
      <formula>0</formula>
    </cfRule>
  </conditionalFormatting>
  <conditionalFormatting sqref="R148:R153">
    <cfRule type="cellIs" dxfId="14153" priority="770" operator="lessThan">
      <formula>0.8</formula>
    </cfRule>
    <cfRule type="cellIs" dxfId="14152" priority="771" operator="greaterThan">
      <formula>1</formula>
    </cfRule>
  </conditionalFormatting>
  <conditionalFormatting sqref="R148:R153">
    <cfRule type="cellIs" dxfId="14151" priority="768" operator="greaterThan">
      <formula>1</formula>
    </cfRule>
    <cfRule type="cellIs" dxfId="14150" priority="769" operator="lessThan">
      <formula>0.8</formula>
    </cfRule>
  </conditionalFormatting>
  <conditionalFormatting sqref="P148:P153">
    <cfRule type="cellIs" dxfId="14149" priority="767" operator="greaterThan">
      <formula>0</formula>
    </cfRule>
  </conditionalFormatting>
  <conditionalFormatting sqref="Q148:Q153">
    <cfRule type="cellIs" dxfId="14148" priority="765" operator="lessThan">
      <formula>0</formula>
    </cfRule>
  </conditionalFormatting>
  <conditionalFormatting sqref="R148:R153">
    <cfRule type="cellIs" dxfId="14147" priority="763" operator="lessThan">
      <formula>0.8</formula>
    </cfRule>
    <cfRule type="cellIs" dxfId="14146" priority="764" operator="greaterThan">
      <formula>1</formula>
    </cfRule>
  </conditionalFormatting>
  <conditionalFormatting sqref="R148:R153">
    <cfRule type="cellIs" dxfId="14145" priority="761" operator="greaterThan">
      <formula>1</formula>
    </cfRule>
    <cfRule type="cellIs" dxfId="14144" priority="762" operator="lessThan">
      <formula>0.8</formula>
    </cfRule>
  </conditionalFormatting>
  <conditionalFormatting sqref="P148:P153">
    <cfRule type="cellIs" dxfId="14143" priority="760" operator="greaterThan">
      <formula>0</formula>
    </cfRule>
  </conditionalFormatting>
  <conditionalFormatting sqref="Q148:Q153">
    <cfRule type="cellIs" dxfId="14142" priority="759" operator="lessThan">
      <formula>0</formula>
    </cfRule>
  </conditionalFormatting>
  <conditionalFormatting sqref="R148:R153">
    <cfRule type="cellIs" dxfId="14141" priority="757" operator="lessThan">
      <formula>0.8</formula>
    </cfRule>
    <cfRule type="cellIs" dxfId="14140" priority="758" operator="greaterThan">
      <formula>1</formula>
    </cfRule>
  </conditionalFormatting>
  <conditionalFormatting sqref="R148:R153">
    <cfRule type="cellIs" dxfId="14139" priority="755" operator="greaterThan">
      <formula>1</formula>
    </cfRule>
    <cfRule type="cellIs" dxfId="14138" priority="756" operator="lessThan">
      <formula>0.8</formula>
    </cfRule>
  </conditionalFormatting>
  <conditionalFormatting sqref="P148:P153">
    <cfRule type="cellIs" dxfId="14137" priority="754" operator="greaterThan">
      <formula>0</formula>
    </cfRule>
  </conditionalFormatting>
  <conditionalFormatting sqref="Q148:Q153">
    <cfRule type="cellIs" dxfId="14136" priority="753" operator="lessThan">
      <formula>0</formula>
    </cfRule>
  </conditionalFormatting>
  <conditionalFormatting sqref="R148:R153">
    <cfRule type="cellIs" dxfId="14135" priority="751" operator="lessThan">
      <formula>0.8</formula>
    </cfRule>
    <cfRule type="cellIs" dxfId="14134" priority="752" operator="greaterThan">
      <formula>1</formula>
    </cfRule>
  </conditionalFormatting>
  <conditionalFormatting sqref="R148:R153">
    <cfRule type="cellIs" dxfId="14133" priority="749" operator="greaterThan">
      <formula>1</formula>
    </cfRule>
    <cfRule type="cellIs" dxfId="14132" priority="750" operator="lessThan">
      <formula>0.8</formula>
    </cfRule>
  </conditionalFormatting>
  <conditionalFormatting sqref="P148:P153">
    <cfRule type="cellIs" dxfId="14131" priority="748" operator="greaterThan">
      <formula>0</formula>
    </cfRule>
  </conditionalFormatting>
  <conditionalFormatting sqref="Q148:Q153">
    <cfRule type="cellIs" dxfId="14130" priority="747" operator="lessThan">
      <formula>0</formula>
    </cfRule>
  </conditionalFormatting>
  <conditionalFormatting sqref="R148:R153">
    <cfRule type="cellIs" dxfId="14129" priority="745" operator="lessThan">
      <formula>0.8</formula>
    </cfRule>
    <cfRule type="cellIs" dxfId="14128" priority="746" operator="greaterThan">
      <formula>1</formula>
    </cfRule>
  </conditionalFormatting>
  <conditionalFormatting sqref="R148:R153">
    <cfRule type="cellIs" dxfId="14127" priority="743" operator="greaterThan">
      <formula>1</formula>
    </cfRule>
    <cfRule type="cellIs" dxfId="14126" priority="744" operator="lessThan">
      <formula>0.8</formula>
    </cfRule>
  </conditionalFormatting>
  <conditionalFormatting sqref="P148:P153">
    <cfRule type="cellIs" dxfId="14125" priority="742" operator="greaterThan">
      <formula>0</formula>
    </cfRule>
  </conditionalFormatting>
  <conditionalFormatting sqref="Q148:Q153">
    <cfRule type="cellIs" dxfId="14124" priority="741" operator="lessThan">
      <formula>0</formula>
    </cfRule>
  </conditionalFormatting>
  <conditionalFormatting sqref="R148:R153">
    <cfRule type="cellIs" dxfId="14123" priority="739" operator="lessThan">
      <formula>0.8</formula>
    </cfRule>
    <cfRule type="cellIs" dxfId="14122" priority="740" operator="greaterThan">
      <formula>1</formula>
    </cfRule>
  </conditionalFormatting>
  <conditionalFormatting sqref="R148:R153">
    <cfRule type="cellIs" dxfId="14121" priority="737" operator="greaterThan">
      <formula>1</formula>
    </cfRule>
    <cfRule type="cellIs" dxfId="14120" priority="738" operator="lessThan">
      <formula>0.8</formula>
    </cfRule>
  </conditionalFormatting>
  <conditionalFormatting sqref="P148:P153">
    <cfRule type="cellIs" dxfId="14119" priority="736" operator="greaterThan">
      <formula>0</formula>
    </cfRule>
  </conditionalFormatting>
  <conditionalFormatting sqref="P148:P153">
    <cfRule type="cellIs" dxfId="14118" priority="730" operator="greaterThan">
      <formula>0</formula>
    </cfRule>
  </conditionalFormatting>
  <conditionalFormatting sqref="Q148:Q153">
    <cfRule type="cellIs" dxfId="14117" priority="735" operator="lessThan">
      <formula>0</formula>
    </cfRule>
  </conditionalFormatting>
  <conditionalFormatting sqref="R148:R153">
    <cfRule type="cellIs" dxfId="14116" priority="733" operator="lessThan">
      <formula>0.8</formula>
    </cfRule>
    <cfRule type="cellIs" dxfId="14115" priority="734" operator="greaterThan">
      <formula>1</formula>
    </cfRule>
  </conditionalFormatting>
  <conditionalFormatting sqref="R148:R153">
    <cfRule type="cellIs" dxfId="14114" priority="731" operator="greaterThan">
      <formula>1</formula>
    </cfRule>
    <cfRule type="cellIs" dxfId="14113" priority="732" operator="lessThan">
      <formula>0.8</formula>
    </cfRule>
  </conditionalFormatting>
  <conditionalFormatting sqref="P148:P153">
    <cfRule type="cellIs" dxfId="14112" priority="724" operator="greaterThan">
      <formula>0</formula>
    </cfRule>
  </conditionalFormatting>
  <conditionalFormatting sqref="Q148:Q153">
    <cfRule type="cellIs" dxfId="14111" priority="729" operator="lessThan">
      <formula>0</formula>
    </cfRule>
  </conditionalFormatting>
  <conditionalFormatting sqref="R148:R153">
    <cfRule type="cellIs" dxfId="14110" priority="727" operator="lessThan">
      <formula>0.8</formula>
    </cfRule>
    <cfRule type="cellIs" dxfId="14109" priority="728" operator="greaterThan">
      <formula>1</formula>
    </cfRule>
  </conditionalFormatting>
  <conditionalFormatting sqref="R148:R153">
    <cfRule type="cellIs" dxfId="14108" priority="725" operator="greaterThan">
      <formula>1</formula>
    </cfRule>
    <cfRule type="cellIs" dxfId="14107" priority="726" operator="lessThan">
      <formula>0.8</formula>
    </cfRule>
  </conditionalFormatting>
  <conditionalFormatting sqref="R148:R153">
    <cfRule type="cellIs" dxfId="14106" priority="721" operator="lessThan">
      <formula>0.8</formula>
    </cfRule>
    <cfRule type="cellIs" dxfId="14105" priority="722" operator="greaterThan">
      <formula>1</formula>
    </cfRule>
  </conditionalFormatting>
  <conditionalFormatting sqref="R148:R153">
    <cfRule type="cellIs" dxfId="14104" priority="719" operator="greaterThan">
      <formula>1</formula>
    </cfRule>
    <cfRule type="cellIs" dxfId="14103" priority="720" operator="lessThan">
      <formula>0.8</formula>
    </cfRule>
  </conditionalFormatting>
  <conditionalFormatting sqref="P148:P153">
    <cfRule type="cellIs" dxfId="14102" priority="718" operator="greaterThan">
      <formula>0</formula>
    </cfRule>
  </conditionalFormatting>
  <conditionalFormatting sqref="Q148:Q153">
    <cfRule type="cellIs" dxfId="14101" priority="723" operator="lessThan">
      <formula>0</formula>
    </cfRule>
  </conditionalFormatting>
  <conditionalFormatting sqref="P44:P51">
    <cfRule type="cellIs" dxfId="14100" priority="712" operator="greaterThan">
      <formula>0</formula>
    </cfRule>
  </conditionalFormatting>
  <conditionalFormatting sqref="Q44:Q51">
    <cfRule type="cellIs" dxfId="14099" priority="717" operator="lessThan">
      <formula>0</formula>
    </cfRule>
  </conditionalFormatting>
  <conditionalFormatting sqref="R44:R51">
    <cfRule type="cellIs" dxfId="14098" priority="715" operator="lessThan">
      <formula>0.8</formula>
    </cfRule>
    <cfRule type="cellIs" dxfId="14097" priority="716" operator="greaterThan">
      <formula>1</formula>
    </cfRule>
  </conditionalFormatting>
  <conditionalFormatting sqref="R44:R51">
    <cfRule type="cellIs" dxfId="14096" priority="713" operator="greaterThan">
      <formula>1</formula>
    </cfRule>
    <cfRule type="cellIs" dxfId="14095" priority="714" operator="lessThan">
      <formula>0.8</formula>
    </cfRule>
  </conditionalFormatting>
  <conditionalFormatting sqref="Q84:Q91">
    <cfRule type="cellIs" dxfId="14094" priority="711" operator="lessThan">
      <formula>0</formula>
    </cfRule>
  </conditionalFormatting>
  <conditionalFormatting sqref="R84:R91">
    <cfRule type="cellIs" dxfId="14093" priority="709" operator="lessThan">
      <formula>0.8</formula>
    </cfRule>
    <cfRule type="cellIs" dxfId="14092" priority="710" operator="greaterThan">
      <formula>1</formula>
    </cfRule>
  </conditionalFormatting>
  <conditionalFormatting sqref="R84:R91">
    <cfRule type="cellIs" dxfId="14091" priority="707" operator="greaterThan">
      <formula>1</formula>
    </cfRule>
    <cfRule type="cellIs" dxfId="14090" priority="708" operator="lessThan">
      <formula>0.8</formula>
    </cfRule>
  </conditionalFormatting>
  <conditionalFormatting sqref="P84:P91">
    <cfRule type="cellIs" dxfId="14089" priority="706" operator="greaterThan">
      <formula>0</formula>
    </cfRule>
  </conditionalFormatting>
  <conditionalFormatting sqref="Q84:Q91">
    <cfRule type="cellIs" dxfId="14088" priority="705" operator="lessThan">
      <formula>0</formula>
    </cfRule>
  </conditionalFormatting>
  <conditionalFormatting sqref="R84:R91">
    <cfRule type="cellIs" dxfId="14087" priority="703" operator="lessThan">
      <formula>0.8</formula>
    </cfRule>
    <cfRule type="cellIs" dxfId="14086" priority="704" operator="greaterThan">
      <formula>1</formula>
    </cfRule>
  </conditionalFormatting>
  <conditionalFormatting sqref="R84:R91">
    <cfRule type="cellIs" dxfId="14085" priority="701" operator="greaterThan">
      <formula>1</formula>
    </cfRule>
    <cfRule type="cellIs" dxfId="14084" priority="702" operator="lessThan">
      <formula>0.8</formula>
    </cfRule>
  </conditionalFormatting>
  <conditionalFormatting sqref="P84:P91">
    <cfRule type="cellIs" dxfId="14083" priority="700" operator="greaterThan">
      <formula>0</formula>
    </cfRule>
  </conditionalFormatting>
  <conditionalFormatting sqref="Q84:Q91">
    <cfRule type="cellIs" dxfId="14082" priority="699" operator="lessThan">
      <formula>0</formula>
    </cfRule>
  </conditionalFormatting>
  <conditionalFormatting sqref="R84:R91">
    <cfRule type="cellIs" dxfId="14081" priority="697" operator="lessThan">
      <formula>0.8</formula>
    </cfRule>
    <cfRule type="cellIs" dxfId="14080" priority="698" operator="greaterThan">
      <formula>1</formula>
    </cfRule>
  </conditionalFormatting>
  <conditionalFormatting sqref="R84:R91">
    <cfRule type="cellIs" dxfId="14079" priority="695" operator="greaterThan">
      <formula>1</formula>
    </cfRule>
    <cfRule type="cellIs" dxfId="14078" priority="696" operator="lessThan">
      <formula>0.8</formula>
    </cfRule>
  </conditionalFormatting>
  <conditionalFormatting sqref="P84:P91">
    <cfRule type="cellIs" dxfId="14077" priority="694" operator="greaterThan">
      <formula>0</formula>
    </cfRule>
  </conditionalFormatting>
  <conditionalFormatting sqref="Q84:Q91">
    <cfRule type="cellIs" dxfId="14076" priority="693" operator="lessThan">
      <formula>0</formula>
    </cfRule>
  </conditionalFormatting>
  <conditionalFormatting sqref="R84:R91">
    <cfRule type="cellIs" dxfId="14075" priority="691" operator="lessThan">
      <formula>0.8</formula>
    </cfRule>
    <cfRule type="cellIs" dxfId="14074" priority="692" operator="greaterThan">
      <formula>1</formula>
    </cfRule>
  </conditionalFormatting>
  <conditionalFormatting sqref="R84:R91">
    <cfRule type="cellIs" dxfId="14073" priority="689" operator="greaterThan">
      <formula>1</formula>
    </cfRule>
    <cfRule type="cellIs" dxfId="14072" priority="690" operator="lessThan">
      <formula>0.8</formula>
    </cfRule>
  </conditionalFormatting>
  <conditionalFormatting sqref="P84:P91">
    <cfRule type="cellIs" dxfId="14071" priority="688" operator="greaterThan">
      <formula>0</formula>
    </cfRule>
  </conditionalFormatting>
  <conditionalFormatting sqref="P84:P91">
    <cfRule type="cellIs" dxfId="14070" priority="682" operator="greaterThan">
      <formula>0</formula>
    </cfRule>
  </conditionalFormatting>
  <conditionalFormatting sqref="Q84:Q91">
    <cfRule type="cellIs" dxfId="14069" priority="687" operator="lessThan">
      <formula>0</formula>
    </cfRule>
  </conditionalFormatting>
  <conditionalFormatting sqref="R84:R91">
    <cfRule type="cellIs" dxfId="14068" priority="685" operator="lessThan">
      <formula>0.8</formula>
    </cfRule>
    <cfRule type="cellIs" dxfId="14067" priority="686" operator="greaterThan">
      <formula>1</formula>
    </cfRule>
  </conditionalFormatting>
  <conditionalFormatting sqref="R84:R91">
    <cfRule type="cellIs" dxfId="14066" priority="683" operator="greaterThan">
      <formula>1</formula>
    </cfRule>
    <cfRule type="cellIs" dxfId="14065" priority="684" operator="lessThan">
      <formula>0.8</formula>
    </cfRule>
  </conditionalFormatting>
  <conditionalFormatting sqref="P84:P91">
    <cfRule type="cellIs" dxfId="14064" priority="676" operator="greaterThan">
      <formula>0</formula>
    </cfRule>
  </conditionalFormatting>
  <conditionalFormatting sqref="Q84:Q91">
    <cfRule type="cellIs" dxfId="14063" priority="681" operator="lessThan">
      <formula>0</formula>
    </cfRule>
  </conditionalFormatting>
  <conditionalFormatting sqref="R84:R91">
    <cfRule type="cellIs" dxfId="14062" priority="679" operator="lessThan">
      <formula>0.8</formula>
    </cfRule>
    <cfRule type="cellIs" dxfId="14061" priority="680" operator="greaterThan">
      <formula>1</formula>
    </cfRule>
  </conditionalFormatting>
  <conditionalFormatting sqref="R84:R91">
    <cfRule type="cellIs" dxfId="14060" priority="677" operator="greaterThan">
      <formula>1</formula>
    </cfRule>
    <cfRule type="cellIs" dxfId="14059" priority="678" operator="lessThan">
      <formula>0.8</formula>
    </cfRule>
  </conditionalFormatting>
  <conditionalFormatting sqref="R84:R91">
    <cfRule type="cellIs" dxfId="14058" priority="673" operator="lessThan">
      <formula>0.8</formula>
    </cfRule>
    <cfRule type="cellIs" dxfId="14057" priority="674" operator="greaterThan">
      <formula>1</formula>
    </cfRule>
  </conditionalFormatting>
  <conditionalFormatting sqref="R84:R91">
    <cfRule type="cellIs" dxfId="14056" priority="671" operator="greaterThan">
      <formula>1</formula>
    </cfRule>
    <cfRule type="cellIs" dxfId="14055" priority="672" operator="lessThan">
      <formula>0.8</formula>
    </cfRule>
  </conditionalFormatting>
  <conditionalFormatting sqref="P84:P91">
    <cfRule type="cellIs" dxfId="14054" priority="670" operator="greaterThan">
      <formula>0</formula>
    </cfRule>
  </conditionalFormatting>
  <conditionalFormatting sqref="Q84:Q91">
    <cfRule type="cellIs" dxfId="14053" priority="675" operator="lessThan">
      <formula>0</formula>
    </cfRule>
  </conditionalFormatting>
  <conditionalFormatting sqref="Q84:Q91">
    <cfRule type="cellIs" dxfId="14052" priority="669" operator="lessThan">
      <formula>0</formula>
    </cfRule>
  </conditionalFormatting>
  <conditionalFormatting sqref="R84:R91">
    <cfRule type="cellIs" dxfId="14051" priority="667" operator="lessThan">
      <formula>0.8</formula>
    </cfRule>
    <cfRule type="cellIs" dxfId="14050" priority="668" operator="greaterThan">
      <formula>1</formula>
    </cfRule>
  </conditionalFormatting>
  <conditionalFormatting sqref="R84:R91">
    <cfRule type="cellIs" dxfId="14049" priority="665" operator="greaterThan">
      <formula>1</formula>
    </cfRule>
    <cfRule type="cellIs" dxfId="14048" priority="666" operator="lessThan">
      <formula>0.8</formula>
    </cfRule>
  </conditionalFormatting>
  <conditionalFormatting sqref="P84:P91">
    <cfRule type="cellIs" dxfId="14047" priority="664" operator="greaterThan">
      <formula>0</formula>
    </cfRule>
  </conditionalFormatting>
  <conditionalFormatting sqref="P84:P91">
    <cfRule type="cellIs" dxfId="14046" priority="658" operator="greaterThan">
      <formula>0</formula>
    </cfRule>
  </conditionalFormatting>
  <conditionalFormatting sqref="Q84:Q91">
    <cfRule type="cellIs" dxfId="14045" priority="663" operator="lessThan">
      <formula>0</formula>
    </cfRule>
  </conditionalFormatting>
  <conditionalFormatting sqref="R84:R91">
    <cfRule type="cellIs" dxfId="14044" priority="661" operator="lessThan">
      <formula>0.8</formula>
    </cfRule>
    <cfRule type="cellIs" dxfId="14043" priority="662" operator="greaterThan">
      <formula>1</formula>
    </cfRule>
  </conditionalFormatting>
  <conditionalFormatting sqref="R84:R91">
    <cfRule type="cellIs" dxfId="14042" priority="659" operator="greaterThan">
      <formula>1</formula>
    </cfRule>
    <cfRule type="cellIs" dxfId="14041" priority="660" operator="lessThan">
      <formula>0.8</formula>
    </cfRule>
  </conditionalFormatting>
  <conditionalFormatting sqref="P84:P91">
    <cfRule type="cellIs" dxfId="14040" priority="652" operator="greaterThan">
      <formula>0</formula>
    </cfRule>
  </conditionalFormatting>
  <conditionalFormatting sqref="Q84:Q91">
    <cfRule type="cellIs" dxfId="14039" priority="657" operator="lessThan">
      <formula>0</formula>
    </cfRule>
  </conditionalFormatting>
  <conditionalFormatting sqref="R84:R91">
    <cfRule type="cellIs" dxfId="14038" priority="655" operator="lessThan">
      <formula>0.8</formula>
    </cfRule>
    <cfRule type="cellIs" dxfId="14037" priority="656" operator="greaterThan">
      <formula>1</formula>
    </cfRule>
  </conditionalFormatting>
  <conditionalFormatting sqref="R84:R91">
    <cfRule type="cellIs" dxfId="14036" priority="653" operator="greaterThan">
      <formula>1</formula>
    </cfRule>
    <cfRule type="cellIs" dxfId="14035" priority="654" operator="lessThan">
      <formula>0.8</formula>
    </cfRule>
  </conditionalFormatting>
  <conditionalFormatting sqref="R84:R91">
    <cfRule type="cellIs" dxfId="14034" priority="649" operator="lessThan">
      <formula>0.8</formula>
    </cfRule>
    <cfRule type="cellIs" dxfId="14033" priority="650" operator="greaterThan">
      <formula>1</formula>
    </cfRule>
  </conditionalFormatting>
  <conditionalFormatting sqref="R84:R91">
    <cfRule type="cellIs" dxfId="14032" priority="647" operator="greaterThan">
      <formula>1</formula>
    </cfRule>
    <cfRule type="cellIs" dxfId="14031" priority="648" operator="lessThan">
      <formula>0.8</formula>
    </cfRule>
  </conditionalFormatting>
  <conditionalFormatting sqref="P84:P91">
    <cfRule type="cellIs" dxfId="14030" priority="646" operator="greaterThan">
      <formula>0</formula>
    </cfRule>
  </conditionalFormatting>
  <conditionalFormatting sqref="Q84:Q91">
    <cfRule type="cellIs" dxfId="14029" priority="651" operator="lessThan">
      <formula>0</formula>
    </cfRule>
  </conditionalFormatting>
  <conditionalFormatting sqref="P84:P91">
    <cfRule type="cellIs" dxfId="14028" priority="640" operator="greaterThan">
      <formula>0</formula>
    </cfRule>
  </conditionalFormatting>
  <conditionalFormatting sqref="Q84:Q91">
    <cfRule type="cellIs" dxfId="14027" priority="645" operator="lessThan">
      <formula>0</formula>
    </cfRule>
  </conditionalFormatting>
  <conditionalFormatting sqref="R84:R91">
    <cfRule type="cellIs" dxfId="14026" priority="643" operator="lessThan">
      <formula>0.8</formula>
    </cfRule>
    <cfRule type="cellIs" dxfId="14025" priority="644" operator="greaterThan">
      <formula>1</formula>
    </cfRule>
  </conditionalFormatting>
  <conditionalFormatting sqref="R84:R91">
    <cfRule type="cellIs" dxfId="14024" priority="641" operator="greaterThan">
      <formula>1</formula>
    </cfRule>
    <cfRule type="cellIs" dxfId="14023" priority="642" operator="lessThan">
      <formula>0.8</formula>
    </cfRule>
  </conditionalFormatting>
  <conditionalFormatting sqref="R84:R91">
    <cfRule type="cellIs" dxfId="14022" priority="637" operator="lessThan">
      <formula>0.8</formula>
    </cfRule>
    <cfRule type="cellIs" dxfId="14021" priority="638" operator="greaterThan">
      <formula>1</formula>
    </cfRule>
  </conditionalFormatting>
  <conditionalFormatting sqref="R84:R91">
    <cfRule type="cellIs" dxfId="14020" priority="635" operator="greaterThan">
      <formula>1</formula>
    </cfRule>
    <cfRule type="cellIs" dxfId="14019" priority="636" operator="lessThan">
      <formula>0.8</formula>
    </cfRule>
  </conditionalFormatting>
  <conditionalFormatting sqref="P84:P91">
    <cfRule type="cellIs" dxfId="14018" priority="634" operator="greaterThan">
      <formula>0</formula>
    </cfRule>
  </conditionalFormatting>
  <conditionalFormatting sqref="Q84:Q91">
    <cfRule type="cellIs" dxfId="14017" priority="639" operator="lessThan">
      <formula>0</formula>
    </cfRule>
  </conditionalFormatting>
  <conditionalFormatting sqref="R84:R91">
    <cfRule type="cellIs" dxfId="14016" priority="631" operator="lessThan">
      <formula>0.8</formula>
    </cfRule>
    <cfRule type="cellIs" dxfId="14015" priority="632" operator="greaterThan">
      <formula>1</formula>
    </cfRule>
  </conditionalFormatting>
  <conditionalFormatting sqref="R84:R91">
    <cfRule type="cellIs" dxfId="14014" priority="629" operator="greaterThan">
      <formula>1</formula>
    </cfRule>
    <cfRule type="cellIs" dxfId="14013" priority="630" operator="lessThan">
      <formula>0.8</formula>
    </cfRule>
  </conditionalFormatting>
  <conditionalFormatting sqref="P84:P91">
    <cfRule type="cellIs" dxfId="14012" priority="628" operator="greaterThan">
      <formula>0</formula>
    </cfRule>
  </conditionalFormatting>
  <conditionalFormatting sqref="Q84:Q91">
    <cfRule type="cellIs" dxfId="14011" priority="633" operator="lessThan">
      <formula>0</formula>
    </cfRule>
  </conditionalFormatting>
  <conditionalFormatting sqref="Q84:Q91">
    <cfRule type="cellIs" dxfId="14010" priority="627" operator="lessThan">
      <formula>0</formula>
    </cfRule>
  </conditionalFormatting>
  <conditionalFormatting sqref="R84:R91">
    <cfRule type="cellIs" dxfId="14009" priority="625" operator="lessThan">
      <formula>0.8</formula>
    </cfRule>
    <cfRule type="cellIs" dxfId="14008" priority="626" operator="greaterThan">
      <formula>1</formula>
    </cfRule>
  </conditionalFormatting>
  <conditionalFormatting sqref="R84:R91">
    <cfRule type="cellIs" dxfId="14007" priority="623" operator="greaterThan">
      <formula>1</formula>
    </cfRule>
    <cfRule type="cellIs" dxfId="14006" priority="624" operator="lessThan">
      <formula>0.8</formula>
    </cfRule>
  </conditionalFormatting>
  <conditionalFormatting sqref="P84:P91">
    <cfRule type="cellIs" dxfId="14005" priority="622" operator="greaterThan">
      <formula>0</formula>
    </cfRule>
  </conditionalFormatting>
  <conditionalFormatting sqref="Q84:Q91">
    <cfRule type="cellIs" dxfId="14004" priority="616" operator="lessThan">
      <formula>0</formula>
    </cfRule>
  </conditionalFormatting>
  <conditionalFormatting sqref="R84:R91">
    <cfRule type="cellIs" dxfId="14003" priority="620" operator="lessThan">
      <formula>0.8</formula>
    </cfRule>
    <cfRule type="cellIs" dxfId="14002" priority="621" operator="greaterThan">
      <formula>1</formula>
    </cfRule>
  </conditionalFormatting>
  <conditionalFormatting sqref="R84:R91">
    <cfRule type="cellIs" dxfId="14001" priority="618" operator="greaterThan">
      <formula>1</formula>
    </cfRule>
    <cfRule type="cellIs" dxfId="14000" priority="619" operator="lessThan">
      <formula>0.8</formula>
    </cfRule>
  </conditionalFormatting>
  <conditionalFormatting sqref="P84:P91">
    <cfRule type="cellIs" dxfId="13999" priority="617" operator="greaterThan">
      <formula>0</formula>
    </cfRule>
  </conditionalFormatting>
  <conditionalFormatting sqref="Q84:Q91">
    <cfRule type="cellIs" dxfId="13998" priority="615" operator="lessThan">
      <formula>0</formula>
    </cfRule>
  </conditionalFormatting>
  <conditionalFormatting sqref="R84:R91">
    <cfRule type="cellIs" dxfId="13997" priority="613" operator="lessThan">
      <formula>0.8</formula>
    </cfRule>
    <cfRule type="cellIs" dxfId="13996" priority="614" operator="greaterThan">
      <formula>1</formula>
    </cfRule>
  </conditionalFormatting>
  <conditionalFormatting sqref="R84:R91">
    <cfRule type="cellIs" dxfId="13995" priority="611" operator="greaterThan">
      <formula>1</formula>
    </cfRule>
    <cfRule type="cellIs" dxfId="13994" priority="612" operator="lessThan">
      <formula>0.8</formula>
    </cfRule>
  </conditionalFormatting>
  <conditionalFormatting sqref="P84:P91">
    <cfRule type="cellIs" dxfId="13993" priority="610" operator="greaterThan">
      <formula>0</formula>
    </cfRule>
  </conditionalFormatting>
  <conditionalFormatting sqref="Q84:Q91">
    <cfRule type="cellIs" dxfId="13992" priority="609" operator="lessThan">
      <formula>0</formula>
    </cfRule>
  </conditionalFormatting>
  <conditionalFormatting sqref="R84:R91">
    <cfRule type="cellIs" dxfId="13991" priority="607" operator="lessThan">
      <formula>0.8</formula>
    </cfRule>
    <cfRule type="cellIs" dxfId="13990" priority="608" operator="greaterThan">
      <formula>1</formula>
    </cfRule>
  </conditionalFormatting>
  <conditionalFormatting sqref="R84:R91">
    <cfRule type="cellIs" dxfId="13989" priority="605" operator="greaterThan">
      <formula>1</formula>
    </cfRule>
    <cfRule type="cellIs" dxfId="13988" priority="606" operator="lessThan">
      <formula>0.8</formula>
    </cfRule>
  </conditionalFormatting>
  <conditionalFormatting sqref="P84:P91">
    <cfRule type="cellIs" dxfId="13987" priority="604" operator="greaterThan">
      <formula>0</formula>
    </cfRule>
  </conditionalFormatting>
  <conditionalFormatting sqref="Q84:Q91">
    <cfRule type="cellIs" dxfId="13986" priority="603" operator="lessThan">
      <formula>0</formula>
    </cfRule>
  </conditionalFormatting>
  <conditionalFormatting sqref="R84:R91">
    <cfRule type="cellIs" dxfId="13985" priority="601" operator="lessThan">
      <formula>0.8</formula>
    </cfRule>
    <cfRule type="cellIs" dxfId="13984" priority="602" operator="greaterThan">
      <formula>1</formula>
    </cfRule>
  </conditionalFormatting>
  <conditionalFormatting sqref="R84:R91">
    <cfRule type="cellIs" dxfId="13983" priority="599" operator="greaterThan">
      <formula>1</formula>
    </cfRule>
    <cfRule type="cellIs" dxfId="13982" priority="600" operator="lessThan">
      <formula>0.8</formula>
    </cfRule>
  </conditionalFormatting>
  <conditionalFormatting sqref="P84:P91">
    <cfRule type="cellIs" dxfId="13981" priority="598" operator="greaterThan">
      <formula>0</formula>
    </cfRule>
  </conditionalFormatting>
  <conditionalFormatting sqref="Q84:Q91">
    <cfRule type="cellIs" dxfId="13980" priority="597" operator="lessThan">
      <formula>0</formula>
    </cfRule>
  </conditionalFormatting>
  <conditionalFormatting sqref="R84:R91">
    <cfRule type="cellIs" dxfId="13979" priority="595" operator="lessThan">
      <formula>0.8</formula>
    </cfRule>
    <cfRule type="cellIs" dxfId="13978" priority="596" operator="greaterThan">
      <formula>1</formula>
    </cfRule>
  </conditionalFormatting>
  <conditionalFormatting sqref="R84:R91">
    <cfRule type="cellIs" dxfId="13977" priority="593" operator="greaterThan">
      <formula>1</formula>
    </cfRule>
    <cfRule type="cellIs" dxfId="13976" priority="594" operator="lessThan">
      <formula>0.8</formula>
    </cfRule>
  </conditionalFormatting>
  <conditionalFormatting sqref="P84:P91">
    <cfRule type="cellIs" dxfId="13975" priority="592" operator="greaterThan">
      <formula>0</formula>
    </cfRule>
  </conditionalFormatting>
  <conditionalFormatting sqref="Q84:Q91">
    <cfRule type="cellIs" dxfId="13974" priority="591" operator="lessThan">
      <formula>0</formula>
    </cfRule>
  </conditionalFormatting>
  <conditionalFormatting sqref="R84:R91">
    <cfRule type="cellIs" dxfId="13973" priority="589" operator="lessThan">
      <formula>0.8</formula>
    </cfRule>
    <cfRule type="cellIs" dxfId="13972" priority="590" operator="greaterThan">
      <formula>1</formula>
    </cfRule>
  </conditionalFormatting>
  <conditionalFormatting sqref="R84:R91">
    <cfRule type="cellIs" dxfId="13971" priority="587" operator="greaterThan">
      <formula>1</formula>
    </cfRule>
    <cfRule type="cellIs" dxfId="13970" priority="588" operator="lessThan">
      <formula>0.8</formula>
    </cfRule>
  </conditionalFormatting>
  <conditionalFormatting sqref="P84:P91">
    <cfRule type="cellIs" dxfId="13969" priority="586" operator="greaterThan">
      <formula>0</formula>
    </cfRule>
  </conditionalFormatting>
  <conditionalFormatting sqref="P84:P91">
    <cfRule type="cellIs" dxfId="13968" priority="580" operator="greaterThan">
      <formula>0</formula>
    </cfRule>
  </conditionalFormatting>
  <conditionalFormatting sqref="Q84:Q91">
    <cfRule type="cellIs" dxfId="13967" priority="585" operator="lessThan">
      <formula>0</formula>
    </cfRule>
  </conditionalFormatting>
  <conditionalFormatting sqref="R84:R91">
    <cfRule type="cellIs" dxfId="13966" priority="583" operator="lessThan">
      <formula>0.8</formula>
    </cfRule>
    <cfRule type="cellIs" dxfId="13965" priority="584" operator="greaterThan">
      <formula>1</formula>
    </cfRule>
  </conditionalFormatting>
  <conditionalFormatting sqref="R84:R91">
    <cfRule type="cellIs" dxfId="13964" priority="581" operator="greaterThan">
      <formula>1</formula>
    </cfRule>
    <cfRule type="cellIs" dxfId="13963" priority="582" operator="lessThan">
      <formula>0.8</formula>
    </cfRule>
  </conditionalFormatting>
  <conditionalFormatting sqref="P84:P91">
    <cfRule type="cellIs" dxfId="13962" priority="574" operator="greaterThan">
      <formula>0</formula>
    </cfRule>
  </conditionalFormatting>
  <conditionalFormatting sqref="Q84:Q91">
    <cfRule type="cellIs" dxfId="13961" priority="579" operator="lessThan">
      <formula>0</formula>
    </cfRule>
  </conditionalFormatting>
  <conditionalFormatting sqref="R84:R91">
    <cfRule type="cellIs" dxfId="13960" priority="577" operator="lessThan">
      <formula>0.8</formula>
    </cfRule>
    <cfRule type="cellIs" dxfId="13959" priority="578" operator="greaterThan">
      <formula>1</formula>
    </cfRule>
  </conditionalFormatting>
  <conditionalFormatting sqref="R84:R91">
    <cfRule type="cellIs" dxfId="13958" priority="575" operator="greaterThan">
      <formula>1</formula>
    </cfRule>
    <cfRule type="cellIs" dxfId="13957" priority="576" operator="lessThan">
      <formula>0.8</formula>
    </cfRule>
  </conditionalFormatting>
  <conditionalFormatting sqref="R84:R91">
    <cfRule type="cellIs" dxfId="13956" priority="571" operator="lessThan">
      <formula>0.8</formula>
    </cfRule>
    <cfRule type="cellIs" dxfId="13955" priority="572" operator="greaterThan">
      <formula>1</formula>
    </cfRule>
  </conditionalFormatting>
  <conditionalFormatting sqref="R84:R91">
    <cfRule type="cellIs" dxfId="13954" priority="569" operator="greaterThan">
      <formula>1</formula>
    </cfRule>
    <cfRule type="cellIs" dxfId="13953" priority="570" operator="lessThan">
      <formula>0.8</formula>
    </cfRule>
  </conditionalFormatting>
  <conditionalFormatting sqref="P84:P91">
    <cfRule type="cellIs" dxfId="13952" priority="568" operator="greaterThan">
      <formula>0</formula>
    </cfRule>
  </conditionalFormatting>
  <conditionalFormatting sqref="Q84:Q91">
    <cfRule type="cellIs" dxfId="13951" priority="573" operator="lessThan">
      <formula>0</formula>
    </cfRule>
  </conditionalFormatting>
  <conditionalFormatting sqref="Q84:Q91">
    <cfRule type="cellIs" dxfId="13950" priority="567" operator="lessThan">
      <formula>0</formula>
    </cfRule>
  </conditionalFormatting>
  <conditionalFormatting sqref="R84:R91">
    <cfRule type="cellIs" dxfId="13949" priority="565" operator="lessThan">
      <formula>0.8</formula>
    </cfRule>
    <cfRule type="cellIs" dxfId="13948" priority="566" operator="greaterThan">
      <formula>1</formula>
    </cfRule>
  </conditionalFormatting>
  <conditionalFormatting sqref="R84:R91">
    <cfRule type="cellIs" dxfId="13947" priority="563" operator="greaterThan">
      <formula>1</formula>
    </cfRule>
    <cfRule type="cellIs" dxfId="13946" priority="564" operator="lessThan">
      <formula>0.8</formula>
    </cfRule>
  </conditionalFormatting>
  <conditionalFormatting sqref="P84:P91">
    <cfRule type="cellIs" dxfId="13945" priority="562" operator="greaterThan">
      <formula>0</formula>
    </cfRule>
  </conditionalFormatting>
  <conditionalFormatting sqref="Q84:Q91">
    <cfRule type="cellIs" dxfId="13944" priority="561" operator="lessThan">
      <formula>0</formula>
    </cfRule>
  </conditionalFormatting>
  <conditionalFormatting sqref="R84:R91">
    <cfRule type="cellIs" dxfId="13943" priority="559" operator="lessThan">
      <formula>0.8</formula>
    </cfRule>
    <cfRule type="cellIs" dxfId="13942" priority="560" operator="greaterThan">
      <formula>1</formula>
    </cfRule>
  </conditionalFormatting>
  <conditionalFormatting sqref="R84:R91">
    <cfRule type="cellIs" dxfId="13941" priority="557" operator="greaterThan">
      <formula>1</formula>
    </cfRule>
    <cfRule type="cellIs" dxfId="13940" priority="558" operator="lessThan">
      <formula>0.8</formula>
    </cfRule>
  </conditionalFormatting>
  <conditionalFormatting sqref="P84:P91">
    <cfRule type="cellIs" dxfId="13939" priority="556" operator="greaterThan">
      <formula>0</formula>
    </cfRule>
  </conditionalFormatting>
  <conditionalFormatting sqref="Q84:Q91">
    <cfRule type="cellIs" dxfId="13938" priority="555" operator="lessThan">
      <formula>0</formula>
    </cfRule>
  </conditionalFormatting>
  <conditionalFormatting sqref="R84:R91">
    <cfRule type="cellIs" dxfId="13937" priority="553" operator="lessThan">
      <formula>0.8</formula>
    </cfRule>
    <cfRule type="cellIs" dxfId="13936" priority="554" operator="greaterThan">
      <formula>1</formula>
    </cfRule>
  </conditionalFormatting>
  <conditionalFormatting sqref="R84:R91">
    <cfRule type="cellIs" dxfId="13935" priority="551" operator="greaterThan">
      <formula>1</formula>
    </cfRule>
    <cfRule type="cellIs" dxfId="13934" priority="552" operator="lessThan">
      <formula>0.8</formula>
    </cfRule>
  </conditionalFormatting>
  <conditionalFormatting sqref="P84:P91">
    <cfRule type="cellIs" dxfId="13933" priority="550" operator="greaterThan">
      <formula>0</formula>
    </cfRule>
  </conditionalFormatting>
  <conditionalFormatting sqref="Q84:Q91">
    <cfRule type="cellIs" dxfId="13932" priority="549" operator="lessThan">
      <formula>0</formula>
    </cfRule>
  </conditionalFormatting>
  <conditionalFormatting sqref="R84:R91">
    <cfRule type="cellIs" dxfId="13931" priority="547" operator="lessThan">
      <formula>0.8</formula>
    </cfRule>
    <cfRule type="cellIs" dxfId="13930" priority="548" operator="greaterThan">
      <formula>1</formula>
    </cfRule>
  </conditionalFormatting>
  <conditionalFormatting sqref="R84:R91">
    <cfRule type="cellIs" dxfId="13929" priority="545" operator="greaterThan">
      <formula>1</formula>
    </cfRule>
    <cfRule type="cellIs" dxfId="13928" priority="546" operator="lessThan">
      <formula>0.8</formula>
    </cfRule>
  </conditionalFormatting>
  <conditionalFormatting sqref="P84:P91">
    <cfRule type="cellIs" dxfId="13927" priority="544" operator="greaterThan">
      <formula>0</formula>
    </cfRule>
  </conditionalFormatting>
  <conditionalFormatting sqref="P84:P91">
    <cfRule type="cellIs" dxfId="13926" priority="538" operator="greaterThan">
      <formula>0</formula>
    </cfRule>
  </conditionalFormatting>
  <conditionalFormatting sqref="Q84:Q91">
    <cfRule type="cellIs" dxfId="13925" priority="543" operator="lessThan">
      <formula>0</formula>
    </cfRule>
  </conditionalFormatting>
  <conditionalFormatting sqref="R84:R91">
    <cfRule type="cellIs" dxfId="13924" priority="541" operator="lessThan">
      <formula>0.8</formula>
    </cfRule>
    <cfRule type="cellIs" dxfId="13923" priority="542" operator="greaterThan">
      <formula>1</formula>
    </cfRule>
  </conditionalFormatting>
  <conditionalFormatting sqref="R84:R91">
    <cfRule type="cellIs" dxfId="13922" priority="539" operator="greaterThan">
      <formula>1</formula>
    </cfRule>
    <cfRule type="cellIs" dxfId="13921" priority="540" operator="lessThan">
      <formula>0.8</formula>
    </cfRule>
  </conditionalFormatting>
  <conditionalFormatting sqref="P84:P91">
    <cfRule type="cellIs" dxfId="13920" priority="532" operator="greaterThan">
      <formula>0</formula>
    </cfRule>
  </conditionalFormatting>
  <conditionalFormatting sqref="Q84:Q91">
    <cfRule type="cellIs" dxfId="13919" priority="537" operator="lessThan">
      <formula>0</formula>
    </cfRule>
  </conditionalFormatting>
  <conditionalFormatting sqref="R84:R91">
    <cfRule type="cellIs" dxfId="13918" priority="535" operator="lessThan">
      <formula>0.8</formula>
    </cfRule>
    <cfRule type="cellIs" dxfId="13917" priority="536" operator="greaterThan">
      <formula>1</formula>
    </cfRule>
  </conditionalFormatting>
  <conditionalFormatting sqref="R84:R91">
    <cfRule type="cellIs" dxfId="13916" priority="533" operator="greaterThan">
      <formula>1</formula>
    </cfRule>
    <cfRule type="cellIs" dxfId="13915" priority="534" operator="lessThan">
      <formula>0.8</formula>
    </cfRule>
  </conditionalFormatting>
  <conditionalFormatting sqref="R84:R91">
    <cfRule type="cellIs" dxfId="13914" priority="529" operator="lessThan">
      <formula>0.8</formula>
    </cfRule>
    <cfRule type="cellIs" dxfId="13913" priority="530" operator="greaterThan">
      <formula>1</formula>
    </cfRule>
  </conditionalFormatting>
  <conditionalFormatting sqref="R84:R91">
    <cfRule type="cellIs" dxfId="13912" priority="527" operator="greaterThan">
      <formula>1</formula>
    </cfRule>
    <cfRule type="cellIs" dxfId="13911" priority="528" operator="lessThan">
      <formula>0.8</formula>
    </cfRule>
  </conditionalFormatting>
  <conditionalFormatting sqref="P84:P91">
    <cfRule type="cellIs" dxfId="13910" priority="526" operator="greaterThan">
      <formula>0</formula>
    </cfRule>
  </conditionalFormatting>
  <conditionalFormatting sqref="Q84:Q91">
    <cfRule type="cellIs" dxfId="13909" priority="531" operator="lessThan">
      <formula>0</formula>
    </cfRule>
  </conditionalFormatting>
  <conditionalFormatting sqref="Q84:Q91">
    <cfRule type="cellIs" dxfId="13908" priority="525" operator="lessThan">
      <formula>0</formula>
    </cfRule>
  </conditionalFormatting>
  <conditionalFormatting sqref="R84:R91">
    <cfRule type="cellIs" dxfId="13907" priority="523" operator="lessThan">
      <formula>0.8</formula>
    </cfRule>
    <cfRule type="cellIs" dxfId="13906" priority="524" operator="greaterThan">
      <formula>1</formula>
    </cfRule>
  </conditionalFormatting>
  <conditionalFormatting sqref="R84:R91">
    <cfRule type="cellIs" dxfId="13905" priority="521" operator="greaterThan">
      <formula>1</formula>
    </cfRule>
    <cfRule type="cellIs" dxfId="13904" priority="522" operator="lessThan">
      <formula>0.8</formula>
    </cfRule>
  </conditionalFormatting>
  <conditionalFormatting sqref="P84:P91">
    <cfRule type="cellIs" dxfId="13903" priority="520" operator="greaterThan">
      <formula>0</formula>
    </cfRule>
  </conditionalFormatting>
  <conditionalFormatting sqref="P84:P91">
    <cfRule type="cellIs" dxfId="13902" priority="514" operator="greaterThan">
      <formula>0</formula>
    </cfRule>
  </conditionalFormatting>
  <conditionalFormatting sqref="Q84:Q91">
    <cfRule type="cellIs" dxfId="13901" priority="519" operator="lessThan">
      <formula>0</formula>
    </cfRule>
  </conditionalFormatting>
  <conditionalFormatting sqref="R84:R91">
    <cfRule type="cellIs" dxfId="13900" priority="517" operator="lessThan">
      <formula>0.8</formula>
    </cfRule>
    <cfRule type="cellIs" dxfId="13899" priority="518" operator="greaterThan">
      <formula>1</formula>
    </cfRule>
  </conditionalFormatting>
  <conditionalFormatting sqref="R84:R91">
    <cfRule type="cellIs" dxfId="13898" priority="515" operator="greaterThan">
      <formula>1</formula>
    </cfRule>
    <cfRule type="cellIs" dxfId="13897" priority="516" operator="lessThan">
      <formula>0.8</formula>
    </cfRule>
  </conditionalFormatting>
  <conditionalFormatting sqref="P84:P91">
    <cfRule type="cellIs" dxfId="13896" priority="508" operator="greaterThan">
      <formula>0</formula>
    </cfRule>
  </conditionalFormatting>
  <conditionalFormatting sqref="Q84:Q91">
    <cfRule type="cellIs" dxfId="13895" priority="513" operator="lessThan">
      <formula>0</formula>
    </cfRule>
  </conditionalFormatting>
  <conditionalFormatting sqref="R84:R91">
    <cfRule type="cellIs" dxfId="13894" priority="511" operator="lessThan">
      <formula>0.8</formula>
    </cfRule>
    <cfRule type="cellIs" dxfId="13893" priority="512" operator="greaterThan">
      <formula>1</formula>
    </cfRule>
  </conditionalFormatting>
  <conditionalFormatting sqref="R84:R91">
    <cfRule type="cellIs" dxfId="13892" priority="509" operator="greaterThan">
      <formula>1</formula>
    </cfRule>
    <cfRule type="cellIs" dxfId="13891" priority="510" operator="lessThan">
      <formula>0.8</formula>
    </cfRule>
  </conditionalFormatting>
  <conditionalFormatting sqref="R84:R91">
    <cfRule type="cellIs" dxfId="13890" priority="505" operator="lessThan">
      <formula>0.8</formula>
    </cfRule>
    <cfRule type="cellIs" dxfId="13889" priority="506" operator="greaterThan">
      <formula>1</formula>
    </cfRule>
  </conditionalFormatting>
  <conditionalFormatting sqref="R84:R91">
    <cfRule type="cellIs" dxfId="13888" priority="503" operator="greaterThan">
      <formula>1</formula>
    </cfRule>
    <cfRule type="cellIs" dxfId="13887" priority="504" operator="lessThan">
      <formula>0.8</formula>
    </cfRule>
  </conditionalFormatting>
  <conditionalFormatting sqref="P84:P91">
    <cfRule type="cellIs" dxfId="13886" priority="502" operator="greaterThan">
      <formula>0</formula>
    </cfRule>
  </conditionalFormatting>
  <conditionalFormatting sqref="Q84:Q91">
    <cfRule type="cellIs" dxfId="13885" priority="507" operator="lessThan">
      <formula>0</formula>
    </cfRule>
  </conditionalFormatting>
  <conditionalFormatting sqref="P84:P91">
    <cfRule type="cellIs" dxfId="13884" priority="496" operator="greaterThan">
      <formula>0</formula>
    </cfRule>
  </conditionalFormatting>
  <conditionalFormatting sqref="Q84:Q91">
    <cfRule type="cellIs" dxfId="13883" priority="501" operator="lessThan">
      <formula>0</formula>
    </cfRule>
  </conditionalFormatting>
  <conditionalFormatting sqref="R84:R91">
    <cfRule type="cellIs" dxfId="13882" priority="499" operator="lessThan">
      <formula>0.8</formula>
    </cfRule>
    <cfRule type="cellIs" dxfId="13881" priority="500" operator="greaterThan">
      <formula>1</formula>
    </cfRule>
  </conditionalFormatting>
  <conditionalFormatting sqref="R84:R91">
    <cfRule type="cellIs" dxfId="13880" priority="497" operator="greaterThan">
      <formula>1</formula>
    </cfRule>
    <cfRule type="cellIs" dxfId="13879" priority="498" operator="lessThan">
      <formula>0.8</formula>
    </cfRule>
  </conditionalFormatting>
  <conditionalFormatting sqref="R84:R91">
    <cfRule type="cellIs" dxfId="13878" priority="493" operator="lessThan">
      <formula>0.8</formula>
    </cfRule>
    <cfRule type="cellIs" dxfId="13877" priority="494" operator="greaterThan">
      <formula>1</formula>
    </cfRule>
  </conditionalFormatting>
  <conditionalFormatting sqref="R84:R91">
    <cfRule type="cellIs" dxfId="13876" priority="491" operator="greaterThan">
      <formula>1</formula>
    </cfRule>
    <cfRule type="cellIs" dxfId="13875" priority="492" operator="lessThan">
      <formula>0.8</formula>
    </cfRule>
  </conditionalFormatting>
  <conditionalFormatting sqref="P84:P91">
    <cfRule type="cellIs" dxfId="13874" priority="490" operator="greaterThan">
      <formula>0</formula>
    </cfRule>
  </conditionalFormatting>
  <conditionalFormatting sqref="Q84:Q91">
    <cfRule type="cellIs" dxfId="13873" priority="495" operator="lessThan">
      <formula>0</formula>
    </cfRule>
  </conditionalFormatting>
  <conditionalFormatting sqref="R84:R91">
    <cfRule type="cellIs" dxfId="13872" priority="487" operator="lessThan">
      <formula>0.8</formula>
    </cfRule>
    <cfRule type="cellIs" dxfId="13871" priority="488" operator="greaterThan">
      <formula>1</formula>
    </cfRule>
  </conditionalFormatting>
  <conditionalFormatting sqref="R84:R91">
    <cfRule type="cellIs" dxfId="13870" priority="485" operator="greaterThan">
      <formula>1</formula>
    </cfRule>
    <cfRule type="cellIs" dxfId="13869" priority="486" operator="lessThan">
      <formula>0.8</formula>
    </cfRule>
  </conditionalFormatting>
  <conditionalFormatting sqref="P84:P91">
    <cfRule type="cellIs" dxfId="13868" priority="484" operator="greaterThan">
      <formula>0</formula>
    </cfRule>
  </conditionalFormatting>
  <conditionalFormatting sqref="Q84:Q91">
    <cfRule type="cellIs" dxfId="13867" priority="489" operator="lessThan">
      <formula>0</formula>
    </cfRule>
  </conditionalFormatting>
  <conditionalFormatting sqref="Q84:Q91">
    <cfRule type="cellIs" dxfId="13866" priority="483" operator="lessThan">
      <formula>0</formula>
    </cfRule>
  </conditionalFormatting>
  <conditionalFormatting sqref="R84:R91">
    <cfRule type="cellIs" dxfId="13865" priority="481" operator="lessThan">
      <formula>0.8</formula>
    </cfRule>
    <cfRule type="cellIs" dxfId="13864" priority="482" operator="greaterThan">
      <formula>1</formula>
    </cfRule>
  </conditionalFormatting>
  <conditionalFormatting sqref="R84:R91">
    <cfRule type="cellIs" dxfId="13863" priority="479" operator="greaterThan">
      <formula>1</formula>
    </cfRule>
    <cfRule type="cellIs" dxfId="13862" priority="480" operator="lessThan">
      <formula>0.8</formula>
    </cfRule>
  </conditionalFormatting>
  <conditionalFormatting sqref="P84:P91">
    <cfRule type="cellIs" dxfId="13861" priority="478" operator="greaterThan">
      <formula>0</formula>
    </cfRule>
  </conditionalFormatting>
  <conditionalFormatting sqref="Q84:Q91">
    <cfRule type="cellIs" dxfId="13860" priority="472" operator="lessThan">
      <formula>0</formula>
    </cfRule>
  </conditionalFormatting>
  <conditionalFormatting sqref="R84:R91">
    <cfRule type="cellIs" dxfId="13859" priority="476" operator="lessThan">
      <formula>0.8</formula>
    </cfRule>
    <cfRule type="cellIs" dxfId="13858" priority="477" operator="greaterThan">
      <formula>1</formula>
    </cfRule>
  </conditionalFormatting>
  <conditionalFormatting sqref="R84:R91">
    <cfRule type="cellIs" dxfId="13857" priority="474" operator="greaterThan">
      <formula>1</formula>
    </cfRule>
    <cfRule type="cellIs" dxfId="13856" priority="475" operator="lessThan">
      <formula>0.8</formula>
    </cfRule>
  </conditionalFormatting>
  <conditionalFormatting sqref="P84:P91">
    <cfRule type="cellIs" dxfId="13855" priority="473" operator="greaterThan">
      <formula>0</formula>
    </cfRule>
  </conditionalFormatting>
  <conditionalFormatting sqref="Q84:Q91">
    <cfRule type="cellIs" dxfId="13854" priority="471" operator="lessThan">
      <formula>0</formula>
    </cfRule>
  </conditionalFormatting>
  <conditionalFormatting sqref="R84:R91">
    <cfRule type="cellIs" dxfId="13853" priority="469" operator="lessThan">
      <formula>0.8</formula>
    </cfRule>
    <cfRule type="cellIs" dxfId="13852" priority="470" operator="greaterThan">
      <formula>1</formula>
    </cfRule>
  </conditionalFormatting>
  <conditionalFormatting sqref="R84:R91">
    <cfRule type="cellIs" dxfId="13851" priority="467" operator="greaterThan">
      <formula>1</formula>
    </cfRule>
    <cfRule type="cellIs" dxfId="13850" priority="468" operator="lessThan">
      <formula>0.8</formula>
    </cfRule>
  </conditionalFormatting>
  <conditionalFormatting sqref="P84:P91">
    <cfRule type="cellIs" dxfId="13849" priority="466" operator="greaterThan">
      <formula>0</formula>
    </cfRule>
  </conditionalFormatting>
  <conditionalFormatting sqref="Q84:Q91">
    <cfRule type="cellIs" dxfId="13848" priority="465" operator="lessThan">
      <formula>0</formula>
    </cfRule>
  </conditionalFormatting>
  <conditionalFormatting sqref="R84:R91">
    <cfRule type="cellIs" dxfId="13847" priority="463" operator="lessThan">
      <formula>0.8</formula>
    </cfRule>
    <cfRule type="cellIs" dxfId="13846" priority="464" operator="greaterThan">
      <formula>1</formula>
    </cfRule>
  </conditionalFormatting>
  <conditionalFormatting sqref="R84:R91">
    <cfRule type="cellIs" dxfId="13845" priority="461" operator="greaterThan">
      <formula>1</formula>
    </cfRule>
    <cfRule type="cellIs" dxfId="13844" priority="462" operator="lessThan">
      <formula>0.8</formula>
    </cfRule>
  </conditionalFormatting>
  <conditionalFormatting sqref="P84:P91">
    <cfRule type="cellIs" dxfId="13843" priority="460" operator="greaterThan">
      <formula>0</formula>
    </cfRule>
  </conditionalFormatting>
  <conditionalFormatting sqref="Q84:Q91">
    <cfRule type="cellIs" dxfId="13842" priority="459" operator="lessThan">
      <formula>0</formula>
    </cfRule>
  </conditionalFormatting>
  <conditionalFormatting sqref="R84:R91">
    <cfRule type="cellIs" dxfId="13841" priority="457" operator="lessThan">
      <formula>0.8</formula>
    </cfRule>
    <cfRule type="cellIs" dxfId="13840" priority="458" operator="greaterThan">
      <formula>1</formula>
    </cfRule>
  </conditionalFormatting>
  <conditionalFormatting sqref="R84:R91">
    <cfRule type="cellIs" dxfId="13839" priority="455" operator="greaterThan">
      <formula>1</formula>
    </cfRule>
    <cfRule type="cellIs" dxfId="13838" priority="456" operator="lessThan">
      <formula>0.8</formula>
    </cfRule>
  </conditionalFormatting>
  <conditionalFormatting sqref="P84:P91">
    <cfRule type="cellIs" dxfId="13837" priority="454" operator="greaterThan">
      <formula>0</formula>
    </cfRule>
  </conditionalFormatting>
  <conditionalFormatting sqref="Q84:Q91">
    <cfRule type="cellIs" dxfId="13836" priority="453" operator="lessThan">
      <formula>0</formula>
    </cfRule>
  </conditionalFormatting>
  <conditionalFormatting sqref="R84:R91">
    <cfRule type="cellIs" dxfId="13835" priority="451" operator="lessThan">
      <formula>0.8</formula>
    </cfRule>
    <cfRule type="cellIs" dxfId="13834" priority="452" operator="greaterThan">
      <formula>1</formula>
    </cfRule>
  </conditionalFormatting>
  <conditionalFormatting sqref="R84:R91">
    <cfRule type="cellIs" dxfId="13833" priority="449" operator="greaterThan">
      <formula>1</formula>
    </cfRule>
    <cfRule type="cellIs" dxfId="13832" priority="450" operator="lessThan">
      <formula>0.8</formula>
    </cfRule>
  </conditionalFormatting>
  <conditionalFormatting sqref="P84:P91">
    <cfRule type="cellIs" dxfId="13831" priority="448" operator="greaterThan">
      <formula>0</formula>
    </cfRule>
  </conditionalFormatting>
  <conditionalFormatting sqref="Q84:Q91">
    <cfRule type="cellIs" dxfId="13830" priority="447" operator="lessThan">
      <formula>0</formula>
    </cfRule>
  </conditionalFormatting>
  <conditionalFormatting sqref="R84:R91">
    <cfRule type="cellIs" dxfId="13829" priority="445" operator="lessThan">
      <formula>0.8</formula>
    </cfRule>
    <cfRule type="cellIs" dxfId="13828" priority="446" operator="greaterThan">
      <formula>1</formula>
    </cfRule>
  </conditionalFormatting>
  <conditionalFormatting sqref="R84:R91">
    <cfRule type="cellIs" dxfId="13827" priority="443" operator="greaterThan">
      <formula>1</formula>
    </cfRule>
    <cfRule type="cellIs" dxfId="13826" priority="444" operator="lessThan">
      <formula>0.8</formula>
    </cfRule>
  </conditionalFormatting>
  <conditionalFormatting sqref="P84:P91">
    <cfRule type="cellIs" dxfId="13825" priority="442" operator="greaterThan">
      <formula>0</formula>
    </cfRule>
  </conditionalFormatting>
  <conditionalFormatting sqref="P84:P91">
    <cfRule type="cellIs" dxfId="13824" priority="436" operator="greaterThan">
      <formula>0</formula>
    </cfRule>
  </conditionalFormatting>
  <conditionalFormatting sqref="Q84:Q91">
    <cfRule type="cellIs" dxfId="13823" priority="441" operator="lessThan">
      <formula>0</formula>
    </cfRule>
  </conditionalFormatting>
  <conditionalFormatting sqref="R84:R91">
    <cfRule type="cellIs" dxfId="13822" priority="439" operator="lessThan">
      <formula>0.8</formula>
    </cfRule>
    <cfRule type="cellIs" dxfId="13821" priority="440" operator="greaterThan">
      <formula>1</formula>
    </cfRule>
  </conditionalFormatting>
  <conditionalFormatting sqref="R84:R91">
    <cfRule type="cellIs" dxfId="13820" priority="437" operator="greaterThan">
      <formula>1</formula>
    </cfRule>
    <cfRule type="cellIs" dxfId="13819" priority="438" operator="lessThan">
      <formula>0.8</formula>
    </cfRule>
  </conditionalFormatting>
  <conditionalFormatting sqref="P84:P91">
    <cfRule type="cellIs" dxfId="13818" priority="430" operator="greaterThan">
      <formula>0</formula>
    </cfRule>
  </conditionalFormatting>
  <conditionalFormatting sqref="Q84:Q91">
    <cfRule type="cellIs" dxfId="13817" priority="435" operator="lessThan">
      <formula>0</formula>
    </cfRule>
  </conditionalFormatting>
  <conditionalFormatting sqref="R84:R91">
    <cfRule type="cellIs" dxfId="13816" priority="433" operator="lessThan">
      <formula>0.8</formula>
    </cfRule>
    <cfRule type="cellIs" dxfId="13815" priority="434" operator="greaterThan">
      <formula>1</formula>
    </cfRule>
  </conditionalFormatting>
  <conditionalFormatting sqref="R84:R91">
    <cfRule type="cellIs" dxfId="13814" priority="431" operator="greaterThan">
      <formula>1</formula>
    </cfRule>
    <cfRule type="cellIs" dxfId="13813" priority="432" operator="lessThan">
      <formula>0.8</formula>
    </cfRule>
  </conditionalFormatting>
  <conditionalFormatting sqref="R84:R91">
    <cfRule type="cellIs" dxfId="13812" priority="427" operator="lessThan">
      <formula>0.8</formula>
    </cfRule>
    <cfRule type="cellIs" dxfId="13811" priority="428" operator="greaterThan">
      <formula>1</formula>
    </cfRule>
  </conditionalFormatting>
  <conditionalFormatting sqref="R84:R91">
    <cfRule type="cellIs" dxfId="13810" priority="425" operator="greaterThan">
      <formula>1</formula>
    </cfRule>
    <cfRule type="cellIs" dxfId="13809" priority="426" operator="lessThan">
      <formula>0.8</formula>
    </cfRule>
  </conditionalFormatting>
  <conditionalFormatting sqref="P84:P91">
    <cfRule type="cellIs" dxfId="13808" priority="424" operator="greaterThan">
      <formula>0</formula>
    </cfRule>
  </conditionalFormatting>
  <conditionalFormatting sqref="Q84:Q91">
    <cfRule type="cellIs" dxfId="13807" priority="429" operator="lessThan">
      <formula>0</formula>
    </cfRule>
  </conditionalFormatting>
  <conditionalFormatting sqref="Q84:Q91">
    <cfRule type="cellIs" dxfId="13806" priority="418" operator="lessThan">
      <formula>0</formula>
    </cfRule>
  </conditionalFormatting>
  <conditionalFormatting sqref="P84:P91">
    <cfRule type="cellIs" dxfId="13805" priority="419" operator="greaterThan">
      <formula>0</formula>
    </cfRule>
  </conditionalFormatting>
  <conditionalFormatting sqref="R84:R91">
    <cfRule type="cellIs" dxfId="13804" priority="422" operator="lessThan">
      <formula>0.8</formula>
    </cfRule>
    <cfRule type="cellIs" dxfId="13803" priority="423" operator="greaterThan">
      <formula>1</formula>
    </cfRule>
  </conditionalFormatting>
  <conditionalFormatting sqref="R84:R91">
    <cfRule type="cellIs" dxfId="13802" priority="420" operator="greaterThan">
      <formula>1</formula>
    </cfRule>
    <cfRule type="cellIs" dxfId="13801" priority="421" operator="lessThan">
      <formula>0.8</formula>
    </cfRule>
  </conditionalFormatting>
  <conditionalFormatting sqref="Q84:Q91">
    <cfRule type="cellIs" dxfId="13800" priority="412" operator="lessThan">
      <formula>0</formula>
    </cfRule>
  </conditionalFormatting>
  <conditionalFormatting sqref="R84:R91">
    <cfRule type="cellIs" dxfId="13799" priority="416" operator="lessThan">
      <formula>0.8</formula>
    </cfRule>
    <cfRule type="cellIs" dxfId="13798" priority="417" operator="greaterThan">
      <formula>1</formula>
    </cfRule>
  </conditionalFormatting>
  <conditionalFormatting sqref="R84:R91">
    <cfRule type="cellIs" dxfId="13797" priority="414" operator="greaterThan">
      <formula>1</formula>
    </cfRule>
    <cfRule type="cellIs" dxfId="13796" priority="415" operator="lessThan">
      <formula>0.8</formula>
    </cfRule>
  </conditionalFormatting>
  <conditionalFormatting sqref="P84:P91">
    <cfRule type="cellIs" dxfId="13795" priority="413" operator="greaterThan">
      <formula>0</formula>
    </cfRule>
  </conditionalFormatting>
  <conditionalFormatting sqref="Q84:Q91">
    <cfRule type="cellIs" dxfId="13794" priority="411" operator="lessThan">
      <formula>0</formula>
    </cfRule>
  </conditionalFormatting>
  <conditionalFormatting sqref="R84:R91">
    <cfRule type="cellIs" dxfId="13793" priority="409" operator="lessThan">
      <formula>0.8</formula>
    </cfRule>
    <cfRule type="cellIs" dxfId="13792" priority="410" operator="greaterThan">
      <formula>1</formula>
    </cfRule>
  </conditionalFormatting>
  <conditionalFormatting sqref="R84:R91">
    <cfRule type="cellIs" dxfId="13791" priority="407" operator="greaterThan">
      <formula>1</formula>
    </cfRule>
    <cfRule type="cellIs" dxfId="13790" priority="408" operator="lessThan">
      <formula>0.8</formula>
    </cfRule>
  </conditionalFormatting>
  <conditionalFormatting sqref="P84:P91">
    <cfRule type="cellIs" dxfId="13789" priority="406" operator="greaterThan">
      <formula>0</formula>
    </cfRule>
  </conditionalFormatting>
  <conditionalFormatting sqref="Q84:Q91">
    <cfRule type="cellIs" dxfId="13788" priority="405" operator="lessThan">
      <formula>0</formula>
    </cfRule>
  </conditionalFormatting>
  <conditionalFormatting sqref="R84:R91">
    <cfRule type="cellIs" dxfId="13787" priority="403" operator="lessThan">
      <formula>0.8</formula>
    </cfRule>
    <cfRule type="cellIs" dxfId="13786" priority="404" operator="greaterThan">
      <formula>1</formula>
    </cfRule>
  </conditionalFormatting>
  <conditionalFormatting sqref="R84:R91">
    <cfRule type="cellIs" dxfId="13785" priority="401" operator="greaterThan">
      <formula>1</formula>
    </cfRule>
    <cfRule type="cellIs" dxfId="13784" priority="402" operator="lessThan">
      <formula>0.8</formula>
    </cfRule>
  </conditionalFormatting>
  <conditionalFormatting sqref="P84:P91">
    <cfRule type="cellIs" dxfId="13783" priority="400" operator="greaterThan">
      <formula>0</formula>
    </cfRule>
  </conditionalFormatting>
  <conditionalFormatting sqref="Q84:Q91">
    <cfRule type="cellIs" dxfId="13782" priority="399" operator="lessThan">
      <formula>0</formula>
    </cfRule>
  </conditionalFormatting>
  <conditionalFormatting sqref="R84:R91">
    <cfRule type="cellIs" dxfId="13781" priority="397" operator="lessThan">
      <formula>0.8</formula>
    </cfRule>
    <cfRule type="cellIs" dxfId="13780" priority="398" operator="greaterThan">
      <formula>1</formula>
    </cfRule>
  </conditionalFormatting>
  <conditionalFormatting sqref="R84:R91">
    <cfRule type="cellIs" dxfId="13779" priority="395" operator="greaterThan">
      <formula>1</formula>
    </cfRule>
    <cfRule type="cellIs" dxfId="13778" priority="396" operator="lessThan">
      <formula>0.8</formula>
    </cfRule>
  </conditionalFormatting>
  <conditionalFormatting sqref="P84:P91">
    <cfRule type="cellIs" dxfId="13777" priority="394" operator="greaterThan">
      <formula>0</formula>
    </cfRule>
  </conditionalFormatting>
  <conditionalFormatting sqref="Q84:Q91">
    <cfRule type="cellIs" dxfId="13776" priority="393" operator="lessThan">
      <formula>0</formula>
    </cfRule>
  </conditionalFormatting>
  <conditionalFormatting sqref="R84:R91">
    <cfRule type="cellIs" dxfId="13775" priority="391" operator="lessThan">
      <formula>0.8</formula>
    </cfRule>
    <cfRule type="cellIs" dxfId="13774" priority="392" operator="greaterThan">
      <formula>1</formula>
    </cfRule>
  </conditionalFormatting>
  <conditionalFormatting sqref="R84:R91">
    <cfRule type="cellIs" dxfId="13773" priority="389" operator="greaterThan">
      <formula>1</formula>
    </cfRule>
    <cfRule type="cellIs" dxfId="13772" priority="390" operator="lessThan">
      <formula>0.8</formula>
    </cfRule>
  </conditionalFormatting>
  <conditionalFormatting sqref="P84:P91">
    <cfRule type="cellIs" dxfId="13771" priority="388" operator="greaterThan">
      <formula>0</formula>
    </cfRule>
  </conditionalFormatting>
  <conditionalFormatting sqref="Q84:Q91">
    <cfRule type="cellIs" dxfId="13770" priority="387" operator="lessThan">
      <formula>0</formula>
    </cfRule>
  </conditionalFormatting>
  <conditionalFormatting sqref="R84:R91">
    <cfRule type="cellIs" dxfId="13769" priority="385" operator="lessThan">
      <formula>0.8</formula>
    </cfRule>
    <cfRule type="cellIs" dxfId="13768" priority="386" operator="greaterThan">
      <formula>1</formula>
    </cfRule>
  </conditionalFormatting>
  <conditionalFormatting sqref="R84:R91">
    <cfRule type="cellIs" dxfId="13767" priority="383" operator="greaterThan">
      <formula>1</formula>
    </cfRule>
    <cfRule type="cellIs" dxfId="13766" priority="384" operator="lessThan">
      <formula>0.8</formula>
    </cfRule>
  </conditionalFormatting>
  <conditionalFormatting sqref="P84:P91">
    <cfRule type="cellIs" dxfId="13765" priority="382" operator="greaterThan">
      <formula>0</formula>
    </cfRule>
  </conditionalFormatting>
  <conditionalFormatting sqref="Q84:Q91">
    <cfRule type="cellIs" dxfId="13764" priority="381" operator="lessThan">
      <formula>0</formula>
    </cfRule>
  </conditionalFormatting>
  <conditionalFormatting sqref="R84:R91">
    <cfRule type="cellIs" dxfId="13763" priority="379" operator="lessThan">
      <formula>0.8</formula>
    </cfRule>
    <cfRule type="cellIs" dxfId="13762" priority="380" operator="greaterThan">
      <formula>1</formula>
    </cfRule>
  </conditionalFormatting>
  <conditionalFormatting sqref="R84:R91">
    <cfRule type="cellIs" dxfId="13761" priority="377" operator="greaterThan">
      <formula>1</formula>
    </cfRule>
    <cfRule type="cellIs" dxfId="13760" priority="378" operator="lessThan">
      <formula>0.8</formula>
    </cfRule>
  </conditionalFormatting>
  <conditionalFormatting sqref="P84:P91">
    <cfRule type="cellIs" dxfId="13759" priority="376" operator="greaterThan">
      <formula>0</formula>
    </cfRule>
  </conditionalFormatting>
  <conditionalFormatting sqref="Q84:Q91">
    <cfRule type="cellIs" dxfId="13758" priority="375" operator="lessThan">
      <formula>0</formula>
    </cfRule>
  </conditionalFormatting>
  <conditionalFormatting sqref="R84:R91">
    <cfRule type="cellIs" dxfId="13757" priority="373" operator="lessThan">
      <formula>0.8</formula>
    </cfRule>
    <cfRule type="cellIs" dxfId="13756" priority="374" operator="greaterThan">
      <formula>1</formula>
    </cfRule>
  </conditionalFormatting>
  <conditionalFormatting sqref="R84:R91">
    <cfRule type="cellIs" dxfId="13755" priority="371" operator="greaterThan">
      <formula>1</formula>
    </cfRule>
    <cfRule type="cellIs" dxfId="13754" priority="372" operator="lessThan">
      <formula>0.8</formula>
    </cfRule>
  </conditionalFormatting>
  <conditionalFormatting sqref="P84:P91">
    <cfRule type="cellIs" dxfId="13753" priority="370" operator="greaterThan">
      <formula>0</formula>
    </cfRule>
  </conditionalFormatting>
  <conditionalFormatting sqref="P84:P91">
    <cfRule type="cellIs" dxfId="13752" priority="364" operator="greaterThan">
      <formula>0</formula>
    </cfRule>
  </conditionalFormatting>
  <conditionalFormatting sqref="Q84:Q91">
    <cfRule type="cellIs" dxfId="13751" priority="369" operator="lessThan">
      <formula>0</formula>
    </cfRule>
  </conditionalFormatting>
  <conditionalFormatting sqref="R84:R91">
    <cfRule type="cellIs" dxfId="13750" priority="367" operator="lessThan">
      <formula>0.8</formula>
    </cfRule>
    <cfRule type="cellIs" dxfId="13749" priority="368" operator="greaterThan">
      <formula>1</formula>
    </cfRule>
  </conditionalFormatting>
  <conditionalFormatting sqref="R84:R91">
    <cfRule type="cellIs" dxfId="13748" priority="365" operator="greaterThan">
      <formula>1</formula>
    </cfRule>
    <cfRule type="cellIs" dxfId="13747" priority="366" operator="lessThan">
      <formula>0.8</formula>
    </cfRule>
  </conditionalFormatting>
  <conditionalFormatting sqref="P84:P91">
    <cfRule type="cellIs" dxfId="13746" priority="358" operator="greaterThan">
      <formula>0</formula>
    </cfRule>
  </conditionalFormatting>
  <conditionalFormatting sqref="Q84:Q91">
    <cfRule type="cellIs" dxfId="13745" priority="363" operator="lessThan">
      <formula>0</formula>
    </cfRule>
  </conditionalFormatting>
  <conditionalFormatting sqref="R84:R91">
    <cfRule type="cellIs" dxfId="13744" priority="361" operator="lessThan">
      <formula>0.8</formula>
    </cfRule>
    <cfRule type="cellIs" dxfId="13743" priority="362" operator="greaterThan">
      <formula>1</formula>
    </cfRule>
  </conditionalFormatting>
  <conditionalFormatting sqref="R84:R91">
    <cfRule type="cellIs" dxfId="13742" priority="359" operator="greaterThan">
      <formula>1</formula>
    </cfRule>
    <cfRule type="cellIs" dxfId="13741" priority="360" operator="lessThan">
      <formula>0.8</formula>
    </cfRule>
  </conditionalFormatting>
  <conditionalFormatting sqref="R84:R91">
    <cfRule type="cellIs" dxfId="13740" priority="355" operator="lessThan">
      <formula>0.8</formula>
    </cfRule>
    <cfRule type="cellIs" dxfId="13739" priority="356" operator="greaterThan">
      <formula>1</formula>
    </cfRule>
  </conditionalFormatting>
  <conditionalFormatting sqref="R84:R91">
    <cfRule type="cellIs" dxfId="13738" priority="353" operator="greaterThan">
      <formula>1</formula>
    </cfRule>
    <cfRule type="cellIs" dxfId="13737" priority="354" operator="lessThan">
      <formula>0.8</formula>
    </cfRule>
  </conditionalFormatting>
  <conditionalFormatting sqref="P84:P91">
    <cfRule type="cellIs" dxfId="13736" priority="352" operator="greaterThan">
      <formula>0</formula>
    </cfRule>
  </conditionalFormatting>
  <conditionalFormatting sqref="Q84:Q91">
    <cfRule type="cellIs" dxfId="13735" priority="357" operator="lessThan">
      <formula>0</formula>
    </cfRule>
  </conditionalFormatting>
  <conditionalFormatting sqref="Q84:Q91">
    <cfRule type="cellIs" dxfId="13734" priority="351" operator="lessThan">
      <formula>0</formula>
    </cfRule>
  </conditionalFormatting>
  <conditionalFormatting sqref="R84:R91">
    <cfRule type="cellIs" dxfId="13733" priority="349" operator="lessThan">
      <formula>0.8</formula>
    </cfRule>
    <cfRule type="cellIs" dxfId="13732" priority="350" operator="greaterThan">
      <formula>1</formula>
    </cfRule>
  </conditionalFormatting>
  <conditionalFormatting sqref="R84:R91">
    <cfRule type="cellIs" dxfId="13731" priority="347" operator="greaterThan">
      <formula>1</formula>
    </cfRule>
    <cfRule type="cellIs" dxfId="13730" priority="348" operator="lessThan">
      <formula>0.8</formula>
    </cfRule>
  </conditionalFormatting>
  <conditionalFormatting sqref="P84:P91">
    <cfRule type="cellIs" dxfId="13729" priority="346" operator="greaterThan">
      <formula>0</formula>
    </cfRule>
  </conditionalFormatting>
  <conditionalFormatting sqref="P84:P91">
    <cfRule type="cellIs" dxfId="13728" priority="340" operator="greaterThan">
      <formula>0</formula>
    </cfRule>
  </conditionalFormatting>
  <conditionalFormatting sqref="Q84:Q91">
    <cfRule type="cellIs" dxfId="13727" priority="345" operator="lessThan">
      <formula>0</formula>
    </cfRule>
  </conditionalFormatting>
  <conditionalFormatting sqref="R84:R91">
    <cfRule type="cellIs" dxfId="13726" priority="343" operator="lessThan">
      <formula>0.8</formula>
    </cfRule>
    <cfRule type="cellIs" dxfId="13725" priority="344" operator="greaterThan">
      <formula>1</formula>
    </cfRule>
  </conditionalFormatting>
  <conditionalFormatting sqref="R84:R91">
    <cfRule type="cellIs" dxfId="13724" priority="341" operator="greaterThan">
      <formula>1</formula>
    </cfRule>
    <cfRule type="cellIs" dxfId="13723" priority="342" operator="lessThan">
      <formula>0.8</formula>
    </cfRule>
  </conditionalFormatting>
  <conditionalFormatting sqref="P84:P91">
    <cfRule type="cellIs" dxfId="13722" priority="334" operator="greaterThan">
      <formula>0</formula>
    </cfRule>
  </conditionalFormatting>
  <conditionalFormatting sqref="Q84:Q91">
    <cfRule type="cellIs" dxfId="13721" priority="339" operator="lessThan">
      <formula>0</formula>
    </cfRule>
  </conditionalFormatting>
  <conditionalFormatting sqref="R84:R91">
    <cfRule type="cellIs" dxfId="13720" priority="337" operator="lessThan">
      <formula>0.8</formula>
    </cfRule>
    <cfRule type="cellIs" dxfId="13719" priority="338" operator="greaterThan">
      <formula>1</formula>
    </cfRule>
  </conditionalFormatting>
  <conditionalFormatting sqref="R84:R91">
    <cfRule type="cellIs" dxfId="13718" priority="335" operator="greaterThan">
      <formula>1</formula>
    </cfRule>
    <cfRule type="cellIs" dxfId="13717" priority="336" operator="lessThan">
      <formula>0.8</formula>
    </cfRule>
  </conditionalFormatting>
  <conditionalFormatting sqref="R84:R91">
    <cfRule type="cellIs" dxfId="13716" priority="331" operator="lessThan">
      <formula>0.8</formula>
    </cfRule>
    <cfRule type="cellIs" dxfId="13715" priority="332" operator="greaterThan">
      <formula>1</formula>
    </cfRule>
  </conditionalFormatting>
  <conditionalFormatting sqref="R84:R91">
    <cfRule type="cellIs" dxfId="13714" priority="329" operator="greaterThan">
      <formula>1</formula>
    </cfRule>
    <cfRule type="cellIs" dxfId="13713" priority="330" operator="lessThan">
      <formula>0.8</formula>
    </cfRule>
  </conditionalFormatting>
  <conditionalFormatting sqref="P84:P91">
    <cfRule type="cellIs" dxfId="13712" priority="328" operator="greaterThan">
      <formula>0</formula>
    </cfRule>
  </conditionalFormatting>
  <conditionalFormatting sqref="Q84:Q91">
    <cfRule type="cellIs" dxfId="13711" priority="333" operator="lessThan">
      <formula>0</formula>
    </cfRule>
  </conditionalFormatting>
  <conditionalFormatting sqref="P84:P91">
    <cfRule type="cellIs" dxfId="13710" priority="322" operator="greaterThan">
      <formula>0</formula>
    </cfRule>
  </conditionalFormatting>
  <conditionalFormatting sqref="Q84:Q91">
    <cfRule type="cellIs" dxfId="13709" priority="327" operator="lessThan">
      <formula>0</formula>
    </cfRule>
  </conditionalFormatting>
  <conditionalFormatting sqref="R84:R91">
    <cfRule type="cellIs" dxfId="13708" priority="325" operator="lessThan">
      <formula>0.8</formula>
    </cfRule>
    <cfRule type="cellIs" dxfId="13707" priority="326" operator="greaterThan">
      <formula>1</formula>
    </cfRule>
  </conditionalFormatting>
  <conditionalFormatting sqref="R84:R91">
    <cfRule type="cellIs" dxfId="13706" priority="323" operator="greaterThan">
      <formula>1</formula>
    </cfRule>
    <cfRule type="cellIs" dxfId="13705" priority="324" operator="lessThan">
      <formula>0.8</formula>
    </cfRule>
  </conditionalFormatting>
  <conditionalFormatting sqref="R84:R91">
    <cfRule type="cellIs" dxfId="13704" priority="319" operator="lessThan">
      <formula>0.8</formula>
    </cfRule>
    <cfRule type="cellIs" dxfId="13703" priority="320" operator="greaterThan">
      <formula>1</formula>
    </cfRule>
  </conditionalFormatting>
  <conditionalFormatting sqref="R84:R91">
    <cfRule type="cellIs" dxfId="13702" priority="317" operator="greaterThan">
      <formula>1</formula>
    </cfRule>
    <cfRule type="cellIs" dxfId="13701" priority="318" operator="lessThan">
      <formula>0.8</formula>
    </cfRule>
  </conditionalFormatting>
  <conditionalFormatting sqref="P84:P91">
    <cfRule type="cellIs" dxfId="13700" priority="316" operator="greaterThan">
      <formula>0</formula>
    </cfRule>
  </conditionalFormatting>
  <conditionalFormatting sqref="Q84:Q91">
    <cfRule type="cellIs" dxfId="13699" priority="321" operator="lessThan">
      <formula>0</formula>
    </cfRule>
  </conditionalFormatting>
  <conditionalFormatting sqref="R84:R91">
    <cfRule type="cellIs" dxfId="13698" priority="313" operator="lessThan">
      <formula>0.8</formula>
    </cfRule>
    <cfRule type="cellIs" dxfId="13697" priority="314" operator="greaterThan">
      <formula>1</formula>
    </cfRule>
  </conditionalFormatting>
  <conditionalFormatting sqref="R84:R91">
    <cfRule type="cellIs" dxfId="13696" priority="311" operator="greaterThan">
      <formula>1</formula>
    </cfRule>
    <cfRule type="cellIs" dxfId="13695" priority="312" operator="lessThan">
      <formula>0.8</formula>
    </cfRule>
  </conditionalFormatting>
  <conditionalFormatting sqref="P84:P91">
    <cfRule type="cellIs" dxfId="13694" priority="310" operator="greaterThan">
      <formula>0</formula>
    </cfRule>
  </conditionalFormatting>
  <conditionalFormatting sqref="Q84:Q91">
    <cfRule type="cellIs" dxfId="13693" priority="315" operator="lessThan">
      <formula>0</formula>
    </cfRule>
  </conditionalFormatting>
  <conditionalFormatting sqref="Q84:Q91">
    <cfRule type="cellIs" dxfId="13692" priority="309" operator="lessThan">
      <formula>0</formula>
    </cfRule>
  </conditionalFormatting>
  <conditionalFormatting sqref="R84:R91">
    <cfRule type="cellIs" dxfId="13691" priority="307" operator="lessThan">
      <formula>0.8</formula>
    </cfRule>
    <cfRule type="cellIs" dxfId="13690" priority="308" operator="greaterThan">
      <formula>1</formula>
    </cfRule>
  </conditionalFormatting>
  <conditionalFormatting sqref="R84:R91">
    <cfRule type="cellIs" dxfId="13689" priority="305" operator="greaterThan">
      <formula>1</formula>
    </cfRule>
    <cfRule type="cellIs" dxfId="13688" priority="306" operator="lessThan">
      <formula>0.8</formula>
    </cfRule>
  </conditionalFormatting>
  <conditionalFormatting sqref="P84:P91">
    <cfRule type="cellIs" dxfId="13687" priority="304" operator="greaterThan">
      <formula>0</formula>
    </cfRule>
  </conditionalFormatting>
  <conditionalFormatting sqref="Q84:Q91">
    <cfRule type="cellIs" dxfId="13686" priority="298" operator="lessThan">
      <formula>0</formula>
    </cfRule>
  </conditionalFormatting>
  <conditionalFormatting sqref="R84:R91">
    <cfRule type="cellIs" dxfId="13685" priority="302" operator="lessThan">
      <formula>0.8</formula>
    </cfRule>
    <cfRule type="cellIs" dxfId="13684" priority="303" operator="greaterThan">
      <formula>1</formula>
    </cfRule>
  </conditionalFormatting>
  <conditionalFormatting sqref="R84:R91">
    <cfRule type="cellIs" dxfId="13683" priority="300" operator="greaterThan">
      <formula>1</formula>
    </cfRule>
    <cfRule type="cellIs" dxfId="13682" priority="301" operator="lessThan">
      <formula>0.8</formula>
    </cfRule>
  </conditionalFormatting>
  <conditionalFormatting sqref="P84:P91">
    <cfRule type="cellIs" dxfId="13681" priority="299" operator="greaterThan">
      <formula>0</formula>
    </cfRule>
  </conditionalFormatting>
  <conditionalFormatting sqref="Q84:Q91">
    <cfRule type="cellIs" dxfId="13680" priority="297" operator="lessThan">
      <formula>0</formula>
    </cfRule>
  </conditionalFormatting>
  <conditionalFormatting sqref="R84:R91">
    <cfRule type="cellIs" dxfId="13679" priority="295" operator="lessThan">
      <formula>0.8</formula>
    </cfRule>
    <cfRule type="cellIs" dxfId="13678" priority="296" operator="greaterThan">
      <formula>1</formula>
    </cfRule>
  </conditionalFormatting>
  <conditionalFormatting sqref="R84:R91">
    <cfRule type="cellIs" dxfId="13677" priority="293" operator="greaterThan">
      <formula>1</formula>
    </cfRule>
    <cfRule type="cellIs" dxfId="13676" priority="294" operator="lessThan">
      <formula>0.8</formula>
    </cfRule>
  </conditionalFormatting>
  <conditionalFormatting sqref="P84:P91">
    <cfRule type="cellIs" dxfId="13675" priority="292" operator="greaterThan">
      <formula>0</formula>
    </cfRule>
  </conditionalFormatting>
  <conditionalFormatting sqref="Q84:Q91">
    <cfRule type="cellIs" dxfId="13674" priority="291" operator="lessThan">
      <formula>0</formula>
    </cfRule>
  </conditionalFormatting>
  <conditionalFormatting sqref="R84:R91">
    <cfRule type="cellIs" dxfId="13673" priority="289" operator="lessThan">
      <formula>0.8</formula>
    </cfRule>
    <cfRule type="cellIs" dxfId="13672" priority="290" operator="greaterThan">
      <formula>1</formula>
    </cfRule>
  </conditionalFormatting>
  <conditionalFormatting sqref="R84:R91">
    <cfRule type="cellIs" dxfId="13671" priority="287" operator="greaterThan">
      <formula>1</formula>
    </cfRule>
    <cfRule type="cellIs" dxfId="13670" priority="288" operator="lessThan">
      <formula>0.8</formula>
    </cfRule>
  </conditionalFormatting>
  <conditionalFormatting sqref="P84:P91">
    <cfRule type="cellIs" dxfId="13669" priority="286" operator="greaterThan">
      <formula>0</formula>
    </cfRule>
  </conditionalFormatting>
  <conditionalFormatting sqref="Q84:Q91">
    <cfRule type="cellIs" dxfId="13668" priority="285" operator="lessThan">
      <formula>0</formula>
    </cfRule>
  </conditionalFormatting>
  <conditionalFormatting sqref="R84:R91">
    <cfRule type="cellIs" dxfId="13667" priority="283" operator="lessThan">
      <formula>0.8</formula>
    </cfRule>
    <cfRule type="cellIs" dxfId="13666" priority="284" operator="greaterThan">
      <formula>1</formula>
    </cfRule>
  </conditionalFormatting>
  <conditionalFormatting sqref="R84:R91">
    <cfRule type="cellIs" dxfId="13665" priority="281" operator="greaterThan">
      <formula>1</formula>
    </cfRule>
    <cfRule type="cellIs" dxfId="13664" priority="282" operator="lessThan">
      <formula>0.8</formula>
    </cfRule>
  </conditionalFormatting>
  <conditionalFormatting sqref="P84:P91">
    <cfRule type="cellIs" dxfId="13663" priority="280" operator="greaterThan">
      <formula>0</formula>
    </cfRule>
  </conditionalFormatting>
  <conditionalFormatting sqref="Q84:Q91">
    <cfRule type="cellIs" dxfId="13662" priority="279" operator="lessThan">
      <formula>0</formula>
    </cfRule>
  </conditionalFormatting>
  <conditionalFormatting sqref="R84:R91">
    <cfRule type="cellIs" dxfId="13661" priority="277" operator="lessThan">
      <formula>0.8</formula>
    </cfRule>
    <cfRule type="cellIs" dxfId="13660" priority="278" operator="greaterThan">
      <formula>1</formula>
    </cfRule>
  </conditionalFormatting>
  <conditionalFormatting sqref="R84:R91">
    <cfRule type="cellIs" dxfId="13659" priority="275" operator="greaterThan">
      <formula>1</formula>
    </cfRule>
    <cfRule type="cellIs" dxfId="13658" priority="276" operator="lessThan">
      <formula>0.8</formula>
    </cfRule>
  </conditionalFormatting>
  <conditionalFormatting sqref="P84:P91">
    <cfRule type="cellIs" dxfId="13657" priority="274" operator="greaterThan">
      <formula>0</formula>
    </cfRule>
  </conditionalFormatting>
  <conditionalFormatting sqref="Q84:Q91">
    <cfRule type="cellIs" dxfId="13656" priority="273" operator="lessThan">
      <formula>0</formula>
    </cfRule>
  </conditionalFormatting>
  <conditionalFormatting sqref="R84:R91">
    <cfRule type="cellIs" dxfId="13655" priority="271" operator="lessThan">
      <formula>0.8</formula>
    </cfRule>
    <cfRule type="cellIs" dxfId="13654" priority="272" operator="greaterThan">
      <formula>1</formula>
    </cfRule>
  </conditionalFormatting>
  <conditionalFormatting sqref="R84:R91">
    <cfRule type="cellIs" dxfId="13653" priority="269" operator="greaterThan">
      <formula>1</formula>
    </cfRule>
    <cfRule type="cellIs" dxfId="13652" priority="270" operator="lessThan">
      <formula>0.8</formula>
    </cfRule>
  </conditionalFormatting>
  <conditionalFormatting sqref="P84:P91">
    <cfRule type="cellIs" dxfId="13651" priority="268" operator="greaterThan">
      <formula>0</formula>
    </cfRule>
  </conditionalFormatting>
  <conditionalFormatting sqref="P84:P91">
    <cfRule type="cellIs" dxfId="13650" priority="262" operator="greaterThan">
      <formula>0</formula>
    </cfRule>
  </conditionalFormatting>
  <conditionalFormatting sqref="Q84:Q91">
    <cfRule type="cellIs" dxfId="13649" priority="267" operator="lessThan">
      <formula>0</formula>
    </cfRule>
  </conditionalFormatting>
  <conditionalFormatting sqref="R84:R91">
    <cfRule type="cellIs" dxfId="13648" priority="265" operator="lessThan">
      <formula>0.8</formula>
    </cfRule>
    <cfRule type="cellIs" dxfId="13647" priority="266" operator="greaterThan">
      <formula>1</formula>
    </cfRule>
  </conditionalFormatting>
  <conditionalFormatting sqref="R84:R91">
    <cfRule type="cellIs" dxfId="13646" priority="263" operator="greaterThan">
      <formula>1</formula>
    </cfRule>
    <cfRule type="cellIs" dxfId="13645" priority="264" operator="lessThan">
      <formula>0.8</formula>
    </cfRule>
  </conditionalFormatting>
  <conditionalFormatting sqref="P84:P91">
    <cfRule type="cellIs" dxfId="13644" priority="256" operator="greaterThan">
      <formula>0</formula>
    </cfRule>
  </conditionalFormatting>
  <conditionalFormatting sqref="Q84:Q91">
    <cfRule type="cellIs" dxfId="13643" priority="261" operator="lessThan">
      <formula>0</formula>
    </cfRule>
  </conditionalFormatting>
  <conditionalFormatting sqref="R84:R91">
    <cfRule type="cellIs" dxfId="13642" priority="259" operator="lessThan">
      <formula>0.8</formula>
    </cfRule>
    <cfRule type="cellIs" dxfId="13641" priority="260" operator="greaterThan">
      <formula>1</formula>
    </cfRule>
  </conditionalFormatting>
  <conditionalFormatting sqref="R84:R91">
    <cfRule type="cellIs" dxfId="13640" priority="257" operator="greaterThan">
      <formula>1</formula>
    </cfRule>
    <cfRule type="cellIs" dxfId="13639" priority="258" operator="lessThan">
      <formula>0.8</formula>
    </cfRule>
  </conditionalFormatting>
  <conditionalFormatting sqref="R84:R91">
    <cfRule type="cellIs" dxfId="13638" priority="253" operator="lessThan">
      <formula>0.8</formula>
    </cfRule>
    <cfRule type="cellIs" dxfId="13637" priority="254" operator="greaterThan">
      <formula>1</formula>
    </cfRule>
  </conditionalFormatting>
  <conditionalFormatting sqref="R84:R91">
    <cfRule type="cellIs" dxfId="13636" priority="251" operator="greaterThan">
      <formula>1</formula>
    </cfRule>
    <cfRule type="cellIs" dxfId="13635" priority="252" operator="lessThan">
      <formula>0.8</formula>
    </cfRule>
  </conditionalFormatting>
  <conditionalFormatting sqref="P84:P91">
    <cfRule type="cellIs" dxfId="13634" priority="250" operator="greaterThan">
      <formula>0</formula>
    </cfRule>
  </conditionalFormatting>
  <conditionalFormatting sqref="Q84:Q91">
    <cfRule type="cellIs" dxfId="13633" priority="255" operator="lessThan">
      <formula>0</formula>
    </cfRule>
  </conditionalFormatting>
  <conditionalFormatting sqref="Q84:Q91">
    <cfRule type="cellIs" dxfId="13632" priority="249" operator="lessThan">
      <formula>0</formula>
    </cfRule>
  </conditionalFormatting>
  <conditionalFormatting sqref="R84:R91">
    <cfRule type="cellIs" dxfId="13631" priority="247" operator="lessThan">
      <formula>0.8</formula>
    </cfRule>
    <cfRule type="cellIs" dxfId="13630" priority="248" operator="greaterThan">
      <formula>1</formula>
    </cfRule>
  </conditionalFormatting>
  <conditionalFormatting sqref="R84:R91">
    <cfRule type="cellIs" dxfId="13629" priority="245" operator="greaterThan">
      <formula>1</formula>
    </cfRule>
    <cfRule type="cellIs" dxfId="13628" priority="246" operator="lessThan">
      <formula>0.8</formula>
    </cfRule>
  </conditionalFormatting>
  <conditionalFormatting sqref="P84:P91">
    <cfRule type="cellIs" dxfId="13627" priority="244" operator="greaterThan">
      <formula>0</formula>
    </cfRule>
  </conditionalFormatting>
  <conditionalFormatting sqref="Q84:Q91">
    <cfRule type="cellIs" dxfId="13626" priority="243" operator="lessThan">
      <formula>0</formula>
    </cfRule>
  </conditionalFormatting>
  <conditionalFormatting sqref="R84:R91">
    <cfRule type="cellIs" dxfId="13625" priority="241" operator="lessThan">
      <formula>0.8</formula>
    </cfRule>
    <cfRule type="cellIs" dxfId="13624" priority="242" operator="greaterThan">
      <formula>1</formula>
    </cfRule>
  </conditionalFormatting>
  <conditionalFormatting sqref="R84:R91">
    <cfRule type="cellIs" dxfId="13623" priority="239" operator="greaterThan">
      <formula>1</formula>
    </cfRule>
    <cfRule type="cellIs" dxfId="13622" priority="240" operator="lessThan">
      <formula>0.8</formula>
    </cfRule>
  </conditionalFormatting>
  <conditionalFormatting sqref="P84:P91">
    <cfRule type="cellIs" dxfId="13621" priority="238" operator="greaterThan">
      <formula>0</formula>
    </cfRule>
  </conditionalFormatting>
  <conditionalFormatting sqref="Q84:Q91">
    <cfRule type="cellIs" dxfId="13620" priority="237" operator="lessThan">
      <formula>0</formula>
    </cfRule>
  </conditionalFormatting>
  <conditionalFormatting sqref="R84:R91">
    <cfRule type="cellIs" dxfId="13619" priority="235" operator="lessThan">
      <formula>0.8</formula>
    </cfRule>
    <cfRule type="cellIs" dxfId="13618" priority="236" operator="greaterThan">
      <formula>1</formula>
    </cfRule>
  </conditionalFormatting>
  <conditionalFormatting sqref="R84:R91">
    <cfRule type="cellIs" dxfId="13617" priority="233" operator="greaterThan">
      <formula>1</formula>
    </cfRule>
    <cfRule type="cellIs" dxfId="13616" priority="234" operator="lessThan">
      <formula>0.8</formula>
    </cfRule>
  </conditionalFormatting>
  <conditionalFormatting sqref="P84:P91">
    <cfRule type="cellIs" dxfId="13615" priority="232" operator="greaterThan">
      <formula>0</formula>
    </cfRule>
  </conditionalFormatting>
  <conditionalFormatting sqref="Q84:Q91">
    <cfRule type="cellIs" dxfId="13614" priority="231" operator="lessThan">
      <formula>0</formula>
    </cfRule>
  </conditionalFormatting>
  <conditionalFormatting sqref="R84:R91">
    <cfRule type="cellIs" dxfId="13613" priority="229" operator="lessThan">
      <formula>0.8</formula>
    </cfRule>
    <cfRule type="cellIs" dxfId="13612" priority="230" operator="greaterThan">
      <formula>1</formula>
    </cfRule>
  </conditionalFormatting>
  <conditionalFormatting sqref="R84:R91">
    <cfRule type="cellIs" dxfId="13611" priority="227" operator="greaterThan">
      <formula>1</formula>
    </cfRule>
    <cfRule type="cellIs" dxfId="13610" priority="228" operator="lessThan">
      <formula>0.8</formula>
    </cfRule>
  </conditionalFormatting>
  <conditionalFormatting sqref="P84:P91">
    <cfRule type="cellIs" dxfId="13609" priority="226" operator="greaterThan">
      <formula>0</formula>
    </cfRule>
  </conditionalFormatting>
  <conditionalFormatting sqref="P84:P91">
    <cfRule type="cellIs" dxfId="13608" priority="220" operator="greaterThan">
      <formula>0</formula>
    </cfRule>
  </conditionalFormatting>
  <conditionalFormatting sqref="Q84:Q91">
    <cfRule type="cellIs" dxfId="13607" priority="225" operator="lessThan">
      <formula>0</formula>
    </cfRule>
  </conditionalFormatting>
  <conditionalFormatting sqref="R84:R91">
    <cfRule type="cellIs" dxfId="13606" priority="223" operator="lessThan">
      <formula>0.8</formula>
    </cfRule>
    <cfRule type="cellIs" dxfId="13605" priority="224" operator="greaterThan">
      <formula>1</formula>
    </cfRule>
  </conditionalFormatting>
  <conditionalFormatting sqref="R84:R91">
    <cfRule type="cellIs" dxfId="13604" priority="221" operator="greaterThan">
      <formula>1</formula>
    </cfRule>
    <cfRule type="cellIs" dxfId="13603" priority="222" operator="lessThan">
      <formula>0.8</formula>
    </cfRule>
  </conditionalFormatting>
  <conditionalFormatting sqref="P84:P91">
    <cfRule type="cellIs" dxfId="13602" priority="214" operator="greaterThan">
      <formula>0</formula>
    </cfRule>
  </conditionalFormatting>
  <conditionalFormatting sqref="Q84:Q91">
    <cfRule type="cellIs" dxfId="13601" priority="219" operator="lessThan">
      <formula>0</formula>
    </cfRule>
  </conditionalFormatting>
  <conditionalFormatting sqref="R84:R91">
    <cfRule type="cellIs" dxfId="13600" priority="217" operator="lessThan">
      <formula>0.8</formula>
    </cfRule>
    <cfRule type="cellIs" dxfId="13599" priority="218" operator="greaterThan">
      <formula>1</formula>
    </cfRule>
  </conditionalFormatting>
  <conditionalFormatting sqref="R84:R91">
    <cfRule type="cellIs" dxfId="13598" priority="215" operator="greaterThan">
      <formula>1</formula>
    </cfRule>
    <cfRule type="cellIs" dxfId="13597" priority="216" operator="lessThan">
      <formula>0.8</formula>
    </cfRule>
  </conditionalFormatting>
  <conditionalFormatting sqref="R84:R91">
    <cfRule type="cellIs" dxfId="13596" priority="211" operator="lessThan">
      <formula>0.8</formula>
    </cfRule>
    <cfRule type="cellIs" dxfId="13595" priority="212" operator="greaterThan">
      <formula>1</formula>
    </cfRule>
  </conditionalFormatting>
  <conditionalFormatting sqref="R84:R91">
    <cfRule type="cellIs" dxfId="13594" priority="209" operator="greaterThan">
      <formula>1</formula>
    </cfRule>
    <cfRule type="cellIs" dxfId="13593" priority="210" operator="lessThan">
      <formula>0.8</formula>
    </cfRule>
  </conditionalFormatting>
  <conditionalFormatting sqref="P84:P91">
    <cfRule type="cellIs" dxfId="13592" priority="208" operator="greaterThan">
      <formula>0</formula>
    </cfRule>
  </conditionalFormatting>
  <conditionalFormatting sqref="Q84:Q91">
    <cfRule type="cellIs" dxfId="13591" priority="213" operator="lessThan">
      <formula>0</formula>
    </cfRule>
  </conditionalFormatting>
  <conditionalFormatting sqref="Q84:Q91">
    <cfRule type="cellIs" dxfId="13590" priority="207" operator="lessThan">
      <formula>0</formula>
    </cfRule>
  </conditionalFormatting>
  <conditionalFormatting sqref="R84:R91">
    <cfRule type="cellIs" dxfId="13589" priority="205" operator="lessThan">
      <formula>0.8</formula>
    </cfRule>
    <cfRule type="cellIs" dxfId="13588" priority="206" operator="greaterThan">
      <formula>1</formula>
    </cfRule>
  </conditionalFormatting>
  <conditionalFormatting sqref="R84:R91">
    <cfRule type="cellIs" dxfId="13587" priority="203" operator="greaterThan">
      <formula>1</formula>
    </cfRule>
    <cfRule type="cellIs" dxfId="13586" priority="204" operator="lessThan">
      <formula>0.8</formula>
    </cfRule>
  </conditionalFormatting>
  <conditionalFormatting sqref="P84:P91">
    <cfRule type="cellIs" dxfId="13585" priority="202" operator="greaterThan">
      <formula>0</formula>
    </cfRule>
  </conditionalFormatting>
  <conditionalFormatting sqref="P84:P91">
    <cfRule type="cellIs" dxfId="13584" priority="196" operator="greaterThan">
      <formula>0</formula>
    </cfRule>
  </conditionalFormatting>
  <conditionalFormatting sqref="Q84:Q91">
    <cfRule type="cellIs" dxfId="13583" priority="201" operator="lessThan">
      <formula>0</formula>
    </cfRule>
  </conditionalFormatting>
  <conditionalFormatting sqref="R84:R91">
    <cfRule type="cellIs" dxfId="13582" priority="199" operator="lessThan">
      <formula>0.8</formula>
    </cfRule>
    <cfRule type="cellIs" dxfId="13581" priority="200" operator="greaterThan">
      <formula>1</formula>
    </cfRule>
  </conditionalFormatting>
  <conditionalFormatting sqref="R84:R91">
    <cfRule type="cellIs" dxfId="13580" priority="197" operator="greaterThan">
      <formula>1</formula>
    </cfRule>
    <cfRule type="cellIs" dxfId="13579" priority="198" operator="lessThan">
      <formula>0.8</formula>
    </cfRule>
  </conditionalFormatting>
  <conditionalFormatting sqref="P84:P91">
    <cfRule type="cellIs" dxfId="13578" priority="190" operator="greaterThan">
      <formula>0</formula>
    </cfRule>
  </conditionalFormatting>
  <conditionalFormatting sqref="Q84:Q91">
    <cfRule type="cellIs" dxfId="13577" priority="195" operator="lessThan">
      <formula>0</formula>
    </cfRule>
  </conditionalFormatting>
  <conditionalFormatting sqref="R84:R91">
    <cfRule type="cellIs" dxfId="13576" priority="193" operator="lessThan">
      <formula>0.8</formula>
    </cfRule>
    <cfRule type="cellIs" dxfId="13575" priority="194" operator="greaterThan">
      <formula>1</formula>
    </cfRule>
  </conditionalFormatting>
  <conditionalFormatting sqref="R84:R91">
    <cfRule type="cellIs" dxfId="13574" priority="191" operator="greaterThan">
      <formula>1</formula>
    </cfRule>
    <cfRule type="cellIs" dxfId="13573" priority="192" operator="lessThan">
      <formula>0.8</formula>
    </cfRule>
  </conditionalFormatting>
  <conditionalFormatting sqref="R84:R91">
    <cfRule type="cellIs" dxfId="13572" priority="187" operator="lessThan">
      <formula>0.8</formula>
    </cfRule>
    <cfRule type="cellIs" dxfId="13571" priority="188" operator="greaterThan">
      <formula>1</formula>
    </cfRule>
  </conditionalFormatting>
  <conditionalFormatting sqref="R84:R91">
    <cfRule type="cellIs" dxfId="13570" priority="185" operator="greaterThan">
      <formula>1</formula>
    </cfRule>
    <cfRule type="cellIs" dxfId="13569" priority="186" operator="lessThan">
      <formula>0.8</formula>
    </cfRule>
  </conditionalFormatting>
  <conditionalFormatting sqref="P84:P91">
    <cfRule type="cellIs" dxfId="13568" priority="184" operator="greaterThan">
      <formula>0</formula>
    </cfRule>
  </conditionalFormatting>
  <conditionalFormatting sqref="Q84:Q91">
    <cfRule type="cellIs" dxfId="13567" priority="189" operator="lessThan">
      <formula>0</formula>
    </cfRule>
  </conditionalFormatting>
  <conditionalFormatting sqref="P84:P91">
    <cfRule type="cellIs" dxfId="13566" priority="178" operator="greaterThan">
      <formula>0</formula>
    </cfRule>
  </conditionalFormatting>
  <conditionalFormatting sqref="Q84:Q91">
    <cfRule type="cellIs" dxfId="13565" priority="183" operator="lessThan">
      <formula>0</formula>
    </cfRule>
  </conditionalFormatting>
  <conditionalFormatting sqref="R84:R91">
    <cfRule type="cellIs" dxfId="13564" priority="181" operator="lessThan">
      <formula>0.8</formula>
    </cfRule>
    <cfRule type="cellIs" dxfId="13563" priority="182" operator="greaterThan">
      <formula>1</formula>
    </cfRule>
  </conditionalFormatting>
  <conditionalFormatting sqref="R84:R91">
    <cfRule type="cellIs" dxfId="13562" priority="179" operator="greaterThan">
      <formula>1</formula>
    </cfRule>
    <cfRule type="cellIs" dxfId="13561" priority="180" operator="lessThan">
      <formula>0.8</formula>
    </cfRule>
  </conditionalFormatting>
  <conditionalFormatting sqref="R84:R91">
    <cfRule type="cellIs" dxfId="13560" priority="175" operator="lessThan">
      <formula>0.8</formula>
    </cfRule>
    <cfRule type="cellIs" dxfId="13559" priority="176" operator="greaterThan">
      <formula>1</formula>
    </cfRule>
  </conditionalFormatting>
  <conditionalFormatting sqref="R84:R91">
    <cfRule type="cellIs" dxfId="13558" priority="173" operator="greaterThan">
      <formula>1</formula>
    </cfRule>
    <cfRule type="cellIs" dxfId="13557" priority="174" operator="lessThan">
      <formula>0.8</formula>
    </cfRule>
  </conditionalFormatting>
  <conditionalFormatting sqref="P84:P91">
    <cfRule type="cellIs" dxfId="13556" priority="172" operator="greaterThan">
      <formula>0</formula>
    </cfRule>
  </conditionalFormatting>
  <conditionalFormatting sqref="Q84:Q91">
    <cfRule type="cellIs" dxfId="13555" priority="177" operator="lessThan">
      <formula>0</formula>
    </cfRule>
  </conditionalFormatting>
  <conditionalFormatting sqref="R84:R91">
    <cfRule type="cellIs" dxfId="13554" priority="169" operator="lessThan">
      <formula>0.8</formula>
    </cfRule>
    <cfRule type="cellIs" dxfId="13553" priority="170" operator="greaterThan">
      <formula>1</formula>
    </cfRule>
  </conditionalFormatting>
  <conditionalFormatting sqref="R84:R91">
    <cfRule type="cellIs" dxfId="13552" priority="167" operator="greaterThan">
      <formula>1</formula>
    </cfRule>
    <cfRule type="cellIs" dxfId="13551" priority="168" operator="lessThan">
      <formula>0.8</formula>
    </cfRule>
  </conditionalFormatting>
  <conditionalFormatting sqref="P84:P91">
    <cfRule type="cellIs" dxfId="13550" priority="166" operator="greaterThan">
      <formula>0</formula>
    </cfRule>
  </conditionalFormatting>
  <conditionalFormatting sqref="Q84:Q91">
    <cfRule type="cellIs" dxfId="13549" priority="171" operator="lessThan">
      <formula>0</formula>
    </cfRule>
  </conditionalFormatting>
  <conditionalFormatting sqref="Q84:Q91">
    <cfRule type="cellIs" dxfId="13548" priority="165" operator="lessThan">
      <formula>0</formula>
    </cfRule>
  </conditionalFormatting>
  <conditionalFormatting sqref="R84:R91">
    <cfRule type="cellIs" dxfId="13547" priority="163" operator="lessThan">
      <formula>0.8</formula>
    </cfRule>
    <cfRule type="cellIs" dxfId="13546" priority="164" operator="greaterThan">
      <formula>1</formula>
    </cfRule>
  </conditionalFormatting>
  <conditionalFormatting sqref="R84:R91">
    <cfRule type="cellIs" dxfId="13545" priority="161" operator="greaterThan">
      <formula>1</formula>
    </cfRule>
    <cfRule type="cellIs" dxfId="13544" priority="162" operator="lessThan">
      <formula>0.8</formula>
    </cfRule>
  </conditionalFormatting>
  <conditionalFormatting sqref="P84:P91">
    <cfRule type="cellIs" dxfId="13543" priority="160" operator="greaterThan">
      <formula>0</formula>
    </cfRule>
  </conditionalFormatting>
  <conditionalFormatting sqref="Q84:Q91">
    <cfRule type="cellIs" dxfId="13542" priority="154" operator="lessThan">
      <formula>0</formula>
    </cfRule>
  </conditionalFormatting>
  <conditionalFormatting sqref="R84:R91">
    <cfRule type="cellIs" dxfId="13541" priority="158" operator="lessThan">
      <formula>0.8</formula>
    </cfRule>
    <cfRule type="cellIs" dxfId="13540" priority="159" operator="greaterThan">
      <formula>1</formula>
    </cfRule>
  </conditionalFormatting>
  <conditionalFormatting sqref="R84:R91">
    <cfRule type="cellIs" dxfId="13539" priority="156" operator="greaterThan">
      <formula>1</formula>
    </cfRule>
    <cfRule type="cellIs" dxfId="13538" priority="157" operator="lessThan">
      <formula>0.8</formula>
    </cfRule>
  </conditionalFormatting>
  <conditionalFormatting sqref="P84:P91">
    <cfRule type="cellIs" dxfId="13537" priority="155" operator="greaterThan">
      <formula>0</formula>
    </cfRule>
  </conditionalFormatting>
  <conditionalFormatting sqref="Q84:Q91">
    <cfRule type="cellIs" dxfId="13536" priority="153" operator="lessThan">
      <formula>0</formula>
    </cfRule>
  </conditionalFormatting>
  <conditionalFormatting sqref="R84:R91">
    <cfRule type="cellIs" dxfId="13535" priority="151" operator="lessThan">
      <formula>0.8</formula>
    </cfRule>
    <cfRule type="cellIs" dxfId="13534" priority="152" operator="greaterThan">
      <formula>1</formula>
    </cfRule>
  </conditionalFormatting>
  <conditionalFormatting sqref="R84:R91">
    <cfRule type="cellIs" dxfId="13533" priority="149" operator="greaterThan">
      <formula>1</formula>
    </cfRule>
    <cfRule type="cellIs" dxfId="13532" priority="150" operator="lessThan">
      <formula>0.8</formula>
    </cfRule>
  </conditionalFormatting>
  <conditionalFormatting sqref="P84:P91">
    <cfRule type="cellIs" dxfId="13531" priority="148" operator="greaterThan">
      <formula>0</formula>
    </cfRule>
  </conditionalFormatting>
  <conditionalFormatting sqref="Q84:Q91">
    <cfRule type="cellIs" dxfId="13530" priority="147" operator="lessThan">
      <formula>0</formula>
    </cfRule>
  </conditionalFormatting>
  <conditionalFormatting sqref="R84:R91">
    <cfRule type="cellIs" dxfId="13529" priority="145" operator="lessThan">
      <formula>0.8</formula>
    </cfRule>
    <cfRule type="cellIs" dxfId="13528" priority="146" operator="greaterThan">
      <formula>1</formula>
    </cfRule>
  </conditionalFormatting>
  <conditionalFormatting sqref="R84:R91">
    <cfRule type="cellIs" dxfId="13527" priority="143" operator="greaterThan">
      <formula>1</formula>
    </cfRule>
    <cfRule type="cellIs" dxfId="13526" priority="144" operator="lessThan">
      <formula>0.8</formula>
    </cfRule>
  </conditionalFormatting>
  <conditionalFormatting sqref="P84:P91">
    <cfRule type="cellIs" dxfId="13525" priority="142" operator="greaterThan">
      <formula>0</formula>
    </cfRule>
  </conditionalFormatting>
  <conditionalFormatting sqref="Q84:Q91">
    <cfRule type="cellIs" dxfId="13524" priority="141" operator="lessThan">
      <formula>0</formula>
    </cfRule>
  </conditionalFormatting>
  <conditionalFormatting sqref="R84:R91">
    <cfRule type="cellIs" dxfId="13523" priority="139" operator="lessThan">
      <formula>0.8</formula>
    </cfRule>
    <cfRule type="cellIs" dxfId="13522" priority="140" operator="greaterThan">
      <formula>1</formula>
    </cfRule>
  </conditionalFormatting>
  <conditionalFormatting sqref="R84:R91">
    <cfRule type="cellIs" dxfId="13521" priority="137" operator="greaterThan">
      <formula>1</formula>
    </cfRule>
    <cfRule type="cellIs" dxfId="13520" priority="138" operator="lessThan">
      <formula>0.8</formula>
    </cfRule>
  </conditionalFormatting>
  <conditionalFormatting sqref="P84:P91">
    <cfRule type="cellIs" dxfId="13519" priority="136" operator="greaterThan">
      <formula>0</formula>
    </cfRule>
  </conditionalFormatting>
  <conditionalFormatting sqref="Q84:Q91">
    <cfRule type="cellIs" dxfId="13518" priority="135" operator="lessThan">
      <formula>0</formula>
    </cfRule>
  </conditionalFormatting>
  <conditionalFormatting sqref="R84:R91">
    <cfRule type="cellIs" dxfId="13517" priority="133" operator="lessThan">
      <formula>0.8</formula>
    </cfRule>
    <cfRule type="cellIs" dxfId="13516" priority="134" operator="greaterThan">
      <formula>1</formula>
    </cfRule>
  </conditionalFormatting>
  <conditionalFormatting sqref="R84:R91">
    <cfRule type="cellIs" dxfId="13515" priority="131" operator="greaterThan">
      <formula>1</formula>
    </cfRule>
    <cfRule type="cellIs" dxfId="13514" priority="132" operator="lessThan">
      <formula>0.8</formula>
    </cfRule>
  </conditionalFormatting>
  <conditionalFormatting sqref="P84:P91">
    <cfRule type="cellIs" dxfId="13513" priority="130" operator="greaterThan">
      <formula>0</formula>
    </cfRule>
  </conditionalFormatting>
  <conditionalFormatting sqref="Q84:Q91">
    <cfRule type="cellIs" dxfId="13512" priority="129" operator="lessThan">
      <formula>0</formula>
    </cfRule>
  </conditionalFormatting>
  <conditionalFormatting sqref="R84:R91">
    <cfRule type="cellIs" dxfId="13511" priority="127" operator="lessThan">
      <formula>0.8</formula>
    </cfRule>
    <cfRule type="cellIs" dxfId="13510" priority="128" operator="greaterThan">
      <formula>1</formula>
    </cfRule>
  </conditionalFormatting>
  <conditionalFormatting sqref="R84:R91">
    <cfRule type="cellIs" dxfId="13509" priority="125" operator="greaterThan">
      <formula>1</formula>
    </cfRule>
    <cfRule type="cellIs" dxfId="13508" priority="126" operator="lessThan">
      <formula>0.8</formula>
    </cfRule>
  </conditionalFormatting>
  <conditionalFormatting sqref="P84:P91">
    <cfRule type="cellIs" dxfId="13507" priority="124" operator="greaterThan">
      <formula>0</formula>
    </cfRule>
  </conditionalFormatting>
  <conditionalFormatting sqref="P84:P91">
    <cfRule type="cellIs" dxfId="13506" priority="118" operator="greaterThan">
      <formula>0</formula>
    </cfRule>
  </conditionalFormatting>
  <conditionalFormatting sqref="Q84:Q91">
    <cfRule type="cellIs" dxfId="13505" priority="123" operator="lessThan">
      <formula>0</formula>
    </cfRule>
  </conditionalFormatting>
  <conditionalFormatting sqref="R84:R91">
    <cfRule type="cellIs" dxfId="13504" priority="121" operator="lessThan">
      <formula>0.8</formula>
    </cfRule>
    <cfRule type="cellIs" dxfId="13503" priority="122" operator="greaterThan">
      <formula>1</formula>
    </cfRule>
  </conditionalFormatting>
  <conditionalFormatting sqref="R84:R91">
    <cfRule type="cellIs" dxfId="13502" priority="119" operator="greaterThan">
      <formula>1</formula>
    </cfRule>
    <cfRule type="cellIs" dxfId="13501" priority="120" operator="lessThan">
      <formula>0.8</formula>
    </cfRule>
  </conditionalFormatting>
  <conditionalFormatting sqref="P84:P91">
    <cfRule type="cellIs" dxfId="13500" priority="112" operator="greaterThan">
      <formula>0</formula>
    </cfRule>
  </conditionalFormatting>
  <conditionalFormatting sqref="Q84:Q91">
    <cfRule type="cellIs" dxfId="13499" priority="117" operator="lessThan">
      <formula>0</formula>
    </cfRule>
  </conditionalFormatting>
  <conditionalFormatting sqref="R84:R91">
    <cfRule type="cellIs" dxfId="13498" priority="115" operator="lessThan">
      <formula>0.8</formula>
    </cfRule>
    <cfRule type="cellIs" dxfId="13497" priority="116" operator="greaterThan">
      <formula>1</formula>
    </cfRule>
  </conditionalFormatting>
  <conditionalFormatting sqref="R84:R91">
    <cfRule type="cellIs" dxfId="13496" priority="113" operator="greaterThan">
      <formula>1</formula>
    </cfRule>
    <cfRule type="cellIs" dxfId="13495" priority="114" operator="lessThan">
      <formula>0.8</formula>
    </cfRule>
  </conditionalFormatting>
  <conditionalFormatting sqref="R84:R91">
    <cfRule type="cellIs" dxfId="13494" priority="109" operator="lessThan">
      <formula>0.8</formula>
    </cfRule>
    <cfRule type="cellIs" dxfId="13493" priority="110" operator="greaterThan">
      <formula>1</formula>
    </cfRule>
  </conditionalFormatting>
  <conditionalFormatting sqref="R84:R91">
    <cfRule type="cellIs" dxfId="13492" priority="107" operator="greaterThan">
      <formula>1</formula>
    </cfRule>
    <cfRule type="cellIs" dxfId="13491" priority="108" operator="lessThan">
      <formula>0.8</formula>
    </cfRule>
  </conditionalFormatting>
  <conditionalFormatting sqref="P84:P91">
    <cfRule type="cellIs" dxfId="13490" priority="106" operator="greaterThan">
      <formula>0</formula>
    </cfRule>
  </conditionalFormatting>
  <conditionalFormatting sqref="Q84:Q91">
    <cfRule type="cellIs" dxfId="13489" priority="111" operator="lessThan">
      <formula>0</formula>
    </cfRule>
  </conditionalFormatting>
  <conditionalFormatting sqref="Q84:Q91">
    <cfRule type="cellIs" dxfId="13488" priority="100" operator="lessThan">
      <formula>0</formula>
    </cfRule>
  </conditionalFormatting>
  <conditionalFormatting sqref="P84:P91">
    <cfRule type="cellIs" dxfId="13487" priority="101" operator="greaterThan">
      <formula>0</formula>
    </cfRule>
  </conditionalFormatting>
  <conditionalFormatting sqref="R84:R91">
    <cfRule type="cellIs" dxfId="13486" priority="104" operator="lessThan">
      <formula>0.8</formula>
    </cfRule>
    <cfRule type="cellIs" dxfId="13485" priority="105" operator="greaterThan">
      <formula>1</formula>
    </cfRule>
  </conditionalFormatting>
  <conditionalFormatting sqref="R84:R91">
    <cfRule type="cellIs" dxfId="13484" priority="102" operator="greaterThan">
      <formula>1</formula>
    </cfRule>
    <cfRule type="cellIs" dxfId="13483" priority="103" operator="lessThan">
      <formula>0.8</formula>
    </cfRule>
  </conditionalFormatting>
  <conditionalFormatting sqref="Q84:Q91">
    <cfRule type="cellIs" dxfId="13482" priority="94" operator="lessThan">
      <formula>0</formula>
    </cfRule>
  </conditionalFormatting>
  <conditionalFormatting sqref="R84:R91">
    <cfRule type="cellIs" dxfId="13481" priority="98" operator="lessThan">
      <formula>0.8</formula>
    </cfRule>
    <cfRule type="cellIs" dxfId="13480" priority="99" operator="greaterThan">
      <formula>1</formula>
    </cfRule>
  </conditionalFormatting>
  <conditionalFormatting sqref="R84:R91">
    <cfRule type="cellIs" dxfId="13479" priority="96" operator="greaterThan">
      <formula>1</formula>
    </cfRule>
    <cfRule type="cellIs" dxfId="13478" priority="97" operator="lessThan">
      <formula>0.8</formula>
    </cfRule>
  </conditionalFormatting>
  <conditionalFormatting sqref="P84:P91">
    <cfRule type="cellIs" dxfId="13477" priority="95" operator="greaterThan">
      <formula>0</formula>
    </cfRule>
  </conditionalFormatting>
  <conditionalFormatting sqref="Q84:Q91">
    <cfRule type="cellIs" dxfId="13476" priority="93" operator="lessThan">
      <formula>0</formula>
    </cfRule>
  </conditionalFormatting>
  <conditionalFormatting sqref="R84:R91">
    <cfRule type="cellIs" dxfId="13475" priority="91" operator="lessThan">
      <formula>0.8</formula>
    </cfRule>
    <cfRule type="cellIs" dxfId="13474" priority="92" operator="greaterThan">
      <formula>1</formula>
    </cfRule>
  </conditionalFormatting>
  <conditionalFormatting sqref="R84:R91">
    <cfRule type="cellIs" dxfId="13473" priority="89" operator="greaterThan">
      <formula>1</formula>
    </cfRule>
    <cfRule type="cellIs" dxfId="13472" priority="90" operator="lessThan">
      <formula>0.8</formula>
    </cfRule>
  </conditionalFormatting>
  <conditionalFormatting sqref="P84:P91">
    <cfRule type="cellIs" dxfId="13471" priority="88" operator="greaterThan">
      <formula>0</formula>
    </cfRule>
  </conditionalFormatting>
  <conditionalFormatting sqref="Q84:Q91">
    <cfRule type="cellIs" dxfId="13470" priority="87" operator="lessThan">
      <formula>0</formula>
    </cfRule>
  </conditionalFormatting>
  <conditionalFormatting sqref="R84:R91">
    <cfRule type="cellIs" dxfId="13469" priority="85" operator="lessThan">
      <formula>0.8</formula>
    </cfRule>
    <cfRule type="cellIs" dxfId="13468" priority="86" operator="greaterThan">
      <formula>1</formula>
    </cfRule>
  </conditionalFormatting>
  <conditionalFormatting sqref="R84:R91">
    <cfRule type="cellIs" dxfId="13467" priority="83" operator="greaterThan">
      <formula>1</formula>
    </cfRule>
    <cfRule type="cellIs" dxfId="13466" priority="84" operator="lessThan">
      <formula>0.8</formula>
    </cfRule>
  </conditionalFormatting>
  <conditionalFormatting sqref="P84:P91">
    <cfRule type="cellIs" dxfId="13465" priority="82" operator="greaterThan">
      <formula>0</formula>
    </cfRule>
  </conditionalFormatting>
  <conditionalFormatting sqref="Q84:Q91">
    <cfRule type="cellIs" dxfId="13464" priority="81" operator="lessThan">
      <formula>0</formula>
    </cfRule>
  </conditionalFormatting>
  <conditionalFormatting sqref="R84:R91">
    <cfRule type="cellIs" dxfId="13463" priority="79" operator="lessThan">
      <formula>0.8</formula>
    </cfRule>
    <cfRule type="cellIs" dxfId="13462" priority="80" operator="greaterThan">
      <formula>1</formula>
    </cfRule>
  </conditionalFormatting>
  <conditionalFormatting sqref="R84:R91">
    <cfRule type="cellIs" dxfId="13461" priority="77" operator="greaterThan">
      <formula>1</formula>
    </cfRule>
    <cfRule type="cellIs" dxfId="13460" priority="78" operator="lessThan">
      <formula>0.8</formula>
    </cfRule>
  </conditionalFormatting>
  <conditionalFormatting sqref="P84:P91">
    <cfRule type="cellIs" dxfId="13459" priority="76" operator="greaterThan">
      <formula>0</formula>
    </cfRule>
  </conditionalFormatting>
  <conditionalFormatting sqref="Q162:Q166">
    <cfRule type="cellIs" dxfId="13458" priority="75" operator="lessThan">
      <formula>0</formula>
    </cfRule>
  </conditionalFormatting>
  <conditionalFormatting sqref="R162:R166">
    <cfRule type="cellIs" dxfId="13457" priority="73" operator="lessThan">
      <formula>0.8</formula>
    </cfRule>
    <cfRule type="cellIs" dxfId="13456" priority="74" operator="greaterThan">
      <formula>1</formula>
    </cfRule>
  </conditionalFormatting>
  <conditionalFormatting sqref="R162:R166">
    <cfRule type="cellIs" dxfId="13455" priority="71" operator="greaterThan">
      <formula>1</formula>
    </cfRule>
    <cfRule type="cellIs" dxfId="13454" priority="72" operator="lessThan">
      <formula>0.8</formula>
    </cfRule>
  </conditionalFormatting>
  <conditionalFormatting sqref="P162:P166">
    <cfRule type="cellIs" dxfId="13453" priority="70" operator="greaterThan">
      <formula>0</formula>
    </cfRule>
  </conditionalFormatting>
  <conditionalFormatting sqref="P167:P168">
    <cfRule type="cellIs" dxfId="13452" priority="64" operator="greaterThan">
      <formula>0</formula>
    </cfRule>
  </conditionalFormatting>
  <conditionalFormatting sqref="R167:R168">
    <cfRule type="cellIs" dxfId="13451" priority="67" operator="lessThan">
      <formula>0.8</formula>
    </cfRule>
    <cfRule type="cellIs" dxfId="13450" priority="68" operator="greaterThan">
      <formula>1</formula>
    </cfRule>
  </conditionalFormatting>
  <conditionalFormatting sqref="R167:R168">
    <cfRule type="cellIs" dxfId="13449" priority="65" operator="greaterThan">
      <formula>1</formula>
    </cfRule>
    <cfRule type="cellIs" dxfId="13448" priority="66" operator="lessThan">
      <formula>0.8</formula>
    </cfRule>
  </conditionalFormatting>
  <conditionalFormatting sqref="Q167:Q168">
    <cfRule type="cellIs" dxfId="13447" priority="69" operator="lessThan">
      <formula>0</formula>
    </cfRule>
  </conditionalFormatting>
  <conditionalFormatting sqref="Q161">
    <cfRule type="cellIs" dxfId="13446" priority="63" operator="lessThan">
      <formula>0</formula>
    </cfRule>
  </conditionalFormatting>
  <conditionalFormatting sqref="R161">
    <cfRule type="cellIs" dxfId="13445" priority="61" operator="lessThan">
      <formula>0.8</formula>
    </cfRule>
    <cfRule type="cellIs" dxfId="13444" priority="62" operator="greaterThan">
      <formula>1</formula>
    </cfRule>
  </conditionalFormatting>
  <conditionalFormatting sqref="R161">
    <cfRule type="cellIs" dxfId="13443" priority="59" operator="greaterThan">
      <formula>1</formula>
    </cfRule>
    <cfRule type="cellIs" dxfId="13442" priority="60" operator="lessThan">
      <formula>0.8</formula>
    </cfRule>
  </conditionalFormatting>
  <conditionalFormatting sqref="P161">
    <cfRule type="cellIs" dxfId="13441" priority="58" operator="greaterThan">
      <formula>0</formula>
    </cfRule>
  </conditionalFormatting>
  <conditionalFormatting sqref="Q162:Q166">
    <cfRule type="cellIs" dxfId="13440" priority="57" operator="lessThan">
      <formula>0</formula>
    </cfRule>
  </conditionalFormatting>
  <conditionalFormatting sqref="R162:R166">
    <cfRule type="cellIs" dxfId="13439" priority="55" operator="lessThan">
      <formula>0.8</formula>
    </cfRule>
    <cfRule type="cellIs" dxfId="13438" priority="56" operator="greaterThan">
      <formula>1</formula>
    </cfRule>
  </conditionalFormatting>
  <conditionalFormatting sqref="R162:R166">
    <cfRule type="cellIs" dxfId="13437" priority="53" operator="greaterThan">
      <formula>1</formula>
    </cfRule>
    <cfRule type="cellIs" dxfId="13436" priority="54" operator="lessThan">
      <formula>0.8</formula>
    </cfRule>
  </conditionalFormatting>
  <conditionalFormatting sqref="P162:P166">
    <cfRule type="cellIs" dxfId="13435" priority="52" operator="greaterThan">
      <formula>0</formula>
    </cfRule>
  </conditionalFormatting>
  <conditionalFormatting sqref="Q162:Q166">
    <cfRule type="cellIs" dxfId="13434" priority="51" operator="lessThan">
      <formula>0</formula>
    </cfRule>
  </conditionalFormatting>
  <conditionalFormatting sqref="R162:R166">
    <cfRule type="cellIs" dxfId="13433" priority="49" operator="lessThan">
      <formula>0.8</formula>
    </cfRule>
    <cfRule type="cellIs" dxfId="13432" priority="50" operator="greaterThan">
      <formula>1</formula>
    </cfRule>
  </conditionalFormatting>
  <conditionalFormatting sqref="R162:R166">
    <cfRule type="cellIs" dxfId="13431" priority="47" operator="greaterThan">
      <formula>1</formula>
    </cfRule>
    <cfRule type="cellIs" dxfId="13430" priority="48" operator="lessThan">
      <formula>0.8</formula>
    </cfRule>
  </conditionalFormatting>
  <conditionalFormatting sqref="P162:P166">
    <cfRule type="cellIs" dxfId="13429" priority="46" operator="greaterThan">
      <formula>0</formula>
    </cfRule>
  </conditionalFormatting>
  <conditionalFormatting sqref="Q167:Q168">
    <cfRule type="cellIs" dxfId="13428" priority="45" operator="lessThan">
      <formula>0</formula>
    </cfRule>
  </conditionalFormatting>
  <conditionalFormatting sqref="R167:R168">
    <cfRule type="cellIs" dxfId="13427" priority="43" operator="lessThan">
      <formula>0.8</formula>
    </cfRule>
    <cfRule type="cellIs" dxfId="13426" priority="44" operator="greaterThan">
      <formula>1</formula>
    </cfRule>
  </conditionalFormatting>
  <conditionalFormatting sqref="R167:R168">
    <cfRule type="cellIs" dxfId="13425" priority="41" operator="greaterThan">
      <formula>1</formula>
    </cfRule>
    <cfRule type="cellIs" dxfId="13424" priority="42" operator="lessThan">
      <formula>0.8</formula>
    </cfRule>
  </conditionalFormatting>
  <conditionalFormatting sqref="P167:P168">
    <cfRule type="cellIs" dxfId="13423" priority="40" operator="greaterThan">
      <formula>0</formula>
    </cfRule>
  </conditionalFormatting>
  <conditionalFormatting sqref="Q161">
    <cfRule type="cellIs" dxfId="13422" priority="39" operator="lessThan">
      <formula>0</formula>
    </cfRule>
  </conditionalFormatting>
  <conditionalFormatting sqref="R161">
    <cfRule type="cellIs" dxfId="13421" priority="37" operator="lessThan">
      <formula>0.8</formula>
    </cfRule>
    <cfRule type="cellIs" dxfId="13420" priority="38" operator="greaterThan">
      <formula>1</formula>
    </cfRule>
  </conditionalFormatting>
  <conditionalFormatting sqref="R161">
    <cfRule type="cellIs" dxfId="13419" priority="35" operator="greaterThan">
      <formula>1</formula>
    </cfRule>
    <cfRule type="cellIs" dxfId="13418" priority="36" operator="lessThan">
      <formula>0.8</formula>
    </cfRule>
  </conditionalFormatting>
  <conditionalFormatting sqref="P161">
    <cfRule type="cellIs" dxfId="13417" priority="34" operator="greaterThan">
      <formula>0</formula>
    </cfRule>
  </conditionalFormatting>
  <conditionalFormatting sqref="Q162:Q166">
    <cfRule type="cellIs" dxfId="13416" priority="33" operator="lessThan">
      <formula>0</formula>
    </cfRule>
  </conditionalFormatting>
  <conditionalFormatting sqref="R162:R166">
    <cfRule type="cellIs" dxfId="13415" priority="31" operator="lessThan">
      <formula>0.8</formula>
    </cfRule>
    <cfRule type="cellIs" dxfId="13414" priority="32" operator="greaterThan">
      <formula>1</formula>
    </cfRule>
  </conditionalFormatting>
  <conditionalFormatting sqref="R162:R166">
    <cfRule type="cellIs" dxfId="13413" priority="29" operator="greaterThan">
      <formula>1</formula>
    </cfRule>
    <cfRule type="cellIs" dxfId="13412" priority="30" operator="lessThan">
      <formula>0.8</formula>
    </cfRule>
  </conditionalFormatting>
  <conditionalFormatting sqref="P162:P166">
    <cfRule type="cellIs" dxfId="13411" priority="28" operator="greaterThan">
      <formula>0</formula>
    </cfRule>
  </conditionalFormatting>
  <conditionalFormatting sqref="Q161">
    <cfRule type="cellIs" dxfId="13410" priority="27" operator="lessThan">
      <formula>0</formula>
    </cfRule>
  </conditionalFormatting>
  <conditionalFormatting sqref="R161">
    <cfRule type="cellIs" dxfId="13409" priority="25" operator="lessThan">
      <formula>0.8</formula>
    </cfRule>
    <cfRule type="cellIs" dxfId="13408" priority="26" operator="greaterThan">
      <formula>1</formula>
    </cfRule>
  </conditionalFormatting>
  <conditionalFormatting sqref="R161">
    <cfRule type="cellIs" dxfId="13407" priority="23" operator="greaterThan">
      <formula>1</formula>
    </cfRule>
    <cfRule type="cellIs" dxfId="13406" priority="24" operator="lessThan">
      <formula>0.8</formula>
    </cfRule>
  </conditionalFormatting>
  <conditionalFormatting sqref="P161">
    <cfRule type="cellIs" dxfId="13405" priority="22" operator="greaterThan">
      <formula>0</formula>
    </cfRule>
  </conditionalFormatting>
  <conditionalFormatting sqref="Q162:Q166">
    <cfRule type="cellIs" dxfId="13404" priority="21" operator="lessThan">
      <formula>0</formula>
    </cfRule>
  </conditionalFormatting>
  <conditionalFormatting sqref="R162:R166">
    <cfRule type="cellIs" dxfId="13403" priority="19" operator="lessThan">
      <formula>0.8</formula>
    </cfRule>
    <cfRule type="cellIs" dxfId="13402" priority="20" operator="greaterThan">
      <formula>1</formula>
    </cfRule>
  </conditionalFormatting>
  <conditionalFormatting sqref="R162:R166">
    <cfRule type="cellIs" dxfId="13401" priority="17" operator="greaterThan">
      <formula>1</formula>
    </cfRule>
    <cfRule type="cellIs" dxfId="13400" priority="18" operator="lessThan">
      <formula>0.8</formula>
    </cfRule>
  </conditionalFormatting>
  <conditionalFormatting sqref="P162:P166">
    <cfRule type="cellIs" dxfId="13399" priority="16" operator="greaterThan">
      <formula>0</formula>
    </cfRule>
  </conditionalFormatting>
  <conditionalFormatting sqref="Q161">
    <cfRule type="cellIs" dxfId="13398" priority="15" operator="lessThan">
      <formula>0</formula>
    </cfRule>
  </conditionalFormatting>
  <conditionalFormatting sqref="R161">
    <cfRule type="cellIs" dxfId="13397" priority="13" operator="lessThan">
      <formula>0.8</formula>
    </cfRule>
    <cfRule type="cellIs" dxfId="13396" priority="14" operator="greaterThan">
      <formula>1</formula>
    </cfRule>
  </conditionalFormatting>
  <conditionalFormatting sqref="R161">
    <cfRule type="cellIs" dxfId="13395" priority="11" operator="greaterThan">
      <formula>1</formula>
    </cfRule>
    <cfRule type="cellIs" dxfId="13394" priority="12" operator="lessThan">
      <formula>0.8</formula>
    </cfRule>
  </conditionalFormatting>
  <conditionalFormatting sqref="P161">
    <cfRule type="cellIs" dxfId="13393" priority="10" operator="greaterThan">
      <formula>0</formula>
    </cfRule>
  </conditionalFormatting>
  <conditionalFormatting sqref="P167:P168">
    <cfRule type="cellIs" dxfId="13392" priority="4" operator="greaterThan">
      <formula>0</formula>
    </cfRule>
  </conditionalFormatting>
  <conditionalFormatting sqref="R167:R168">
    <cfRule type="cellIs" dxfId="13391" priority="7" operator="lessThan">
      <formula>0.8</formula>
    </cfRule>
    <cfRule type="cellIs" dxfId="13390" priority="8" operator="greaterThan">
      <formula>1</formula>
    </cfRule>
  </conditionalFormatting>
  <conditionalFormatting sqref="R167:R168">
    <cfRule type="cellIs" dxfId="13389" priority="5" operator="greaterThan">
      <formula>1</formula>
    </cfRule>
    <cfRule type="cellIs" dxfId="13388" priority="6" operator="lessThan">
      <formula>0.8</formula>
    </cfRule>
  </conditionalFormatting>
  <conditionalFormatting sqref="Q167:Q168">
    <cfRule type="cellIs" dxfId="13387" priority="9" operator="lessThan">
      <formula>0</formula>
    </cfRule>
  </conditionalFormatting>
  <conditionalFormatting sqref="AF30">
    <cfRule type="cellIs" dxfId="13386" priority="3" operator="lessThan">
      <formula>0</formula>
    </cfRule>
  </conditionalFormatting>
  <conditionalFormatting sqref="AG30">
    <cfRule type="cellIs" dxfId="13385" priority="1" operator="greaterThan">
      <formula>1</formula>
    </cfRule>
    <cfRule type="cellIs" dxfId="1338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439</v>
      </c>
      <c r="E3" s="483"/>
      <c r="F3" s="480" t="s">
        <v>2</v>
      </c>
      <c r="G3" s="481"/>
      <c r="H3" s="484">
        <v>204466</v>
      </c>
      <c r="I3" s="485"/>
      <c r="J3" s="480" t="s">
        <v>3</v>
      </c>
      <c r="K3" s="481"/>
      <c r="L3" s="486">
        <v>6597254.7199944016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391.44742995612739</v>
      </c>
      <c r="G6" s="692"/>
      <c r="H6" s="693">
        <f>AVERAGE(D13:P13,Q13)</f>
        <v>152.98881850248586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[1]晉欣4度C0313!$Z$2</f>
        <v>0</v>
      </c>
      <c r="O6" s="508">
        <f>[1]晉欣4度C0313!$AA$2</f>
        <v>0</v>
      </c>
      <c r="P6" s="522">
        <f>[1]晉欣4度C0313!$AD$2</f>
        <v>1</v>
      </c>
      <c r="Q6" s="508">
        <f>[1]晉欣4度C0313!$AE$2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350.52329865953828</v>
      </c>
      <c r="G7" s="512"/>
      <c r="H7" s="513">
        <f>AVERAGE(D14:P14,Q14)</f>
        <v>134.33808406644874</v>
      </c>
      <c r="I7" s="514"/>
      <c r="J7" s="513">
        <f>AVERAGE(D31:E31,G31:H31)</f>
        <v>734.34345709845684</v>
      </c>
      <c r="K7" s="514"/>
      <c r="L7" s="515">
        <f>AVERAGE(J31:M31)</f>
        <v>723.35139129643278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0.88180205277330881</v>
      </c>
      <c r="G8" s="489"/>
      <c r="H8" s="488">
        <f>AVERAGE(D15:O15,P15:Q15)</f>
        <v>0.87998602311492424</v>
      </c>
      <c r="I8" s="489"/>
      <c r="J8" s="488">
        <f>AVERAGE(D32:E32,G32:H32)</f>
        <v>0.97118004782114631</v>
      </c>
      <c r="K8" s="489"/>
      <c r="L8" s="488">
        <f>AVERAGE(J32:M32)</f>
        <v>0.81720861659199617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104.20802005012533</v>
      </c>
      <c r="E13" s="15">
        <v>114.42040763673891</v>
      </c>
      <c r="F13" s="15">
        <v>152.93333333333334</v>
      </c>
      <c r="G13" s="15">
        <v>244.13333333333335</v>
      </c>
      <c r="H13" s="15">
        <v>228.57142857142858</v>
      </c>
      <c r="I13" s="15">
        <v>91.287581699346404</v>
      </c>
      <c r="J13" s="15">
        <v>81.047418382557709</v>
      </c>
      <c r="K13" s="15">
        <v>455.38</v>
      </c>
      <c r="L13" s="15">
        <v>87.307200292397667</v>
      </c>
      <c r="M13" s="15">
        <v>81.342909971005952</v>
      </c>
      <c r="N13" s="15">
        <v>83.755860238832369</v>
      </c>
      <c r="O13" s="15">
        <v>85.656140350877195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92.264730702264984</v>
      </c>
      <c r="E14" s="15">
        <v>101.47228736557878</v>
      </c>
      <c r="F14" s="15">
        <v>133.38193603302298</v>
      </c>
      <c r="G14" s="15">
        <v>210.99602249525498</v>
      </c>
      <c r="H14" s="15">
        <v>208.16161653163573</v>
      </c>
      <c r="I14" s="15">
        <v>80.046139821259572</v>
      </c>
      <c r="J14" s="15">
        <v>65.092311619855664</v>
      </c>
      <c r="K14" s="15">
        <v>382.19299392764611</v>
      </c>
      <c r="L14" s="15">
        <v>76.117187247076899</v>
      </c>
      <c r="M14" s="15">
        <v>72.947387947236763</v>
      </c>
      <c r="N14" s="15">
        <v>75.681804199653143</v>
      </c>
      <c r="O14" s="15">
        <v>72.107327461836832</v>
      </c>
      <c r="P14" s="15">
        <v>172.66943857096734</v>
      </c>
      <c r="Q14" s="16">
        <v>137.60199300699284</v>
      </c>
    </row>
    <row r="15" spans="2:17" ht="39.9" customHeight="1">
      <c r="B15" s="535"/>
      <c r="C15" s="10" t="s">
        <v>44</v>
      </c>
      <c r="D15" s="17">
        <f t="shared" ref="D15:P15" si="0">D14/D13</f>
        <v>0.88538992159993568</v>
      </c>
      <c r="E15" s="17">
        <f t="shared" si="0"/>
        <v>0.88683731741047689</v>
      </c>
      <c r="F15" s="17">
        <f t="shared" si="0"/>
        <v>0.87215738469718596</v>
      </c>
      <c r="G15" s="17">
        <f t="shared" si="0"/>
        <v>0.86426552087078767</v>
      </c>
      <c r="H15" s="17">
        <f t="shared" si="0"/>
        <v>0.91070707232590631</v>
      </c>
      <c r="I15" s="17">
        <f t="shared" si="0"/>
        <v>0.87685683343973042</v>
      </c>
      <c r="J15" s="17">
        <f t="shared" si="0"/>
        <v>0.80313861834079392</v>
      </c>
      <c r="K15" s="17">
        <f t="shared" si="0"/>
        <v>0.83928366183768743</v>
      </c>
      <c r="L15" s="17">
        <f t="shared" si="0"/>
        <v>0.87183172741944925</v>
      </c>
      <c r="M15" s="17">
        <f t="shared" si="0"/>
        <v>0.89678852125204633</v>
      </c>
      <c r="N15" s="17">
        <f t="shared" si="0"/>
        <v>0.90360010611608776</v>
      </c>
      <c r="O15" s="17">
        <f t="shared" si="0"/>
        <v>0.84182321508370872</v>
      </c>
      <c r="P15" s="17">
        <f t="shared" si="0"/>
        <v>0.94977780316852489</v>
      </c>
      <c r="Q15" s="18">
        <f>Q14/Q13</f>
        <v>0.91734662004661893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0.67916666666666647</v>
      </c>
      <c r="E17" s="19">
        <v>0.54166666666666663</v>
      </c>
      <c r="F17" s="19">
        <v>0.49861111111111106</v>
      </c>
      <c r="G17" s="19">
        <v>0.54166666666666674</v>
      </c>
      <c r="H17" s="19">
        <v>0.63124999999999998</v>
      </c>
      <c r="I17" s="19">
        <v>0.77222222222222225</v>
      </c>
      <c r="J17" s="19">
        <v>0.7895833333333333</v>
      </c>
      <c r="K17" s="19">
        <v>0.50208333333333321</v>
      </c>
      <c r="L17" s="19">
        <v>0.87083333333333324</v>
      </c>
      <c r="M17" s="19">
        <v>0.91874999999999984</v>
      </c>
      <c r="N17" s="19">
        <v>0.9736111111111112</v>
      </c>
      <c r="O17" s="19">
        <v>0.86388888888888893</v>
      </c>
      <c r="P17" s="19">
        <v>0.48541666666666666</v>
      </c>
      <c r="Q17" s="20">
        <v>0.57638888888888895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>
        <v>1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18.714285714285715</v>
      </c>
      <c r="E22" s="23">
        <v>17.833333333333332</v>
      </c>
      <c r="F22" s="23">
        <v>15</v>
      </c>
      <c r="G22" s="23">
        <v>7</v>
      </c>
      <c r="H22" s="23">
        <v>7</v>
      </c>
      <c r="I22" s="23">
        <v>16.25</v>
      </c>
      <c r="J22" s="23">
        <v>18.555555555555557</v>
      </c>
      <c r="K22" s="23">
        <v>6</v>
      </c>
      <c r="L22" s="23">
        <v>17.333333333333332</v>
      </c>
      <c r="M22" s="23">
        <v>18.875</v>
      </c>
      <c r="N22" s="23">
        <v>17.833333333333332</v>
      </c>
      <c r="O22" s="23">
        <v>17.399999999999999</v>
      </c>
      <c r="P22" s="23">
        <v>12.25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268.28000000000043</v>
      </c>
      <c r="E31" s="15">
        <v>798.785281385281</v>
      </c>
      <c r="F31" s="15">
        <v>0</v>
      </c>
      <c r="G31" s="15">
        <v>897.87222222222022</v>
      </c>
      <c r="H31" s="41">
        <v>972.43632478632571</v>
      </c>
      <c r="I31" s="42">
        <v>0</v>
      </c>
      <c r="J31" s="15">
        <v>534.00000000000193</v>
      </c>
      <c r="K31" s="15">
        <v>593.97037037037092</v>
      </c>
      <c r="L31" s="15">
        <v>905.47090909553822</v>
      </c>
      <c r="M31" s="16">
        <v>859.96428571982017</v>
      </c>
    </row>
    <row r="32" spans="2:17" ht="39.9" customHeight="1">
      <c r="B32" s="535"/>
      <c r="C32" s="43" t="s">
        <v>44</v>
      </c>
      <c r="D32" s="17">
        <f t="shared" ref="D32:M32" si="1">D31/D30</f>
        <v>0.83837500000000131</v>
      </c>
      <c r="E32" s="17">
        <f t="shared" si="1"/>
        <v>0.96822458349731033</v>
      </c>
      <c r="F32" s="17">
        <f t="shared" si="1"/>
        <v>0</v>
      </c>
      <c r="G32" s="17">
        <f t="shared" si="1"/>
        <v>0.99763580246913353</v>
      </c>
      <c r="H32" s="44">
        <f t="shared" si="1"/>
        <v>1.0804848053181397</v>
      </c>
      <c r="I32" s="45">
        <f t="shared" si="1"/>
        <v>0</v>
      </c>
      <c r="J32" s="17">
        <f t="shared" si="1"/>
        <v>0.64727272727272966</v>
      </c>
      <c r="K32" s="17">
        <f t="shared" si="1"/>
        <v>0.659967078189301</v>
      </c>
      <c r="L32" s="17">
        <f t="shared" si="1"/>
        <v>1.0060787878839315</v>
      </c>
      <c r="M32" s="18">
        <f t="shared" si="1"/>
        <v>0.95551587302202245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</v>
      </c>
      <c r="G33" s="19">
        <v>3230.6666666666665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0.22222222222222221</v>
      </c>
      <c r="E34" s="19">
        <v>0.4201388888888889</v>
      </c>
      <c r="F34" s="19">
        <v>0</v>
      </c>
      <c r="G34" s="19">
        <v>1076.8888888888889</v>
      </c>
      <c r="H34" s="46">
        <v>0.4236111111111111</v>
      </c>
      <c r="I34" s="47">
        <v>0</v>
      </c>
      <c r="J34" s="19">
        <v>0.72916666666666663</v>
      </c>
      <c r="K34" s="19">
        <v>0.82986111111111116</v>
      </c>
      <c r="L34" s="19">
        <v>46095.072916666664</v>
      </c>
      <c r="M34" s="20">
        <v>46095.010416666664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45" priority="6" operator="lessThan">
      <formula>0.8</formula>
    </cfRule>
  </conditionalFormatting>
  <conditionalFormatting sqref="M32">
    <cfRule type="cellIs" dxfId="23444" priority="5" operator="lessThan">
      <formula>0.8</formula>
    </cfRule>
  </conditionalFormatting>
  <conditionalFormatting sqref="K32">
    <cfRule type="cellIs" dxfId="23443" priority="4" operator="lessThan">
      <formula>0.8</formula>
    </cfRule>
  </conditionalFormatting>
  <conditionalFormatting sqref="E32">
    <cfRule type="cellIs" dxfId="23442" priority="3" operator="lessThan">
      <formula>0.8</formula>
    </cfRule>
  </conditionalFormatting>
  <conditionalFormatting sqref="D15:P15">
    <cfRule type="cellIs" dxfId="23441" priority="2" operator="lessThan">
      <formula>0.8</formula>
    </cfRule>
  </conditionalFormatting>
  <conditionalFormatting sqref="Q15">
    <cfRule type="cellIs" dxfId="2344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618</v>
      </c>
      <c r="B1" s="336"/>
      <c r="C1" s="337"/>
      <c r="D1" s="338" t="s">
        <v>444</v>
      </c>
      <c r="E1" s="339">
        <f>SUM(G5:G124)</f>
        <v>72065</v>
      </c>
      <c r="F1" s="340" t="s">
        <v>3</v>
      </c>
      <c r="G1" s="341">
        <f>SUM(H5:H124)</f>
        <v>1364795.9270872702</v>
      </c>
      <c r="H1" s="342" t="s">
        <v>619</v>
      </c>
      <c r="I1" s="343">
        <f>+J16+J64+J24+J38+J51+J81+J100+J91+J57+J124+J111</f>
        <v>38.616666666666667</v>
      </c>
      <c r="J1" s="601" t="s">
        <v>620</v>
      </c>
      <c r="K1" s="602"/>
      <c r="L1" s="603"/>
      <c r="M1" s="601" t="s">
        <v>446</v>
      </c>
      <c r="N1" s="602"/>
      <c r="O1" s="602"/>
      <c r="P1" s="602"/>
      <c r="Q1" s="602"/>
      <c r="R1" s="603"/>
    </row>
    <row r="2" spans="1:18" ht="26.25" customHeight="1" thickBot="1">
      <c r="A2" s="607" t="s">
        <v>621</v>
      </c>
      <c r="B2" s="608"/>
      <c r="C2" s="345"/>
      <c r="D2" s="433" t="s">
        <v>453</v>
      </c>
      <c r="E2" s="347">
        <f>AVERAGE(L16,L24,L38,L51,L100,L111,L91)</f>
        <v>539.68475897636426</v>
      </c>
      <c r="F2" s="348" t="s">
        <v>80</v>
      </c>
      <c r="G2" s="349">
        <f>G1/E1</f>
        <v>18.938401819014366</v>
      </c>
      <c r="H2" s="350" t="s">
        <v>622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454</v>
      </c>
      <c r="B3" s="611" t="s">
        <v>623</v>
      </c>
      <c r="C3" s="435"/>
      <c r="D3" s="612" t="s">
        <v>455</v>
      </c>
      <c r="E3" s="612"/>
      <c r="F3" s="613" t="s">
        <v>83</v>
      </c>
      <c r="G3" s="614" t="s">
        <v>624</v>
      </c>
      <c r="H3" s="615" t="s">
        <v>625</v>
      </c>
      <c r="I3" s="616" t="s">
        <v>456</v>
      </c>
      <c r="J3" s="582" t="s">
        <v>458</v>
      </c>
      <c r="K3" s="594" t="s">
        <v>457</v>
      </c>
      <c r="L3" s="596" t="s">
        <v>453</v>
      </c>
      <c r="M3" s="598" t="s">
        <v>88</v>
      </c>
      <c r="N3" s="598"/>
      <c r="O3" s="582" t="s">
        <v>209</v>
      </c>
      <c r="P3" s="599" t="s">
        <v>461</v>
      </c>
      <c r="Q3" s="582" t="s">
        <v>462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466</v>
      </c>
      <c r="R4" s="354" t="s">
        <v>626</v>
      </c>
    </row>
    <row r="5" spans="1:18">
      <c r="A5" s="583" t="s">
        <v>627</v>
      </c>
      <c r="B5" s="355" t="s">
        <v>246</v>
      </c>
      <c r="C5" s="355"/>
      <c r="D5" s="356" t="s">
        <v>628</v>
      </c>
      <c r="E5" s="356"/>
      <c r="F5" s="357">
        <v>29.965493443754308</v>
      </c>
      <c r="G5" s="435">
        <v>1714</v>
      </c>
      <c r="H5" s="358">
        <f>F5*G5</f>
        <v>51360.855762594882</v>
      </c>
      <c r="I5" s="437"/>
      <c r="J5" s="360">
        <v>13</v>
      </c>
      <c r="K5" s="361">
        <f t="shared" ref="K5:K12" si="0">G5/P5*60</f>
        <v>1285.5000000000007</v>
      </c>
      <c r="L5" s="362">
        <f t="shared" ref="L5:L12" si="1">K5/J5</f>
        <v>98.884615384615444</v>
      </c>
      <c r="M5" s="363">
        <v>0.17361111111111113</v>
      </c>
      <c r="N5" s="363">
        <v>0.22916666666666666</v>
      </c>
      <c r="O5" s="354">
        <v>10</v>
      </c>
      <c r="P5" s="432">
        <f t="shared" ref="P5:P14" si="2">(N5-M5)*24*60</f>
        <v>79.999999999999957</v>
      </c>
      <c r="Q5" s="365"/>
      <c r="R5" s="365"/>
    </row>
    <row r="6" spans="1:18">
      <c r="A6" s="583"/>
      <c r="B6" s="355">
        <v>0</v>
      </c>
      <c r="C6" s="355"/>
      <c r="D6" s="356" t="s">
        <v>629</v>
      </c>
      <c r="E6" s="356"/>
      <c r="F6" s="357" t="s">
        <v>248</v>
      </c>
      <c r="G6" s="435">
        <v>1048</v>
      </c>
      <c r="H6" s="358">
        <f t="shared" ref="H6:H113" si="3">F6*G6</f>
        <v>0</v>
      </c>
      <c r="I6" s="437"/>
      <c r="J6" s="360">
        <v>9</v>
      </c>
      <c r="K6" s="361">
        <f t="shared" si="0"/>
        <v>1571.9999999999977</v>
      </c>
      <c r="L6" s="362">
        <f t="shared" si="1"/>
        <v>174.6666666666664</v>
      </c>
      <c r="M6" s="363">
        <v>0.23263888888888887</v>
      </c>
      <c r="N6" s="363">
        <v>0.26041666666666669</v>
      </c>
      <c r="O6" s="354">
        <v>5</v>
      </c>
      <c r="P6" s="432">
        <f t="shared" si="2"/>
        <v>40.000000000000057</v>
      </c>
      <c r="Q6" s="354"/>
      <c r="R6" s="354"/>
    </row>
    <row r="7" spans="1:18">
      <c r="A7" s="583"/>
      <c r="B7" s="355">
        <v>0</v>
      </c>
      <c r="C7" s="355"/>
      <c r="D7" s="356" t="s">
        <v>630</v>
      </c>
      <c r="E7" s="356"/>
      <c r="F7" s="357" t="s">
        <v>248</v>
      </c>
      <c r="G7" s="435">
        <v>1058</v>
      </c>
      <c r="H7" s="358">
        <f t="shared" si="3"/>
        <v>0</v>
      </c>
      <c r="I7" s="437"/>
      <c r="J7" s="360">
        <v>9</v>
      </c>
      <c r="K7" s="361">
        <f t="shared" si="0"/>
        <v>1586.9999999999995</v>
      </c>
      <c r="L7" s="362">
        <f t="shared" si="1"/>
        <v>176.33333333333329</v>
      </c>
      <c r="M7" s="363">
        <v>0.2638888888888889</v>
      </c>
      <c r="N7" s="363">
        <v>0.29166666666666669</v>
      </c>
      <c r="O7" s="354">
        <v>5</v>
      </c>
      <c r="P7" s="432">
        <f t="shared" si="2"/>
        <v>40.000000000000014</v>
      </c>
      <c r="Q7" s="365"/>
      <c r="R7" s="365"/>
    </row>
    <row r="8" spans="1:18">
      <c r="A8" s="583"/>
      <c r="B8" s="355" t="s">
        <v>249</v>
      </c>
      <c r="C8" s="355"/>
      <c r="D8" s="356" t="s">
        <v>631</v>
      </c>
      <c r="E8" s="356"/>
      <c r="F8" s="357">
        <v>36.450000000000003</v>
      </c>
      <c r="G8" s="435">
        <v>1298</v>
      </c>
      <c r="H8" s="358">
        <f t="shared" si="3"/>
        <v>47312.100000000006</v>
      </c>
      <c r="I8" s="437"/>
      <c r="J8" s="360">
        <v>11</v>
      </c>
      <c r="K8" s="361">
        <f t="shared" si="0"/>
        <v>1557.6000000000004</v>
      </c>
      <c r="L8" s="362">
        <f t="shared" si="1"/>
        <v>141.60000000000002</v>
      </c>
      <c r="M8" s="363">
        <v>0.2951388888888889</v>
      </c>
      <c r="N8" s="363">
        <v>0.3298611111111111</v>
      </c>
      <c r="O8" s="354">
        <v>5</v>
      </c>
      <c r="P8" s="432">
        <f t="shared" si="2"/>
        <v>49.999999999999986</v>
      </c>
      <c r="Q8" s="365"/>
      <c r="R8" s="365"/>
    </row>
    <row r="9" spans="1:18">
      <c r="A9" s="583"/>
      <c r="B9" s="355" t="s">
        <v>249</v>
      </c>
      <c r="C9" s="355"/>
      <c r="D9" s="356" t="s">
        <v>632</v>
      </c>
      <c r="E9" s="356"/>
      <c r="F9" s="357">
        <v>27.05</v>
      </c>
      <c r="G9" s="366">
        <v>395</v>
      </c>
      <c r="H9" s="358">
        <f t="shared" si="3"/>
        <v>10684.75</v>
      </c>
      <c r="I9" s="437"/>
      <c r="J9" s="360">
        <v>13</v>
      </c>
      <c r="K9" s="361">
        <f t="shared" si="0"/>
        <v>1579.9999999999973</v>
      </c>
      <c r="L9" s="362">
        <f t="shared" si="1"/>
        <v>121.53846153846133</v>
      </c>
      <c r="M9" s="363">
        <v>0.33333333333333331</v>
      </c>
      <c r="N9" s="363">
        <v>0.34375</v>
      </c>
      <c r="O9" s="354">
        <v>5</v>
      </c>
      <c r="P9" s="432">
        <f t="shared" si="2"/>
        <v>15.000000000000027</v>
      </c>
      <c r="Q9" s="365">
        <v>0.35069444444444442</v>
      </c>
      <c r="R9" s="365">
        <v>0.38194444444444442</v>
      </c>
    </row>
    <row r="10" spans="1:18">
      <c r="A10" s="583"/>
      <c r="B10" s="355" t="s">
        <v>249</v>
      </c>
      <c r="C10" s="355"/>
      <c r="D10" s="356" t="s">
        <v>633</v>
      </c>
      <c r="E10" s="356"/>
      <c r="F10" s="357">
        <v>17.87</v>
      </c>
      <c r="G10" s="366">
        <v>2017</v>
      </c>
      <c r="H10" s="358">
        <f t="shared" si="3"/>
        <v>36043.79</v>
      </c>
      <c r="I10" s="437"/>
      <c r="J10" s="360">
        <v>13</v>
      </c>
      <c r="K10" s="361">
        <f t="shared" si="0"/>
        <v>1210.2000000000003</v>
      </c>
      <c r="L10" s="362">
        <f t="shared" si="1"/>
        <v>93.092307692307713</v>
      </c>
      <c r="M10" s="363">
        <v>0.38541666666666669</v>
      </c>
      <c r="N10" s="363">
        <v>0.4548611111111111</v>
      </c>
      <c r="O10" s="354">
        <v>5</v>
      </c>
      <c r="P10" s="432">
        <f t="shared" si="2"/>
        <v>99.999999999999972</v>
      </c>
      <c r="Q10" s="365"/>
      <c r="R10" s="365"/>
    </row>
    <row r="11" spans="1:18">
      <c r="A11" s="583"/>
      <c r="B11" s="355" t="s">
        <v>249</v>
      </c>
      <c r="C11" s="355"/>
      <c r="D11" s="356" t="s">
        <v>634</v>
      </c>
      <c r="E11" s="356"/>
      <c r="F11" s="357">
        <v>25.64</v>
      </c>
      <c r="G11" s="366">
        <v>536</v>
      </c>
      <c r="H11" s="358">
        <f t="shared" si="3"/>
        <v>13743.04</v>
      </c>
      <c r="I11" s="437"/>
      <c r="J11" s="360">
        <v>10</v>
      </c>
      <c r="K11" s="361">
        <f t="shared" si="0"/>
        <v>1607.9999999999927</v>
      </c>
      <c r="L11" s="362">
        <f t="shared" si="1"/>
        <v>160.79999999999927</v>
      </c>
      <c r="M11" s="363">
        <v>0.45833333333333331</v>
      </c>
      <c r="N11" s="363">
        <v>0.47222222222222227</v>
      </c>
      <c r="O11" s="354">
        <v>5</v>
      </c>
      <c r="P11" s="432">
        <f t="shared" si="2"/>
        <v>20.000000000000089</v>
      </c>
      <c r="Q11" s="365"/>
      <c r="R11" s="365"/>
    </row>
    <row r="12" spans="1:18">
      <c r="A12" s="584"/>
      <c r="B12" s="355" t="s">
        <v>249</v>
      </c>
      <c r="C12" s="355"/>
      <c r="D12" s="356" t="s">
        <v>635</v>
      </c>
      <c r="E12" s="356"/>
      <c r="F12" s="357">
        <v>29.52</v>
      </c>
      <c r="G12" s="366">
        <v>1048</v>
      </c>
      <c r="H12" s="358">
        <f t="shared" si="3"/>
        <v>30936.959999999999</v>
      </c>
      <c r="I12" s="437"/>
      <c r="J12" s="360">
        <v>12</v>
      </c>
      <c r="K12" s="361">
        <f t="shared" si="0"/>
        <v>1571.9999999999995</v>
      </c>
      <c r="L12" s="362">
        <f t="shared" si="1"/>
        <v>130.99999999999997</v>
      </c>
      <c r="M12" s="363">
        <v>0.47569444444444442</v>
      </c>
      <c r="N12" s="363">
        <v>0.50347222222222221</v>
      </c>
      <c r="O12" s="354">
        <v>5</v>
      </c>
      <c r="P12" s="432">
        <f t="shared" si="2"/>
        <v>40.000000000000014</v>
      </c>
      <c r="Q12" s="365"/>
      <c r="R12" s="365"/>
    </row>
    <row r="13" spans="1:18">
      <c r="A13" s="584"/>
      <c r="B13" s="355" t="s">
        <v>249</v>
      </c>
      <c r="C13" s="436"/>
      <c r="D13" s="356" t="s">
        <v>636</v>
      </c>
      <c r="E13" s="356"/>
      <c r="F13" s="357">
        <v>29.856999999999999</v>
      </c>
      <c r="G13" s="434">
        <v>1058</v>
      </c>
      <c r="H13" s="358">
        <f t="shared" si="3"/>
        <v>31588.705999999998</v>
      </c>
      <c r="I13" s="437"/>
      <c r="J13" s="360">
        <v>12</v>
      </c>
      <c r="K13" s="361">
        <f>G13/P13*60</f>
        <v>1586.9999999999995</v>
      </c>
      <c r="L13" s="362">
        <f>K13/J13</f>
        <v>132.24999999999997</v>
      </c>
      <c r="M13" s="363">
        <v>0.50694444444444442</v>
      </c>
      <c r="N13" s="363">
        <v>0.53472222222222221</v>
      </c>
      <c r="O13" s="354">
        <v>5</v>
      </c>
      <c r="P13" s="432">
        <f t="shared" si="2"/>
        <v>40.000000000000014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1337</v>
      </c>
      <c r="H14" s="358">
        <f t="shared" si="3"/>
        <v>38198.090000000004</v>
      </c>
      <c r="I14" s="437"/>
      <c r="J14" s="360">
        <v>10</v>
      </c>
      <c r="K14" s="361">
        <f>G14/P14*60</f>
        <v>1458.5454545454511</v>
      </c>
      <c r="L14" s="362">
        <f>K14/J14</f>
        <v>145.8545454545451</v>
      </c>
      <c r="M14" s="363">
        <v>0.53819444444444442</v>
      </c>
      <c r="N14" s="363">
        <v>0.57638888888888895</v>
      </c>
      <c r="O14" s="354">
        <v>5</v>
      </c>
      <c r="P14" s="432">
        <f t="shared" si="2"/>
        <v>55.000000000000128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637</v>
      </c>
      <c r="D16" s="569" t="s">
        <v>473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1501.7845454545438</v>
      </c>
      <c r="L16" s="376">
        <f>AVERAGE(L5:L15)</f>
        <v>137.60199300699284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638</v>
      </c>
      <c r="B17" s="355" t="s">
        <v>249</v>
      </c>
      <c r="C17" s="436"/>
      <c r="D17" s="589" t="s">
        <v>596</v>
      </c>
      <c r="E17" s="590"/>
      <c r="F17" s="357">
        <v>14.03</v>
      </c>
      <c r="G17" s="435">
        <v>375</v>
      </c>
      <c r="H17" s="377">
        <f t="shared" ref="H17:H23" si="4">F17*G17</f>
        <v>5261.25</v>
      </c>
      <c r="I17" s="378"/>
      <c r="J17" s="360">
        <v>6</v>
      </c>
      <c r="K17" s="361">
        <f>G17/P17*60</f>
        <v>1500.0000000000016</v>
      </c>
      <c r="L17" s="362">
        <f>K17/J17</f>
        <v>250.00000000000026</v>
      </c>
      <c r="M17" s="363">
        <v>0.18055555555555555</v>
      </c>
      <c r="N17" s="363">
        <v>0.19097222222222221</v>
      </c>
      <c r="O17" s="354">
        <v>20</v>
      </c>
      <c r="P17" s="432">
        <f>(N17-M17)*24*60</f>
        <v>14.999999999999986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597</v>
      </c>
      <c r="E18" s="592"/>
      <c r="F18" s="357">
        <v>14.49</v>
      </c>
      <c r="G18" s="434">
        <v>597</v>
      </c>
      <c r="H18" s="358">
        <f t="shared" si="4"/>
        <v>8650.5300000000007</v>
      </c>
      <c r="I18" s="437"/>
      <c r="J18" s="360">
        <v>5</v>
      </c>
      <c r="K18" s="361">
        <f>G18/P18*60</f>
        <v>1432.8000000000029</v>
      </c>
      <c r="L18" s="362">
        <f>K18/J18</f>
        <v>286.56000000000057</v>
      </c>
      <c r="M18" s="363">
        <v>0.20486111111111113</v>
      </c>
      <c r="N18" s="363">
        <v>0.22222222222222221</v>
      </c>
      <c r="O18" s="354">
        <v>20</v>
      </c>
      <c r="P18" s="432">
        <f t="shared" ref="P18" si="5">(N18-M18)*24*60</f>
        <v>24.99999999999995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598</v>
      </c>
      <c r="D24" s="569" t="s">
        <v>473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1466.4000000000024</v>
      </c>
      <c r="L24" s="376">
        <f>AVERAGE(L17:L23)</f>
        <v>268.28000000000043</v>
      </c>
      <c r="M24" s="363"/>
      <c r="N24" s="363"/>
      <c r="O24" s="354"/>
      <c r="P24" s="354"/>
      <c r="Q24" s="354"/>
      <c r="R24" s="354"/>
    </row>
    <row r="25" spans="1:18">
      <c r="A25" s="573" t="s">
        <v>599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2576</v>
      </c>
      <c r="H25" s="358">
        <f t="shared" ref="H25:H37" si="6">F25*G25</f>
        <v>46831.68</v>
      </c>
      <c r="I25" s="437"/>
      <c r="J25" s="360">
        <v>4</v>
      </c>
      <c r="K25" s="361">
        <f t="shared" ref="K25:K29" si="7">G25/P25*60</f>
        <v>2810.1818181818176</v>
      </c>
      <c r="L25" s="362">
        <f t="shared" ref="L25:L29" si="8">K25/J25</f>
        <v>702.54545454545439</v>
      </c>
      <c r="M25" s="363">
        <v>0.18055555555555555</v>
      </c>
      <c r="N25" s="363">
        <v>0.21875</v>
      </c>
      <c r="O25" s="354">
        <v>20</v>
      </c>
      <c r="P25" s="432">
        <f t="shared" ref="P25:P29" si="9">(N25-M25)*24*60</f>
        <v>55.000000000000007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730</v>
      </c>
      <c r="H26" s="358">
        <f t="shared" si="6"/>
        <v>19907.099999999999</v>
      </c>
      <c r="I26" s="437"/>
      <c r="J26" s="360">
        <v>4</v>
      </c>
      <c r="K26" s="361">
        <f t="shared" si="7"/>
        <v>2919.9999999999945</v>
      </c>
      <c r="L26" s="362">
        <f t="shared" si="8"/>
        <v>729.99999999999864</v>
      </c>
      <c r="M26" s="363">
        <v>0.23263888888888887</v>
      </c>
      <c r="N26" s="363">
        <v>0.24305555555555555</v>
      </c>
      <c r="O26" s="354">
        <v>20</v>
      </c>
      <c r="P26" s="432">
        <f t="shared" si="9"/>
        <v>15.000000000000027</v>
      </c>
      <c r="Q26" s="365"/>
      <c r="R26" s="365"/>
    </row>
    <row r="27" spans="1:18">
      <c r="A27" s="573"/>
      <c r="B27" s="355" t="s">
        <v>246</v>
      </c>
      <c r="C27" s="383"/>
      <c r="D27" s="386" t="s">
        <v>600</v>
      </c>
      <c r="E27" s="384"/>
      <c r="F27" s="357">
        <v>15.03</v>
      </c>
      <c r="G27" s="435">
        <v>3242</v>
      </c>
      <c r="H27" s="358">
        <f t="shared" si="6"/>
        <v>48727.259999999995</v>
      </c>
      <c r="I27" s="437"/>
      <c r="J27" s="360">
        <v>4</v>
      </c>
      <c r="K27" s="361">
        <f t="shared" si="7"/>
        <v>2778.8571428571463</v>
      </c>
      <c r="L27" s="362">
        <f t="shared" si="8"/>
        <v>694.71428571428658</v>
      </c>
      <c r="M27" s="363">
        <v>0.25694444444444448</v>
      </c>
      <c r="N27" s="363">
        <v>0.30555555555555552</v>
      </c>
      <c r="O27" s="354">
        <v>20</v>
      </c>
      <c r="P27" s="432">
        <f t="shared" si="9"/>
        <v>69.999999999999915</v>
      </c>
      <c r="Q27" s="365">
        <v>0.31944444444444448</v>
      </c>
      <c r="R27" s="365">
        <v>0.35069444444444442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736</v>
      </c>
      <c r="H28" s="358">
        <f t="shared" si="6"/>
        <v>15787.199999999999</v>
      </c>
      <c r="I28" s="437"/>
      <c r="J28" s="360">
        <v>3</v>
      </c>
      <c r="K28" s="361">
        <f t="shared" si="7"/>
        <v>2943.9999999999945</v>
      </c>
      <c r="L28" s="362">
        <f t="shared" si="8"/>
        <v>981.33333333333155</v>
      </c>
      <c r="M28" s="363">
        <v>0.36458333333333331</v>
      </c>
      <c r="N28" s="363">
        <v>0.375</v>
      </c>
      <c r="O28" s="354">
        <v>20</v>
      </c>
      <c r="P28" s="432">
        <f t="shared" si="9"/>
        <v>15.000000000000027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1992</v>
      </c>
      <c r="H29" s="358">
        <f t="shared" si="6"/>
        <v>36911.760000000002</v>
      </c>
      <c r="I29" s="437"/>
      <c r="J29" s="360">
        <v>3</v>
      </c>
      <c r="K29" s="361">
        <f t="shared" si="7"/>
        <v>2656</v>
      </c>
      <c r="L29" s="362">
        <f t="shared" si="8"/>
        <v>885.33333333333337</v>
      </c>
      <c r="M29" s="363">
        <v>0.3888888888888889</v>
      </c>
      <c r="N29" s="363">
        <v>0.4201388888888889</v>
      </c>
      <c r="O29" s="354">
        <v>20</v>
      </c>
      <c r="P29" s="432">
        <f t="shared" si="9"/>
        <v>45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2821.807792207791</v>
      </c>
      <c r="L38" s="376">
        <f>AVERAGE(L25:L37)</f>
        <v>798.785281385281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601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473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602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586</v>
      </c>
      <c r="H52" s="358">
        <f>F52*G52</f>
        <v>14667.58</v>
      </c>
      <c r="I52" s="437"/>
      <c r="J52" s="360">
        <v>4</v>
      </c>
      <c r="K52" s="361">
        <f>G52/P52*60</f>
        <v>3515.9999999999845</v>
      </c>
      <c r="L52" s="362">
        <f>K52/J52</f>
        <v>878.99999999999613</v>
      </c>
      <c r="M52" s="363">
        <v>0.30555555555555552</v>
      </c>
      <c r="N52" s="363">
        <v>0.3125</v>
      </c>
      <c r="O52" s="361">
        <v>20</v>
      </c>
      <c r="P52" s="432">
        <f>(N52-M52)*24*60</f>
        <v>10.000000000000044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813</v>
      </c>
      <c r="H53" s="358">
        <f t="shared" ref="H53:H62" si="11">F53*G53</f>
        <v>20178.66</v>
      </c>
      <c r="I53" s="437"/>
      <c r="J53" s="360">
        <v>4</v>
      </c>
      <c r="K53" s="361">
        <f t="shared" ref="K53:K55" si="12">G53/P53*60</f>
        <v>3251.9999999999941</v>
      </c>
      <c r="L53" s="362">
        <f t="shared" ref="L53:L55" si="13">K53/J53</f>
        <v>812.99999999999852</v>
      </c>
      <c r="M53" s="363">
        <v>0.3263888888888889</v>
      </c>
      <c r="N53" s="363">
        <v>0.33680555555555558</v>
      </c>
      <c r="O53" s="361">
        <v>20</v>
      </c>
      <c r="P53" s="432">
        <f t="shared" ref="P53:P55" si="14">(N53-M53)*24*60</f>
        <v>15.000000000000027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1371</v>
      </c>
      <c r="H54" s="358">
        <f t="shared" si="11"/>
        <v>41130</v>
      </c>
      <c r="I54" s="437"/>
      <c r="J54" s="360">
        <v>4</v>
      </c>
      <c r="K54" s="361">
        <f t="shared" si="12"/>
        <v>3290.399999999991</v>
      </c>
      <c r="L54" s="362">
        <f t="shared" si="13"/>
        <v>822.59999999999775</v>
      </c>
      <c r="M54" s="363">
        <v>0.35069444444444442</v>
      </c>
      <c r="N54" s="363">
        <v>0.36805555555555558</v>
      </c>
      <c r="O54" s="361">
        <v>20</v>
      </c>
      <c r="P54" s="432">
        <f t="shared" si="14"/>
        <v>25.000000000000071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2423</v>
      </c>
      <c r="H55" s="358">
        <f t="shared" si="11"/>
        <v>33994.689999999995</v>
      </c>
      <c r="I55" s="437"/>
      <c r="J55" s="360">
        <v>3</v>
      </c>
      <c r="K55" s="361">
        <f t="shared" si="12"/>
        <v>3230.6666666666665</v>
      </c>
      <c r="L55" s="362">
        <f t="shared" si="13"/>
        <v>1076.8888888888889</v>
      </c>
      <c r="M55" s="363">
        <v>0.38194444444444442</v>
      </c>
      <c r="N55" s="363">
        <v>0.41319444444444442</v>
      </c>
      <c r="O55" s="361">
        <v>20</v>
      </c>
      <c r="P55" s="432">
        <f t="shared" si="14"/>
        <v>45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603</v>
      </c>
      <c r="D64" s="569" t="s">
        <v>473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3322.2666666666587</v>
      </c>
      <c r="L64" s="376">
        <f>AVERAGE(L52:L63)</f>
        <v>897.87222222222022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604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695</v>
      </c>
      <c r="H65" s="358">
        <f>F65*G65</f>
        <v>12635.1</v>
      </c>
      <c r="I65" s="437"/>
      <c r="J65" s="360">
        <v>3</v>
      </c>
      <c r="K65" s="361">
        <f t="shared" ref="K65:K70" si="15">G65/P65*60</f>
        <v>2780.0000000000027</v>
      </c>
      <c r="L65" s="362">
        <f t="shared" ref="L65:L70" si="16">K65/J65</f>
        <v>926.66666666666754</v>
      </c>
      <c r="M65" s="363">
        <v>0.18055555555555555</v>
      </c>
      <c r="N65" s="363">
        <v>0.19097222222222221</v>
      </c>
      <c r="O65" s="361">
        <v>20</v>
      </c>
      <c r="P65" s="432">
        <f>(N65-M65)*24*60</f>
        <v>14.999999999999986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605</v>
      </c>
      <c r="E66" s="402"/>
      <c r="F66" s="357">
        <v>16.66</v>
      </c>
      <c r="G66" s="366">
        <v>2342</v>
      </c>
      <c r="H66" s="358">
        <f t="shared" ref="H66:H74" si="17">F66*G66</f>
        <v>39017.72</v>
      </c>
      <c r="I66" s="437"/>
      <c r="J66" s="360">
        <v>4</v>
      </c>
      <c r="K66" s="361">
        <f t="shared" si="15"/>
        <v>3122.6666666666665</v>
      </c>
      <c r="L66" s="362">
        <f t="shared" si="16"/>
        <v>780.66666666666663</v>
      </c>
      <c r="M66" s="363">
        <v>0.20486111111111113</v>
      </c>
      <c r="N66" s="363">
        <v>0.23611111111111113</v>
      </c>
      <c r="O66" s="361">
        <v>20</v>
      </c>
      <c r="P66" s="432">
        <f t="shared" ref="P66:P70" si="18">(N66-M66)*24*60</f>
        <v>45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606</v>
      </c>
      <c r="E67" s="387"/>
      <c r="F67" s="357">
        <v>17.890909090909091</v>
      </c>
      <c r="G67" s="366">
        <v>1474</v>
      </c>
      <c r="H67" s="358">
        <f t="shared" si="17"/>
        <v>26371.200000000001</v>
      </c>
      <c r="I67" s="437"/>
      <c r="J67" s="360">
        <v>3</v>
      </c>
      <c r="K67" s="361">
        <f t="shared" si="15"/>
        <v>3537.6000000000008</v>
      </c>
      <c r="L67" s="362">
        <f t="shared" si="16"/>
        <v>1179.2000000000003</v>
      </c>
      <c r="M67" s="363">
        <v>0.25</v>
      </c>
      <c r="N67" s="363">
        <v>0.2673611111111111</v>
      </c>
      <c r="O67" s="361">
        <v>20</v>
      </c>
      <c r="P67" s="432">
        <f t="shared" si="18"/>
        <v>24.999999999999993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1364</v>
      </c>
      <c r="H68" s="358">
        <f t="shared" si="17"/>
        <v>24797.52</v>
      </c>
      <c r="I68" s="437"/>
      <c r="J68" s="360">
        <v>3</v>
      </c>
      <c r="K68" s="361">
        <f t="shared" si="15"/>
        <v>3273.6000000000008</v>
      </c>
      <c r="L68" s="362">
        <f t="shared" si="16"/>
        <v>1091.2000000000003</v>
      </c>
      <c r="M68" s="363">
        <v>0.28125</v>
      </c>
      <c r="N68" s="363">
        <v>0.2986111111111111</v>
      </c>
      <c r="O68" s="361">
        <v>20</v>
      </c>
      <c r="P68" s="432">
        <f t="shared" si="18"/>
        <v>24.999999999999993</v>
      </c>
      <c r="Q68" s="365">
        <v>0.3125</v>
      </c>
      <c r="R68" s="365">
        <v>0.34027777777777773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3612</v>
      </c>
      <c r="H69" s="358">
        <f t="shared" si="17"/>
        <v>51599.999999999993</v>
      </c>
      <c r="I69" s="437"/>
      <c r="J69" s="360">
        <v>3</v>
      </c>
      <c r="K69" s="361">
        <f t="shared" si="15"/>
        <v>3334.1538461538498</v>
      </c>
      <c r="L69" s="362">
        <f t="shared" si="16"/>
        <v>1111.3846153846166</v>
      </c>
      <c r="M69" s="363">
        <v>0.3576388888888889</v>
      </c>
      <c r="N69" s="363">
        <v>0.40277777777777773</v>
      </c>
      <c r="O69" s="361">
        <v>20</v>
      </c>
      <c r="P69" s="432">
        <f t="shared" si="18"/>
        <v>64.999999999999929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607</v>
      </c>
      <c r="E70" s="387"/>
      <c r="F70" s="357">
        <v>22.281818181818181</v>
      </c>
      <c r="G70" s="366">
        <v>497</v>
      </c>
      <c r="H70" s="358">
        <f t="shared" si="17"/>
        <v>11074.063636363637</v>
      </c>
      <c r="I70" s="437"/>
      <c r="J70" s="360">
        <v>4</v>
      </c>
      <c r="K70" s="361">
        <f t="shared" si="15"/>
        <v>2982.0000000000105</v>
      </c>
      <c r="L70" s="362">
        <f t="shared" si="16"/>
        <v>745.50000000000261</v>
      </c>
      <c r="M70" s="363">
        <v>0.41666666666666669</v>
      </c>
      <c r="N70" s="363">
        <v>0.4236111111111111</v>
      </c>
      <c r="O70" s="361">
        <v>20</v>
      </c>
      <c r="P70" s="432">
        <f t="shared" si="18"/>
        <v>9.9999999999999645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608</v>
      </c>
      <c r="D75" s="569" t="s">
        <v>473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3171.6700854700885</v>
      </c>
      <c r="L75" s="376">
        <f>AVERAGE(L65:L74)</f>
        <v>972.43632478632571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473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609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356</v>
      </c>
      <c r="H82" s="414">
        <f t="shared" ref="H82:H90" si="19">F82*G82</f>
        <v>6472.08</v>
      </c>
      <c r="I82" s="437"/>
      <c r="J82" s="360">
        <v>4</v>
      </c>
      <c r="K82" s="361">
        <f t="shared" ref="K82" si="20">G82/P82*60</f>
        <v>2136.0000000000077</v>
      </c>
      <c r="L82" s="362">
        <f t="shared" ref="L82" si="21">K82/J82</f>
        <v>534.00000000000193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599</v>
      </c>
      <c r="D91" s="557" t="s">
        <v>473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2136.0000000000077</v>
      </c>
      <c r="L91" s="376">
        <f>AVERAGE(L82:L90)</f>
        <v>534.00000000000193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610</v>
      </c>
      <c r="B92" s="355" t="s">
        <v>246</v>
      </c>
      <c r="C92" s="370"/>
      <c r="D92" s="419" t="s">
        <v>611</v>
      </c>
      <c r="E92" s="413"/>
      <c r="F92" s="357">
        <v>24.54</v>
      </c>
      <c r="G92" s="435">
        <v>1570</v>
      </c>
      <c r="H92" s="358">
        <f t="shared" ref="H92:H97" si="22">F92*G92</f>
        <v>38527.799999999996</v>
      </c>
      <c r="I92" s="437"/>
      <c r="J92" s="360">
        <v>3</v>
      </c>
      <c r="K92" s="361">
        <f>G92/P92*60</f>
        <v>2093.333333333333</v>
      </c>
      <c r="L92" s="362">
        <f t="shared" ref="L92:L94" si="23">K92/J92</f>
        <v>697.77777777777771</v>
      </c>
      <c r="M92" s="363">
        <v>0.72222222222222221</v>
      </c>
      <c r="N92" s="363">
        <v>0.75347222222222221</v>
      </c>
      <c r="O92" s="354">
        <v>20</v>
      </c>
      <c r="P92" s="432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873</v>
      </c>
      <c r="H93" s="358">
        <f t="shared" si="22"/>
        <v>19625.04</v>
      </c>
      <c r="I93" s="437"/>
      <c r="J93" s="360">
        <v>4</v>
      </c>
      <c r="K93" s="361">
        <f t="shared" ref="K93:K94" si="24">G93/P93*60</f>
        <v>2095.2000000000075</v>
      </c>
      <c r="L93" s="362">
        <f t="shared" si="23"/>
        <v>523.80000000000189</v>
      </c>
      <c r="M93" s="363">
        <v>0.76736111111111116</v>
      </c>
      <c r="N93" s="363">
        <v>0.78472222222222221</v>
      </c>
      <c r="O93" s="354">
        <v>20</v>
      </c>
      <c r="P93" s="432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612</v>
      </c>
      <c r="E94" s="407"/>
      <c r="F94" s="357">
        <v>22.21</v>
      </c>
      <c r="G94" s="366">
        <v>1681</v>
      </c>
      <c r="H94" s="358">
        <f t="shared" si="22"/>
        <v>37335.01</v>
      </c>
      <c r="I94" s="437"/>
      <c r="J94" s="360">
        <v>4</v>
      </c>
      <c r="K94" s="361">
        <f t="shared" si="24"/>
        <v>2241.333333333333</v>
      </c>
      <c r="L94" s="362">
        <f t="shared" si="23"/>
        <v>560.33333333333326</v>
      </c>
      <c r="M94" s="363">
        <v>0.79861111111111116</v>
      </c>
      <c r="N94" s="363">
        <v>0.82986111111111116</v>
      </c>
      <c r="O94" s="354">
        <v>20</v>
      </c>
      <c r="P94" s="432">
        <f>(N94-M94)*24*60</f>
        <v>45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613</v>
      </c>
      <c r="D100" s="561" t="s">
        <v>473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2143.2888888888911</v>
      </c>
      <c r="L100" s="376">
        <f>AVERAGE(L92:L99)</f>
        <v>593.97037037037092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614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1010</v>
      </c>
      <c r="H101" s="358">
        <f t="shared" ref="H101:H110" si="25">F101*G101</f>
        <v>25280.300000000003</v>
      </c>
      <c r="I101" s="437"/>
      <c r="J101" s="360">
        <v>4</v>
      </c>
      <c r="K101" s="361">
        <f>G101/P101*60</f>
        <v>3029.9999999999864</v>
      </c>
      <c r="L101" s="362">
        <f t="shared" ref="L101:L105" si="26">K101/J101</f>
        <v>757.49999999999659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7">(N101-M101)*24*60</f>
        <v>20.000000000000089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1596</v>
      </c>
      <c r="H102" s="358">
        <f t="shared" si="25"/>
        <v>39612.720000000001</v>
      </c>
      <c r="I102" s="437"/>
      <c r="J102" s="360">
        <v>4</v>
      </c>
      <c r="K102" s="361">
        <f t="shared" ref="K102:K105" si="28">G102/P102*60</f>
        <v>3191.9999999999941</v>
      </c>
      <c r="L102" s="362">
        <f t="shared" si="26"/>
        <v>797.99999999999852</v>
      </c>
      <c r="M102" s="363">
        <v>0.75</v>
      </c>
      <c r="N102" s="363">
        <v>0.77083333333333337</v>
      </c>
      <c r="O102" s="354">
        <v>20</v>
      </c>
      <c r="P102" s="361">
        <f t="shared" si="27"/>
        <v>30.000000000000053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2744</v>
      </c>
      <c r="H103" s="358">
        <f t="shared" si="25"/>
        <v>78396.08</v>
      </c>
      <c r="I103" s="437"/>
      <c r="J103" s="360">
        <v>3</v>
      </c>
      <c r="K103" s="361">
        <f t="shared" si="28"/>
        <v>2993.4545454545478</v>
      </c>
      <c r="L103" s="362">
        <f t="shared" si="26"/>
        <v>997.81818181818255</v>
      </c>
      <c r="M103" s="363">
        <v>0.78472222222222221</v>
      </c>
      <c r="N103" s="363">
        <v>0.82291666666666663</v>
      </c>
      <c r="O103" s="354">
        <v>20</v>
      </c>
      <c r="P103" s="361">
        <f t="shared" si="27"/>
        <v>54.999999999999964</v>
      </c>
      <c r="Q103" s="365"/>
      <c r="R103" s="365"/>
    </row>
    <row r="104" spans="1:18">
      <c r="A104" s="563"/>
      <c r="B104" s="355" t="s">
        <v>246</v>
      </c>
      <c r="C104" s="12"/>
      <c r="D104" s="384" t="s">
        <v>615</v>
      </c>
      <c r="E104" s="407"/>
      <c r="F104" s="357">
        <v>14.03</v>
      </c>
      <c r="G104" s="435">
        <v>5388</v>
      </c>
      <c r="H104" s="358">
        <f t="shared" si="25"/>
        <v>75593.64</v>
      </c>
      <c r="I104" s="437"/>
      <c r="J104" s="360">
        <v>3</v>
      </c>
      <c r="K104" s="361">
        <f t="shared" si="28"/>
        <v>2938.9090909090842</v>
      </c>
      <c r="L104" s="362">
        <f t="shared" si="26"/>
        <v>979.63636363636135</v>
      </c>
      <c r="M104" s="363">
        <v>0.83680555555555547</v>
      </c>
      <c r="N104" s="363">
        <v>0.91319444444444453</v>
      </c>
      <c r="O104" s="354">
        <v>20</v>
      </c>
      <c r="P104" s="361">
        <f>(N104-M104)*24*60</f>
        <v>110.00000000000026</v>
      </c>
      <c r="Q104" s="365">
        <v>0.91319444444444453</v>
      </c>
      <c r="R104" s="365">
        <v>0.95486111111111116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7458</v>
      </c>
      <c r="H105" s="358">
        <f t="shared" si="25"/>
        <v>106542.85714285712</v>
      </c>
      <c r="I105" s="437"/>
      <c r="J105" s="360">
        <v>3</v>
      </c>
      <c r="K105" s="361">
        <f t="shared" si="28"/>
        <v>2983.2000000694584</v>
      </c>
      <c r="L105" s="362">
        <f t="shared" si="26"/>
        <v>994.40000002315276</v>
      </c>
      <c r="M105" s="363">
        <v>46094.96875</v>
      </c>
      <c r="N105" s="363">
        <v>46095.072916666664</v>
      </c>
      <c r="O105" s="354">
        <v>20</v>
      </c>
      <c r="P105" s="361">
        <f>(N105-M105)*24*60</f>
        <v>149.99999999650754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603</v>
      </c>
      <c r="D111" s="564" t="s">
        <v>473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3027.5127272866143</v>
      </c>
      <c r="L111" s="376">
        <f>AVERAGE(L101:L110)</f>
        <v>905.47090909553822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616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1055</v>
      </c>
      <c r="H112" s="414">
        <f t="shared" si="3"/>
        <v>17618.5</v>
      </c>
      <c r="I112" s="437"/>
      <c r="J112" s="360">
        <v>3</v>
      </c>
      <c r="K112" s="361">
        <f t="shared" ref="K112:K117" si="29">G112/P112*60</f>
        <v>3164.9999999999859</v>
      </c>
      <c r="L112" s="362">
        <f t="shared" ref="L112:L117" si="30">K112/J112</f>
        <v>1054.9999999999952</v>
      </c>
      <c r="M112" s="363">
        <v>0.72222222222222221</v>
      </c>
      <c r="N112" s="363">
        <v>0.73611111111111116</v>
      </c>
      <c r="O112" s="354">
        <v>20</v>
      </c>
      <c r="P112" s="432">
        <f t="shared" ref="P112:P117" si="31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912</v>
      </c>
      <c r="H113" s="414">
        <f t="shared" si="3"/>
        <v>16580.16</v>
      </c>
      <c r="I113" s="437"/>
      <c r="J113" s="360">
        <v>4</v>
      </c>
      <c r="K113" s="361">
        <f t="shared" si="29"/>
        <v>2736.00000000001</v>
      </c>
      <c r="L113" s="362">
        <f t="shared" si="30"/>
        <v>684.0000000000025</v>
      </c>
      <c r="M113" s="363">
        <v>0.75</v>
      </c>
      <c r="N113" s="363">
        <v>0.76388888888888884</v>
      </c>
      <c r="O113" s="354">
        <v>20</v>
      </c>
      <c r="P113" s="432">
        <f t="shared" si="31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428" t="s">
        <v>617</v>
      </c>
      <c r="E114" s="384"/>
      <c r="F114" s="357">
        <v>18.18</v>
      </c>
      <c r="G114" s="435">
        <v>999</v>
      </c>
      <c r="H114" s="414">
        <f>F114*G114</f>
        <v>18161.82</v>
      </c>
      <c r="I114" s="437"/>
      <c r="J114" s="360">
        <v>3</v>
      </c>
      <c r="K114" s="361">
        <f t="shared" si="29"/>
        <v>2997.0000000000109</v>
      </c>
      <c r="L114" s="362">
        <f t="shared" si="30"/>
        <v>999.00000000000364</v>
      </c>
      <c r="M114" s="363">
        <v>0.77777777777777779</v>
      </c>
      <c r="N114" s="363">
        <v>0.79166666666666663</v>
      </c>
      <c r="O114" s="354">
        <v>20</v>
      </c>
      <c r="P114" s="432">
        <f t="shared" si="31"/>
        <v>19.999999999999929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5061</v>
      </c>
      <c r="H115" s="414">
        <f t="shared" ref="H115:H123" si="32">F115*G115</f>
        <v>84316.26</v>
      </c>
      <c r="I115" s="437"/>
      <c r="J115" s="360">
        <v>4</v>
      </c>
      <c r="K115" s="361">
        <f t="shared" si="29"/>
        <v>2891.9999999999968</v>
      </c>
      <c r="L115" s="362">
        <f t="shared" si="30"/>
        <v>722.9999999999992</v>
      </c>
      <c r="M115" s="363">
        <v>0.80555555555555547</v>
      </c>
      <c r="N115" s="363">
        <v>0.87847222222222221</v>
      </c>
      <c r="O115" s="354">
        <v>20</v>
      </c>
      <c r="P115" s="432">
        <f t="shared" si="31"/>
        <v>105.00000000000011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934</v>
      </c>
      <c r="H116" s="414">
        <f t="shared" si="32"/>
        <v>20811.218181818182</v>
      </c>
      <c r="I116" s="437"/>
      <c r="J116" s="360">
        <v>4</v>
      </c>
      <c r="K116" s="361">
        <f t="shared" si="29"/>
        <v>2802.00000000001</v>
      </c>
      <c r="L116" s="362">
        <f t="shared" si="30"/>
        <v>700.5000000000025</v>
      </c>
      <c r="M116" s="363">
        <v>0.89236111111111116</v>
      </c>
      <c r="N116" s="416">
        <v>0.90625</v>
      </c>
      <c r="O116" s="354">
        <v>20</v>
      </c>
      <c r="P116" s="432">
        <f t="shared" si="31"/>
        <v>19.999999999999929</v>
      </c>
      <c r="Q116" s="365">
        <v>0.90625</v>
      </c>
      <c r="R116" s="365">
        <v>0.94791666666666663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3494</v>
      </c>
      <c r="H117" s="414">
        <f t="shared" si="32"/>
        <v>62510.836363636365</v>
      </c>
      <c r="I117" s="437"/>
      <c r="J117" s="360">
        <v>3</v>
      </c>
      <c r="K117" s="361">
        <f t="shared" si="29"/>
        <v>2994.8571429567564</v>
      </c>
      <c r="L117" s="362">
        <f t="shared" si="30"/>
        <v>998.28571431891885</v>
      </c>
      <c r="M117" s="363">
        <v>46094.961805555555</v>
      </c>
      <c r="N117" s="363">
        <v>46095.010416666664</v>
      </c>
      <c r="O117" s="361">
        <v>20</v>
      </c>
      <c r="P117" s="432">
        <f t="shared" si="31"/>
        <v>69.999999997671694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608</v>
      </c>
      <c r="D124" s="554" t="s">
        <v>473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2931.142857159462</v>
      </c>
      <c r="L124" s="376">
        <f>AVERAGE(L112:L123)</f>
        <v>859.96428571982017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86" sqref="K86"/>
      <selection pane="bottomLeft" activeCell="K86" sqref="K8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132401</v>
      </c>
      <c r="F1" s="439" t="s">
        <v>3</v>
      </c>
      <c r="G1" s="64">
        <f>SUM(H5:H173)</f>
        <v>5232458.7929071318</v>
      </c>
      <c r="H1" s="457" t="s">
        <v>77</v>
      </c>
      <c r="I1" s="65">
        <f>M17+M30+M43+M56+M69+M82+M95+M108+M121+M134+M147+M160+M173</f>
        <v>190.0448412698413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513</v>
      </c>
      <c r="B2" s="684"/>
      <c r="C2" s="456"/>
      <c r="D2" s="456" t="s">
        <v>278</v>
      </c>
      <c r="E2" s="70">
        <f>AVERAGE(O17,O30,O43,O56,O69,O82,O95,O108,O121,O134,O147,O160,O173)</f>
        <v>134.08701414794535</v>
      </c>
      <c r="F2" s="71" t="s">
        <v>80</v>
      </c>
      <c r="G2" s="72">
        <f>G1/E1</f>
        <v>39.519783029638234</v>
      </c>
      <c r="H2" s="457" t="s">
        <v>81</v>
      </c>
      <c r="I2" s="457">
        <f>COUNT(I5:I173)</f>
        <v>6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1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3575</v>
      </c>
      <c r="H5" s="83">
        <f t="shared" ref="H5:H16" si="0">F5*G5</f>
        <v>135635.5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1" si="1">G5/W5*60</f>
        <v>2188.7755102040824</v>
      </c>
      <c r="O5" s="86">
        <f t="shared" ref="O5:O11" si="2">N5/M5</f>
        <v>109.43877551020412</v>
      </c>
      <c r="P5" s="88">
        <f t="shared" ref="P5:P11" si="3">M5-J5</f>
        <v>0</v>
      </c>
      <c r="Q5" s="89">
        <f t="shared" ref="Q5:Q11" si="4">O5-L5</f>
        <v>-10.561224489795876</v>
      </c>
      <c r="R5" s="442">
        <f t="shared" ref="R5:R11" si="5">O5/L5</f>
        <v>0.91198979591836771</v>
      </c>
      <c r="S5" s="637">
        <f>R17</f>
        <v>0.88538992159993568</v>
      </c>
      <c r="T5" s="91">
        <v>0.29166666666666669</v>
      </c>
      <c r="U5" s="91">
        <v>0.35972222222222222</v>
      </c>
      <c r="V5" s="439">
        <v>5</v>
      </c>
      <c r="W5" s="452">
        <f>(U5-T5)*24*60</f>
        <v>97.999999999999972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-211.22448979591763</v>
      </c>
      <c r="AG5" s="442">
        <f t="shared" ref="AG5:AG70" si="7">N5/K5</f>
        <v>0.91198979591836771</v>
      </c>
      <c r="AH5" s="637">
        <f>AG17</f>
        <v>0.90531943552103367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2083</v>
      </c>
      <c r="H6" s="83">
        <f t="shared" si="0"/>
        <v>65127.352570738447</v>
      </c>
      <c r="I6" s="452"/>
      <c r="J6" s="85">
        <v>18</v>
      </c>
      <c r="K6" s="82">
        <v>2600</v>
      </c>
      <c r="L6" s="86">
        <v>144.44444444444446</v>
      </c>
      <c r="M6" s="453">
        <v>19</v>
      </c>
      <c r="N6" s="82">
        <f t="shared" si="1"/>
        <v>2499.6000000000008</v>
      </c>
      <c r="O6" s="86">
        <f t="shared" si="2"/>
        <v>131.55789473684214</v>
      </c>
      <c r="P6" s="88">
        <f t="shared" si="3"/>
        <v>1</v>
      </c>
      <c r="Q6" s="89">
        <f t="shared" si="4"/>
        <v>-12.886549707602313</v>
      </c>
      <c r="R6" s="442">
        <f t="shared" si="5"/>
        <v>0.91078542510121474</v>
      </c>
      <c r="S6" s="637"/>
      <c r="T6" s="91">
        <v>0.36527777777777776</v>
      </c>
      <c r="U6" s="91">
        <v>0.39999999999999997</v>
      </c>
      <c r="V6" s="439">
        <v>8</v>
      </c>
      <c r="W6" s="452">
        <f t="shared" ref="W6:W17" si="8">(U6-T6)*24*60</f>
        <v>49.999999999999986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-100.39999999999918</v>
      </c>
      <c r="AG6" s="442">
        <f t="shared" si="7"/>
        <v>0.96138461538461573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3171</v>
      </c>
      <c r="H7" s="83">
        <f t="shared" si="0"/>
        <v>122498.74999999997</v>
      </c>
      <c r="I7" s="452"/>
      <c r="J7" s="85">
        <v>18</v>
      </c>
      <c r="K7" s="82">
        <v>2600</v>
      </c>
      <c r="L7" s="86">
        <v>144.44444444444446</v>
      </c>
      <c r="M7" s="453">
        <v>19</v>
      </c>
      <c r="N7" s="82">
        <f t="shared" si="1"/>
        <v>2503.4210526315796</v>
      </c>
      <c r="O7" s="86">
        <f t="shared" si="2"/>
        <v>131.75900277008313</v>
      </c>
      <c r="P7" s="88">
        <f t="shared" si="3"/>
        <v>1</v>
      </c>
      <c r="Q7" s="89">
        <f t="shared" si="4"/>
        <v>-12.685441674361329</v>
      </c>
      <c r="R7" s="442">
        <f t="shared" si="5"/>
        <v>0.91217771148519078</v>
      </c>
      <c r="S7" s="637"/>
      <c r="T7" s="91">
        <v>0.41527777777777775</v>
      </c>
      <c r="U7" s="91">
        <v>0.4680555555555555</v>
      </c>
      <c r="V7" s="439">
        <v>22</v>
      </c>
      <c r="W7" s="452">
        <f t="shared" si="8"/>
        <v>75.999999999999972</v>
      </c>
      <c r="X7" s="94">
        <v>0.40347222222222223</v>
      </c>
      <c r="Y7" s="94">
        <v>0.41250000000000003</v>
      </c>
      <c r="Z7" s="95"/>
      <c r="AA7" s="95"/>
      <c r="AB7" s="618"/>
      <c r="AC7" s="618"/>
      <c r="AD7" s="440"/>
      <c r="AE7" s="440"/>
      <c r="AF7" s="88">
        <f t="shared" si="6"/>
        <v>-96.578947368420359</v>
      </c>
      <c r="AG7" s="442">
        <f t="shared" si="7"/>
        <v>0.96285425101214606</v>
      </c>
      <c r="AH7" s="637"/>
    </row>
    <row r="8" spans="1:34" ht="19.2" customHeight="1">
      <c r="A8" s="674"/>
      <c r="B8" s="78" t="s">
        <v>243</v>
      </c>
      <c r="C8" s="79"/>
      <c r="D8" s="80" t="s">
        <v>100</v>
      </c>
      <c r="E8" s="81"/>
      <c r="F8" s="458">
        <v>71.55</v>
      </c>
      <c r="G8" s="82">
        <v>867</v>
      </c>
      <c r="H8" s="83">
        <f t="shared" si="0"/>
        <v>62033.85</v>
      </c>
      <c r="I8" s="452"/>
      <c r="J8" s="85">
        <v>18</v>
      </c>
      <c r="K8" s="82">
        <v>1385</v>
      </c>
      <c r="L8" s="86">
        <v>76.944444444444443</v>
      </c>
      <c r="M8" s="453">
        <v>18</v>
      </c>
      <c r="N8" s="82">
        <f t="shared" si="1"/>
        <v>1209.7674418604647</v>
      </c>
      <c r="O8" s="86">
        <f t="shared" si="2"/>
        <v>67.209302325581376</v>
      </c>
      <c r="P8" s="88">
        <f t="shared" si="3"/>
        <v>0</v>
      </c>
      <c r="Q8" s="89">
        <f t="shared" si="4"/>
        <v>-9.7351421188630667</v>
      </c>
      <c r="R8" s="442">
        <f t="shared" si="5"/>
        <v>0.87347829737217675</v>
      </c>
      <c r="S8" s="637"/>
      <c r="T8" s="91">
        <v>0.50833333333333319</v>
      </c>
      <c r="U8" s="91">
        <v>0.53819444444444431</v>
      </c>
      <c r="V8" s="439">
        <v>5</v>
      </c>
      <c r="W8" s="452">
        <f t="shared" si="8"/>
        <v>43.000000000000007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-175.23255813953529</v>
      </c>
      <c r="AG8" s="442">
        <f t="shared" si="7"/>
        <v>0.87347829737217664</v>
      </c>
      <c r="AH8" s="637"/>
    </row>
    <row r="9" spans="1:34" ht="19.2" customHeight="1">
      <c r="A9" s="674"/>
      <c r="B9" s="78" t="s">
        <v>243</v>
      </c>
      <c r="C9" s="96"/>
      <c r="D9" s="80" t="s">
        <v>102</v>
      </c>
      <c r="E9" s="97"/>
      <c r="F9" s="458">
        <v>59.54</v>
      </c>
      <c r="G9" s="98">
        <v>1387</v>
      </c>
      <c r="H9" s="83">
        <f t="shared" si="0"/>
        <v>82581.98</v>
      </c>
      <c r="I9" s="440"/>
      <c r="J9" s="85">
        <v>18</v>
      </c>
      <c r="K9" s="82">
        <v>1385</v>
      </c>
      <c r="L9" s="86">
        <v>76.944444444444443</v>
      </c>
      <c r="M9" s="453">
        <v>18</v>
      </c>
      <c r="N9" s="82">
        <f t="shared" si="1"/>
        <v>1206.0869565217379</v>
      </c>
      <c r="O9" s="86">
        <f t="shared" si="2"/>
        <v>67.00483091787433</v>
      </c>
      <c r="P9" s="88">
        <f t="shared" si="3"/>
        <v>0</v>
      </c>
      <c r="Q9" s="89">
        <f t="shared" si="4"/>
        <v>-9.9396135265701133</v>
      </c>
      <c r="R9" s="442">
        <f t="shared" si="5"/>
        <v>0.87082090723591188</v>
      </c>
      <c r="S9" s="637"/>
      <c r="T9" s="91">
        <v>0.5430555555555554</v>
      </c>
      <c r="U9" s="91">
        <v>0.59097222222222212</v>
      </c>
      <c r="V9" s="439">
        <v>7</v>
      </c>
      <c r="W9" s="452">
        <f t="shared" si="8"/>
        <v>69.000000000000071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-178.91304347826213</v>
      </c>
      <c r="AG9" s="442">
        <f t="shared" si="7"/>
        <v>0.87082090723591188</v>
      </c>
      <c r="AH9" s="637"/>
    </row>
    <row r="10" spans="1:34" ht="19.2" customHeight="1">
      <c r="A10" s="675"/>
      <c r="B10" s="78" t="s">
        <v>247</v>
      </c>
      <c r="C10" s="79"/>
      <c r="D10" s="80" t="s">
        <v>314</v>
      </c>
      <c r="E10" s="81"/>
      <c r="F10" s="458">
        <v>56.85</v>
      </c>
      <c r="G10" s="82">
        <v>1014.42</v>
      </c>
      <c r="H10" s="83">
        <f t="shared" si="0"/>
        <v>57669.777000000002</v>
      </c>
      <c r="I10" s="452">
        <v>1</v>
      </c>
      <c r="J10" s="85">
        <v>18</v>
      </c>
      <c r="K10" s="82">
        <v>1636</v>
      </c>
      <c r="L10" s="86">
        <v>90.888888888888886</v>
      </c>
      <c r="M10" s="453">
        <v>18</v>
      </c>
      <c r="N10" s="82">
        <f t="shared" si="1"/>
        <v>1323.1565217391303</v>
      </c>
      <c r="O10" s="86">
        <f t="shared" si="2"/>
        <v>73.508695652173913</v>
      </c>
      <c r="P10" s="88">
        <f t="shared" si="3"/>
        <v>0</v>
      </c>
      <c r="Q10" s="89">
        <f t="shared" si="4"/>
        <v>-17.380193236714973</v>
      </c>
      <c r="R10" s="442">
        <f t="shared" si="5"/>
        <v>0.80877538003614335</v>
      </c>
      <c r="S10" s="640"/>
      <c r="T10" s="91">
        <v>0.59652777777777766</v>
      </c>
      <c r="U10" s="91">
        <v>0.6284722222222221</v>
      </c>
      <c r="V10" s="439">
        <v>8</v>
      </c>
      <c r="W10" s="452">
        <f t="shared" si="8"/>
        <v>46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-312.84347826086969</v>
      </c>
      <c r="AG10" s="442">
        <f t="shared" si="7"/>
        <v>0.80877538003614324</v>
      </c>
      <c r="AH10" s="640"/>
    </row>
    <row r="11" spans="1:34" ht="19.2" customHeight="1">
      <c r="A11" s="675"/>
      <c r="B11" s="78" t="s">
        <v>243</v>
      </c>
      <c r="C11" s="79"/>
      <c r="D11" s="80" t="s">
        <v>122</v>
      </c>
      <c r="E11" s="81"/>
      <c r="F11" s="458">
        <v>53.36</v>
      </c>
      <c r="G11" s="82">
        <v>1055.8</v>
      </c>
      <c r="H11" s="83">
        <f t="shared" si="0"/>
        <v>56337.487999999998</v>
      </c>
      <c r="I11" s="452">
        <v>1</v>
      </c>
      <c r="J11" s="85">
        <v>19</v>
      </c>
      <c r="K11" s="82">
        <v>1440</v>
      </c>
      <c r="L11" s="86">
        <v>75.78947368421052</v>
      </c>
      <c r="M11" s="453">
        <v>19</v>
      </c>
      <c r="N11" s="82">
        <f t="shared" si="1"/>
        <v>1242.1176470588241</v>
      </c>
      <c r="O11" s="86">
        <f t="shared" si="2"/>
        <v>65.374613003096002</v>
      </c>
      <c r="P11" s="88">
        <f t="shared" si="3"/>
        <v>0</v>
      </c>
      <c r="Q11" s="89">
        <f t="shared" si="4"/>
        <v>-10.414860681114519</v>
      </c>
      <c r="R11" s="442">
        <f t="shared" si="5"/>
        <v>0.86258169934640561</v>
      </c>
      <c r="S11" s="640"/>
      <c r="T11" s="91">
        <v>0.64374999999999982</v>
      </c>
      <c r="U11" s="91">
        <v>0.67916666666666647</v>
      </c>
      <c r="V11" s="439">
        <v>22</v>
      </c>
      <c r="W11" s="452">
        <f t="shared" si="8"/>
        <v>50.999999999999979</v>
      </c>
      <c r="X11" s="94">
        <v>0.63194444444444442</v>
      </c>
      <c r="Y11" s="94">
        <v>0.64097222222222217</v>
      </c>
      <c r="Z11" s="95"/>
      <c r="AA11" s="95"/>
      <c r="AB11" s="618"/>
      <c r="AC11" s="618"/>
      <c r="AD11" s="440"/>
      <c r="AE11" s="440"/>
      <c r="AF11" s="88">
        <f t="shared" si="6"/>
        <v>-197.8823529411759</v>
      </c>
      <c r="AG11" s="442">
        <f t="shared" si="7"/>
        <v>0.86258169934640561</v>
      </c>
      <c r="AH11" s="640"/>
    </row>
    <row r="12" spans="1:34" ht="19.2" customHeight="1">
      <c r="A12" s="675"/>
      <c r="B12" s="78">
        <v>0</v>
      </c>
      <c r="C12" s="79"/>
      <c r="D12" s="80"/>
      <c r="E12" s="81"/>
      <c r="F12" s="458" t="s">
        <v>248</v>
      </c>
      <c r="G12" s="82"/>
      <c r="H12" s="83">
        <f t="shared" si="0"/>
        <v>0</v>
      </c>
      <c r="I12" s="452"/>
      <c r="J12" s="85"/>
      <c r="K12" s="82"/>
      <c r="L12" s="86"/>
      <c r="M12" s="453"/>
      <c r="N12" s="82"/>
      <c r="O12" s="86"/>
      <c r="P12" s="88"/>
      <c r="Q12" s="89"/>
      <c r="R12" s="442"/>
      <c r="S12" s="640"/>
      <c r="T12" s="91"/>
      <c r="U12" s="91"/>
      <c r="V12" s="439"/>
      <c r="W12" s="452"/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0</v>
      </c>
      <c r="AG12" s="442" t="e">
        <f t="shared" si="7"/>
        <v>#DIV/0!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18.428571428571427</v>
      </c>
      <c r="K17" s="113">
        <v>1920.8571428571429</v>
      </c>
      <c r="L17" s="116">
        <v>104.20802005012533</v>
      </c>
      <c r="M17" s="113">
        <f t="shared" ref="J17:O17" si="9">AVERAGE(M5:M16)</f>
        <v>18.714285714285715</v>
      </c>
      <c r="N17" s="113">
        <f t="shared" si="9"/>
        <v>1738.9893042879742</v>
      </c>
      <c r="O17" s="116">
        <f t="shared" si="9"/>
        <v>92.264730702264984</v>
      </c>
      <c r="P17" s="107">
        <f t="shared" ref="P17:P23" si="10">M17-J17</f>
        <v>0.28571428571428825</v>
      </c>
      <c r="Q17" s="117">
        <f t="shared" ref="Q17:Q23" si="11">O17-L17</f>
        <v>-11.943289347860343</v>
      </c>
      <c r="R17" s="118">
        <f>O17/L17</f>
        <v>0.88538992159993568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-181.86783856916873</v>
      </c>
      <c r="AG17" s="445">
        <f t="shared" si="7"/>
        <v>0.90531943552103367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1982</v>
      </c>
      <c r="H18" s="127">
        <f t="shared" ref="H18:H29" si="12">F18*G18</f>
        <v>73056.52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3" si="13">G18/W18*60</f>
        <v>2162.181818181818</v>
      </c>
      <c r="O18" s="129">
        <f t="shared" ref="O18:O23" si="14">N18/M18</f>
        <v>120.12121212121211</v>
      </c>
      <c r="P18" s="95">
        <f t="shared" si="10"/>
        <v>1</v>
      </c>
      <c r="Q18" s="131">
        <f t="shared" si="11"/>
        <v>-12.231729055258469</v>
      </c>
      <c r="R18" s="441">
        <f t="shared" ref="R18:R23" si="15">O18/L18</f>
        <v>0.9075824915824916</v>
      </c>
      <c r="S18" s="622">
        <f>R30</f>
        <v>0.88683731741047689</v>
      </c>
      <c r="T18" s="133">
        <v>0.16666666666666666</v>
      </c>
      <c r="U18" s="133">
        <v>0.2048611111111111</v>
      </c>
      <c r="V18" s="440">
        <v>5</v>
      </c>
      <c r="W18" s="134">
        <f>(U18-T18)*24*60</f>
        <v>55.000000000000007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-87.818181818181984</v>
      </c>
      <c r="AG18" s="136">
        <f t="shared" si="7"/>
        <v>0.96096969696969692</v>
      </c>
      <c r="AH18" s="663">
        <f>AG30</f>
        <v>0.9172390940924241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2016.2</v>
      </c>
      <c r="H19" s="127">
        <f t="shared" si="12"/>
        <v>77401.918000000005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1390.4827586206902</v>
      </c>
      <c r="O19" s="139">
        <f t="shared" si="14"/>
        <v>81.7931034482759</v>
      </c>
      <c r="P19" s="95">
        <f t="shared" si="10"/>
        <v>1</v>
      </c>
      <c r="Q19" s="131">
        <f t="shared" si="11"/>
        <v>-20.4568965517241</v>
      </c>
      <c r="R19" s="441">
        <f t="shared" si="15"/>
        <v>0.79993255206137803</v>
      </c>
      <c r="S19" s="622"/>
      <c r="T19" s="133">
        <v>0.21041666666666667</v>
      </c>
      <c r="U19" s="133">
        <v>0.27083333333333331</v>
      </c>
      <c r="V19" s="440">
        <v>8</v>
      </c>
      <c r="W19" s="134">
        <f>(U19-T19)*24*60</f>
        <v>86.999999999999972</v>
      </c>
      <c r="X19" s="140"/>
      <c r="Y19" s="140"/>
      <c r="Z19" s="95"/>
      <c r="AA19" s="95"/>
      <c r="AB19" s="618"/>
      <c r="AC19" s="618"/>
      <c r="AD19" s="440"/>
      <c r="AE19" s="440"/>
      <c r="AF19" s="88">
        <f t="shared" si="6"/>
        <v>-245.51724137930978</v>
      </c>
      <c r="AG19" s="442">
        <f t="shared" si="7"/>
        <v>0.84992833656521405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1586</v>
      </c>
      <c r="H20" s="127">
        <f t="shared" si="12"/>
        <v>68420.040000000008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1359.4285714285718</v>
      </c>
      <c r="O20" s="139">
        <f t="shared" si="14"/>
        <v>84.964285714285737</v>
      </c>
      <c r="P20" s="95">
        <f t="shared" si="10"/>
        <v>0</v>
      </c>
      <c r="Q20" s="131">
        <f t="shared" si="11"/>
        <v>-5.0357142857142634</v>
      </c>
      <c r="R20" s="441">
        <f t="shared" si="15"/>
        <v>0.94404761904761925</v>
      </c>
      <c r="S20" s="622"/>
      <c r="T20" s="133">
        <v>0.28611111111111109</v>
      </c>
      <c r="U20" s="133">
        <v>0.3347222222222222</v>
      </c>
      <c r="V20" s="440">
        <v>22</v>
      </c>
      <c r="W20" s="134">
        <f t="shared" ref="W20:W29" si="16">(U20-T20)*24*60</f>
        <v>69.999999999999986</v>
      </c>
      <c r="X20" s="140">
        <v>0.27430555555555552</v>
      </c>
      <c r="Y20" s="140">
        <v>0.28333333333333333</v>
      </c>
      <c r="Z20" s="95"/>
      <c r="AA20" s="95"/>
      <c r="AB20" s="618"/>
      <c r="AC20" s="618"/>
      <c r="AD20" s="440"/>
      <c r="AE20" s="440"/>
      <c r="AF20" s="135">
        <f t="shared" si="6"/>
        <v>-80.571428571428214</v>
      </c>
      <c r="AG20" s="136">
        <f t="shared" si="7"/>
        <v>0.94404761904761925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1965.6</v>
      </c>
      <c r="H21" s="127">
        <f t="shared" si="12"/>
        <v>74889.36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1281.913043478261</v>
      </c>
      <c r="O21" s="139">
        <f t="shared" si="14"/>
        <v>80.119565217391312</v>
      </c>
      <c r="P21" s="95">
        <f t="shared" si="10"/>
        <v>-1</v>
      </c>
      <c r="Q21" s="131">
        <f t="shared" si="11"/>
        <v>-8.1157289002557462</v>
      </c>
      <c r="R21" s="441">
        <f t="shared" si="15"/>
        <v>0.90802173913043482</v>
      </c>
      <c r="S21" s="622"/>
      <c r="T21" s="133">
        <v>0.33958333333333329</v>
      </c>
      <c r="U21" s="133">
        <v>0.40347222222222218</v>
      </c>
      <c r="V21" s="440">
        <v>7</v>
      </c>
      <c r="W21" s="134">
        <f t="shared" si="16"/>
        <v>92</v>
      </c>
      <c r="X21" s="140"/>
      <c r="Y21" s="140"/>
      <c r="Z21" s="95"/>
      <c r="AA21" s="95"/>
      <c r="AB21" s="618"/>
      <c r="AC21" s="618"/>
      <c r="AD21" s="440"/>
      <c r="AE21" s="440"/>
      <c r="AF21" s="88">
        <f t="shared" si="6"/>
        <v>-218.08695652173901</v>
      </c>
      <c r="AG21" s="442">
        <f t="shared" si="7"/>
        <v>0.85460869565217401</v>
      </c>
      <c r="AH21" s="665"/>
    </row>
    <row r="22" spans="1:34" ht="19.2" customHeight="1">
      <c r="A22" s="621"/>
      <c r="B22" s="448" t="s">
        <v>242</v>
      </c>
      <c r="C22" s="141"/>
      <c r="D22" s="80" t="s">
        <v>98</v>
      </c>
      <c r="E22" s="81"/>
      <c r="F22" s="458">
        <v>38</v>
      </c>
      <c r="G22" s="82">
        <v>3207.2900000000004</v>
      </c>
      <c r="H22" s="127">
        <f t="shared" si="12"/>
        <v>121877.02000000002</v>
      </c>
      <c r="I22" s="439"/>
      <c r="J22" s="137">
        <v>19</v>
      </c>
      <c r="K22" s="82">
        <v>2600</v>
      </c>
      <c r="L22" s="86">
        <v>136.84210526315789</v>
      </c>
      <c r="M22" s="130">
        <v>20</v>
      </c>
      <c r="N22" s="138">
        <f t="shared" si="13"/>
        <v>2467.1461538461526</v>
      </c>
      <c r="O22" s="139">
        <f t="shared" si="14"/>
        <v>123.35730769230763</v>
      </c>
      <c r="P22" s="95">
        <f t="shared" si="10"/>
        <v>1</v>
      </c>
      <c r="Q22" s="131">
        <f t="shared" si="11"/>
        <v>-13.484797570850262</v>
      </c>
      <c r="R22" s="441">
        <f t="shared" si="15"/>
        <v>0.90145724852070963</v>
      </c>
      <c r="S22" s="622"/>
      <c r="T22" s="133">
        <v>0.4194444444444444</v>
      </c>
      <c r="U22" s="133">
        <v>0.47361111111111109</v>
      </c>
      <c r="V22" s="440">
        <v>23</v>
      </c>
      <c r="W22" s="134">
        <f t="shared" si="16"/>
        <v>78.000000000000043</v>
      </c>
      <c r="X22" s="140">
        <v>0.4069444444444445</v>
      </c>
      <c r="Y22" s="140">
        <v>0.41666666666666669</v>
      </c>
      <c r="Z22" s="95"/>
      <c r="AA22" s="95"/>
      <c r="AB22" s="618"/>
      <c r="AC22" s="618"/>
      <c r="AD22" s="440">
        <v>1</v>
      </c>
      <c r="AE22" s="440">
        <v>1</v>
      </c>
      <c r="AF22" s="135">
        <f t="shared" si="6"/>
        <v>-132.85384615384737</v>
      </c>
      <c r="AG22" s="136">
        <f t="shared" si="7"/>
        <v>0.94890236686390483</v>
      </c>
      <c r="AH22" s="665"/>
    </row>
    <row r="23" spans="1:34" ht="19.2" customHeight="1">
      <c r="A23" s="621"/>
      <c r="B23" s="448" t="s">
        <v>242</v>
      </c>
      <c r="C23" s="141"/>
      <c r="D23" s="80" t="s">
        <v>98</v>
      </c>
      <c r="E23" s="81"/>
      <c r="F23" s="458">
        <v>38</v>
      </c>
      <c r="G23" s="82">
        <v>1579.71</v>
      </c>
      <c r="H23" s="127">
        <f t="shared" si="12"/>
        <v>60028.98</v>
      </c>
      <c r="I23" s="439"/>
      <c r="J23" s="137">
        <v>19</v>
      </c>
      <c r="K23" s="82">
        <v>2600</v>
      </c>
      <c r="L23" s="86">
        <v>136.84210526315789</v>
      </c>
      <c r="M23" s="130">
        <v>20</v>
      </c>
      <c r="N23" s="138">
        <f t="shared" si="13"/>
        <v>2369.5649999999991</v>
      </c>
      <c r="O23" s="139">
        <f t="shared" si="14"/>
        <v>118.47824999999996</v>
      </c>
      <c r="P23" s="95">
        <f t="shared" si="10"/>
        <v>1</v>
      </c>
      <c r="Q23" s="131">
        <f t="shared" si="11"/>
        <v>-18.36385526315793</v>
      </c>
      <c r="R23" s="441">
        <f t="shared" si="15"/>
        <v>0.86580259615384592</v>
      </c>
      <c r="S23" s="622"/>
      <c r="T23" s="133">
        <v>0.51388888888888884</v>
      </c>
      <c r="U23" s="133">
        <v>0.54166666666666663</v>
      </c>
      <c r="V23" s="440">
        <v>5</v>
      </c>
      <c r="W23" s="134">
        <f t="shared" si="16"/>
        <v>40.000000000000014</v>
      </c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-230.43500000000085</v>
      </c>
      <c r="AG23" s="442">
        <f t="shared" si="7"/>
        <v>0.91137115384615353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17.333333333333332</v>
      </c>
      <c r="K30" s="145">
        <v>2004.3333333333333</v>
      </c>
      <c r="L30" s="148">
        <v>114.42040763673891</v>
      </c>
      <c r="M30" s="145">
        <f t="shared" ref="J30:O30" si="17">AVERAGE(M18:M29)</f>
        <v>17.833333333333332</v>
      </c>
      <c r="N30" s="145">
        <f t="shared" si="17"/>
        <v>1838.4528909259152</v>
      </c>
      <c r="O30" s="148">
        <f t="shared" si="17"/>
        <v>101.47228736557878</v>
      </c>
      <c r="P30" s="95">
        <f t="shared" ref="P30:P34" si="18">M30-J30</f>
        <v>0.5</v>
      </c>
      <c r="Q30" s="131">
        <f t="shared" ref="Q30:Q34" si="19">O30-L30</f>
        <v>-12.948120271160136</v>
      </c>
      <c r="R30" s="149">
        <f t="shared" ref="R30:R34" si="20">O30/L30</f>
        <v>0.88683731741047689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1</v>
      </c>
      <c r="AE30" s="151">
        <f>SUM(AE18:AE29)</f>
        <v>1</v>
      </c>
      <c r="AF30" s="152">
        <f t="shared" si="6"/>
        <v>-165.88044240741806</v>
      </c>
      <c r="AG30" s="153">
        <f t="shared" ref="AG30" si="21">N30/K30</f>
        <v>0.9172390940924241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107</v>
      </c>
      <c r="E31" s="156"/>
      <c r="F31" s="463">
        <v>35.33</v>
      </c>
      <c r="G31" s="138">
        <v>1949</v>
      </c>
      <c r="H31" s="157">
        <f t="shared" ref="H31:H40" si="22">F31*G31</f>
        <v>68858.17</v>
      </c>
      <c r="I31" s="93"/>
      <c r="J31" s="158">
        <v>12</v>
      </c>
      <c r="K31" s="138">
        <v>2118</v>
      </c>
      <c r="L31" s="139">
        <v>176.5</v>
      </c>
      <c r="M31" s="158">
        <v>12</v>
      </c>
      <c r="N31" s="159">
        <f t="shared" ref="N31:N34" si="23">G31/W31*60</f>
        <v>1949.0000000000005</v>
      </c>
      <c r="O31" s="160">
        <f t="shared" ref="O31:O34" si="24">N31/M31</f>
        <v>162.41666666666671</v>
      </c>
      <c r="P31" s="161">
        <f t="shared" si="18"/>
        <v>0</v>
      </c>
      <c r="Q31" s="162">
        <f t="shared" si="19"/>
        <v>-14.083333333333286</v>
      </c>
      <c r="R31" s="444">
        <f t="shared" si="20"/>
        <v>0.92020774315391907</v>
      </c>
      <c r="S31" s="661">
        <f>R43</f>
        <v>0.87215738469718596</v>
      </c>
      <c r="T31" s="163">
        <v>0.16666666666666666</v>
      </c>
      <c r="U31" s="163">
        <v>0.20833333333333331</v>
      </c>
      <c r="V31" s="93">
        <v>5</v>
      </c>
      <c r="W31" s="164">
        <f t="shared" ref="W31:W42" si="25">(U31-T31)*24*60</f>
        <v>59.999999999999986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-168.99999999999955</v>
      </c>
      <c r="AG31" s="165">
        <f t="shared" si="7"/>
        <v>0.92020774315391896</v>
      </c>
      <c r="AH31" s="639">
        <f>AG43</f>
        <v>0.87386322678300121</v>
      </c>
    </row>
    <row r="32" spans="1:34" ht="19.2" customHeight="1">
      <c r="A32" s="660"/>
      <c r="B32" s="167" t="s">
        <v>246</v>
      </c>
      <c r="C32" s="168"/>
      <c r="D32" s="142" t="s">
        <v>108</v>
      </c>
      <c r="E32" s="81"/>
      <c r="F32" s="458">
        <v>36.409999999999997</v>
      </c>
      <c r="G32" s="82">
        <v>4315.2</v>
      </c>
      <c r="H32" s="127">
        <f t="shared" si="22"/>
        <v>157116.43199999997</v>
      </c>
      <c r="I32" s="452"/>
      <c r="J32" s="85">
        <v>10</v>
      </c>
      <c r="K32" s="82">
        <v>2769</v>
      </c>
      <c r="L32" s="86">
        <v>276.89999999999998</v>
      </c>
      <c r="M32" s="85">
        <v>10</v>
      </c>
      <c r="N32" s="82">
        <f t="shared" si="23"/>
        <v>2332.5405405405404</v>
      </c>
      <c r="O32" s="86">
        <f t="shared" si="24"/>
        <v>233.25405405405405</v>
      </c>
      <c r="P32" s="88">
        <f t="shared" si="18"/>
        <v>0</v>
      </c>
      <c r="Q32" s="89">
        <f t="shared" si="19"/>
        <v>-43.645945945945925</v>
      </c>
      <c r="R32" s="442">
        <f t="shared" si="20"/>
        <v>0.84237650434833544</v>
      </c>
      <c r="S32" s="622"/>
      <c r="T32" s="133">
        <v>0.22361111111111109</v>
      </c>
      <c r="U32" s="133">
        <v>0.30069444444444443</v>
      </c>
      <c r="V32" s="440">
        <v>22</v>
      </c>
      <c r="W32" s="134">
        <f t="shared" si="25"/>
        <v>111</v>
      </c>
      <c r="X32" s="169">
        <v>0.21180555555555555</v>
      </c>
      <c r="Y32" s="169">
        <v>0.22083333333333333</v>
      </c>
      <c r="Z32" s="170"/>
      <c r="AA32" s="170"/>
      <c r="AB32" s="618"/>
      <c r="AC32" s="618"/>
      <c r="AD32" s="440"/>
      <c r="AE32" s="440"/>
      <c r="AF32" s="88">
        <f t="shared" si="6"/>
        <v>-436.45945945945959</v>
      </c>
      <c r="AG32" s="442">
        <f t="shared" si="7"/>
        <v>0.84237650434833533</v>
      </c>
      <c r="AH32" s="637"/>
    </row>
    <row r="33" spans="1:34" ht="19.2" customHeight="1">
      <c r="A33" s="660"/>
      <c r="B33" s="167" t="s">
        <v>247</v>
      </c>
      <c r="C33" s="440"/>
      <c r="D33" s="125" t="s">
        <v>110</v>
      </c>
      <c r="E33" s="126"/>
      <c r="F33" s="458">
        <v>53.27</v>
      </c>
      <c r="G33" s="98">
        <v>1011</v>
      </c>
      <c r="H33" s="127">
        <f t="shared" si="22"/>
        <v>53855.97</v>
      </c>
      <c r="I33" s="440"/>
      <c r="J33" s="85">
        <v>18</v>
      </c>
      <c r="K33" s="82">
        <v>1500</v>
      </c>
      <c r="L33" s="86">
        <v>83.333333333333329</v>
      </c>
      <c r="M33" s="85">
        <v>18</v>
      </c>
      <c r="N33" s="82">
        <f t="shared" si="23"/>
        <v>1318.695652173913</v>
      </c>
      <c r="O33" s="86">
        <f t="shared" si="24"/>
        <v>73.260869565217391</v>
      </c>
      <c r="P33" s="88">
        <f t="shared" si="18"/>
        <v>0</v>
      </c>
      <c r="Q33" s="89">
        <f t="shared" si="19"/>
        <v>-10.072463768115938</v>
      </c>
      <c r="R33" s="442">
        <f t="shared" si="20"/>
        <v>0.87913043478260877</v>
      </c>
      <c r="S33" s="622"/>
      <c r="T33" s="133">
        <v>0.35277777777777775</v>
      </c>
      <c r="U33" s="133">
        <v>0.38472222222222219</v>
      </c>
      <c r="V33" s="440">
        <v>7</v>
      </c>
      <c r="W33" s="134">
        <f t="shared" si="25"/>
        <v>46</v>
      </c>
      <c r="X33" s="169"/>
      <c r="Y33" s="169"/>
      <c r="Z33" s="170"/>
      <c r="AA33" s="170"/>
      <c r="AB33" s="618"/>
      <c r="AC33" s="618"/>
      <c r="AD33" s="440"/>
      <c r="AE33" s="440"/>
      <c r="AF33" s="88">
        <f t="shared" si="6"/>
        <v>-181.304347826087</v>
      </c>
      <c r="AG33" s="171">
        <f t="shared" si="7"/>
        <v>0.87913043478260866</v>
      </c>
      <c r="AH33" s="637"/>
    </row>
    <row r="34" spans="1:34" ht="19.2" customHeight="1">
      <c r="A34" s="660"/>
      <c r="B34" s="167" t="s">
        <v>245</v>
      </c>
      <c r="C34" s="172"/>
      <c r="D34" s="125" t="s">
        <v>111</v>
      </c>
      <c r="E34" s="126"/>
      <c r="F34" s="458">
        <v>29.113149847094796</v>
      </c>
      <c r="G34" s="98">
        <v>3359</v>
      </c>
      <c r="H34" s="127">
        <f t="shared" si="22"/>
        <v>97791.070336391422</v>
      </c>
      <c r="I34" s="440"/>
      <c r="J34" s="85">
        <v>20</v>
      </c>
      <c r="K34" s="82">
        <v>1500</v>
      </c>
      <c r="L34" s="86">
        <v>75</v>
      </c>
      <c r="M34" s="85">
        <v>20</v>
      </c>
      <c r="N34" s="82">
        <f t="shared" si="23"/>
        <v>1291.9230769230769</v>
      </c>
      <c r="O34" s="86">
        <f t="shared" si="24"/>
        <v>64.59615384615384</v>
      </c>
      <c r="P34" s="88">
        <f t="shared" si="18"/>
        <v>0</v>
      </c>
      <c r="Q34" s="89">
        <f t="shared" si="19"/>
        <v>-10.40384615384616</v>
      </c>
      <c r="R34" s="442">
        <f t="shared" si="20"/>
        <v>0.86128205128205115</v>
      </c>
      <c r="S34" s="622"/>
      <c r="T34" s="133">
        <v>0.39027777777777772</v>
      </c>
      <c r="U34" s="133">
        <v>0.49861111111111106</v>
      </c>
      <c r="V34" s="440">
        <v>8</v>
      </c>
      <c r="W34" s="134">
        <f t="shared" si="25"/>
        <v>156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-208.07692307692309</v>
      </c>
      <c r="AG34" s="171">
        <f t="shared" si="7"/>
        <v>0.86128205128205126</v>
      </c>
      <c r="AH34" s="637"/>
    </row>
    <row r="35" spans="1:34" ht="19.2" customHeight="1">
      <c r="A35" s="660"/>
      <c r="B35" s="167">
        <v>0</v>
      </c>
      <c r="C35" s="79"/>
      <c r="D35" s="80"/>
      <c r="E35" s="81"/>
      <c r="F35" s="458" t="s">
        <v>248</v>
      </c>
      <c r="G35" s="173"/>
      <c r="H35" s="127">
        <f t="shared" si="22"/>
        <v>0</v>
      </c>
      <c r="I35" s="439"/>
      <c r="J35" s="85"/>
      <c r="K35" s="82"/>
      <c r="L35" s="86"/>
      <c r="M35" s="85"/>
      <c r="N35" s="82"/>
      <c r="O35" s="86"/>
      <c r="P35" s="88"/>
      <c r="Q35" s="89"/>
      <c r="R35" s="442"/>
      <c r="S35" s="622"/>
      <c r="T35" s="133"/>
      <c r="U35" s="133"/>
      <c r="V35" s="440"/>
      <c r="W35" s="134"/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0</v>
      </c>
      <c r="AG35" s="165" t="e">
        <f t="shared" si="7"/>
        <v>#DIV/0!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/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15</v>
      </c>
      <c r="K43" s="145">
        <v>1971.75</v>
      </c>
      <c r="L43" s="148">
        <v>152.93333333333334</v>
      </c>
      <c r="M43" s="145">
        <f t="shared" ref="J43:O43" si="26">AVERAGE(M31:M42)</f>
        <v>15</v>
      </c>
      <c r="N43" s="145">
        <f t="shared" si="26"/>
        <v>1723.0398174093827</v>
      </c>
      <c r="O43" s="148">
        <f t="shared" si="26"/>
        <v>133.38193603302298</v>
      </c>
      <c r="P43" s="95">
        <f>M43-J43</f>
        <v>0</v>
      </c>
      <c r="Q43" s="131">
        <f>N43-K43</f>
        <v>-248.71018259061725</v>
      </c>
      <c r="R43" s="149">
        <f t="shared" ref="R43:R48" si="27">O43/L43</f>
        <v>0.87215738469718596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-248.71018259061725</v>
      </c>
      <c r="AG43" s="445">
        <f t="shared" si="7"/>
        <v>0.87386322678300121</v>
      </c>
      <c r="AH43" s="640"/>
    </row>
    <row r="44" spans="1:34" s="195" customFormat="1" ht="19.2" customHeight="1">
      <c r="A44" s="655" t="s">
        <v>307</v>
      </c>
      <c r="B44" s="141" t="s">
        <v>245</v>
      </c>
      <c r="C44" s="182"/>
      <c r="D44" s="80" t="s">
        <v>487</v>
      </c>
      <c r="E44" s="81"/>
      <c r="F44" s="465">
        <v>36.92</v>
      </c>
      <c r="G44" s="183">
        <v>1358</v>
      </c>
      <c r="H44" s="83">
        <f>F44*G44</f>
        <v>50137.36</v>
      </c>
      <c r="I44" s="184"/>
      <c r="J44" s="185">
        <v>6</v>
      </c>
      <c r="K44" s="186">
        <v>1636</v>
      </c>
      <c r="L44" s="187">
        <v>272.66666666666669</v>
      </c>
      <c r="M44" s="104">
        <v>7</v>
      </c>
      <c r="N44" s="186">
        <f>G44/W44*60</f>
        <v>1566.9230769230767</v>
      </c>
      <c r="O44" s="187">
        <f>N44/M44</f>
        <v>223.84615384615381</v>
      </c>
      <c r="P44" s="92">
        <f t="shared" ref="P44:P48" si="29">M44-J44</f>
        <v>1</v>
      </c>
      <c r="Q44" s="188">
        <f t="shared" ref="Q44:Q48" si="30">O44-L44</f>
        <v>-48.820512820512874</v>
      </c>
      <c r="R44" s="189">
        <f t="shared" si="27"/>
        <v>0.82095166447244672</v>
      </c>
      <c r="S44" s="637">
        <f>R56</f>
        <v>0.86426552087078767</v>
      </c>
      <c r="T44" s="190">
        <v>0.16666666666666666</v>
      </c>
      <c r="U44" s="190">
        <v>0.20277777777777778</v>
      </c>
      <c r="V44" s="191">
        <v>5</v>
      </c>
      <c r="W44" s="192">
        <f t="shared" ref="W44:W56" si="31">(U44-T44)*24*60</f>
        <v>52.000000000000014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-69.076923076923322</v>
      </c>
      <c r="AG44" s="449">
        <f t="shared" si="7"/>
        <v>0.95777694188452123</v>
      </c>
      <c r="AH44" s="658">
        <f>AG56</f>
        <v>0.95018795513817855</v>
      </c>
    </row>
    <row r="45" spans="1:34" s="195" customFormat="1" ht="19.2" customHeight="1">
      <c r="A45" s="656"/>
      <c r="B45" s="141" t="s">
        <v>245</v>
      </c>
      <c r="C45" s="182"/>
      <c r="D45" s="80" t="s">
        <v>115</v>
      </c>
      <c r="E45" s="81"/>
      <c r="F45" s="465">
        <v>31.43</v>
      </c>
      <c r="G45" s="183">
        <v>2462</v>
      </c>
      <c r="H45" s="83">
        <f>F45*G45</f>
        <v>77380.66</v>
      </c>
      <c r="I45" s="196"/>
      <c r="J45" s="185">
        <v>7</v>
      </c>
      <c r="K45" s="186">
        <v>1500</v>
      </c>
      <c r="L45" s="187">
        <v>214.28571428571428</v>
      </c>
      <c r="M45" s="104">
        <v>7</v>
      </c>
      <c r="N45" s="186">
        <f>G45/W45*60</f>
        <v>1477.1999999999994</v>
      </c>
      <c r="O45" s="187">
        <f>N45/M45</f>
        <v>211.02857142857133</v>
      </c>
      <c r="P45" s="92">
        <f t="shared" si="29"/>
        <v>0</v>
      </c>
      <c r="Q45" s="188">
        <f t="shared" si="30"/>
        <v>-3.2571428571429522</v>
      </c>
      <c r="R45" s="189">
        <f t="shared" si="27"/>
        <v>0.98479999999999956</v>
      </c>
      <c r="S45" s="637"/>
      <c r="T45" s="190">
        <v>0.20624999999999999</v>
      </c>
      <c r="U45" s="190">
        <v>0.27569444444444446</v>
      </c>
      <c r="V45" s="191">
        <v>5</v>
      </c>
      <c r="W45" s="192">
        <f t="shared" si="31"/>
        <v>100.00000000000004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-22.800000000000637</v>
      </c>
      <c r="AG45" s="449">
        <f t="shared" si="7"/>
        <v>0.98479999999999956</v>
      </c>
      <c r="AH45" s="658"/>
    </row>
    <row r="46" spans="1:34" s="195" customFormat="1" ht="19.2" customHeight="1">
      <c r="A46" s="656"/>
      <c r="B46" s="141" t="s">
        <v>245</v>
      </c>
      <c r="C46" s="182"/>
      <c r="D46" s="80" t="s">
        <v>113</v>
      </c>
      <c r="E46" s="81"/>
      <c r="F46" s="465">
        <v>11.6</v>
      </c>
      <c r="G46" s="183">
        <v>2023</v>
      </c>
      <c r="H46" s="83">
        <f t="shared" ref="H46:H50" si="32">F46*G46</f>
        <v>23466.799999999999</v>
      </c>
      <c r="I46" s="196"/>
      <c r="J46" s="185">
        <v>7</v>
      </c>
      <c r="K46" s="186">
        <v>1636</v>
      </c>
      <c r="L46" s="187">
        <v>233.71428571428572</v>
      </c>
      <c r="M46" s="104">
        <v>7</v>
      </c>
      <c r="N46" s="186">
        <f>G46/W46*60</f>
        <v>1444.9999999999995</v>
      </c>
      <c r="O46" s="187">
        <f>N46/M46</f>
        <v>206.42857142857136</v>
      </c>
      <c r="P46" s="92">
        <f t="shared" si="29"/>
        <v>0</v>
      </c>
      <c r="Q46" s="188">
        <f t="shared" si="30"/>
        <v>-27.285714285714363</v>
      </c>
      <c r="R46" s="189">
        <f t="shared" si="27"/>
        <v>0.88325183374083094</v>
      </c>
      <c r="S46" s="637"/>
      <c r="T46" s="190">
        <v>0.29305555555555557</v>
      </c>
      <c r="U46" s="190">
        <v>0.35138888888888892</v>
      </c>
      <c r="V46" s="191">
        <v>25</v>
      </c>
      <c r="W46" s="192">
        <f t="shared" si="31"/>
        <v>84.000000000000028</v>
      </c>
      <c r="X46" s="169">
        <v>0.27916666666666667</v>
      </c>
      <c r="Y46" s="169">
        <v>0.2902777777777778</v>
      </c>
      <c r="Z46" s="170"/>
      <c r="AA46" s="170"/>
      <c r="AB46" s="618"/>
      <c r="AC46" s="618"/>
      <c r="AD46" s="440"/>
      <c r="AE46" s="440"/>
      <c r="AF46" s="193">
        <f t="shared" si="28"/>
        <v>-191.00000000000045</v>
      </c>
      <c r="AG46" s="449">
        <f t="shared" si="7"/>
        <v>0.88325183374083105</v>
      </c>
      <c r="AH46" s="658"/>
    </row>
    <row r="47" spans="1:34" s="195" customFormat="1" ht="19.2" customHeight="1">
      <c r="A47" s="656"/>
      <c r="B47" s="141" t="s">
        <v>247</v>
      </c>
      <c r="C47" s="182"/>
      <c r="D47" s="197" t="s">
        <v>114</v>
      </c>
      <c r="E47" s="198"/>
      <c r="F47" s="465">
        <v>10.09</v>
      </c>
      <c r="G47" s="186">
        <v>2636.6000000000004</v>
      </c>
      <c r="H47" s="83">
        <f t="shared" si="32"/>
        <v>26603.294000000002</v>
      </c>
      <c r="I47" s="196"/>
      <c r="J47" s="185">
        <v>6</v>
      </c>
      <c r="K47" s="186">
        <v>1500</v>
      </c>
      <c r="L47" s="187">
        <v>250</v>
      </c>
      <c r="M47" s="199">
        <v>7</v>
      </c>
      <c r="N47" s="186">
        <f>G47/W47*60</f>
        <v>1451.3394495412845</v>
      </c>
      <c r="O47" s="187">
        <f>N47/M47</f>
        <v>207.33420707732634</v>
      </c>
      <c r="P47" s="92">
        <f t="shared" si="29"/>
        <v>1</v>
      </c>
      <c r="Q47" s="188">
        <f t="shared" si="30"/>
        <v>-42.66579292267366</v>
      </c>
      <c r="R47" s="189">
        <f t="shared" si="27"/>
        <v>0.82933682830930533</v>
      </c>
      <c r="S47" s="637"/>
      <c r="T47" s="190">
        <v>0.36875000000000002</v>
      </c>
      <c r="U47" s="190">
        <v>0.44444444444444448</v>
      </c>
      <c r="V47" s="186">
        <v>25</v>
      </c>
      <c r="W47" s="192">
        <f t="shared" si="31"/>
        <v>109.00000000000001</v>
      </c>
      <c r="X47" s="169">
        <v>0.35486111111111113</v>
      </c>
      <c r="Y47" s="169">
        <v>0.3659722222222222</v>
      </c>
      <c r="Z47" s="170"/>
      <c r="AA47" s="170"/>
      <c r="AB47" s="618"/>
      <c r="AC47" s="618"/>
      <c r="AD47" s="440"/>
      <c r="AE47" s="440"/>
      <c r="AF47" s="193">
        <f t="shared" si="28"/>
        <v>-48.660550458715534</v>
      </c>
      <c r="AG47" s="449">
        <f t="shared" si="7"/>
        <v>0.96755963302752301</v>
      </c>
      <c r="AH47" s="658"/>
    </row>
    <row r="48" spans="1:34" s="195" customFormat="1" ht="19.2" customHeight="1">
      <c r="A48" s="656"/>
      <c r="B48" s="141" t="s">
        <v>247</v>
      </c>
      <c r="C48" s="182"/>
      <c r="D48" s="200" t="s">
        <v>114</v>
      </c>
      <c r="E48" s="198"/>
      <c r="F48" s="465">
        <v>10.09</v>
      </c>
      <c r="G48" s="186">
        <v>2768.43</v>
      </c>
      <c r="H48" s="83">
        <f t="shared" si="32"/>
        <v>27933.458699999999</v>
      </c>
      <c r="I48" s="196"/>
      <c r="J48" s="185">
        <v>6</v>
      </c>
      <c r="K48" s="186">
        <v>1500</v>
      </c>
      <c r="L48" s="187">
        <v>250</v>
      </c>
      <c r="M48" s="199">
        <v>7</v>
      </c>
      <c r="N48" s="186">
        <f t="shared" ref="N48" si="33">G48/W48*60</f>
        <v>1444.3982608695642</v>
      </c>
      <c r="O48" s="187">
        <f t="shared" ref="O48" si="34">N48/M48</f>
        <v>206.34260869565202</v>
      </c>
      <c r="P48" s="92">
        <f t="shared" si="29"/>
        <v>1</v>
      </c>
      <c r="Q48" s="188">
        <f t="shared" si="30"/>
        <v>-43.657391304347982</v>
      </c>
      <c r="R48" s="189">
        <f t="shared" si="27"/>
        <v>0.82537043478260808</v>
      </c>
      <c r="S48" s="637"/>
      <c r="T48" s="201">
        <v>0.46180555555555558</v>
      </c>
      <c r="U48" s="201">
        <v>0.54166666666666674</v>
      </c>
      <c r="V48" s="183">
        <v>25</v>
      </c>
      <c r="W48" s="192">
        <f t="shared" si="31"/>
        <v>115.00000000000007</v>
      </c>
      <c r="X48" s="169">
        <v>0.44791666666666669</v>
      </c>
      <c r="Y48" s="169">
        <v>0.45902777777777781</v>
      </c>
      <c r="Z48" s="170"/>
      <c r="AA48" s="170"/>
      <c r="AB48" s="618"/>
      <c r="AC48" s="618"/>
      <c r="AD48" s="440"/>
      <c r="AE48" s="440"/>
      <c r="AF48" s="193">
        <f t="shared" si="28"/>
        <v>-55.601739130435817</v>
      </c>
      <c r="AG48" s="449">
        <f t="shared" si="7"/>
        <v>0.96293217391304275</v>
      </c>
      <c r="AH48" s="658"/>
    </row>
    <row r="49" spans="1:34" s="195" customFormat="1" ht="19.2" customHeight="1">
      <c r="A49" s="656"/>
      <c r="B49" s="141">
        <v>0</v>
      </c>
      <c r="C49" s="182"/>
      <c r="D49" s="200"/>
      <c r="E49" s="198"/>
      <c r="F49" s="465" t="s">
        <v>248</v>
      </c>
      <c r="G49" s="183"/>
      <c r="H49" s="83">
        <f t="shared" si="32"/>
        <v>0</v>
      </c>
      <c r="I49" s="196"/>
      <c r="J49" s="185"/>
      <c r="K49" s="186"/>
      <c r="L49" s="187"/>
      <c r="M49" s="199"/>
      <c r="N49" s="186"/>
      <c r="O49" s="187"/>
      <c r="P49" s="92"/>
      <c r="Q49" s="188"/>
      <c r="R49" s="189"/>
      <c r="S49" s="637"/>
      <c r="T49" s="201"/>
      <c r="U49" s="201"/>
      <c r="V49" s="183"/>
      <c r="W49" s="192"/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0</v>
      </c>
      <c r="AG49" s="449" t="e">
        <f t="shared" si="7"/>
        <v>#DIV/0!</v>
      </c>
      <c r="AH49" s="658"/>
    </row>
    <row r="50" spans="1:34" s="195" customFormat="1" ht="19.2" customHeight="1">
      <c r="A50" s="656"/>
      <c r="B50" s="141">
        <v>0</v>
      </c>
      <c r="C50" s="182"/>
      <c r="D50" s="200"/>
      <c r="E50" s="198"/>
      <c r="F50" s="465" t="s">
        <v>248</v>
      </c>
      <c r="G50" s="183"/>
      <c r="H50" s="83">
        <f t="shared" si="32"/>
        <v>0</v>
      </c>
      <c r="I50" s="196"/>
      <c r="J50" s="185"/>
      <c r="K50" s="186"/>
      <c r="L50" s="187"/>
      <c r="M50" s="199"/>
      <c r="N50" s="186"/>
      <c r="O50" s="187"/>
      <c r="P50" s="92"/>
      <c r="Q50" s="188"/>
      <c r="R50" s="189"/>
      <c r="S50" s="637"/>
      <c r="T50" s="201"/>
      <c r="U50" s="201"/>
      <c r="V50" s="183"/>
      <c r="W50" s="192"/>
      <c r="X50" s="202"/>
      <c r="Y50" s="202"/>
      <c r="Z50" s="203"/>
      <c r="AA50" s="203"/>
      <c r="AB50" s="618"/>
      <c r="AC50" s="618"/>
      <c r="AD50" s="440"/>
      <c r="AE50" s="440"/>
      <c r="AF50" s="193">
        <f t="shared" si="28"/>
        <v>0</v>
      </c>
      <c r="AG50" s="449" t="e">
        <f t="shared" si="7"/>
        <v>#DIV/0!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6.4</v>
      </c>
      <c r="K56" s="145">
        <v>1554.4</v>
      </c>
      <c r="L56" s="148">
        <v>244.13333333333335</v>
      </c>
      <c r="M56" s="145">
        <f t="shared" ref="J56:O56" si="35">AVERAGE(M44:M55)</f>
        <v>7</v>
      </c>
      <c r="N56" s="145">
        <f t="shared" si="35"/>
        <v>1476.9721574667849</v>
      </c>
      <c r="O56" s="148">
        <f t="shared" si="35"/>
        <v>210.99602249525498</v>
      </c>
      <c r="P56" s="208">
        <f>M56-J56</f>
        <v>0.59999999999999964</v>
      </c>
      <c r="Q56" s="162">
        <f>N56-K56</f>
        <v>-77.427842533215198</v>
      </c>
      <c r="R56" s="209">
        <f t="shared" ref="R56:R61" si="36">O56/L56</f>
        <v>0.86426552087078767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-77.427842533215198</v>
      </c>
      <c r="AG56" s="441">
        <f>N56/K56</f>
        <v>0.95018795513817855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1467</v>
      </c>
      <c r="H57" s="127">
        <f t="shared" ref="H57:H66" si="37">F57*G57</f>
        <v>41457.420000000006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1467.0000000000005</v>
      </c>
      <c r="O57" s="129">
        <f t="shared" ref="O57:O61" si="39">N57/M57</f>
        <v>209.57142857142864</v>
      </c>
      <c r="P57" s="216">
        <f t="shared" ref="P57:P61" si="40">M57-J57</f>
        <v>0</v>
      </c>
      <c r="Q57" s="89">
        <f t="shared" ref="Q57:Q61" si="41">O57-L57</f>
        <v>-4.7142857142856371</v>
      </c>
      <c r="R57" s="442">
        <f t="shared" si="36"/>
        <v>0.97800000000000031</v>
      </c>
      <c r="S57" s="637">
        <f>R69</f>
        <v>0.91070707232590631</v>
      </c>
      <c r="T57" s="190">
        <v>0.16666666666666666</v>
      </c>
      <c r="U57" s="190">
        <v>0.20833333333333331</v>
      </c>
      <c r="V57" s="439">
        <v>5</v>
      </c>
      <c r="W57" s="452">
        <f>(U57-T57)*24*60</f>
        <v>59.999999999999986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-32.999999999999545</v>
      </c>
      <c r="AG57" s="444">
        <f t="shared" si="7"/>
        <v>0.97800000000000031</v>
      </c>
      <c r="AH57" s="639">
        <f>AG69</f>
        <v>0.97142087714763325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2332</v>
      </c>
      <c r="H58" s="83">
        <f t="shared" si="37"/>
        <v>65016.159999999996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1442.4742268041234</v>
      </c>
      <c r="O58" s="86">
        <f t="shared" si="39"/>
        <v>206.06774668630334</v>
      </c>
      <c r="P58" s="216">
        <f t="shared" si="40"/>
        <v>0</v>
      </c>
      <c r="Q58" s="89">
        <f t="shared" si="41"/>
        <v>-8.2179675994109402</v>
      </c>
      <c r="R58" s="442">
        <f t="shared" si="36"/>
        <v>0.96164948453608223</v>
      </c>
      <c r="S58" s="637"/>
      <c r="T58" s="217">
        <v>0.21527777777777776</v>
      </c>
      <c r="U58" s="217">
        <v>0.28263888888888888</v>
      </c>
      <c r="V58" s="439">
        <v>10</v>
      </c>
      <c r="W58" s="452">
        <f>(U58-T58)*24*60</f>
        <v>97.000000000000014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-57.525773195876582</v>
      </c>
      <c r="AG58" s="442">
        <f t="shared" si="7"/>
        <v>0.96164948453608223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2530</v>
      </c>
      <c r="H59" s="83">
        <f t="shared" si="37"/>
        <v>70840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1445.7142857142853</v>
      </c>
      <c r="O59" s="86">
        <f t="shared" si="39"/>
        <v>206.5306122448979</v>
      </c>
      <c r="P59" s="216">
        <f t="shared" si="40"/>
        <v>0</v>
      </c>
      <c r="Q59" s="89">
        <f t="shared" si="41"/>
        <v>-7.7551020408163822</v>
      </c>
      <c r="R59" s="442">
        <f t="shared" si="36"/>
        <v>0.96380952380952356</v>
      </c>
      <c r="S59" s="637"/>
      <c r="T59" s="217">
        <v>0.3</v>
      </c>
      <c r="U59" s="217">
        <v>0.37291666666666667</v>
      </c>
      <c r="V59" s="191">
        <v>25</v>
      </c>
      <c r="W59" s="452">
        <f>(U59-T59)*24*60</f>
        <v>105.00000000000003</v>
      </c>
      <c r="X59" s="94">
        <v>0.28611111111111115</v>
      </c>
      <c r="Y59" s="94">
        <v>0.29722222222222222</v>
      </c>
      <c r="Z59" s="95"/>
      <c r="AA59" s="95"/>
      <c r="AB59" s="618"/>
      <c r="AC59" s="618"/>
      <c r="AD59" s="440"/>
      <c r="AE59" s="440"/>
      <c r="AF59" s="88">
        <f t="shared" si="6"/>
        <v>-54.285714285714675</v>
      </c>
      <c r="AG59" s="442">
        <f t="shared" si="7"/>
        <v>0.96380952380952356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2504.77</v>
      </c>
      <c r="H60" s="83">
        <f t="shared" si="37"/>
        <v>25273.129300000001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1445.059615384615</v>
      </c>
      <c r="O60" s="86">
        <f t="shared" si="39"/>
        <v>206.43708791208786</v>
      </c>
      <c r="P60" s="216">
        <f t="shared" si="40"/>
        <v>1</v>
      </c>
      <c r="Q60" s="89">
        <f t="shared" si="41"/>
        <v>-43.562912087912139</v>
      </c>
      <c r="R60" s="442">
        <f t="shared" si="36"/>
        <v>0.82574835164835148</v>
      </c>
      <c r="S60" s="637"/>
      <c r="T60" s="217">
        <v>0.39027777777777778</v>
      </c>
      <c r="U60" s="217">
        <v>0.46250000000000002</v>
      </c>
      <c r="V60" s="191">
        <v>25</v>
      </c>
      <c r="W60" s="452">
        <f>(U60-T60)*24*60</f>
        <v>104.00000000000003</v>
      </c>
      <c r="X60" s="94">
        <v>0.37638888888888888</v>
      </c>
      <c r="Y60" s="94">
        <v>0.38750000000000001</v>
      </c>
      <c r="Z60" s="95"/>
      <c r="AA60" s="95"/>
      <c r="AB60" s="618"/>
      <c r="AC60" s="618"/>
      <c r="AD60" s="440"/>
      <c r="AE60" s="440"/>
      <c r="AF60" s="88">
        <f t="shared" si="6"/>
        <v>-54.940384615385028</v>
      </c>
      <c r="AG60" s="444">
        <f t="shared" si="7"/>
        <v>0.96337307692307661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5273.2000000000007</v>
      </c>
      <c r="H61" s="83">
        <f t="shared" si="37"/>
        <v>53206.588000000003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1485.4084507042257</v>
      </c>
      <c r="O61" s="86">
        <f t="shared" si="39"/>
        <v>212.20120724346083</v>
      </c>
      <c r="P61" s="216">
        <f t="shared" si="40"/>
        <v>1</v>
      </c>
      <c r="Q61" s="89">
        <f t="shared" si="41"/>
        <v>-37.798792756539171</v>
      </c>
      <c r="R61" s="442">
        <f t="shared" si="36"/>
        <v>0.84880482897384335</v>
      </c>
      <c r="S61" s="637"/>
      <c r="T61" s="217">
        <v>0.48333333333333334</v>
      </c>
      <c r="U61" s="217">
        <v>0.63124999999999998</v>
      </c>
      <c r="V61" s="191">
        <v>30</v>
      </c>
      <c r="W61" s="452">
        <f>(U61-T61)*24*60</f>
        <v>212.99999999999997</v>
      </c>
      <c r="X61" s="94">
        <v>0.46597222222222223</v>
      </c>
      <c r="Y61" s="94">
        <v>0.48055555555555557</v>
      </c>
      <c r="Z61" s="95"/>
      <c r="AA61" s="95"/>
      <c r="AB61" s="618"/>
      <c r="AC61" s="618"/>
      <c r="AD61" s="440"/>
      <c r="AE61" s="440"/>
      <c r="AF61" s="88">
        <f t="shared" si="6"/>
        <v>-14.591549295774257</v>
      </c>
      <c r="AG61" s="442">
        <f t="shared" si="7"/>
        <v>0.99027230046948378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1457.1313157214499</v>
      </c>
      <c r="O69" s="116">
        <f t="shared" si="43"/>
        <v>208.16161653163573</v>
      </c>
      <c r="P69" s="88">
        <f>M69-J69</f>
        <v>0.40000000000000036</v>
      </c>
      <c r="Q69" s="89">
        <f>N69-K69</f>
        <v>-42.868684278550063</v>
      </c>
      <c r="R69" s="225">
        <f t="shared" ref="R69:R70" si="44">O69/L69</f>
        <v>0.91070707232590631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-42.868684278550063</v>
      </c>
      <c r="AG69" s="442">
        <f t="shared" si="7"/>
        <v>0.97142087714763325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417</v>
      </c>
      <c r="H70" s="83">
        <f>F70*G70</f>
        <v>25908.210000000003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7" si="45">G70/W70*60</f>
        <v>1250.9999999999995</v>
      </c>
      <c r="O70" s="86">
        <f t="shared" ref="O70:O77" si="46">N70/M70</f>
        <v>96.230769230769198</v>
      </c>
      <c r="P70" s="88">
        <f t="shared" ref="P70:P77" si="47">M70-J70</f>
        <v>-1</v>
      </c>
      <c r="Q70" s="89">
        <f t="shared" ref="Q70" si="48">O70-L70</f>
        <v>-10.912087912087941</v>
      </c>
      <c r="R70" s="442">
        <f t="shared" si="44"/>
        <v>0.89815384615384586</v>
      </c>
      <c r="S70" s="637">
        <f>R82</f>
        <v>0.87685683343973042</v>
      </c>
      <c r="T70" s="91">
        <v>0.29166666666666669</v>
      </c>
      <c r="U70" s="91">
        <v>0.30555555555555558</v>
      </c>
      <c r="V70" s="439">
        <v>5</v>
      </c>
      <c r="W70" s="452">
        <f>(U70-T70)*24*60</f>
        <v>20.000000000000007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-249.00000000000045</v>
      </c>
      <c r="AG70" s="442">
        <f t="shared" si="7"/>
        <v>0.83399999999999974</v>
      </c>
      <c r="AH70" s="637">
        <f>AG82</f>
        <v>0.87763732277480255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1989</v>
      </c>
      <c r="H71" s="83">
        <f>F71*G71</f>
        <v>94775.849999999991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1326</v>
      </c>
      <c r="O71" s="86">
        <f t="shared" si="46"/>
        <v>73.666666666666671</v>
      </c>
      <c r="P71" s="88">
        <f t="shared" si="47"/>
        <v>0</v>
      </c>
      <c r="Q71" s="89">
        <f>O71-L71</f>
        <v>-6.3333333333333286</v>
      </c>
      <c r="R71" s="442">
        <f>O71/L71</f>
        <v>0.92083333333333339</v>
      </c>
      <c r="S71" s="637"/>
      <c r="T71" s="91">
        <v>0.31111111111111112</v>
      </c>
      <c r="U71" s="91">
        <v>0.37361111111111112</v>
      </c>
      <c r="V71" s="439">
        <v>8</v>
      </c>
      <c r="W71" s="452">
        <f t="shared" ref="W71:W81" si="49">(U71-T71)*24*60</f>
        <v>90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-114</v>
      </c>
      <c r="AG71" s="442">
        <f>N71/K71</f>
        <v>0.92083333333333328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3596.58</v>
      </c>
      <c r="H72" s="83">
        <f t="shared" ref="H72:H80" si="50">F72*G72</f>
        <v>204465.573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1392.2245161290321</v>
      </c>
      <c r="O72" s="86">
        <f t="shared" si="46"/>
        <v>77.345806451612887</v>
      </c>
      <c r="P72" s="88">
        <f t="shared" si="47"/>
        <v>0</v>
      </c>
      <c r="Q72" s="89">
        <f>O72-L72</f>
        <v>-13.543082437275999</v>
      </c>
      <c r="R72" s="442">
        <f>O72/L72</f>
        <v>0.85099298051896821</v>
      </c>
      <c r="S72" s="637"/>
      <c r="T72" s="91">
        <v>0.3888888888888889</v>
      </c>
      <c r="U72" s="91">
        <v>0.49652777777777779</v>
      </c>
      <c r="V72" s="439">
        <v>22</v>
      </c>
      <c r="W72" s="452">
        <f t="shared" si="49"/>
        <v>155</v>
      </c>
      <c r="X72" s="94">
        <v>0.37708333333333338</v>
      </c>
      <c r="Y72" s="94">
        <v>0.38611111111111113</v>
      </c>
      <c r="Z72" s="95"/>
      <c r="AA72" s="95"/>
      <c r="AB72" s="618"/>
      <c r="AC72" s="618"/>
      <c r="AD72" s="440"/>
      <c r="AE72" s="440"/>
      <c r="AF72" s="88">
        <f>N72-K72</f>
        <v>-243.77548387096795</v>
      </c>
      <c r="AG72" s="442">
        <f>N72/K72</f>
        <v>0.85099298051896821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2310</v>
      </c>
      <c r="H73" s="83">
        <f t="shared" si="50"/>
        <v>124185.59999999999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1345.6310679611656</v>
      </c>
      <c r="O73" s="86">
        <f t="shared" si="46"/>
        <v>84.101941747572852</v>
      </c>
      <c r="P73" s="88">
        <f t="shared" si="47"/>
        <v>0</v>
      </c>
      <c r="Q73" s="89">
        <f>O73-L73</f>
        <v>-5.8980582524271483</v>
      </c>
      <c r="R73" s="442">
        <f>O73/L73</f>
        <v>0.93446601941747609</v>
      </c>
      <c r="S73" s="637"/>
      <c r="T73" s="91">
        <v>0.53680555555555554</v>
      </c>
      <c r="U73" s="91">
        <v>0.60833333333333328</v>
      </c>
      <c r="V73" s="439">
        <v>5</v>
      </c>
      <c r="W73" s="452">
        <f t="shared" si="49"/>
        <v>102.99999999999996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-94.368932038834373</v>
      </c>
      <c r="AG73" s="442">
        <f>N73/K73</f>
        <v>0.93446601941747609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1994.96</v>
      </c>
      <c r="H74" s="83">
        <f t="shared" si="50"/>
        <v>94780.549599999998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1301.0608695652174</v>
      </c>
      <c r="O74" s="86">
        <f t="shared" si="46"/>
        <v>76.532992327365733</v>
      </c>
      <c r="P74" s="88">
        <f t="shared" si="47"/>
        <v>0</v>
      </c>
      <c r="Q74" s="89">
        <f>O74-L74</f>
        <v>-8.1728900255754411</v>
      </c>
      <c r="R74" s="442">
        <f>O74/L74</f>
        <v>0.90351449275362328</v>
      </c>
      <c r="S74" s="637"/>
      <c r="T74" s="91">
        <v>0.62430555555555545</v>
      </c>
      <c r="U74" s="91">
        <v>0.68819444444444433</v>
      </c>
      <c r="V74" s="439">
        <v>23</v>
      </c>
      <c r="W74" s="452">
        <f t="shared" si="49"/>
        <v>92</v>
      </c>
      <c r="X74" s="233">
        <v>0.6118055555555556</v>
      </c>
      <c r="Y74" s="233">
        <v>0.62152777777777779</v>
      </c>
      <c r="Z74" s="170"/>
      <c r="AA74" s="170"/>
      <c r="AB74" s="618"/>
      <c r="AC74" s="618"/>
      <c r="AD74" s="440"/>
      <c r="AE74" s="440"/>
      <c r="AF74" s="88">
        <f t="shared" ref="AF74:AF80" si="51">N74-K74</f>
        <v>-138.93913043478256</v>
      </c>
      <c r="AG74" s="442">
        <f t="shared" ref="AG74:AG80" si="52">N74/K74</f>
        <v>0.90351449275362328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522</v>
      </c>
      <c r="H75" s="83">
        <f t="shared" si="50"/>
        <v>28877.040000000001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1118.5714285714262</v>
      </c>
      <c r="O75" s="86">
        <f t="shared" si="46"/>
        <v>74.571428571428413</v>
      </c>
      <c r="P75" s="88">
        <f t="shared" si="47"/>
        <v>1</v>
      </c>
      <c r="Q75" s="89">
        <f t="shared" ref="Q75:Q77" si="53">O75-L75</f>
        <v>-28.285714285714448</v>
      </c>
      <c r="R75" s="442">
        <f t="shared" ref="R75:R77" si="54">O75/L75</f>
        <v>0.72499999999999842</v>
      </c>
      <c r="S75" s="637"/>
      <c r="T75" s="91">
        <v>0.70833333333333337</v>
      </c>
      <c r="U75" s="91">
        <v>0.72777777777777786</v>
      </c>
      <c r="V75" s="439">
        <v>5</v>
      </c>
      <c r="W75" s="452">
        <f t="shared" si="49"/>
        <v>28.00000000000006</v>
      </c>
      <c r="X75" s="233"/>
      <c r="Y75" s="233"/>
      <c r="Z75" s="170"/>
      <c r="AA75" s="170"/>
      <c r="AB75" s="618"/>
      <c r="AC75" s="618"/>
      <c r="AD75" s="440"/>
      <c r="AE75" s="440"/>
      <c r="AF75" s="88">
        <f t="shared" si="51"/>
        <v>-321.42857142857383</v>
      </c>
      <c r="AG75" s="442">
        <f t="shared" si="52"/>
        <v>0.77678571428571264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807</v>
      </c>
      <c r="H76" s="83">
        <f t="shared" si="50"/>
        <v>44836.92</v>
      </c>
      <c r="I76" s="439"/>
      <c r="J76" s="85">
        <v>16</v>
      </c>
      <c r="K76" s="227">
        <v>1440</v>
      </c>
      <c r="L76" s="86">
        <v>90</v>
      </c>
      <c r="M76" s="450">
        <v>16</v>
      </c>
      <c r="N76" s="82">
        <f t="shared" si="45"/>
        <v>1344.9999999999991</v>
      </c>
      <c r="O76" s="86">
        <f t="shared" si="46"/>
        <v>84.062499999999943</v>
      </c>
      <c r="P76" s="88">
        <f t="shared" si="47"/>
        <v>0</v>
      </c>
      <c r="Q76" s="89">
        <f t="shared" si="53"/>
        <v>-5.9375000000000568</v>
      </c>
      <c r="R76" s="442">
        <f t="shared" si="54"/>
        <v>0.93402777777777712</v>
      </c>
      <c r="S76" s="637"/>
      <c r="T76" s="91">
        <v>0.73333333333333339</v>
      </c>
      <c r="U76" s="91">
        <v>0.75833333333333341</v>
      </c>
      <c r="V76" s="439">
        <v>8</v>
      </c>
      <c r="W76" s="452">
        <f t="shared" si="49"/>
        <v>36.000000000000028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-95.000000000000909</v>
      </c>
      <c r="AG76" s="442">
        <f t="shared" si="52"/>
        <v>0.93402777777777712</v>
      </c>
      <c r="AH76" s="637"/>
    </row>
    <row r="77" spans="1:34" ht="19.2" customHeight="1">
      <c r="A77" s="649"/>
      <c r="B77" s="439" t="s">
        <v>243</v>
      </c>
      <c r="C77" s="447"/>
      <c r="D77" s="229" t="s">
        <v>124</v>
      </c>
      <c r="E77" s="81"/>
      <c r="F77" s="458">
        <v>47.51</v>
      </c>
      <c r="G77" s="227">
        <v>272.03999999999996</v>
      </c>
      <c r="H77" s="83">
        <f t="shared" si="50"/>
        <v>12924.620399999998</v>
      </c>
      <c r="I77" s="440">
        <v>1</v>
      </c>
      <c r="J77" s="231">
        <v>17</v>
      </c>
      <c r="K77" s="232">
        <v>1440</v>
      </c>
      <c r="L77" s="129">
        <v>84.705882352941174</v>
      </c>
      <c r="M77" s="450">
        <v>17</v>
      </c>
      <c r="N77" s="82">
        <f t="shared" si="45"/>
        <v>1255.569230769235</v>
      </c>
      <c r="O77" s="86">
        <f t="shared" si="46"/>
        <v>73.857013574660883</v>
      </c>
      <c r="P77" s="88">
        <f t="shared" si="47"/>
        <v>0</v>
      </c>
      <c r="Q77" s="89">
        <f t="shared" si="53"/>
        <v>-10.848868778280291</v>
      </c>
      <c r="R77" s="442">
        <f t="shared" si="54"/>
        <v>0.87192307692307991</v>
      </c>
      <c r="S77" s="637"/>
      <c r="T77" s="91">
        <v>0.76319444444444451</v>
      </c>
      <c r="U77" s="91">
        <v>0.77222222222222225</v>
      </c>
      <c r="V77" s="439">
        <v>7</v>
      </c>
      <c r="W77" s="452">
        <f t="shared" si="49"/>
        <v>12.999999999999954</v>
      </c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-184.43076923076501</v>
      </c>
      <c r="AG77" s="442">
        <f t="shared" si="52"/>
        <v>0.87192307692307991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16.25</v>
      </c>
      <c r="K82" s="145">
        <v>1472</v>
      </c>
      <c r="L82" s="148">
        <v>91.287581699346404</v>
      </c>
      <c r="M82" s="145">
        <f t="shared" ref="J82:O82" si="55">AVERAGE(M70:M81)</f>
        <v>16.25</v>
      </c>
      <c r="N82" s="145">
        <f t="shared" si="55"/>
        <v>1291.8821391245094</v>
      </c>
      <c r="O82" s="237">
        <f t="shared" si="55"/>
        <v>80.046139821259572</v>
      </c>
      <c r="P82" s="161">
        <f>M82-J82</f>
        <v>0</v>
      </c>
      <c r="Q82" s="162">
        <f>N82-K82</f>
        <v>-180.11786087549058</v>
      </c>
      <c r="R82" s="225">
        <f>O82/L82</f>
        <v>0.87685683343973042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-180.11786087549058</v>
      </c>
      <c r="AG82" s="442">
        <f>N82/K82</f>
        <v>0.87763732277480255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2481.1299999999997</v>
      </c>
      <c r="H83" s="127">
        <f t="shared" ref="H83:H94" si="56">F83*G83</f>
        <v>132393.09679999997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91" si="57">G83/W83*60</f>
        <v>1210.3073170731709</v>
      </c>
      <c r="O83" s="236">
        <f t="shared" ref="O83:O91" si="58">N83/M83</f>
        <v>63.700385109114258</v>
      </c>
      <c r="P83" s="95">
        <f t="shared" ref="P83:P91" si="59">M83-J83</f>
        <v>0</v>
      </c>
      <c r="Q83" s="131">
        <f t="shared" ref="Q83:Q91" si="60">O83-L83</f>
        <v>-12.089088575096262</v>
      </c>
      <c r="R83" s="239">
        <f t="shared" ref="R83:R91" si="61">O83/L83</f>
        <v>0.84049119241192427</v>
      </c>
      <c r="S83" s="637">
        <f>R95</f>
        <v>0.80313861834079392</v>
      </c>
      <c r="T83" s="91">
        <v>0.33333333333333331</v>
      </c>
      <c r="U83" s="91">
        <v>0.41874999999999996</v>
      </c>
      <c r="V83" s="439">
        <v>5</v>
      </c>
      <c r="W83" s="452">
        <f t="shared" ref="W83:W93" si="62">(U83-T83)*24*60</f>
        <v>122.99999999999996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3">N83-K83</f>
        <v>-229.69268292682909</v>
      </c>
      <c r="AG83" s="442">
        <f t="shared" ref="AG83:AG173" si="64">N83/K83</f>
        <v>0.84049119241192427</v>
      </c>
      <c r="AH83" s="637">
        <f>AG95</f>
        <v>0.80881435009510771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1742.0700000000002</v>
      </c>
      <c r="H84" s="127">
        <f t="shared" si="56"/>
        <v>92956.855200000005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7"/>
        <v>1187.7750000000001</v>
      </c>
      <c r="O84" s="236">
        <f t="shared" si="58"/>
        <v>62.514473684210529</v>
      </c>
      <c r="P84" s="95">
        <f t="shared" si="59"/>
        <v>0</v>
      </c>
      <c r="Q84" s="131">
        <f t="shared" si="60"/>
        <v>-13.274999999999991</v>
      </c>
      <c r="R84" s="239">
        <f t="shared" si="61"/>
        <v>0.8248437500000001</v>
      </c>
      <c r="S84" s="637"/>
      <c r="T84" s="91">
        <v>0.43472222222222218</v>
      </c>
      <c r="U84" s="91">
        <v>0.49583333333333329</v>
      </c>
      <c r="V84" s="439">
        <v>23</v>
      </c>
      <c r="W84" s="452">
        <f t="shared" si="62"/>
        <v>88</v>
      </c>
      <c r="X84" s="94">
        <v>0.42222222222222222</v>
      </c>
      <c r="Y84" s="94">
        <v>0.43194444444444446</v>
      </c>
      <c r="Z84" s="95"/>
      <c r="AA84" s="95"/>
      <c r="AB84" s="618"/>
      <c r="AC84" s="618"/>
      <c r="AD84" s="440"/>
      <c r="AE84" s="440"/>
      <c r="AF84" s="88">
        <f t="shared" si="63"/>
        <v>-252.22499999999991</v>
      </c>
      <c r="AG84" s="442">
        <f t="shared" si="64"/>
        <v>0.8248437500000001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1004</v>
      </c>
      <c r="H85" s="127">
        <f t="shared" si="56"/>
        <v>51957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7"/>
        <v>1255.0000000000002</v>
      </c>
      <c r="O85" s="236">
        <f t="shared" si="58"/>
        <v>59.761904761904773</v>
      </c>
      <c r="P85" s="95">
        <f t="shared" si="59"/>
        <v>0</v>
      </c>
      <c r="Q85" s="131">
        <f t="shared" si="60"/>
        <v>-11.666666666666657</v>
      </c>
      <c r="R85" s="239">
        <f t="shared" si="61"/>
        <v>0.83666666666666678</v>
      </c>
      <c r="S85" s="637"/>
      <c r="T85" s="91">
        <v>0.53611111111111109</v>
      </c>
      <c r="U85" s="91">
        <v>0.56944444444444442</v>
      </c>
      <c r="V85" s="439">
        <v>5</v>
      </c>
      <c r="W85" s="452">
        <f t="shared" si="62"/>
        <v>47.999999999999986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3"/>
        <v>-244.99999999999977</v>
      </c>
      <c r="AG85" s="442">
        <f t="shared" si="64"/>
        <v>0.83666666666666678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493</v>
      </c>
      <c r="H86" s="127">
        <f t="shared" si="56"/>
        <v>29254.620000000003</v>
      </c>
      <c r="I86" s="439"/>
      <c r="J86" s="130">
        <v>17</v>
      </c>
      <c r="K86" s="98">
        <v>1440</v>
      </c>
      <c r="L86" s="129">
        <v>84.705882352941174</v>
      </c>
      <c r="M86" s="450">
        <v>17</v>
      </c>
      <c r="N86" s="98">
        <f t="shared" si="57"/>
        <v>1095.5555555555529</v>
      </c>
      <c r="O86" s="236">
        <f t="shared" si="58"/>
        <v>64.444444444444287</v>
      </c>
      <c r="P86" s="95">
        <f t="shared" si="59"/>
        <v>0</v>
      </c>
      <c r="Q86" s="131">
        <f t="shared" si="60"/>
        <v>-20.261437908496887</v>
      </c>
      <c r="R86" s="239">
        <f t="shared" si="61"/>
        <v>0.76080246913580063</v>
      </c>
      <c r="S86" s="637"/>
      <c r="T86" s="91">
        <v>0.57430555555555551</v>
      </c>
      <c r="U86" s="91">
        <v>0.59305555555555556</v>
      </c>
      <c r="V86" s="439">
        <v>7</v>
      </c>
      <c r="W86" s="452">
        <f t="shared" si="62"/>
        <v>27.000000000000064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3"/>
        <v>-344.44444444444707</v>
      </c>
      <c r="AG86" s="442">
        <f t="shared" si="64"/>
        <v>0.76080246913580063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905</v>
      </c>
      <c r="H87" s="127">
        <f t="shared" si="56"/>
        <v>51069.15</v>
      </c>
      <c r="I87" s="439"/>
      <c r="J87" s="130">
        <v>18</v>
      </c>
      <c r="K87" s="98">
        <v>1500</v>
      </c>
      <c r="L87" s="129">
        <v>83.333333333333329</v>
      </c>
      <c r="M87" s="450">
        <v>18</v>
      </c>
      <c r="N87" s="98">
        <f t="shared" si="57"/>
        <v>1234.090909090909</v>
      </c>
      <c r="O87" s="236">
        <f t="shared" si="58"/>
        <v>68.560606060606062</v>
      </c>
      <c r="P87" s="95">
        <f t="shared" si="59"/>
        <v>0</v>
      </c>
      <c r="Q87" s="131">
        <f t="shared" si="60"/>
        <v>-14.772727272727266</v>
      </c>
      <c r="R87" s="239">
        <f t="shared" si="61"/>
        <v>0.82272727272727275</v>
      </c>
      <c r="S87" s="637"/>
      <c r="T87" s="91">
        <v>0.6</v>
      </c>
      <c r="U87" s="91">
        <v>0.63055555555555554</v>
      </c>
      <c r="V87" s="439">
        <v>8</v>
      </c>
      <c r="W87" s="452">
        <f t="shared" si="62"/>
        <v>44</v>
      </c>
      <c r="X87" s="94"/>
      <c r="Y87" s="94"/>
      <c r="Z87" s="95"/>
      <c r="AA87" s="95"/>
      <c r="AB87" s="618"/>
      <c r="AC87" s="618"/>
      <c r="AD87" s="440"/>
      <c r="AE87" s="440"/>
      <c r="AF87" s="88">
        <f t="shared" si="63"/>
        <v>-265.90909090909099</v>
      </c>
      <c r="AG87" s="442">
        <f t="shared" si="64"/>
        <v>0.82272727272727264</v>
      </c>
      <c r="AH87" s="637"/>
    </row>
    <row r="88" spans="1:34" ht="19.2" customHeight="1">
      <c r="A88" s="648"/>
      <c r="B88" s="154" t="s">
        <v>244</v>
      </c>
      <c r="C88" s="447"/>
      <c r="D88" s="240" t="s">
        <v>105</v>
      </c>
      <c r="E88" s="81"/>
      <c r="F88" s="465">
        <v>38.39</v>
      </c>
      <c r="G88" s="98">
        <v>355.8</v>
      </c>
      <c r="H88" s="127">
        <f t="shared" si="56"/>
        <v>13659.162</v>
      </c>
      <c r="I88" s="439">
        <v>1</v>
      </c>
      <c r="J88" s="130">
        <v>16</v>
      </c>
      <c r="K88" s="98">
        <v>1636</v>
      </c>
      <c r="L88" s="129">
        <v>102.25</v>
      </c>
      <c r="M88" s="450">
        <v>17</v>
      </c>
      <c r="N88" s="98">
        <f t="shared" si="57"/>
        <v>1334.2500000000048</v>
      </c>
      <c r="O88" s="236">
        <f t="shared" si="58"/>
        <v>78.485294117647342</v>
      </c>
      <c r="P88" s="95">
        <f t="shared" si="59"/>
        <v>1</v>
      </c>
      <c r="Q88" s="131">
        <f t="shared" si="60"/>
        <v>-23.764705882352658</v>
      </c>
      <c r="R88" s="239">
        <f t="shared" si="61"/>
        <v>0.76758233855889824</v>
      </c>
      <c r="S88" s="637"/>
      <c r="T88" s="91">
        <v>0.64652777777777781</v>
      </c>
      <c r="U88" s="91">
        <v>0.65763888888888888</v>
      </c>
      <c r="V88" s="439">
        <v>23</v>
      </c>
      <c r="W88" s="452">
        <f t="shared" si="62"/>
        <v>15.999999999999943</v>
      </c>
      <c r="X88" s="94">
        <v>0.63402777777777775</v>
      </c>
      <c r="Y88" s="94">
        <v>0.64374999999999993</v>
      </c>
      <c r="Z88" s="95"/>
      <c r="AA88" s="95"/>
      <c r="AB88" s="618"/>
      <c r="AC88" s="618"/>
      <c r="AD88" s="440"/>
      <c r="AE88" s="440"/>
      <c r="AF88" s="88">
        <f t="shared" si="63"/>
        <v>-301.74999999999523</v>
      </c>
      <c r="AG88" s="442">
        <f t="shared" si="64"/>
        <v>0.81555623471882932</v>
      </c>
      <c r="AH88" s="637"/>
    </row>
    <row r="89" spans="1:34" ht="19.2" customHeight="1">
      <c r="A89" s="648"/>
      <c r="B89" s="154" t="s">
        <v>244</v>
      </c>
      <c r="C89" s="447"/>
      <c r="D89" s="80" t="s">
        <v>302</v>
      </c>
      <c r="E89" s="81"/>
      <c r="F89" s="465">
        <v>38.1</v>
      </c>
      <c r="G89" s="159">
        <v>842.4</v>
      </c>
      <c r="H89" s="127">
        <f t="shared" si="56"/>
        <v>32095.439999999999</v>
      </c>
      <c r="I89" s="439">
        <v>1</v>
      </c>
      <c r="J89" s="130">
        <v>17</v>
      </c>
      <c r="K89" s="98">
        <v>1500</v>
      </c>
      <c r="L89" s="129">
        <v>88.235294117647058</v>
      </c>
      <c r="M89" s="450">
        <v>16</v>
      </c>
      <c r="N89" s="98">
        <f t="shared" si="57"/>
        <v>1175.441860465116</v>
      </c>
      <c r="O89" s="236">
        <f t="shared" si="58"/>
        <v>73.465116279069747</v>
      </c>
      <c r="P89" s="95">
        <f t="shared" si="59"/>
        <v>-1</v>
      </c>
      <c r="Q89" s="131">
        <f t="shared" si="60"/>
        <v>-14.770177838577311</v>
      </c>
      <c r="R89" s="239">
        <f t="shared" si="61"/>
        <v>0.83260465116279048</v>
      </c>
      <c r="S89" s="637"/>
      <c r="T89" s="91">
        <v>0.66388888888888886</v>
      </c>
      <c r="U89" s="91">
        <v>0.69374999999999998</v>
      </c>
      <c r="V89" s="439">
        <v>7</v>
      </c>
      <c r="W89" s="452">
        <f t="shared" si="62"/>
        <v>43.000000000000007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3"/>
        <v>-324.55813953488405</v>
      </c>
      <c r="AG89" s="442">
        <f t="shared" si="64"/>
        <v>0.783627906976744</v>
      </c>
      <c r="AH89" s="637"/>
    </row>
    <row r="90" spans="1:34" ht="19.2" customHeight="1">
      <c r="A90" s="648"/>
      <c r="B90" s="154" t="s">
        <v>247</v>
      </c>
      <c r="C90" s="447"/>
      <c r="D90" s="80" t="s">
        <v>125</v>
      </c>
      <c r="E90" s="81"/>
      <c r="F90" s="465">
        <v>58.17</v>
      </c>
      <c r="G90" s="173">
        <v>979</v>
      </c>
      <c r="H90" s="127">
        <f t="shared" si="56"/>
        <v>56948.43</v>
      </c>
      <c r="I90" s="241"/>
      <c r="J90" s="130">
        <v>19</v>
      </c>
      <c r="K90" s="98">
        <v>1385</v>
      </c>
      <c r="L90" s="129">
        <v>72.89473684210526</v>
      </c>
      <c r="M90" s="450">
        <v>20</v>
      </c>
      <c r="N90" s="98">
        <f t="shared" si="57"/>
        <v>1151.7647058823534</v>
      </c>
      <c r="O90" s="236">
        <f t="shared" si="58"/>
        <v>57.588235294117666</v>
      </c>
      <c r="P90" s="95">
        <f t="shared" si="59"/>
        <v>1</v>
      </c>
      <c r="Q90" s="131">
        <f t="shared" si="60"/>
        <v>-15.306501547987594</v>
      </c>
      <c r="R90" s="239">
        <f t="shared" si="61"/>
        <v>0.79001911233807631</v>
      </c>
      <c r="S90" s="637"/>
      <c r="T90" s="91">
        <v>0.70833333333333337</v>
      </c>
      <c r="U90" s="91">
        <v>0.74375000000000002</v>
      </c>
      <c r="V90" s="439">
        <v>5</v>
      </c>
      <c r="W90" s="452">
        <f t="shared" si="62"/>
        <v>50.999999999999979</v>
      </c>
      <c r="X90" s="242"/>
      <c r="Y90" s="242"/>
      <c r="Z90" s="95"/>
      <c r="AA90" s="95"/>
      <c r="AB90" s="618"/>
      <c r="AC90" s="618"/>
      <c r="AD90" s="440"/>
      <c r="AE90" s="440"/>
      <c r="AF90" s="88">
        <f t="shared" si="63"/>
        <v>-233.23529411764662</v>
      </c>
      <c r="AG90" s="442">
        <f t="shared" si="64"/>
        <v>0.83159906561902774</v>
      </c>
      <c r="AH90" s="637"/>
    </row>
    <row r="91" spans="1:34" ht="19.2" customHeight="1">
      <c r="A91" s="648"/>
      <c r="B91" s="154" t="s">
        <v>247</v>
      </c>
      <c r="C91" s="447"/>
      <c r="D91" s="80" t="s">
        <v>126</v>
      </c>
      <c r="E91" s="81"/>
      <c r="F91" s="465">
        <v>53.68</v>
      </c>
      <c r="G91" s="82">
        <v>1108</v>
      </c>
      <c r="H91" s="127">
        <f t="shared" si="56"/>
        <v>59477.440000000002</v>
      </c>
      <c r="I91" s="243"/>
      <c r="J91" s="130">
        <v>20</v>
      </c>
      <c r="K91" s="98">
        <v>1500</v>
      </c>
      <c r="L91" s="129">
        <v>75</v>
      </c>
      <c r="M91" s="450">
        <v>20</v>
      </c>
      <c r="N91" s="98">
        <f t="shared" si="57"/>
        <v>1146.2068965517249</v>
      </c>
      <c r="O91" s="236">
        <f t="shared" si="58"/>
        <v>57.310344827586242</v>
      </c>
      <c r="P91" s="95">
        <f t="shared" si="59"/>
        <v>0</v>
      </c>
      <c r="Q91" s="131">
        <f t="shared" si="60"/>
        <v>-17.689655172413758</v>
      </c>
      <c r="R91" s="239">
        <f t="shared" si="61"/>
        <v>0.76413793103448324</v>
      </c>
      <c r="S91" s="640"/>
      <c r="T91" s="91">
        <v>0.74930555555555556</v>
      </c>
      <c r="U91" s="91">
        <v>0.7895833333333333</v>
      </c>
      <c r="V91" s="439">
        <v>8</v>
      </c>
      <c r="W91" s="452">
        <f t="shared" si="62"/>
        <v>57.999999999999957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3"/>
        <v>-353.79310344827513</v>
      </c>
      <c r="AG91" s="442">
        <f t="shared" si="64"/>
        <v>0.76413793103448324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3"/>
        <v>0</v>
      </c>
      <c r="AG92" s="442" t="e">
        <f t="shared" si="64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2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3"/>
        <v>0</v>
      </c>
      <c r="AG93" s="442" t="e">
        <f t="shared" si="64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3"/>
        <v>0</v>
      </c>
      <c r="AG94" s="442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18.444444444444443</v>
      </c>
      <c r="K95" s="257">
        <v>1482.3333333333333</v>
      </c>
      <c r="L95" s="258">
        <v>81.047418382557709</v>
      </c>
      <c r="M95" s="257">
        <f t="shared" ref="J95:O95" si="65">AVERAGE(M83:M94)</f>
        <v>18.555555555555557</v>
      </c>
      <c r="N95" s="257">
        <f t="shared" si="65"/>
        <v>1198.9324716243145</v>
      </c>
      <c r="O95" s="258">
        <f t="shared" si="65"/>
        <v>65.092311619855664</v>
      </c>
      <c r="P95" s="259">
        <f>M95-J95</f>
        <v>0.11111111111111427</v>
      </c>
      <c r="Q95" s="260">
        <f t="shared" ref="Q95:Q100" si="66">O95-L95</f>
        <v>-15.955106762702044</v>
      </c>
      <c r="R95" s="261">
        <f>O95/L95</f>
        <v>0.80313861834079392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-283.40086170901873</v>
      </c>
      <c r="AG95" s="445">
        <f t="shared" si="64"/>
        <v>0.80881435009510771</v>
      </c>
      <c r="AH95" s="640"/>
    </row>
    <row r="96" spans="1:34" ht="19.2" customHeight="1">
      <c r="A96" s="645" t="s">
        <v>197</v>
      </c>
      <c r="B96" s="439" t="s">
        <v>246</v>
      </c>
      <c r="C96" s="141"/>
      <c r="D96" s="80" t="s">
        <v>130</v>
      </c>
      <c r="E96" s="81"/>
      <c r="F96" s="458">
        <v>22.27</v>
      </c>
      <c r="G96" s="82">
        <v>388</v>
      </c>
      <c r="H96" s="83">
        <f t="shared" ref="H96:H106" si="67">F96*G96</f>
        <v>8640.76</v>
      </c>
      <c r="I96" s="439"/>
      <c r="J96" s="85">
        <v>4</v>
      </c>
      <c r="K96" s="82">
        <v>2000</v>
      </c>
      <c r="L96" s="86">
        <v>500</v>
      </c>
      <c r="M96" s="453">
        <v>5</v>
      </c>
      <c r="N96" s="82">
        <f t="shared" ref="N96:N100" si="68">G96/W96*60</f>
        <v>1939.9999999999941</v>
      </c>
      <c r="O96" s="86">
        <f t="shared" ref="O96:O100" si="69">N96/M96</f>
        <v>387.99999999999881</v>
      </c>
      <c r="P96" s="88">
        <f t="shared" ref="P96:P100" si="70">M96-J96</f>
        <v>1</v>
      </c>
      <c r="Q96" s="89">
        <f t="shared" si="66"/>
        <v>-112.00000000000119</v>
      </c>
      <c r="R96" s="442">
        <f t="shared" ref="R96:R100" si="71">O96/L96</f>
        <v>0.77599999999999758</v>
      </c>
      <c r="S96" s="637">
        <f>R108</f>
        <v>0.83928366183768743</v>
      </c>
      <c r="T96" s="133">
        <v>0.33333333333333331</v>
      </c>
      <c r="U96" s="133">
        <v>0.34166666666666667</v>
      </c>
      <c r="V96" s="440">
        <v>5</v>
      </c>
      <c r="W96" s="134">
        <f t="shared" ref="W96:W122" si="72">(U96-T96)*24*60</f>
        <v>12.000000000000037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3"/>
        <v>-60.000000000005912</v>
      </c>
      <c r="AG96" s="441">
        <f t="shared" si="64"/>
        <v>0.96999999999999709</v>
      </c>
      <c r="AH96" s="622">
        <f>AG108</f>
        <v>1.0001276018168632</v>
      </c>
    </row>
    <row r="97" spans="1:34" s="270" customFormat="1" ht="19.2" customHeight="1">
      <c r="A97" s="645"/>
      <c r="B97" s="439" t="s">
        <v>246</v>
      </c>
      <c r="C97" s="262"/>
      <c r="D97" s="263" t="s">
        <v>128</v>
      </c>
      <c r="E97" s="97"/>
      <c r="F97" s="469">
        <v>24.73</v>
      </c>
      <c r="G97" s="264">
        <v>1893</v>
      </c>
      <c r="H97" s="265">
        <f t="shared" si="67"/>
        <v>46813.89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8"/>
        <v>2143.0188679245293</v>
      </c>
      <c r="O97" s="86">
        <f t="shared" si="69"/>
        <v>428.60377358490587</v>
      </c>
      <c r="P97" s="88">
        <f t="shared" si="70"/>
        <v>1</v>
      </c>
      <c r="Q97" s="89">
        <f t="shared" si="66"/>
        <v>-71.396226415094134</v>
      </c>
      <c r="R97" s="442">
        <f t="shared" si="71"/>
        <v>0.85720754716981173</v>
      </c>
      <c r="S97" s="637"/>
      <c r="T97" s="266">
        <v>0.34513888888888888</v>
      </c>
      <c r="U97" s="266">
        <v>0.38194444444444442</v>
      </c>
      <c r="V97" s="267">
        <v>5</v>
      </c>
      <c r="W97" s="134">
        <f t="shared" si="72"/>
        <v>52.999999999999972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143.01886792452933</v>
      </c>
      <c r="AG97" s="269">
        <f t="shared" si="64"/>
        <v>1.0715094339622646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129</v>
      </c>
      <c r="E98" s="126"/>
      <c r="F98" s="469">
        <v>24.73</v>
      </c>
      <c r="G98" s="98">
        <v>1805</v>
      </c>
      <c r="H98" s="265">
        <f t="shared" si="67"/>
        <v>44637.65</v>
      </c>
      <c r="I98" s="440"/>
      <c r="J98" s="85">
        <v>4</v>
      </c>
      <c r="K98" s="82">
        <v>2000</v>
      </c>
      <c r="L98" s="86">
        <v>500</v>
      </c>
      <c r="M98" s="130">
        <v>5</v>
      </c>
      <c r="N98" s="82">
        <f t="shared" si="68"/>
        <v>2123.5294117647068</v>
      </c>
      <c r="O98" s="86">
        <f t="shared" si="69"/>
        <v>424.70588235294133</v>
      </c>
      <c r="P98" s="88">
        <f t="shared" si="70"/>
        <v>1</v>
      </c>
      <c r="Q98" s="89">
        <f t="shared" si="66"/>
        <v>-75.29411764705867</v>
      </c>
      <c r="R98" s="442">
        <f t="shared" si="71"/>
        <v>0.84941176470588264</v>
      </c>
      <c r="S98" s="637"/>
      <c r="T98" s="133">
        <v>0.38541666666666663</v>
      </c>
      <c r="U98" s="133">
        <v>0.42083333333333328</v>
      </c>
      <c r="V98" s="440">
        <v>5</v>
      </c>
      <c r="W98" s="134">
        <f t="shared" si="72"/>
        <v>50.999999999999979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3"/>
        <v>123.52941176470677</v>
      </c>
      <c r="AG98" s="441">
        <f t="shared" si="64"/>
        <v>1.0617647058823534</v>
      </c>
      <c r="AH98" s="622"/>
    </row>
    <row r="99" spans="1:34" ht="19.2" customHeight="1">
      <c r="A99" s="645"/>
      <c r="B99" s="439" t="s">
        <v>246</v>
      </c>
      <c r="C99" s="124"/>
      <c r="D99" s="125" t="s">
        <v>308</v>
      </c>
      <c r="E99" s="126"/>
      <c r="F99" s="469">
        <v>21.92</v>
      </c>
      <c r="G99" s="98">
        <v>1173</v>
      </c>
      <c r="H99" s="265">
        <f t="shared" si="67"/>
        <v>25712.160000000003</v>
      </c>
      <c r="I99" s="440"/>
      <c r="J99" s="85">
        <v>4</v>
      </c>
      <c r="K99" s="82">
        <v>2000</v>
      </c>
      <c r="L99" s="86">
        <v>500</v>
      </c>
      <c r="M99" s="453">
        <v>5</v>
      </c>
      <c r="N99" s="82">
        <f t="shared" si="68"/>
        <v>2132.7272727272748</v>
      </c>
      <c r="O99" s="86">
        <f t="shared" si="69"/>
        <v>426.54545454545496</v>
      </c>
      <c r="P99" s="88">
        <f t="shared" si="70"/>
        <v>1</v>
      </c>
      <c r="Q99" s="89">
        <f t="shared" si="66"/>
        <v>-73.454545454545041</v>
      </c>
      <c r="R99" s="442">
        <f t="shared" si="71"/>
        <v>0.8530909090909099</v>
      </c>
      <c r="S99" s="637"/>
      <c r="T99" s="133">
        <v>0.42430555555555549</v>
      </c>
      <c r="U99" s="133">
        <v>0.44722222222222213</v>
      </c>
      <c r="V99" s="440">
        <v>5</v>
      </c>
      <c r="W99" s="134">
        <f t="shared" si="72"/>
        <v>32.999999999999964</v>
      </c>
      <c r="X99" s="233"/>
      <c r="Y99" s="233"/>
      <c r="Z99" s="170"/>
      <c r="AA99" s="170"/>
      <c r="AB99" s="618"/>
      <c r="AC99" s="618"/>
      <c r="AD99" s="440"/>
      <c r="AE99" s="440"/>
      <c r="AF99" s="268">
        <f t="shared" si="63"/>
        <v>132.72727272727479</v>
      </c>
      <c r="AG99" s="269">
        <f t="shared" si="64"/>
        <v>1.0663636363636373</v>
      </c>
      <c r="AH99" s="622"/>
    </row>
    <row r="100" spans="1:34" s="274" customFormat="1" ht="19.2" customHeight="1">
      <c r="A100" s="645"/>
      <c r="B100" s="439" t="s">
        <v>246</v>
      </c>
      <c r="C100" s="96"/>
      <c r="D100" s="80" t="s">
        <v>108</v>
      </c>
      <c r="E100" s="126"/>
      <c r="F100" s="469">
        <v>36.409999999999997</v>
      </c>
      <c r="G100" s="98">
        <v>2876.8</v>
      </c>
      <c r="H100" s="265">
        <f t="shared" si="67"/>
        <v>104744.288</v>
      </c>
      <c r="I100" s="440"/>
      <c r="J100" s="85">
        <v>10</v>
      </c>
      <c r="K100" s="82">
        <v>2769</v>
      </c>
      <c r="L100" s="86">
        <v>276.89999999999998</v>
      </c>
      <c r="M100" s="130">
        <v>10</v>
      </c>
      <c r="N100" s="82">
        <f t="shared" si="68"/>
        <v>2431.0985915492965</v>
      </c>
      <c r="O100" s="86">
        <f t="shared" si="69"/>
        <v>243.10985915492967</v>
      </c>
      <c r="P100" s="88">
        <f t="shared" si="70"/>
        <v>0</v>
      </c>
      <c r="Q100" s="89">
        <f t="shared" si="66"/>
        <v>-33.790140845070312</v>
      </c>
      <c r="R100" s="442">
        <f t="shared" si="71"/>
        <v>0.87796987777150481</v>
      </c>
      <c r="S100" s="637"/>
      <c r="T100" s="266">
        <v>0.45277777777777767</v>
      </c>
      <c r="U100" s="266">
        <v>0.50208333333333321</v>
      </c>
      <c r="V100" s="267">
        <v>8</v>
      </c>
      <c r="W100" s="134">
        <f t="shared" si="72"/>
        <v>70.999999999999986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3"/>
        <v>-337.90140845070346</v>
      </c>
      <c r="AG100" s="441">
        <f t="shared" si="64"/>
        <v>0.8779698777715047</v>
      </c>
      <c r="AH100" s="622"/>
    </row>
    <row r="101" spans="1:34" s="274" customFormat="1" ht="19.2" customHeight="1">
      <c r="A101" s="645"/>
      <c r="B101" s="439">
        <v>0</v>
      </c>
      <c r="C101" s="96"/>
      <c r="D101" s="125"/>
      <c r="E101" s="126"/>
      <c r="F101" s="469" t="s">
        <v>248</v>
      </c>
      <c r="G101" s="98"/>
      <c r="H101" s="265">
        <f t="shared" si="67"/>
        <v>0</v>
      </c>
      <c r="I101" s="440"/>
      <c r="J101" s="85"/>
      <c r="K101" s="82"/>
      <c r="L101" s="86"/>
      <c r="M101" s="130"/>
      <c r="N101" s="82"/>
      <c r="O101" s="86"/>
      <c r="P101" s="88"/>
      <c r="Q101" s="89"/>
      <c r="R101" s="442"/>
      <c r="S101" s="637"/>
      <c r="T101" s="266"/>
      <c r="U101" s="133"/>
      <c r="V101" s="267"/>
      <c r="W101" s="134"/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3"/>
        <v>0</v>
      </c>
      <c r="AG101" s="269" t="e">
        <f t="shared" si="64"/>
        <v>#DIV/0!</v>
      </c>
      <c r="AH101" s="622"/>
    </row>
    <row r="102" spans="1:34" s="274" customFormat="1" ht="19.2" customHeight="1">
      <c r="A102" s="645"/>
      <c r="B102" s="439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439"/>
      <c r="J102" s="85"/>
      <c r="K102" s="82"/>
      <c r="L102" s="86"/>
      <c r="M102" s="130"/>
      <c r="N102" s="82"/>
      <c r="O102" s="86"/>
      <c r="P102" s="88"/>
      <c r="Q102" s="89"/>
      <c r="R102" s="442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3"/>
        <v>0</v>
      </c>
      <c r="AG102" s="441" t="e">
        <f t="shared" si="64"/>
        <v>#DIV/0!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3"/>
        <v>0</v>
      </c>
      <c r="AG104" s="441" t="e">
        <f t="shared" si="64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5.2</v>
      </c>
      <c r="K108" s="145">
        <v>2153.8000000000002</v>
      </c>
      <c r="L108" s="148">
        <v>455.38</v>
      </c>
      <c r="M108" s="145">
        <f t="shared" ref="J108:O108" si="73">AVERAGE(M96:M107)</f>
        <v>6</v>
      </c>
      <c r="N108" s="145">
        <f t="shared" si="73"/>
        <v>2154.0748287931601</v>
      </c>
      <c r="O108" s="148">
        <f t="shared" si="73"/>
        <v>382.19299392764611</v>
      </c>
      <c r="P108" s="95">
        <f t="shared" ref="P108:P114" si="74">M108-J108</f>
        <v>0.79999999999999982</v>
      </c>
      <c r="Q108" s="131">
        <f t="shared" ref="Q108:Q114" si="75">O108-L108</f>
        <v>-73.187006072353881</v>
      </c>
      <c r="R108" s="149">
        <f t="shared" ref="R108:R114" si="76">O108/L108</f>
        <v>0.83928366183768743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0.27482879315994069</v>
      </c>
      <c r="AG108" s="441">
        <f t="shared" si="64"/>
        <v>1.0001276018168632</v>
      </c>
      <c r="AH108" s="622"/>
    </row>
    <row r="109" spans="1:34" ht="19.2" customHeight="1">
      <c r="A109" s="641" t="s">
        <v>320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620</v>
      </c>
      <c r="H109" s="83">
        <f t="shared" ref="H109:H118" si="77">F109*G109</f>
        <v>47950.8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8">G109/W109*60</f>
        <v>1328.5714285714257</v>
      </c>
      <c r="O109" s="86">
        <f t="shared" ref="O109:O114" si="79">N109/M109</f>
        <v>73.809523809523654</v>
      </c>
      <c r="P109" s="88">
        <f t="shared" si="74"/>
        <v>0</v>
      </c>
      <c r="Q109" s="89">
        <f t="shared" si="75"/>
        <v>-6.1904761904763461</v>
      </c>
      <c r="R109" s="442">
        <f t="shared" si="76"/>
        <v>0.92261904761904567</v>
      </c>
      <c r="S109" s="644">
        <f>R121</f>
        <v>0.87183172741944925</v>
      </c>
      <c r="T109" s="283">
        <v>0.5</v>
      </c>
      <c r="U109" s="283">
        <v>0.51944444444444449</v>
      </c>
      <c r="V109" s="284">
        <v>5</v>
      </c>
      <c r="W109" s="452">
        <f t="shared" si="72"/>
        <v>28.00000000000006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3"/>
        <v>-111.42857142857429</v>
      </c>
      <c r="AG109" s="171">
        <f t="shared" si="64"/>
        <v>0.92261904761904567</v>
      </c>
      <c r="AH109" s="622">
        <f>AG121</f>
        <v>0.87971460846012206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887</v>
      </c>
      <c r="H110" s="83">
        <f t="shared" si="77"/>
        <v>47614.159999999996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8"/>
        <v>1400.5263157894726</v>
      </c>
      <c r="O110" s="86">
        <f t="shared" si="79"/>
        <v>87.532894736842039</v>
      </c>
      <c r="P110" s="88">
        <f t="shared" si="74"/>
        <v>0</v>
      </c>
      <c r="Q110" s="89">
        <f t="shared" si="75"/>
        <v>-6.2171052631579613</v>
      </c>
      <c r="R110" s="442">
        <f t="shared" si="76"/>
        <v>0.93368421052631512</v>
      </c>
      <c r="S110" s="633"/>
      <c r="T110" s="283">
        <v>0.52430555555555558</v>
      </c>
      <c r="U110" s="283">
        <v>0.55069444444444449</v>
      </c>
      <c r="V110" s="284">
        <v>7</v>
      </c>
      <c r="W110" s="452">
        <f t="shared" si="72"/>
        <v>38.000000000000028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3"/>
        <v>-99.473684210527381</v>
      </c>
      <c r="AG110" s="171">
        <f t="shared" si="64"/>
        <v>0.93368421052631512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1696</v>
      </c>
      <c r="H111" s="83">
        <f t="shared" si="77"/>
        <v>97918.56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1375.1351351351341</v>
      </c>
      <c r="O111" s="86">
        <f t="shared" si="79"/>
        <v>85.94594594594588</v>
      </c>
      <c r="P111" s="88">
        <f t="shared" si="74"/>
        <v>0</v>
      </c>
      <c r="Q111" s="89">
        <f t="shared" si="75"/>
        <v>-11.86655405405412</v>
      </c>
      <c r="R111" s="442">
        <f t="shared" si="76"/>
        <v>0.87868059753043715</v>
      </c>
      <c r="S111" s="633"/>
      <c r="T111" s="283">
        <v>0.56527777777777777</v>
      </c>
      <c r="U111" s="283">
        <v>0.6166666666666667</v>
      </c>
      <c r="V111" s="284">
        <v>21</v>
      </c>
      <c r="W111" s="452">
        <f t="shared" si="72"/>
        <v>74.000000000000057</v>
      </c>
      <c r="X111" s="94">
        <v>0.5541666666666667</v>
      </c>
      <c r="Y111" s="94">
        <v>0.5625</v>
      </c>
      <c r="Z111" s="95"/>
      <c r="AA111" s="95"/>
      <c r="AB111" s="618"/>
      <c r="AC111" s="618"/>
      <c r="AD111" s="440"/>
      <c r="AE111" s="440"/>
      <c r="AF111" s="88">
        <f t="shared" si="63"/>
        <v>-189.86486486486592</v>
      </c>
      <c r="AG111" s="171">
        <f t="shared" si="64"/>
        <v>0.87868059753043715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1961.0100000000002</v>
      </c>
      <c r="H112" s="83">
        <f t="shared" si="77"/>
        <v>88206.229800000001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1238.5326315789475</v>
      </c>
      <c r="O112" s="86">
        <f t="shared" si="79"/>
        <v>65.185927977839341</v>
      </c>
      <c r="P112" s="88">
        <f t="shared" si="74"/>
        <v>0</v>
      </c>
      <c r="Q112" s="89">
        <f t="shared" si="75"/>
        <v>-13.761440443213289</v>
      </c>
      <c r="R112" s="442">
        <f t="shared" si="76"/>
        <v>0.82568842105263163</v>
      </c>
      <c r="S112" s="633"/>
      <c r="T112" s="283">
        <v>0.70833333333333337</v>
      </c>
      <c r="U112" s="283">
        <v>0.77430555555555558</v>
      </c>
      <c r="V112" s="284">
        <v>5</v>
      </c>
      <c r="W112" s="452">
        <f t="shared" si="72"/>
        <v>94.999999999999986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3"/>
        <v>-261.46736842105247</v>
      </c>
      <c r="AG112" s="171">
        <f t="shared" si="64"/>
        <v>0.82568842105263174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930</v>
      </c>
      <c r="H113" s="83">
        <f t="shared" si="77"/>
        <v>53688.899999999994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1187.2340425531916</v>
      </c>
      <c r="O113" s="86">
        <f t="shared" si="79"/>
        <v>69.837296620775973</v>
      </c>
      <c r="P113" s="88">
        <f t="shared" si="74"/>
        <v>1</v>
      </c>
      <c r="Q113" s="89">
        <f t="shared" si="75"/>
        <v>-20.162703379224027</v>
      </c>
      <c r="R113" s="442">
        <f t="shared" si="76"/>
        <v>0.77596996245306638</v>
      </c>
      <c r="S113" s="633"/>
      <c r="T113" s="283">
        <v>0.7895833333333333</v>
      </c>
      <c r="U113" s="283">
        <v>0.82222222222222219</v>
      </c>
      <c r="V113" s="284">
        <v>22</v>
      </c>
      <c r="W113" s="452">
        <f t="shared" si="72"/>
        <v>46.999999999999993</v>
      </c>
      <c r="X113" s="271">
        <v>0.77777777777777779</v>
      </c>
      <c r="Y113" s="271">
        <v>0.78680555555555554</v>
      </c>
      <c r="Z113" s="272"/>
      <c r="AA113" s="272"/>
      <c r="AB113" s="618"/>
      <c r="AC113" s="618"/>
      <c r="AD113" s="277"/>
      <c r="AE113" s="277"/>
      <c r="AF113" s="152">
        <f t="shared" si="63"/>
        <v>-252.76595744680844</v>
      </c>
      <c r="AG113" s="171">
        <f t="shared" si="64"/>
        <v>0.82446808510638303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1406</v>
      </c>
      <c r="H114" s="83">
        <f t="shared" si="77"/>
        <v>71242.02</v>
      </c>
      <c r="I114" s="440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1339.0476190476204</v>
      </c>
      <c r="O114" s="86">
        <f t="shared" si="79"/>
        <v>74.391534391534464</v>
      </c>
      <c r="P114" s="88">
        <f t="shared" si="74"/>
        <v>0</v>
      </c>
      <c r="Q114" s="89">
        <f t="shared" si="75"/>
        <v>-8.941798941798865</v>
      </c>
      <c r="R114" s="442">
        <f t="shared" si="76"/>
        <v>0.89269841269841366</v>
      </c>
      <c r="S114" s="633"/>
      <c r="T114" s="283">
        <v>0.82708333333333328</v>
      </c>
      <c r="U114" s="283">
        <v>0.87083333333333324</v>
      </c>
      <c r="V114" s="284">
        <v>7</v>
      </c>
      <c r="W114" s="452">
        <f t="shared" si="72"/>
        <v>62.999999999999936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-160.9523809523796</v>
      </c>
      <c r="AG114" s="171">
        <f t="shared" si="64"/>
        <v>0.89269841269841355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440"/>
      <c r="J115" s="85"/>
      <c r="K115" s="82"/>
      <c r="L115" s="86"/>
      <c r="M115" s="453"/>
      <c r="N115" s="82"/>
      <c r="O115" s="86"/>
      <c r="P115" s="88"/>
      <c r="Q115" s="89"/>
      <c r="R115" s="442"/>
      <c r="S115" s="633"/>
      <c r="T115" s="283"/>
      <c r="U115" s="283"/>
      <c r="V115" s="284"/>
      <c r="W115" s="452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80">AVERAGE(M109:M120)</f>
        <v>17.333333333333332</v>
      </c>
      <c r="N121" s="257">
        <f t="shared" si="80"/>
        <v>1311.507862112632</v>
      </c>
      <c r="O121" s="258">
        <f t="shared" si="80"/>
        <v>76.117187247076899</v>
      </c>
      <c r="P121" s="88">
        <f t="shared" ref="P121:P129" si="81">M121-J121</f>
        <v>0.1666666666666643</v>
      </c>
      <c r="Q121" s="89">
        <f t="shared" ref="Q121:Q129" si="82">O121-L121</f>
        <v>-11.190013045320768</v>
      </c>
      <c r="R121" s="225">
        <f t="shared" ref="R121:R129" si="83">O121/L121</f>
        <v>0.87183172741944925</v>
      </c>
      <c r="S121" s="639"/>
      <c r="T121" s="91"/>
      <c r="U121" s="91"/>
      <c r="V121" s="82"/>
      <c r="W121" s="452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-179.32547122070127</v>
      </c>
      <c r="AG121" s="171">
        <f>N121/K121</f>
        <v>0.87971460846012206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1435</v>
      </c>
      <c r="H122" s="83">
        <f t="shared" ref="H122:H132" si="84">F122*G122</f>
        <v>84191.45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5">G122/W122*60</f>
        <v>1345.3125000000016</v>
      </c>
      <c r="O122" s="294">
        <f t="shared" ref="O122:O129" si="86">N122/M122</f>
        <v>70.80592105263166</v>
      </c>
      <c r="P122" s="152">
        <f t="shared" si="81"/>
        <v>0</v>
      </c>
      <c r="Q122" s="235">
        <f t="shared" si="82"/>
        <v>-4.9835526315788599</v>
      </c>
      <c r="R122" s="153">
        <f t="shared" si="83"/>
        <v>0.93424479166666785</v>
      </c>
      <c r="S122" s="637">
        <f>R134</f>
        <v>0.89678852125204633</v>
      </c>
      <c r="T122" s="91">
        <v>0.5</v>
      </c>
      <c r="U122" s="91">
        <v>0.5444444444444444</v>
      </c>
      <c r="V122" s="284">
        <v>5</v>
      </c>
      <c r="W122" s="452">
        <f t="shared" si="72"/>
        <v>63.999999999999929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3"/>
        <v>-94.687499999998408</v>
      </c>
      <c r="AG122" s="442">
        <f t="shared" si="64"/>
        <v>0.93424479166666774</v>
      </c>
      <c r="AH122" s="639">
        <f>AG134</f>
        <v>0.90214461224361076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1945</v>
      </c>
      <c r="H123" s="83">
        <f t="shared" si="84"/>
        <v>115766.40000000001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5"/>
        <v>1282.4175824175823</v>
      </c>
      <c r="O123" s="129">
        <f t="shared" si="86"/>
        <v>61.067503924646772</v>
      </c>
      <c r="P123" s="95">
        <f t="shared" si="81"/>
        <v>0</v>
      </c>
      <c r="Q123" s="131">
        <f t="shared" si="82"/>
        <v>-4.8848770277341771</v>
      </c>
      <c r="R123" s="441">
        <f t="shared" si="83"/>
        <v>0.92593327250366952</v>
      </c>
      <c r="S123" s="637"/>
      <c r="T123" s="91">
        <v>0.56041666666666656</v>
      </c>
      <c r="U123" s="91">
        <v>0.62361111111111101</v>
      </c>
      <c r="V123" s="284">
        <v>23</v>
      </c>
      <c r="W123" s="452">
        <f>(U123-T123)*24*60</f>
        <v>91</v>
      </c>
      <c r="X123" s="94">
        <v>0.54791666666666672</v>
      </c>
      <c r="Y123" s="94">
        <v>0.55763888888888891</v>
      </c>
      <c r="Z123" s="95"/>
      <c r="AA123" s="95"/>
      <c r="AB123" s="618"/>
      <c r="AC123" s="618"/>
      <c r="AD123" s="440"/>
      <c r="AE123" s="440"/>
      <c r="AF123" s="88">
        <f t="shared" si="63"/>
        <v>-102.58241758241775</v>
      </c>
      <c r="AG123" s="442">
        <f t="shared" si="64"/>
        <v>0.92593327250366952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1246</v>
      </c>
      <c r="H124" s="83">
        <f t="shared" si="84"/>
        <v>70760.34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5"/>
        <v>1525.7142857142862</v>
      </c>
      <c r="O124" s="294">
        <f t="shared" si="86"/>
        <v>84.761904761904788</v>
      </c>
      <c r="P124" s="152">
        <f t="shared" si="81"/>
        <v>0</v>
      </c>
      <c r="Q124" s="235">
        <f t="shared" si="82"/>
        <v>-6.1269841269840981</v>
      </c>
      <c r="R124" s="153">
        <f t="shared" si="83"/>
        <v>0.93258819420188643</v>
      </c>
      <c r="S124" s="638"/>
      <c r="T124" s="91">
        <v>0.70833333333333337</v>
      </c>
      <c r="U124" s="91">
        <v>0.74236111111111114</v>
      </c>
      <c r="V124" s="284">
        <v>5</v>
      </c>
      <c r="W124" s="297">
        <f>(U124-T124)*24*60</f>
        <v>48.999999999999986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3"/>
        <v>-110.28571428571377</v>
      </c>
      <c r="AG124" s="153">
        <f t="shared" si="64"/>
        <v>0.93258819420188643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987</v>
      </c>
      <c r="H125" s="83">
        <f t="shared" si="84"/>
        <v>56130.689999999995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5"/>
        <v>1518.4615384615377</v>
      </c>
      <c r="O125" s="129">
        <f t="shared" si="86"/>
        <v>84.358974358974308</v>
      </c>
      <c r="P125" s="95">
        <f t="shared" si="81"/>
        <v>0</v>
      </c>
      <c r="Q125" s="131">
        <f t="shared" si="82"/>
        <v>-6.5299145299145778</v>
      </c>
      <c r="R125" s="441">
        <f t="shared" si="83"/>
        <v>0.92815497460974183</v>
      </c>
      <c r="S125" s="638"/>
      <c r="T125" s="91">
        <v>0.74722222222222223</v>
      </c>
      <c r="U125" s="91">
        <v>0.77430555555555558</v>
      </c>
      <c r="V125" s="284">
        <v>7</v>
      </c>
      <c r="W125" s="297">
        <f t="shared" ref="W125:W133" si="87">(U125-T125)*24*60</f>
        <v>39.000000000000021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3"/>
        <v>-117.53846153846234</v>
      </c>
      <c r="AG125" s="442">
        <f t="shared" si="64"/>
        <v>0.92815497460974183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1136</v>
      </c>
      <c r="H126" s="83">
        <f t="shared" si="84"/>
        <v>61446.240000000005</v>
      </c>
      <c r="I126" s="440"/>
      <c r="J126" s="130">
        <v>17</v>
      </c>
      <c r="K126" s="98">
        <v>1565</v>
      </c>
      <c r="L126" s="129">
        <v>92.058823529411768</v>
      </c>
      <c r="M126" s="450">
        <v>18</v>
      </c>
      <c r="N126" s="98">
        <f t="shared" si="85"/>
        <v>1391.0204081632658</v>
      </c>
      <c r="O126" s="129">
        <f t="shared" si="86"/>
        <v>77.278911564625872</v>
      </c>
      <c r="P126" s="95">
        <f t="shared" si="81"/>
        <v>1</v>
      </c>
      <c r="Q126" s="131">
        <f t="shared" si="82"/>
        <v>-14.779911964785896</v>
      </c>
      <c r="R126" s="441">
        <f t="shared" si="83"/>
        <v>0.83945143552628743</v>
      </c>
      <c r="S126" s="638"/>
      <c r="T126" s="91">
        <v>0.77986111111111112</v>
      </c>
      <c r="U126" s="91">
        <v>0.81388888888888888</v>
      </c>
      <c r="V126" s="284">
        <v>8</v>
      </c>
      <c r="W126" s="297">
        <f t="shared" si="87"/>
        <v>48.999999999999986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3"/>
        <v>-173.97959183673424</v>
      </c>
      <c r="AG126" s="153">
        <f t="shared" si="64"/>
        <v>0.88883093173371619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1266</v>
      </c>
      <c r="H127" s="83">
        <f t="shared" si="84"/>
        <v>60261.599999999999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5"/>
        <v>1309.6551724137942</v>
      </c>
      <c r="O127" s="294">
        <f t="shared" si="86"/>
        <v>68.929219600726015</v>
      </c>
      <c r="P127" s="152">
        <f t="shared" si="81"/>
        <v>0</v>
      </c>
      <c r="Q127" s="235">
        <f t="shared" si="82"/>
        <v>-6.8602540834845058</v>
      </c>
      <c r="R127" s="153">
        <f t="shared" si="83"/>
        <v>0.9094827586206905</v>
      </c>
      <c r="S127" s="638"/>
      <c r="T127" s="91">
        <v>0.82916666666666661</v>
      </c>
      <c r="U127" s="91">
        <v>0.86944444444444435</v>
      </c>
      <c r="V127" s="439">
        <v>22</v>
      </c>
      <c r="W127" s="297">
        <f t="shared" si="87"/>
        <v>57.999999999999957</v>
      </c>
      <c r="X127" s="106">
        <v>0.81736111111111109</v>
      </c>
      <c r="Y127" s="106">
        <v>0.82638888888888884</v>
      </c>
      <c r="Z127" s="95"/>
      <c r="AA127" s="95"/>
      <c r="AB127" s="618"/>
      <c r="AC127" s="618"/>
      <c r="AD127" s="440"/>
      <c r="AE127" s="440"/>
      <c r="AF127" s="152">
        <f t="shared" si="63"/>
        <v>-130.34482758620584</v>
      </c>
      <c r="AG127" s="153">
        <f t="shared" si="64"/>
        <v>0.90948275862069039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722</v>
      </c>
      <c r="H128" s="83">
        <f t="shared" si="84"/>
        <v>41370.6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1274.1176470588221</v>
      </c>
      <c r="O128" s="129">
        <f t="shared" si="86"/>
        <v>74.948096885813058</v>
      </c>
      <c r="P128" s="95">
        <f t="shared" si="81"/>
        <v>0</v>
      </c>
      <c r="Q128" s="131">
        <f t="shared" si="82"/>
        <v>-6.5224913494810579</v>
      </c>
      <c r="R128" s="441">
        <f t="shared" si="83"/>
        <v>0.9199405393926513</v>
      </c>
      <c r="S128" s="638"/>
      <c r="T128" s="91">
        <v>0.87499999999999989</v>
      </c>
      <c r="U128" s="91">
        <v>0.89861111111111103</v>
      </c>
      <c r="V128" s="439">
        <v>8</v>
      </c>
      <c r="W128" s="297">
        <f t="shared" si="87"/>
        <v>34.000000000000043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3"/>
        <v>-110.88235294117794</v>
      </c>
      <c r="AG128" s="153">
        <f t="shared" si="64"/>
        <v>0.9199405393926513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473</v>
      </c>
      <c r="H129" s="83">
        <f t="shared" si="84"/>
        <v>23966.91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5"/>
        <v>1290.0000000000048</v>
      </c>
      <c r="O129" s="129">
        <f t="shared" si="86"/>
        <v>61.428571428571658</v>
      </c>
      <c r="P129" s="95">
        <f t="shared" si="81"/>
        <v>0</v>
      </c>
      <c r="Q129" s="131">
        <f t="shared" si="82"/>
        <v>-16.47619047619024</v>
      </c>
      <c r="R129" s="441">
        <f t="shared" si="83"/>
        <v>0.78850855745721571</v>
      </c>
      <c r="S129" s="638"/>
      <c r="T129" s="91">
        <v>0.90347222222222212</v>
      </c>
      <c r="U129" s="91">
        <v>0.91874999999999984</v>
      </c>
      <c r="V129" s="439">
        <v>7</v>
      </c>
      <c r="W129" s="297">
        <f t="shared" si="87"/>
        <v>21.999999999999922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18.875</v>
      </c>
      <c r="N134" s="300">
        <f t="shared" si="88"/>
        <v>1367.0873917786616</v>
      </c>
      <c r="O134" s="301">
        <f t="shared" si="88"/>
        <v>72.947387947236763</v>
      </c>
      <c r="P134" s="92">
        <f t="shared" ref="P134:P140" si="89">M134-J134</f>
        <v>0.125</v>
      </c>
      <c r="Q134" s="188">
        <f t="shared" ref="Q134:Q140" si="90">O134-L134</f>
        <v>-8.395522023769189</v>
      </c>
      <c r="R134" s="302">
        <f t="shared" ref="R134:R140" si="91">O134/L134</f>
        <v>0.89678852125204633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-148.28760822133836</v>
      </c>
      <c r="AG134" s="442">
        <f t="shared" si="64"/>
        <v>0.90214461224361076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846</v>
      </c>
      <c r="H135" s="303">
        <f t="shared" ref="H135:H146" si="92">F135*G135</f>
        <v>42866.82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1371.891891891891</v>
      </c>
      <c r="O135" s="160">
        <f t="shared" ref="O135:O140" si="94">N135/M135</f>
        <v>80.699523052464173</v>
      </c>
      <c r="P135" s="95">
        <f t="shared" si="89"/>
        <v>0</v>
      </c>
      <c r="Q135" s="131">
        <f t="shared" si="90"/>
        <v>-7.5357710651828853</v>
      </c>
      <c r="R135" s="441">
        <f t="shared" si="91"/>
        <v>0.91459459459459391</v>
      </c>
      <c r="S135" s="633">
        <f>R147</f>
        <v>0.90360010611608776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5">(U135-T135)*24*60</f>
        <v>37.000000000000028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3"/>
        <v>-128.10810810810904</v>
      </c>
      <c r="AG135" s="165">
        <f t="shared" si="64"/>
        <v>0.91459459459459402</v>
      </c>
      <c r="AH135" s="622">
        <f>AG147</f>
        <v>0.91642870879767813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1559</v>
      </c>
      <c r="H136" s="127">
        <f t="shared" si="92"/>
        <v>79477.819999999992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3"/>
        <v>1336.2857142857129</v>
      </c>
      <c r="O136" s="129">
        <f t="shared" si="94"/>
        <v>66.814285714285646</v>
      </c>
      <c r="P136" s="95">
        <f t="shared" si="89"/>
        <v>0</v>
      </c>
      <c r="Q136" s="131">
        <f t="shared" si="90"/>
        <v>-5.1857142857143543</v>
      </c>
      <c r="R136" s="441">
        <f t="shared" si="91"/>
        <v>0.92797619047618951</v>
      </c>
      <c r="S136" s="633"/>
      <c r="T136" s="304">
        <v>0.73888888888888893</v>
      </c>
      <c r="U136" s="91">
        <v>0.78750000000000009</v>
      </c>
      <c r="V136" s="191">
        <v>7</v>
      </c>
      <c r="W136" s="452">
        <f t="shared" si="95"/>
        <v>70.000000000000071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3"/>
        <v>-103.71428571428714</v>
      </c>
      <c r="AG136" s="171">
        <f t="shared" si="64"/>
        <v>0.92797619047618951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887</v>
      </c>
      <c r="H137" s="127">
        <f t="shared" si="92"/>
        <v>47977.83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1364.6153846153838</v>
      </c>
      <c r="O137" s="129">
        <f t="shared" si="94"/>
        <v>71.821862348178101</v>
      </c>
      <c r="P137" s="95">
        <f t="shared" si="89"/>
        <v>0</v>
      </c>
      <c r="Q137" s="131">
        <f t="shared" si="90"/>
        <v>-7.1255060728745292</v>
      </c>
      <c r="R137" s="441">
        <f t="shared" si="91"/>
        <v>0.90974358974358926</v>
      </c>
      <c r="S137" s="633"/>
      <c r="T137" s="91">
        <v>0.79305555555555562</v>
      </c>
      <c r="U137" s="91">
        <v>0.82013888888888897</v>
      </c>
      <c r="V137" s="307">
        <v>8</v>
      </c>
      <c r="W137" s="452">
        <f t="shared" si="95"/>
        <v>39.000000000000021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3"/>
        <v>-135.38461538461615</v>
      </c>
      <c r="AG137" s="171">
        <f t="shared" si="64"/>
        <v>0.90974358974358926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1779</v>
      </c>
      <c r="H138" s="127">
        <f t="shared" si="92"/>
        <v>90586.680000000008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1317.7777777777774</v>
      </c>
      <c r="O138" s="129">
        <f t="shared" si="94"/>
        <v>69.356725146198812</v>
      </c>
      <c r="P138" s="95">
        <f t="shared" si="89"/>
        <v>0</v>
      </c>
      <c r="Q138" s="131">
        <f t="shared" si="90"/>
        <v>-6.4327485380117082</v>
      </c>
      <c r="R138" s="443">
        <f t="shared" si="91"/>
        <v>0.9151234567901233</v>
      </c>
      <c r="S138" s="633"/>
      <c r="T138" s="91">
        <v>0.83611111111111125</v>
      </c>
      <c r="U138" s="91">
        <v>0.89236111111111127</v>
      </c>
      <c r="V138" s="307">
        <v>23</v>
      </c>
      <c r="W138" s="452">
        <f t="shared" si="95"/>
        <v>81.000000000000028</v>
      </c>
      <c r="X138" s="94">
        <v>0.82361111111111107</v>
      </c>
      <c r="Y138" s="94">
        <v>0.83333333333333337</v>
      </c>
      <c r="Z138" s="95"/>
      <c r="AA138" s="95"/>
      <c r="AB138" s="618"/>
      <c r="AC138" s="618"/>
      <c r="AD138" s="440"/>
      <c r="AE138" s="440"/>
      <c r="AF138" s="88">
        <f t="shared" si="63"/>
        <v>-122.22222222222263</v>
      </c>
      <c r="AG138" s="171">
        <f t="shared" si="64"/>
        <v>0.91512345679012319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1019</v>
      </c>
      <c r="H139" s="127">
        <f t="shared" si="92"/>
        <v>51632.73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1329.1304347826085</v>
      </c>
      <c r="O139" s="129">
        <f t="shared" si="94"/>
        <v>78.184143222506378</v>
      </c>
      <c r="P139" s="95">
        <f t="shared" si="89"/>
        <v>0</v>
      </c>
      <c r="Q139" s="131">
        <f t="shared" si="90"/>
        <v>-6.5217391304347956</v>
      </c>
      <c r="R139" s="441">
        <f t="shared" si="91"/>
        <v>0.92300724637681142</v>
      </c>
      <c r="S139" s="633"/>
      <c r="T139" s="91">
        <v>0.89791666666666681</v>
      </c>
      <c r="U139" s="91">
        <v>0.92986111111111125</v>
      </c>
      <c r="V139" s="308">
        <v>8</v>
      </c>
      <c r="W139" s="452">
        <f t="shared" si="95"/>
        <v>46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3"/>
        <v>-110.86956521739148</v>
      </c>
      <c r="AG139" s="171">
        <f t="shared" si="64"/>
        <v>0.92300724637681142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1221</v>
      </c>
      <c r="H140" s="127">
        <f t="shared" si="92"/>
        <v>61648.29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1308.2142857142867</v>
      </c>
      <c r="O140" s="129">
        <f t="shared" si="94"/>
        <v>87.214285714285779</v>
      </c>
      <c r="P140" s="95">
        <f t="shared" si="89"/>
        <v>1</v>
      </c>
      <c r="Q140" s="131">
        <f t="shared" si="90"/>
        <v>-15.642857142857082</v>
      </c>
      <c r="R140" s="441">
        <f t="shared" si="91"/>
        <v>0.84791666666666732</v>
      </c>
      <c r="S140" s="634"/>
      <c r="T140" s="105">
        <v>0.93472222222222234</v>
      </c>
      <c r="U140" s="310">
        <v>0.9736111111111112</v>
      </c>
      <c r="V140" s="311">
        <v>7</v>
      </c>
      <c r="W140" s="452">
        <f t="shared" si="95"/>
        <v>55.999999999999957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3"/>
        <v>-131.78571428571331</v>
      </c>
      <c r="AG140" s="171">
        <f t="shared" si="64"/>
        <v>0.90848214285714357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2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2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2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2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5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5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1337.9859148446101</v>
      </c>
      <c r="O147" s="301">
        <f t="shared" si="96"/>
        <v>75.681804199653143</v>
      </c>
      <c r="P147" s="92">
        <f t="shared" ref="P147:P152" si="97">M147-J147</f>
        <v>0.1666666666666643</v>
      </c>
      <c r="Q147" s="188">
        <f t="shared" ref="Q147:Q152" si="98">O147-L147</f>
        <v>-8.0740560391792258</v>
      </c>
      <c r="R147" s="316">
        <f t="shared" ref="R147:R152" si="99">O147/L147</f>
        <v>0.90360010611608776</v>
      </c>
      <c r="S147" s="635"/>
      <c r="T147" s="105"/>
      <c r="U147" s="105"/>
      <c r="V147" s="96"/>
      <c r="W147" s="452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-122.01408515538992</v>
      </c>
      <c r="AG147" s="317">
        <f t="shared" si="64"/>
        <v>0.91642870879767813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623</v>
      </c>
      <c r="H148" s="127">
        <f t="shared" ref="H148:H172" si="100">F148*G148</f>
        <v>31567.41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1288.9655172413768</v>
      </c>
      <c r="O148" s="86">
        <f>N148/M148</f>
        <v>75.821501014198631</v>
      </c>
      <c r="P148" s="88">
        <f t="shared" si="97"/>
        <v>1</v>
      </c>
      <c r="Q148" s="89">
        <f t="shared" si="98"/>
        <v>-14.178498985801369</v>
      </c>
      <c r="R148" s="442">
        <f t="shared" si="99"/>
        <v>0.84246112237998483</v>
      </c>
      <c r="S148" s="626">
        <f>R160</f>
        <v>0.84182321508370872</v>
      </c>
      <c r="T148" s="304">
        <v>0.70833333333333337</v>
      </c>
      <c r="U148" s="91">
        <v>0.7284722222222223</v>
      </c>
      <c r="V148" s="439">
        <v>5</v>
      </c>
      <c r="W148" s="452">
        <f>(U148-T148)*24*60</f>
        <v>29.000000000000057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3"/>
        <v>-151.0344827586232</v>
      </c>
      <c r="AG148" s="171">
        <f t="shared" si="64"/>
        <v>0.89511494252873391</v>
      </c>
      <c r="AH148" s="622">
        <f>AG160</f>
        <v>0.85010408936485116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1346</v>
      </c>
      <c r="H149" s="127">
        <f t="shared" si="100"/>
        <v>77125.8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1368.813559322035</v>
      </c>
      <c r="O149" s="86">
        <f>N149/M149</f>
        <v>76.045197740113053</v>
      </c>
      <c r="P149" s="88">
        <f t="shared" si="97"/>
        <v>0</v>
      </c>
      <c r="Q149" s="89">
        <f t="shared" si="98"/>
        <v>-7.2881355932202752</v>
      </c>
      <c r="R149" s="442">
        <f t="shared" si="99"/>
        <v>0.91254237288135664</v>
      </c>
      <c r="S149" s="627"/>
      <c r="T149" s="304">
        <v>0.73402777777777783</v>
      </c>
      <c r="U149" s="91">
        <v>0.77500000000000002</v>
      </c>
      <c r="V149" s="439">
        <v>8</v>
      </c>
      <c r="W149" s="452">
        <f t="shared" ref="W149:W159" si="101">(U149-T149)*24*60</f>
        <v>58.99999999999995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3"/>
        <v>-131.18644067796504</v>
      </c>
      <c r="AG149" s="171">
        <f t="shared" si="64"/>
        <v>0.91254237288135664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474</v>
      </c>
      <c r="H150" s="127">
        <f t="shared" si="100"/>
        <v>23837.46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1093.8461538461511</v>
      </c>
      <c r="O150" s="86">
        <f>N150/M150</f>
        <v>60.769230769230617</v>
      </c>
      <c r="P150" s="88">
        <f t="shared" si="97"/>
        <v>0</v>
      </c>
      <c r="Q150" s="89">
        <f t="shared" si="98"/>
        <v>-19.230769230769383</v>
      </c>
      <c r="R150" s="442">
        <f t="shared" si="99"/>
        <v>0.75961538461538269</v>
      </c>
      <c r="S150" s="627"/>
      <c r="T150" s="304">
        <v>0.77986111111111112</v>
      </c>
      <c r="U150" s="91">
        <v>0.79791666666666672</v>
      </c>
      <c r="V150" s="439">
        <v>7</v>
      </c>
      <c r="W150" s="452">
        <f t="shared" si="101"/>
        <v>26.000000000000068</v>
      </c>
      <c r="X150" s="271"/>
      <c r="Y150" s="271"/>
      <c r="Z150" s="272"/>
      <c r="AA150" s="272"/>
      <c r="AB150" s="618"/>
      <c r="AC150" s="618"/>
      <c r="AD150" s="440"/>
      <c r="AE150" s="440"/>
      <c r="AF150" s="88">
        <f t="shared" si="63"/>
        <v>-346.15384615384892</v>
      </c>
      <c r="AG150" s="171">
        <f t="shared" si="64"/>
        <v>0.75961538461538269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135</v>
      </c>
      <c r="E151" s="101"/>
      <c r="F151" s="465">
        <v>54.29</v>
      </c>
      <c r="G151" s="98">
        <v>911</v>
      </c>
      <c r="H151" s="127">
        <f t="shared" si="100"/>
        <v>49458.19</v>
      </c>
      <c r="I151" s="318"/>
      <c r="J151" s="130">
        <v>15</v>
      </c>
      <c r="K151" s="98">
        <v>1440</v>
      </c>
      <c r="L151" s="129">
        <v>96</v>
      </c>
      <c r="M151" s="285">
        <v>15</v>
      </c>
      <c r="N151" s="82">
        <f>G151/W151*60</f>
        <v>1271.1627906976742</v>
      </c>
      <c r="O151" s="86">
        <f>N151/M151</f>
        <v>84.744186046511615</v>
      </c>
      <c r="P151" s="88">
        <f t="shared" si="97"/>
        <v>0</v>
      </c>
      <c r="Q151" s="89">
        <f t="shared" si="98"/>
        <v>-11.255813953488385</v>
      </c>
      <c r="R151" s="442">
        <f t="shared" si="99"/>
        <v>0.88275193798449603</v>
      </c>
      <c r="S151" s="627"/>
      <c r="T151" s="304">
        <v>0.81319444444444444</v>
      </c>
      <c r="U151" s="91">
        <v>0.84305555555555556</v>
      </c>
      <c r="V151" s="439">
        <v>22</v>
      </c>
      <c r="W151" s="452">
        <f t="shared" si="101"/>
        <v>43.000000000000007</v>
      </c>
      <c r="X151" s="271">
        <v>0.80138888888888893</v>
      </c>
      <c r="Y151" s="271">
        <v>0.81041666666666667</v>
      </c>
      <c r="Z151" s="272"/>
      <c r="AA151" s="272"/>
      <c r="AB151" s="618"/>
      <c r="AC151" s="618"/>
      <c r="AD151" s="277"/>
      <c r="AE151" s="277"/>
      <c r="AF151" s="88">
        <f t="shared" si="63"/>
        <v>-168.83720930232585</v>
      </c>
      <c r="AG151" s="171">
        <f t="shared" si="64"/>
        <v>0.88275193798449592</v>
      </c>
      <c r="AH151" s="628"/>
    </row>
    <row r="152" spans="1:34" s="274" customFormat="1" ht="19.2" customHeight="1">
      <c r="A152" s="625"/>
      <c r="B152" s="440" t="s">
        <v>247</v>
      </c>
      <c r="C152" s="277"/>
      <c r="D152" s="309" t="s">
        <v>322</v>
      </c>
      <c r="E152" s="101"/>
      <c r="F152" s="465">
        <v>44.98</v>
      </c>
      <c r="G152" s="98">
        <v>459.99</v>
      </c>
      <c r="H152" s="127">
        <f t="shared" si="100"/>
        <v>20690.350200000001</v>
      </c>
      <c r="I152" s="318">
        <v>1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1199.9739130434741</v>
      </c>
      <c r="O152" s="86">
        <f>N152/M152</f>
        <v>63.15652173913022</v>
      </c>
      <c r="P152" s="88">
        <f t="shared" si="97"/>
        <v>0</v>
      </c>
      <c r="Q152" s="89">
        <f t="shared" si="98"/>
        <v>-15.79084668192241</v>
      </c>
      <c r="R152" s="442">
        <f t="shared" si="99"/>
        <v>0.79998260869564941</v>
      </c>
      <c r="S152" s="627"/>
      <c r="T152" s="319">
        <v>0.84791666666666665</v>
      </c>
      <c r="U152" s="105">
        <v>0.86388888888888893</v>
      </c>
      <c r="V152" s="454">
        <v>7</v>
      </c>
      <c r="W152" s="452">
        <f t="shared" si="101"/>
        <v>23.000000000000078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-300.02608695652589</v>
      </c>
      <c r="AG152" s="171">
        <f t="shared" si="64"/>
        <v>0.79998260869564941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/>
      <c r="W153" s="452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17.2</v>
      </c>
      <c r="K160" s="327">
        <v>1464</v>
      </c>
      <c r="L160" s="328">
        <v>85.656140350877195</v>
      </c>
      <c r="M160" s="327">
        <f t="shared" ref="J160:O160" si="102">AVERAGE(M148:M159)</f>
        <v>17.399999999999999</v>
      </c>
      <c r="N160" s="327">
        <f t="shared" si="102"/>
        <v>1244.552386830142</v>
      </c>
      <c r="O160" s="328">
        <f t="shared" si="102"/>
        <v>72.107327461836832</v>
      </c>
      <c r="P160" s="107">
        <f t="shared" ref="P160:P164" si="103">M160-J160</f>
        <v>0.19999999999999929</v>
      </c>
      <c r="Q160" s="117">
        <f t="shared" ref="Q160:Q164" si="104">O160-L160</f>
        <v>-13.548812889040363</v>
      </c>
      <c r="R160" s="329">
        <f>O160/L160</f>
        <v>0.84182321508370872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-219.44761316985796</v>
      </c>
      <c r="AG160" s="176">
        <f t="shared" si="64"/>
        <v>0.85010408936485116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2637</v>
      </c>
      <c r="H161" s="127">
        <f t="shared" ref="H161:H170" si="105">F161*G161</f>
        <v>90264.51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6">G161/W161*60</f>
        <v>2138.1081081081079</v>
      </c>
      <c r="O161" s="129">
        <f t="shared" ref="O161:O164" si="107">N161/M161</f>
        <v>164.46985446985445</v>
      </c>
      <c r="P161" s="95">
        <f t="shared" si="103"/>
        <v>0</v>
      </c>
      <c r="Q161" s="131">
        <f t="shared" si="104"/>
        <v>-8.6070686070686122</v>
      </c>
      <c r="R161" s="441">
        <f t="shared" ref="R161:R164" si="108">O161/L161</f>
        <v>0.95027027027027022</v>
      </c>
      <c r="S161" s="622">
        <f>R173</f>
        <v>0.94977780316852489</v>
      </c>
      <c r="T161" s="133">
        <v>0.16666666666666666</v>
      </c>
      <c r="U161" s="133">
        <v>0.21805555555555556</v>
      </c>
      <c r="V161" s="440">
        <v>5</v>
      </c>
      <c r="W161" s="134">
        <f t="shared" ref="W161:W164" si="109">(U161-T161)*24*60</f>
        <v>74.000000000000014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3"/>
        <v>-111.8918918918921</v>
      </c>
      <c r="AG161" s="441">
        <f t="shared" si="64"/>
        <v>0.95027027027027022</v>
      </c>
      <c r="AH161" s="622">
        <f>AG173</f>
        <v>0.94972567538729757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3426</v>
      </c>
      <c r="H162" s="127">
        <f t="shared" si="105"/>
        <v>117271.98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2141.2499999999995</v>
      </c>
      <c r="O162" s="129">
        <f t="shared" si="107"/>
        <v>164.71153846153842</v>
      </c>
      <c r="P162" s="95">
        <f t="shared" si="103"/>
        <v>0</v>
      </c>
      <c r="Q162" s="131">
        <f t="shared" si="104"/>
        <v>-8.3653846153846416</v>
      </c>
      <c r="R162" s="441">
        <f t="shared" si="108"/>
        <v>0.95166666666666655</v>
      </c>
      <c r="S162" s="622"/>
      <c r="T162" s="133">
        <v>0.22291666666666668</v>
      </c>
      <c r="U162" s="133">
        <v>0.28958333333333336</v>
      </c>
      <c r="V162" s="440">
        <v>7</v>
      </c>
      <c r="W162" s="134">
        <f t="shared" si="109"/>
        <v>96.000000000000014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3"/>
        <v>-108.75000000000045</v>
      </c>
      <c r="AG162" s="441">
        <f t="shared" si="64"/>
        <v>0.95166666666666644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2096</v>
      </c>
      <c r="H163" s="127">
        <f t="shared" si="105"/>
        <v>71746.079999999987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1996.1904761904759</v>
      </c>
      <c r="O163" s="129">
        <f t="shared" si="107"/>
        <v>166.34920634920633</v>
      </c>
      <c r="P163" s="95">
        <f t="shared" si="103"/>
        <v>0</v>
      </c>
      <c r="Q163" s="131">
        <f t="shared" si="104"/>
        <v>-10.150793650793673</v>
      </c>
      <c r="R163" s="441">
        <f t="shared" si="108"/>
        <v>0.94248842124196219</v>
      </c>
      <c r="S163" s="622"/>
      <c r="T163" s="133">
        <v>0.3298611111111111</v>
      </c>
      <c r="U163" s="133">
        <v>0.37361111111111112</v>
      </c>
      <c r="V163" s="440">
        <v>5</v>
      </c>
      <c r="W163" s="134">
        <f t="shared" si="109"/>
        <v>63.000000000000014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3"/>
        <v>-121.80952380952408</v>
      </c>
      <c r="AG163" s="441">
        <f t="shared" si="64"/>
        <v>0.94248842124196219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4973</v>
      </c>
      <c r="H164" s="127">
        <f t="shared" si="105"/>
        <v>178182.59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2146.6187050359713</v>
      </c>
      <c r="O164" s="129">
        <f t="shared" si="107"/>
        <v>195.14715500327011</v>
      </c>
      <c r="P164" s="95">
        <f t="shared" si="103"/>
        <v>0</v>
      </c>
      <c r="Q164" s="131">
        <f t="shared" si="104"/>
        <v>-9.398299542184418</v>
      </c>
      <c r="R164" s="441">
        <f t="shared" si="108"/>
        <v>0.95405275779376508</v>
      </c>
      <c r="S164" s="622"/>
      <c r="T164" s="133">
        <v>0.3888888888888889</v>
      </c>
      <c r="U164" s="133">
        <v>0.48541666666666666</v>
      </c>
      <c r="V164" s="440">
        <v>22</v>
      </c>
      <c r="W164" s="134">
        <f t="shared" si="109"/>
        <v>139</v>
      </c>
      <c r="X164" s="140">
        <v>0.37708333333333338</v>
      </c>
      <c r="Y164" s="140">
        <v>0.38611111111111113</v>
      </c>
      <c r="Z164" s="95"/>
      <c r="AA164" s="95"/>
      <c r="AB164" s="618"/>
      <c r="AC164" s="618"/>
      <c r="AD164" s="440"/>
      <c r="AE164" s="440"/>
      <c r="AF164" s="95">
        <f t="shared" si="63"/>
        <v>-103.38129496402871</v>
      </c>
      <c r="AG164" s="441">
        <f t="shared" si="64"/>
        <v>0.95405275779376497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5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/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3"/>
        <v>0</v>
      </c>
      <c r="AG165" s="441" t="e">
        <f t="shared" si="64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3"/>
        <v>0</v>
      </c>
      <c r="AG166" s="441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3"/>
        <v>0</v>
      </c>
      <c r="AG167" s="441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3"/>
        <v>0</v>
      </c>
      <c r="AG168" s="441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3"/>
        <v>0</v>
      </c>
      <c r="AG169" s="441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3"/>
        <v>0</v>
      </c>
      <c r="AG170" s="441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10">AVERAGE(M161:M172)</f>
        <v>12.25</v>
      </c>
      <c r="N173" s="145">
        <f t="shared" si="110"/>
        <v>2105.5418223336387</v>
      </c>
      <c r="O173" s="148">
        <f t="shared" si="110"/>
        <v>172.66943857096734</v>
      </c>
      <c r="P173" s="95">
        <f>M173-J173</f>
        <v>0</v>
      </c>
      <c r="Q173" s="131">
        <f>O173-L173</f>
        <v>-9.1303866038578292</v>
      </c>
      <c r="R173" s="149">
        <f>O173/L173</f>
        <v>0.94977780316852489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-111.45817766636128</v>
      </c>
      <c r="AG173" s="441">
        <f t="shared" si="64"/>
        <v>0.94972567538729757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3383" priority="3346" operator="lessThan">
      <formula>0</formula>
    </cfRule>
  </conditionalFormatting>
  <conditionalFormatting sqref="AH57 AH70 S43 S123 S95 AH95 S5:S9 AH5:AH9 S134 AH17:AH18 S17:S18 S32 S82 AH82 S57:S70">
    <cfRule type="cellIs" dxfId="13382" priority="3345" operator="lessThan">
      <formula>0.8</formula>
    </cfRule>
  </conditionalFormatting>
  <conditionalFormatting sqref="R147 R173 R30 R121 R95 R43 R134 R82 R154:R159 R17:R18 R57:R70">
    <cfRule type="cellIs" dxfId="13381" priority="3343" operator="lessThan">
      <formula>0.8</formula>
    </cfRule>
    <cfRule type="cellIs" dxfId="13380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3379" priority="3341" operator="greaterThan">
      <formula>1</formula>
    </cfRule>
    <cfRule type="cellIs" dxfId="13378" priority="3342" operator="lessThan">
      <formula>0.8</formula>
    </cfRule>
  </conditionalFormatting>
  <conditionalFormatting sqref="P147 P30 P121 P95 P43 P134 P82 P154:P159 P17:P18 P57:P70">
    <cfRule type="cellIs" dxfId="13377" priority="3340" operator="greaterThan">
      <formula>0</formula>
    </cfRule>
  </conditionalFormatting>
  <conditionalFormatting sqref="S161">
    <cfRule type="cellIs" dxfId="13376" priority="3339" operator="lessThan">
      <formula>0.8</formula>
    </cfRule>
  </conditionalFormatting>
  <conditionalFormatting sqref="Q161:Q166">
    <cfRule type="cellIs" dxfId="13375" priority="3338" operator="lessThan">
      <formula>0</formula>
    </cfRule>
  </conditionalFormatting>
  <conditionalFormatting sqref="R161:R166">
    <cfRule type="cellIs" dxfId="13374" priority="3336" operator="lessThan">
      <formula>0.8</formula>
    </cfRule>
    <cfRule type="cellIs" dxfId="13373" priority="3337" operator="greaterThan">
      <formula>1</formula>
    </cfRule>
  </conditionalFormatting>
  <conditionalFormatting sqref="R161:R166">
    <cfRule type="cellIs" dxfId="13372" priority="3334" operator="greaterThan">
      <formula>1</formula>
    </cfRule>
    <cfRule type="cellIs" dxfId="13371" priority="3335" operator="lessThan">
      <formula>0.8</formula>
    </cfRule>
  </conditionalFormatting>
  <conditionalFormatting sqref="P161:P166">
    <cfRule type="cellIs" dxfId="13370" priority="3333" operator="greaterThan">
      <formula>0</formula>
    </cfRule>
  </conditionalFormatting>
  <conditionalFormatting sqref="Q169:Q172 AF161:AF172">
    <cfRule type="cellIs" dxfId="13369" priority="3332" operator="lessThan">
      <formula>0</formula>
    </cfRule>
  </conditionalFormatting>
  <conditionalFormatting sqref="R169:R172">
    <cfRule type="cellIs" dxfId="13368" priority="3330" operator="lessThan">
      <formula>0.8</formula>
    </cfRule>
    <cfRule type="cellIs" dxfId="13367" priority="3331" operator="greaterThan">
      <formula>1</formula>
    </cfRule>
  </conditionalFormatting>
  <conditionalFormatting sqref="R169:R172 AG161:AG172">
    <cfRule type="cellIs" dxfId="13366" priority="3328" operator="greaterThan">
      <formula>1</formula>
    </cfRule>
    <cfRule type="cellIs" dxfId="13365" priority="3329" operator="lessThan">
      <formula>0.8</formula>
    </cfRule>
  </conditionalFormatting>
  <conditionalFormatting sqref="P169:P172">
    <cfRule type="cellIs" dxfId="13364" priority="3327" operator="greaterThan">
      <formula>0</formula>
    </cfRule>
  </conditionalFormatting>
  <conditionalFormatting sqref="AF145">
    <cfRule type="cellIs" dxfId="13363" priority="3326" operator="lessThan">
      <formula>0</formula>
    </cfRule>
  </conditionalFormatting>
  <conditionalFormatting sqref="AG145">
    <cfRule type="cellIs" dxfId="13362" priority="3324" operator="greaterThan">
      <formula>1</formula>
    </cfRule>
    <cfRule type="cellIs" dxfId="13361" priority="3325" operator="lessThan">
      <formula>0.8</formula>
    </cfRule>
  </conditionalFormatting>
  <conditionalFormatting sqref="AF44:AF54">
    <cfRule type="cellIs" dxfId="13360" priority="3323" operator="lessThan">
      <formula>0</formula>
    </cfRule>
  </conditionalFormatting>
  <conditionalFormatting sqref="AG44:AG54">
    <cfRule type="cellIs" dxfId="13359" priority="3321" operator="greaterThan">
      <formula>1</formula>
    </cfRule>
    <cfRule type="cellIs" dxfId="13358" priority="3322" operator="lessThan">
      <formula>0.8</formula>
    </cfRule>
  </conditionalFormatting>
  <conditionalFormatting sqref="AF83:AF94">
    <cfRule type="cellIs" dxfId="13357" priority="3320" operator="lessThan">
      <formula>0</formula>
    </cfRule>
  </conditionalFormatting>
  <conditionalFormatting sqref="AH83">
    <cfRule type="cellIs" dxfId="13356" priority="3319" operator="lessThan">
      <formula>0.8</formula>
    </cfRule>
  </conditionalFormatting>
  <conditionalFormatting sqref="AG83:AG94">
    <cfRule type="cellIs" dxfId="13355" priority="3317" operator="greaterThan">
      <formula>1</formula>
    </cfRule>
    <cfRule type="cellIs" dxfId="13354" priority="3318" operator="lessThan">
      <formula>0.8</formula>
    </cfRule>
  </conditionalFormatting>
  <conditionalFormatting sqref="S83">
    <cfRule type="cellIs" dxfId="13353" priority="3316" operator="lessThan">
      <formula>0.8</formula>
    </cfRule>
  </conditionalFormatting>
  <conditionalFormatting sqref="AH84">
    <cfRule type="cellIs" dxfId="13352" priority="3315" operator="lessThan">
      <formula>0.8</formula>
    </cfRule>
  </conditionalFormatting>
  <conditionalFormatting sqref="S84">
    <cfRule type="cellIs" dxfId="13351" priority="3314" operator="lessThan">
      <formula>0.8</formula>
    </cfRule>
  </conditionalFormatting>
  <conditionalFormatting sqref="S90">
    <cfRule type="cellIs" dxfId="13350" priority="3313" operator="lessThan">
      <formula>0.8</formula>
    </cfRule>
  </conditionalFormatting>
  <conditionalFormatting sqref="AH90">
    <cfRule type="cellIs" dxfId="13349" priority="3312" operator="lessThan">
      <formula>0.8</formula>
    </cfRule>
  </conditionalFormatting>
  <conditionalFormatting sqref="AF122">
    <cfRule type="cellIs" dxfId="13348" priority="3311" operator="lessThan">
      <formula>0</formula>
    </cfRule>
  </conditionalFormatting>
  <conditionalFormatting sqref="S122">
    <cfRule type="cellIs" dxfId="13347" priority="3310" operator="lessThan">
      <formula>0.8</formula>
    </cfRule>
  </conditionalFormatting>
  <conditionalFormatting sqref="AG122">
    <cfRule type="cellIs" dxfId="13346" priority="3308" operator="greaterThan">
      <formula>1</formula>
    </cfRule>
    <cfRule type="cellIs" dxfId="13345" priority="3309" operator="lessThan">
      <formula>0.8</formula>
    </cfRule>
  </conditionalFormatting>
  <conditionalFormatting sqref="P162:P168">
    <cfRule type="cellIs" dxfId="13344" priority="3302" operator="greaterThan">
      <formula>0</formula>
    </cfRule>
  </conditionalFormatting>
  <conditionalFormatting sqref="R162:R168">
    <cfRule type="cellIs" dxfId="13343" priority="3305" operator="lessThan">
      <formula>0.8</formula>
    </cfRule>
    <cfRule type="cellIs" dxfId="13342" priority="3306" operator="greaterThan">
      <formula>1</formula>
    </cfRule>
  </conditionalFormatting>
  <conditionalFormatting sqref="R162:R168">
    <cfRule type="cellIs" dxfId="13341" priority="3303" operator="greaterThan">
      <formula>1</formula>
    </cfRule>
    <cfRule type="cellIs" dxfId="13340" priority="3304" operator="lessThan">
      <formula>0.8</formula>
    </cfRule>
  </conditionalFormatting>
  <conditionalFormatting sqref="Q162:Q168">
    <cfRule type="cellIs" dxfId="13339" priority="3307" operator="lessThan">
      <formula>0</formula>
    </cfRule>
  </conditionalFormatting>
  <conditionalFormatting sqref="P132:P133">
    <cfRule type="cellIs" dxfId="13338" priority="3295" operator="greaterThan">
      <formula>0</formula>
    </cfRule>
  </conditionalFormatting>
  <conditionalFormatting sqref="AF124 Q132:Q133 AF126:AF133">
    <cfRule type="cellIs" dxfId="13337" priority="3301" operator="lessThan">
      <formula>0</formula>
    </cfRule>
  </conditionalFormatting>
  <conditionalFormatting sqref="S124:S133">
    <cfRule type="cellIs" dxfId="13336" priority="3300" operator="lessThan">
      <formula>0.8</formula>
    </cfRule>
  </conditionalFormatting>
  <conditionalFormatting sqref="R132:R133">
    <cfRule type="cellIs" dxfId="13335" priority="3298" operator="lessThan">
      <formula>0.8</formula>
    </cfRule>
    <cfRule type="cellIs" dxfId="13334" priority="3299" operator="greaterThan">
      <formula>1</formula>
    </cfRule>
  </conditionalFormatting>
  <conditionalFormatting sqref="AG124 R132:R133 AG126:AG133">
    <cfRule type="cellIs" dxfId="13333" priority="3296" operator="greaterThan">
      <formula>1</formula>
    </cfRule>
    <cfRule type="cellIs" dxfId="13332" priority="3297" operator="lessThan">
      <formula>0.8</formula>
    </cfRule>
  </conditionalFormatting>
  <conditionalFormatting sqref="AF112 AF115">
    <cfRule type="cellIs" dxfId="13331" priority="3294" operator="lessThan">
      <formula>0</formula>
    </cfRule>
  </conditionalFormatting>
  <conditionalFormatting sqref="AG112 AG115">
    <cfRule type="cellIs" dxfId="13330" priority="3292" operator="greaterThan">
      <formula>1</formula>
    </cfRule>
    <cfRule type="cellIs" dxfId="13329" priority="3293" operator="lessThan">
      <formula>0.8</formula>
    </cfRule>
  </conditionalFormatting>
  <conditionalFormatting sqref="AF111 AF114 AF117">
    <cfRule type="cellIs" dxfId="13328" priority="3291" operator="lessThan">
      <formula>0</formula>
    </cfRule>
  </conditionalFormatting>
  <conditionalFormatting sqref="AH109">
    <cfRule type="cellIs" dxfId="13327" priority="3290" operator="lessThan">
      <formula>0.8</formula>
    </cfRule>
  </conditionalFormatting>
  <conditionalFormatting sqref="AG111 AG114 AG117">
    <cfRule type="cellIs" dxfId="13326" priority="3288" operator="greaterThan">
      <formula>1</formula>
    </cfRule>
    <cfRule type="cellIs" dxfId="13325" priority="3289" operator="lessThan">
      <formula>0.8</formula>
    </cfRule>
  </conditionalFormatting>
  <conditionalFormatting sqref="R160 AG160">
    <cfRule type="cellIs" dxfId="13324" priority="3283" operator="greaterThan">
      <formula>1</formula>
    </cfRule>
    <cfRule type="cellIs" dxfId="13323" priority="3284" operator="lessThan">
      <formula>0.8</formula>
    </cfRule>
  </conditionalFormatting>
  <conditionalFormatting sqref="R160">
    <cfRule type="cellIs" dxfId="13322" priority="3285" operator="lessThan">
      <formula>0.8</formula>
    </cfRule>
    <cfRule type="cellIs" dxfId="13321" priority="3286" operator="greaterThan">
      <formula>1</formula>
    </cfRule>
  </conditionalFormatting>
  <conditionalFormatting sqref="P160">
    <cfRule type="cellIs" dxfId="13320" priority="3282" operator="greaterThan">
      <formula>0</formula>
    </cfRule>
  </conditionalFormatting>
  <conditionalFormatting sqref="AH148">
    <cfRule type="cellIs" dxfId="13319" priority="3281" operator="lessThan">
      <formula>0.8</formula>
    </cfRule>
  </conditionalFormatting>
  <conditionalFormatting sqref="Q160 AF160">
    <cfRule type="cellIs" dxfId="13318" priority="3287" operator="lessThan">
      <formula>0</formula>
    </cfRule>
  </conditionalFormatting>
  <conditionalFormatting sqref="AF148:AF154">
    <cfRule type="cellIs" dxfId="13317" priority="3280" operator="lessThan">
      <formula>0</formula>
    </cfRule>
  </conditionalFormatting>
  <conditionalFormatting sqref="S148">
    <cfRule type="cellIs" dxfId="13316" priority="3279" operator="lessThan">
      <formula>0.8</formula>
    </cfRule>
  </conditionalFormatting>
  <conditionalFormatting sqref="AG148:AG154">
    <cfRule type="cellIs" dxfId="13315" priority="3277" operator="greaterThan">
      <formula>1</formula>
    </cfRule>
    <cfRule type="cellIs" dxfId="13314" priority="3278" operator="lessThan">
      <formula>0.8</formula>
    </cfRule>
  </conditionalFormatting>
  <conditionalFormatting sqref="S86">
    <cfRule type="cellIs" dxfId="13313" priority="3276" operator="lessThan">
      <formula>0.8</formula>
    </cfRule>
  </conditionalFormatting>
  <conditionalFormatting sqref="S88 AH88">
    <cfRule type="cellIs" dxfId="13312" priority="3271" operator="lessThan">
      <formula>0.8</formula>
    </cfRule>
  </conditionalFormatting>
  <conditionalFormatting sqref="AH86">
    <cfRule type="cellIs" dxfId="13311" priority="3275" operator="lessThan">
      <formula>0.8</formula>
    </cfRule>
  </conditionalFormatting>
  <conditionalFormatting sqref="S87">
    <cfRule type="cellIs" dxfId="13310" priority="3274" operator="lessThan">
      <formula>0.8</formula>
    </cfRule>
  </conditionalFormatting>
  <conditionalFormatting sqref="AH87">
    <cfRule type="cellIs" dxfId="13309" priority="3273" operator="lessThan">
      <formula>0.8</formula>
    </cfRule>
  </conditionalFormatting>
  <conditionalFormatting sqref="S89 AH89">
    <cfRule type="cellIs" dxfId="13308" priority="3272" operator="lessThan">
      <formula>0.8</formula>
    </cfRule>
  </conditionalFormatting>
  <conditionalFormatting sqref="AF31 AF35 AF39">
    <cfRule type="cellIs" dxfId="13307" priority="3270" operator="lessThan">
      <formula>0</formula>
    </cfRule>
  </conditionalFormatting>
  <conditionalFormatting sqref="AH31 S31">
    <cfRule type="cellIs" dxfId="13306" priority="3269" operator="lessThan">
      <formula>0.8</formula>
    </cfRule>
  </conditionalFormatting>
  <conditionalFormatting sqref="AG31 AG35 AG39">
    <cfRule type="cellIs" dxfId="13305" priority="3267" operator="greaterThan">
      <formula>1</formula>
    </cfRule>
    <cfRule type="cellIs" dxfId="13304" priority="3268" operator="lessThan">
      <formula>0.8</formula>
    </cfRule>
  </conditionalFormatting>
  <conditionalFormatting sqref="AF135">
    <cfRule type="cellIs" dxfId="13303" priority="3266" operator="lessThan">
      <formula>0</formula>
    </cfRule>
  </conditionalFormatting>
  <conditionalFormatting sqref="AH135 S135">
    <cfRule type="cellIs" dxfId="13302" priority="3265" operator="lessThan">
      <formula>0.8</formula>
    </cfRule>
  </conditionalFormatting>
  <conditionalFormatting sqref="AG135">
    <cfRule type="cellIs" dxfId="13301" priority="3263" operator="greaterThan">
      <formula>1</formula>
    </cfRule>
    <cfRule type="cellIs" dxfId="13300" priority="3264" operator="lessThan">
      <formula>0.8</formula>
    </cfRule>
  </conditionalFormatting>
  <conditionalFormatting sqref="AF110 AF113 AF116">
    <cfRule type="cellIs" dxfId="13299" priority="3262" operator="lessThan">
      <formula>0</formula>
    </cfRule>
  </conditionalFormatting>
  <conditionalFormatting sqref="AG110 AG113 AG116">
    <cfRule type="cellIs" dxfId="13298" priority="3260" operator="greaterThan">
      <formula>1</formula>
    </cfRule>
    <cfRule type="cellIs" dxfId="13297" priority="3261" operator="lessThan">
      <formula>0.8</formula>
    </cfRule>
  </conditionalFormatting>
  <conditionalFormatting sqref="AF108 Q108">
    <cfRule type="cellIs" dxfId="13296" priority="3259" operator="lessThan">
      <formula>0</formula>
    </cfRule>
  </conditionalFormatting>
  <conditionalFormatting sqref="R108">
    <cfRule type="cellIs" dxfId="13295" priority="3257" operator="lessThan">
      <formula>0.8</formula>
    </cfRule>
    <cfRule type="cellIs" dxfId="13294" priority="3258" operator="greaterThan">
      <formula>1</formula>
    </cfRule>
  </conditionalFormatting>
  <conditionalFormatting sqref="AG108 R108">
    <cfRule type="cellIs" dxfId="13293" priority="3255" operator="greaterThan">
      <formula>1</formula>
    </cfRule>
    <cfRule type="cellIs" dxfId="13292" priority="3256" operator="lessThan">
      <formula>0.8</formula>
    </cfRule>
  </conditionalFormatting>
  <conditionalFormatting sqref="P108">
    <cfRule type="cellIs" dxfId="13291" priority="3254" operator="greaterThan">
      <formula>0</formula>
    </cfRule>
  </conditionalFormatting>
  <conditionalFormatting sqref="AH97">
    <cfRule type="cellIs" dxfId="13290" priority="3249" operator="lessThan">
      <formula>0.8</formula>
    </cfRule>
  </conditionalFormatting>
  <conditionalFormatting sqref="AG96 AG98 AG100 AG102 AG104">
    <cfRule type="cellIs" dxfId="13289" priority="3251" operator="greaterThan">
      <formula>1</formula>
    </cfRule>
    <cfRule type="cellIs" dxfId="13288" priority="3252" operator="lessThan">
      <formula>0.8</formula>
    </cfRule>
  </conditionalFormatting>
  <conditionalFormatting sqref="AF96 AF98 AF100 AF102 AF104">
    <cfRule type="cellIs" dxfId="13287" priority="3253" operator="lessThan">
      <formula>0</formula>
    </cfRule>
  </conditionalFormatting>
  <conditionalFormatting sqref="AG97 AG99 AG101 AG103 AG105">
    <cfRule type="cellIs" dxfId="13286" priority="3247" operator="greaterThan">
      <formula>1</formula>
    </cfRule>
    <cfRule type="cellIs" dxfId="13285" priority="3248" operator="lessThan">
      <formula>0.8</formula>
    </cfRule>
  </conditionalFormatting>
  <conditionalFormatting sqref="AF97 AF99 AF101 AF103 AF105">
    <cfRule type="cellIs" dxfId="13284" priority="3250" operator="lessThan">
      <formula>0</formula>
    </cfRule>
  </conditionalFormatting>
  <conditionalFormatting sqref="AF71 AF73 AF75 AF79 AF77">
    <cfRule type="cellIs" dxfId="13283" priority="3244" operator="lessThan">
      <formula>0</formula>
    </cfRule>
  </conditionalFormatting>
  <conditionalFormatting sqref="S71 AH71">
    <cfRule type="cellIs" dxfId="13282" priority="3243" operator="lessThan">
      <formula>0.8</formula>
    </cfRule>
  </conditionalFormatting>
  <conditionalFormatting sqref="AG71 AG73 AG75 AG79 AG77">
    <cfRule type="cellIs" dxfId="13281" priority="3241" operator="greaterThan">
      <formula>1</formula>
    </cfRule>
    <cfRule type="cellIs" dxfId="13280" priority="3242" operator="lessThan">
      <formula>0.8</formula>
    </cfRule>
  </conditionalFormatting>
  <conditionalFormatting sqref="AF72 AF76 AF80">
    <cfRule type="cellIs" dxfId="13279" priority="3240" operator="lessThan">
      <formula>0</formula>
    </cfRule>
  </conditionalFormatting>
  <conditionalFormatting sqref="S72 AH72">
    <cfRule type="cellIs" dxfId="13278" priority="3239" operator="lessThan">
      <formula>0.8</formula>
    </cfRule>
  </conditionalFormatting>
  <conditionalFormatting sqref="S11">
    <cfRule type="cellIs" dxfId="13277" priority="3246" operator="lessThan">
      <formula>0.8</formula>
    </cfRule>
  </conditionalFormatting>
  <conditionalFormatting sqref="S10">
    <cfRule type="cellIs" dxfId="13276" priority="3245" operator="lessThan">
      <formula>0.8</formula>
    </cfRule>
  </conditionalFormatting>
  <conditionalFormatting sqref="AG72 AG76 AG80">
    <cfRule type="cellIs" dxfId="13275" priority="3237" operator="greaterThan">
      <formula>1</formula>
    </cfRule>
    <cfRule type="cellIs" dxfId="13274" priority="3238" operator="lessThan">
      <formula>0.8</formula>
    </cfRule>
  </conditionalFormatting>
  <conditionalFormatting sqref="AF14:AF16 Q15:Q16">
    <cfRule type="cellIs" dxfId="13273" priority="3236" operator="lessThan">
      <formula>0</formula>
    </cfRule>
  </conditionalFormatting>
  <conditionalFormatting sqref="R15:R16">
    <cfRule type="cellIs" dxfId="13272" priority="3234" operator="lessThan">
      <formula>0.8</formula>
    </cfRule>
    <cfRule type="cellIs" dxfId="13271" priority="3235" operator="greaterThan">
      <formula>1</formula>
    </cfRule>
  </conditionalFormatting>
  <conditionalFormatting sqref="AG14:AG16 R15:R16">
    <cfRule type="cellIs" dxfId="13270" priority="3232" operator="greaterThan">
      <formula>1</formula>
    </cfRule>
    <cfRule type="cellIs" dxfId="13269" priority="3233" operator="lessThan">
      <formula>0.8</formula>
    </cfRule>
  </conditionalFormatting>
  <conditionalFormatting sqref="P15:P16">
    <cfRule type="cellIs" dxfId="13268" priority="3231" operator="greaterThan">
      <formula>0</formula>
    </cfRule>
  </conditionalFormatting>
  <conditionalFormatting sqref="AH98">
    <cfRule type="cellIs" dxfId="13267" priority="3230" operator="lessThan">
      <formula>0.8</formula>
    </cfRule>
  </conditionalFormatting>
  <conditionalFormatting sqref="AF33 AF37">
    <cfRule type="cellIs" dxfId="13266" priority="3229" operator="lessThan">
      <formula>0</formula>
    </cfRule>
  </conditionalFormatting>
  <conditionalFormatting sqref="AG33 AG37">
    <cfRule type="cellIs" dxfId="13265" priority="3227" operator="greaterThan">
      <formula>1</formula>
    </cfRule>
    <cfRule type="cellIs" dxfId="13264" priority="3228" operator="lessThan">
      <formula>0.8</formula>
    </cfRule>
  </conditionalFormatting>
  <conditionalFormatting sqref="P41:P42">
    <cfRule type="cellIs" dxfId="13263" priority="3221" operator="greaterThan">
      <formula>0</formula>
    </cfRule>
  </conditionalFormatting>
  <conditionalFormatting sqref="Q41:Q42 AF34 AF41:AF42 AF38">
    <cfRule type="cellIs" dxfId="13262" priority="3226" operator="lessThan">
      <formula>0</formula>
    </cfRule>
  </conditionalFormatting>
  <conditionalFormatting sqref="R41:R42">
    <cfRule type="cellIs" dxfId="13261" priority="3224" operator="lessThan">
      <formula>0.8</formula>
    </cfRule>
    <cfRule type="cellIs" dxfId="13260" priority="3225" operator="greaterThan">
      <formula>1</formula>
    </cfRule>
  </conditionalFormatting>
  <conditionalFormatting sqref="R41:R42 AG34 AG41:AG42 AG38">
    <cfRule type="cellIs" dxfId="13259" priority="3222" operator="greaterThan">
      <formula>1</formula>
    </cfRule>
    <cfRule type="cellIs" dxfId="13258" priority="3223" operator="lessThan">
      <formula>0.8</formula>
    </cfRule>
  </conditionalFormatting>
  <conditionalFormatting sqref="AF137:AF144">
    <cfRule type="cellIs" dxfId="13257" priority="3220" operator="lessThan">
      <formula>0</formula>
    </cfRule>
  </conditionalFormatting>
  <conditionalFormatting sqref="AH137 S137">
    <cfRule type="cellIs" dxfId="13256" priority="3219" operator="lessThan">
      <formula>0.8</formula>
    </cfRule>
  </conditionalFormatting>
  <conditionalFormatting sqref="AG137:AG144">
    <cfRule type="cellIs" dxfId="13255" priority="3217" operator="greaterThan">
      <formula>1</formula>
    </cfRule>
    <cfRule type="cellIs" dxfId="13254" priority="3218" operator="lessThan">
      <formula>0.8</formula>
    </cfRule>
  </conditionalFormatting>
  <conditionalFormatting sqref="AF55">
    <cfRule type="cellIs" dxfId="13253" priority="3216" operator="lessThan">
      <formula>0</formula>
    </cfRule>
  </conditionalFormatting>
  <conditionalFormatting sqref="AG55">
    <cfRule type="cellIs" dxfId="13252" priority="3214" operator="greaterThan">
      <formula>1</formula>
    </cfRule>
    <cfRule type="cellIs" dxfId="13251" priority="3215" operator="lessThan">
      <formula>0.8</formula>
    </cfRule>
  </conditionalFormatting>
  <conditionalFormatting sqref="AF56 Q56">
    <cfRule type="cellIs" dxfId="13250" priority="3213" operator="lessThan">
      <formula>0</formula>
    </cfRule>
  </conditionalFormatting>
  <conditionalFormatting sqref="R56">
    <cfRule type="cellIs" dxfId="13249" priority="3211" operator="lessThan">
      <formula>0.8</formula>
    </cfRule>
    <cfRule type="cellIs" dxfId="13248" priority="3212" operator="greaterThan">
      <formula>1</formula>
    </cfRule>
  </conditionalFormatting>
  <conditionalFormatting sqref="AG56 R56">
    <cfRule type="cellIs" dxfId="13247" priority="3209" operator="greaterThan">
      <formula>1</formula>
    </cfRule>
    <cfRule type="cellIs" dxfId="13246" priority="3210" operator="lessThan">
      <formula>0.8</formula>
    </cfRule>
  </conditionalFormatting>
  <conditionalFormatting sqref="P56">
    <cfRule type="cellIs" dxfId="13245" priority="3208" operator="greaterThan">
      <formula>0</formula>
    </cfRule>
  </conditionalFormatting>
  <conditionalFormatting sqref="P52:P55">
    <cfRule type="cellIs" dxfId="13244" priority="3202" operator="greaterThan">
      <formula>0</formula>
    </cfRule>
  </conditionalFormatting>
  <conditionalFormatting sqref="Q52:Q55">
    <cfRule type="cellIs" dxfId="13243" priority="3207" operator="lessThan">
      <formula>0</formula>
    </cfRule>
  </conditionalFormatting>
  <conditionalFormatting sqref="R52:R55">
    <cfRule type="cellIs" dxfId="13242" priority="3205" operator="lessThan">
      <formula>0.8</formula>
    </cfRule>
    <cfRule type="cellIs" dxfId="13241" priority="3206" operator="greaterThan">
      <formula>1</formula>
    </cfRule>
  </conditionalFormatting>
  <conditionalFormatting sqref="R52:R55">
    <cfRule type="cellIs" dxfId="13240" priority="3203" operator="greaterThan">
      <formula>1</formula>
    </cfRule>
    <cfRule type="cellIs" dxfId="13239" priority="3204" operator="lessThan">
      <formula>0.8</formula>
    </cfRule>
  </conditionalFormatting>
  <conditionalFormatting sqref="P80:P81">
    <cfRule type="cellIs" dxfId="13238" priority="3196" operator="greaterThan">
      <formula>0</formula>
    </cfRule>
  </conditionalFormatting>
  <conditionalFormatting sqref="AF81 Q80:Q81">
    <cfRule type="cellIs" dxfId="13237" priority="3201" operator="lessThan">
      <formula>0</formula>
    </cfRule>
  </conditionalFormatting>
  <conditionalFormatting sqref="R80:R81">
    <cfRule type="cellIs" dxfId="13236" priority="3199" operator="lessThan">
      <formula>0.8</formula>
    </cfRule>
    <cfRule type="cellIs" dxfId="13235" priority="3200" operator="greaterThan">
      <formula>1</formula>
    </cfRule>
  </conditionalFormatting>
  <conditionalFormatting sqref="AG81 R80:R81">
    <cfRule type="cellIs" dxfId="13234" priority="3197" operator="greaterThan">
      <formula>1</formula>
    </cfRule>
    <cfRule type="cellIs" dxfId="13233" priority="3198" operator="lessThan">
      <formula>0.8</formula>
    </cfRule>
  </conditionalFormatting>
  <conditionalFormatting sqref="AH85">
    <cfRule type="cellIs" dxfId="13232" priority="3195" operator="lessThan">
      <formula>0.8</formula>
    </cfRule>
  </conditionalFormatting>
  <conditionalFormatting sqref="S85">
    <cfRule type="cellIs" dxfId="13231" priority="3194" operator="lessThan">
      <formula>0.8</formula>
    </cfRule>
  </conditionalFormatting>
  <conditionalFormatting sqref="AF106:AF107">
    <cfRule type="cellIs" dxfId="13230" priority="3193" operator="lessThan">
      <formula>0</formula>
    </cfRule>
  </conditionalFormatting>
  <conditionalFormatting sqref="AH100:AH107">
    <cfRule type="cellIs" dxfId="13229" priority="3192" operator="lessThan">
      <formula>0.8</formula>
    </cfRule>
  </conditionalFormatting>
  <conditionalFormatting sqref="AG106:AG107">
    <cfRule type="cellIs" dxfId="13228" priority="3190" operator="greaterThan">
      <formula>1</formula>
    </cfRule>
    <cfRule type="cellIs" dxfId="13227" priority="3191" operator="lessThan">
      <formula>0.8</formula>
    </cfRule>
  </conditionalFormatting>
  <conditionalFormatting sqref="P106:P107">
    <cfRule type="cellIs" dxfId="13226" priority="3184" operator="greaterThan">
      <formula>0</formula>
    </cfRule>
  </conditionalFormatting>
  <conditionalFormatting sqref="Q106:Q107">
    <cfRule type="cellIs" dxfId="13225" priority="3189" operator="lessThan">
      <formula>0</formula>
    </cfRule>
  </conditionalFormatting>
  <conditionalFormatting sqref="R106:R107">
    <cfRule type="cellIs" dxfId="13224" priority="3187" operator="lessThan">
      <formula>0.8</formula>
    </cfRule>
    <cfRule type="cellIs" dxfId="13223" priority="3188" operator="greaterThan">
      <formula>1</formula>
    </cfRule>
  </conditionalFormatting>
  <conditionalFormatting sqref="R106:R107">
    <cfRule type="cellIs" dxfId="13222" priority="3185" operator="greaterThan">
      <formula>1</formula>
    </cfRule>
    <cfRule type="cellIs" dxfId="13221" priority="3186" operator="lessThan">
      <formula>0.8</formula>
    </cfRule>
  </conditionalFormatting>
  <conditionalFormatting sqref="AF109">
    <cfRule type="cellIs" dxfId="13220" priority="3183" operator="lessThan">
      <formula>0</formula>
    </cfRule>
  </conditionalFormatting>
  <conditionalFormatting sqref="S109">
    <cfRule type="cellIs" dxfId="13219" priority="3182" operator="lessThan">
      <formula>0.8</formula>
    </cfRule>
  </conditionalFormatting>
  <conditionalFormatting sqref="AG109">
    <cfRule type="cellIs" dxfId="13218" priority="3180" operator="greaterThan">
      <formula>1</formula>
    </cfRule>
    <cfRule type="cellIs" dxfId="13217" priority="3181" operator="lessThan">
      <formula>0.8</formula>
    </cfRule>
  </conditionalFormatting>
  <conditionalFormatting sqref="S150">
    <cfRule type="cellIs" dxfId="13216" priority="3179" operator="lessThan">
      <formula>0.8</formula>
    </cfRule>
  </conditionalFormatting>
  <conditionalFormatting sqref="AH150">
    <cfRule type="cellIs" dxfId="13215" priority="3178" operator="lessThan">
      <formula>0.8</formula>
    </cfRule>
  </conditionalFormatting>
  <conditionalFormatting sqref="S149">
    <cfRule type="cellIs" dxfId="13214" priority="3177" operator="lessThan">
      <formula>0.8</formula>
    </cfRule>
  </conditionalFormatting>
  <conditionalFormatting sqref="Q26:Q29">
    <cfRule type="cellIs" dxfId="13213" priority="3176" operator="lessThan">
      <formula>0</formula>
    </cfRule>
  </conditionalFormatting>
  <conditionalFormatting sqref="S21:S29 AH21:AH29">
    <cfRule type="cellIs" dxfId="13212" priority="3175" operator="lessThan">
      <formula>0.8</formula>
    </cfRule>
  </conditionalFormatting>
  <conditionalFormatting sqref="R26:R29">
    <cfRule type="cellIs" dxfId="13211" priority="3173" operator="lessThan">
      <formula>0.8</formula>
    </cfRule>
    <cfRule type="cellIs" dxfId="13210" priority="3174" operator="greaterThan">
      <formula>1</formula>
    </cfRule>
  </conditionalFormatting>
  <conditionalFormatting sqref="R26:R29">
    <cfRule type="cellIs" dxfId="13209" priority="3171" operator="greaterThan">
      <formula>1</formula>
    </cfRule>
    <cfRule type="cellIs" dxfId="13208" priority="3172" operator="lessThan">
      <formula>0.8</formula>
    </cfRule>
  </conditionalFormatting>
  <conditionalFormatting sqref="P26:P29">
    <cfRule type="cellIs" dxfId="13207" priority="3170" operator="greaterThan">
      <formula>0</formula>
    </cfRule>
  </conditionalFormatting>
  <conditionalFormatting sqref="AH91 S91">
    <cfRule type="cellIs" dxfId="13206" priority="3169" operator="lessThan">
      <formula>0.8</formula>
    </cfRule>
  </conditionalFormatting>
  <conditionalFormatting sqref="P92:P94">
    <cfRule type="cellIs" dxfId="13205" priority="3163" operator="greaterThan">
      <formula>0</formula>
    </cfRule>
  </conditionalFormatting>
  <conditionalFormatting sqref="Q92:Q94">
    <cfRule type="cellIs" dxfId="13204" priority="3168" operator="lessThan">
      <formula>0</formula>
    </cfRule>
  </conditionalFormatting>
  <conditionalFormatting sqref="R92:R94">
    <cfRule type="cellIs" dxfId="13203" priority="3166" operator="lessThan">
      <formula>0.8</formula>
    </cfRule>
    <cfRule type="cellIs" dxfId="13202" priority="3167" operator="greaterThan">
      <formula>1</formula>
    </cfRule>
  </conditionalFormatting>
  <conditionalFormatting sqref="R92:R94">
    <cfRule type="cellIs" dxfId="13201" priority="3164" operator="greaterThan">
      <formula>1</formula>
    </cfRule>
    <cfRule type="cellIs" dxfId="13200" priority="3165" operator="lessThan">
      <formula>0.8</formula>
    </cfRule>
  </conditionalFormatting>
  <conditionalFormatting sqref="AF146 Q145:Q146">
    <cfRule type="cellIs" dxfId="13199" priority="3162" operator="lessThan">
      <formula>0</formula>
    </cfRule>
  </conditionalFormatting>
  <conditionalFormatting sqref="AH139:AH146 S139:S146">
    <cfRule type="cellIs" dxfId="13198" priority="3161" operator="lessThan">
      <formula>0.8</formula>
    </cfRule>
  </conditionalFormatting>
  <conditionalFormatting sqref="R145:R146">
    <cfRule type="cellIs" dxfId="13197" priority="3159" operator="lessThan">
      <formula>0.8</formula>
    </cfRule>
    <cfRule type="cellIs" dxfId="13196" priority="3160" operator="greaterThan">
      <formula>1</formula>
    </cfRule>
  </conditionalFormatting>
  <conditionalFormatting sqref="AG146 R145:R146">
    <cfRule type="cellIs" dxfId="13195" priority="3157" operator="greaterThan">
      <formula>1</formula>
    </cfRule>
    <cfRule type="cellIs" dxfId="13194" priority="3158" operator="lessThan">
      <formula>0.8</formula>
    </cfRule>
  </conditionalFormatting>
  <conditionalFormatting sqref="P145:P146">
    <cfRule type="cellIs" dxfId="13193" priority="3156" operator="greaterThan">
      <formula>0</formula>
    </cfRule>
  </conditionalFormatting>
  <conditionalFormatting sqref="Q119:Q120">
    <cfRule type="cellIs" dxfId="13192" priority="3155" operator="lessThan">
      <formula>0</formula>
    </cfRule>
  </conditionalFormatting>
  <conditionalFormatting sqref="R119:R120">
    <cfRule type="cellIs" dxfId="13191" priority="3153" operator="lessThan">
      <formula>0.8</formula>
    </cfRule>
    <cfRule type="cellIs" dxfId="13190" priority="3154" operator="greaterThan">
      <formula>1</formula>
    </cfRule>
  </conditionalFormatting>
  <conditionalFormatting sqref="R119:R120">
    <cfRule type="cellIs" dxfId="13189" priority="3151" operator="greaterThan">
      <formula>1</formula>
    </cfRule>
    <cfRule type="cellIs" dxfId="13188" priority="3152" operator="lessThan">
      <formula>0.8</formula>
    </cfRule>
  </conditionalFormatting>
  <conditionalFormatting sqref="P119:P120">
    <cfRule type="cellIs" dxfId="13187" priority="3150" operator="greaterThan">
      <formula>0</formula>
    </cfRule>
  </conditionalFormatting>
  <conditionalFormatting sqref="AF118:AF120">
    <cfRule type="cellIs" dxfId="13186" priority="3149" operator="lessThan">
      <formula>0</formula>
    </cfRule>
  </conditionalFormatting>
  <conditionalFormatting sqref="AG118:AG120">
    <cfRule type="cellIs" dxfId="13185" priority="3147" operator="greaterThan">
      <formula>1</formula>
    </cfRule>
    <cfRule type="cellIs" dxfId="13184" priority="3148" operator="lessThan">
      <formula>0.8</formula>
    </cfRule>
  </conditionalFormatting>
  <conditionalFormatting sqref="S44:S56">
    <cfRule type="cellIs" dxfId="13183" priority="3146" operator="lessThan">
      <formula>0.8</formula>
    </cfRule>
  </conditionalFormatting>
  <conditionalFormatting sqref="S108">
    <cfRule type="cellIs" dxfId="13182" priority="3145" operator="lessThan">
      <formula>0.8</formula>
    </cfRule>
  </conditionalFormatting>
  <conditionalFormatting sqref="S96">
    <cfRule type="cellIs" dxfId="13181" priority="3144" operator="lessThan">
      <formula>0.8</formula>
    </cfRule>
  </conditionalFormatting>
  <conditionalFormatting sqref="S97">
    <cfRule type="cellIs" dxfId="13180" priority="3143" operator="lessThan">
      <formula>0.8</formula>
    </cfRule>
  </conditionalFormatting>
  <conditionalFormatting sqref="S103">
    <cfRule type="cellIs" dxfId="13179" priority="3142" operator="lessThan">
      <formula>0.8</formula>
    </cfRule>
  </conditionalFormatting>
  <conditionalFormatting sqref="S99">
    <cfRule type="cellIs" dxfId="13178" priority="3141" operator="lessThan">
      <formula>0.8</formula>
    </cfRule>
  </conditionalFormatting>
  <conditionalFormatting sqref="S101">
    <cfRule type="cellIs" dxfId="13177" priority="3138" operator="lessThan">
      <formula>0.8</formula>
    </cfRule>
  </conditionalFormatting>
  <conditionalFormatting sqref="S100">
    <cfRule type="cellIs" dxfId="13176" priority="3140" operator="lessThan">
      <formula>0.8</formula>
    </cfRule>
  </conditionalFormatting>
  <conditionalFormatting sqref="S102">
    <cfRule type="cellIs" dxfId="13175" priority="3139" operator="lessThan">
      <formula>0.8</formula>
    </cfRule>
  </conditionalFormatting>
  <conditionalFormatting sqref="S98">
    <cfRule type="cellIs" dxfId="13174" priority="3137" operator="lessThan">
      <formula>0.8</formula>
    </cfRule>
  </conditionalFormatting>
  <conditionalFormatting sqref="S104">
    <cfRule type="cellIs" dxfId="13173" priority="3136" operator="lessThan">
      <formula>0.8</formula>
    </cfRule>
  </conditionalFormatting>
  <conditionalFormatting sqref="P118">
    <cfRule type="cellIs" dxfId="13172" priority="3130" operator="greaterThan">
      <formula>0</formula>
    </cfRule>
  </conditionalFormatting>
  <conditionalFormatting sqref="Q118">
    <cfRule type="cellIs" dxfId="13171" priority="3135" operator="lessThan">
      <formula>0</formula>
    </cfRule>
  </conditionalFormatting>
  <conditionalFormatting sqref="R118">
    <cfRule type="cellIs" dxfId="13170" priority="3133" operator="lessThan">
      <formula>0.8</formula>
    </cfRule>
    <cfRule type="cellIs" dxfId="13169" priority="3134" operator="greaterThan">
      <formula>1</formula>
    </cfRule>
  </conditionalFormatting>
  <conditionalFormatting sqref="R118">
    <cfRule type="cellIs" dxfId="13168" priority="3131" operator="greaterThan">
      <formula>1</formula>
    </cfRule>
    <cfRule type="cellIs" dxfId="13167" priority="3132" operator="lessThan">
      <formula>0.8</formula>
    </cfRule>
  </conditionalFormatting>
  <conditionalFormatting sqref="Q162:Q166">
    <cfRule type="cellIs" dxfId="13166" priority="3129" operator="lessThan">
      <formula>0</formula>
    </cfRule>
  </conditionalFormatting>
  <conditionalFormatting sqref="R162:R166">
    <cfRule type="cellIs" dxfId="13165" priority="3127" operator="lessThan">
      <formula>0.8</formula>
    </cfRule>
    <cfRule type="cellIs" dxfId="13164" priority="3128" operator="greaterThan">
      <formula>1</formula>
    </cfRule>
  </conditionalFormatting>
  <conditionalFormatting sqref="R162:R166">
    <cfRule type="cellIs" dxfId="13163" priority="3125" operator="greaterThan">
      <formula>1</formula>
    </cfRule>
    <cfRule type="cellIs" dxfId="13162" priority="3126" operator="lessThan">
      <formula>0.8</formula>
    </cfRule>
  </conditionalFormatting>
  <conditionalFormatting sqref="P162:P166">
    <cfRule type="cellIs" dxfId="13161" priority="3124" operator="greaterThan">
      <formula>0</formula>
    </cfRule>
  </conditionalFormatting>
  <conditionalFormatting sqref="P167:P168">
    <cfRule type="cellIs" dxfId="13160" priority="3118" operator="greaterThan">
      <formula>0</formula>
    </cfRule>
  </conditionalFormatting>
  <conditionalFormatting sqref="R167:R168">
    <cfRule type="cellIs" dxfId="13159" priority="3121" operator="lessThan">
      <formula>0.8</formula>
    </cfRule>
    <cfRule type="cellIs" dxfId="13158" priority="3122" operator="greaterThan">
      <formula>1</formula>
    </cfRule>
  </conditionalFormatting>
  <conditionalFormatting sqref="R167:R168">
    <cfRule type="cellIs" dxfId="13157" priority="3119" operator="greaterThan">
      <formula>1</formula>
    </cfRule>
    <cfRule type="cellIs" dxfId="13156" priority="3120" operator="lessThan">
      <formula>0.8</formula>
    </cfRule>
  </conditionalFormatting>
  <conditionalFormatting sqref="Q167:Q168">
    <cfRule type="cellIs" dxfId="13155" priority="3123" operator="lessThan">
      <formula>0</formula>
    </cfRule>
  </conditionalFormatting>
  <conditionalFormatting sqref="Q117">
    <cfRule type="cellIs" dxfId="13154" priority="3117" operator="lessThan">
      <formula>0</formula>
    </cfRule>
  </conditionalFormatting>
  <conditionalFormatting sqref="R117">
    <cfRule type="cellIs" dxfId="13153" priority="3115" operator="lessThan">
      <formula>0.8</formula>
    </cfRule>
    <cfRule type="cellIs" dxfId="13152" priority="3116" operator="greaterThan">
      <formula>1</formula>
    </cfRule>
  </conditionalFormatting>
  <conditionalFormatting sqref="R117">
    <cfRule type="cellIs" dxfId="13151" priority="3113" operator="greaterThan">
      <formula>1</formula>
    </cfRule>
    <cfRule type="cellIs" dxfId="13150" priority="3114" operator="lessThan">
      <formula>0.8</formula>
    </cfRule>
  </conditionalFormatting>
  <conditionalFormatting sqref="P117">
    <cfRule type="cellIs" dxfId="13149" priority="3112" operator="greaterThan">
      <formula>0</formula>
    </cfRule>
  </conditionalFormatting>
  <conditionalFormatting sqref="Q117">
    <cfRule type="cellIs" dxfId="13148" priority="3111" operator="lessThan">
      <formula>0</formula>
    </cfRule>
  </conditionalFormatting>
  <conditionalFormatting sqref="R117">
    <cfRule type="cellIs" dxfId="13147" priority="3109" operator="lessThan">
      <formula>0.8</formula>
    </cfRule>
    <cfRule type="cellIs" dxfId="13146" priority="3110" operator="greaterThan">
      <formula>1</formula>
    </cfRule>
  </conditionalFormatting>
  <conditionalFormatting sqref="R117">
    <cfRule type="cellIs" dxfId="13145" priority="3107" operator="greaterThan">
      <formula>1</formula>
    </cfRule>
    <cfRule type="cellIs" dxfId="13144" priority="3108" operator="lessThan">
      <formula>0.8</formula>
    </cfRule>
  </conditionalFormatting>
  <conditionalFormatting sqref="P117">
    <cfRule type="cellIs" dxfId="13143" priority="3106" operator="greaterThan">
      <formula>0</formula>
    </cfRule>
  </conditionalFormatting>
  <conditionalFormatting sqref="P117">
    <cfRule type="cellIs" dxfId="13142" priority="3100" operator="greaterThan">
      <formula>0</formula>
    </cfRule>
  </conditionalFormatting>
  <conditionalFormatting sqref="Q117">
    <cfRule type="cellIs" dxfId="13141" priority="3105" operator="lessThan">
      <formula>0</formula>
    </cfRule>
  </conditionalFormatting>
  <conditionalFormatting sqref="R117">
    <cfRule type="cellIs" dxfId="13140" priority="3103" operator="lessThan">
      <formula>0.8</formula>
    </cfRule>
    <cfRule type="cellIs" dxfId="13139" priority="3104" operator="greaterThan">
      <formula>1</formula>
    </cfRule>
  </conditionalFormatting>
  <conditionalFormatting sqref="R117">
    <cfRule type="cellIs" dxfId="13138" priority="3101" operator="greaterThan">
      <formula>1</formula>
    </cfRule>
    <cfRule type="cellIs" dxfId="13137" priority="3102" operator="lessThan">
      <formula>0.8</formula>
    </cfRule>
  </conditionalFormatting>
  <conditionalFormatting sqref="P117">
    <cfRule type="cellIs" dxfId="13136" priority="3094" operator="greaterThan">
      <formula>0</formula>
    </cfRule>
  </conditionalFormatting>
  <conditionalFormatting sqref="Q117">
    <cfRule type="cellIs" dxfId="13135" priority="3099" operator="lessThan">
      <formula>0</formula>
    </cfRule>
  </conditionalFormatting>
  <conditionalFormatting sqref="R117">
    <cfRule type="cellIs" dxfId="13134" priority="3097" operator="lessThan">
      <formula>0.8</formula>
    </cfRule>
    <cfRule type="cellIs" dxfId="13133" priority="3098" operator="greaterThan">
      <formula>1</formula>
    </cfRule>
  </conditionalFormatting>
  <conditionalFormatting sqref="R117">
    <cfRule type="cellIs" dxfId="13132" priority="3095" operator="greaterThan">
      <formula>1</formula>
    </cfRule>
    <cfRule type="cellIs" dxfId="13131" priority="3096" operator="lessThan">
      <formula>0.8</formula>
    </cfRule>
  </conditionalFormatting>
  <conditionalFormatting sqref="P117">
    <cfRule type="cellIs" dxfId="13130" priority="3088" operator="greaterThan">
      <formula>0</formula>
    </cfRule>
  </conditionalFormatting>
  <conditionalFormatting sqref="Q117">
    <cfRule type="cellIs" dxfId="13129" priority="3093" operator="lessThan">
      <formula>0</formula>
    </cfRule>
  </conditionalFormatting>
  <conditionalFormatting sqref="R117">
    <cfRule type="cellIs" dxfId="13128" priority="3091" operator="lessThan">
      <formula>0.8</formula>
    </cfRule>
    <cfRule type="cellIs" dxfId="13127" priority="3092" operator="greaterThan">
      <formula>1</formula>
    </cfRule>
  </conditionalFormatting>
  <conditionalFormatting sqref="R117">
    <cfRule type="cellIs" dxfId="13126" priority="3089" operator="greaterThan">
      <formula>1</formula>
    </cfRule>
    <cfRule type="cellIs" dxfId="13125" priority="3090" operator="lessThan">
      <formula>0.8</formula>
    </cfRule>
  </conditionalFormatting>
  <conditionalFormatting sqref="Q117">
    <cfRule type="cellIs" dxfId="13124" priority="3087" operator="lessThan">
      <formula>0</formula>
    </cfRule>
  </conditionalFormatting>
  <conditionalFormatting sqref="R117">
    <cfRule type="cellIs" dxfId="13123" priority="3085" operator="lessThan">
      <formula>0.8</formula>
    </cfRule>
    <cfRule type="cellIs" dxfId="13122" priority="3086" operator="greaterThan">
      <formula>1</formula>
    </cfRule>
  </conditionalFormatting>
  <conditionalFormatting sqref="R117">
    <cfRule type="cellIs" dxfId="13121" priority="3083" operator="greaterThan">
      <formula>1</formula>
    </cfRule>
    <cfRule type="cellIs" dxfId="13120" priority="3084" operator="lessThan">
      <formula>0.8</formula>
    </cfRule>
  </conditionalFormatting>
  <conditionalFormatting sqref="P117">
    <cfRule type="cellIs" dxfId="13119" priority="3082" operator="greaterThan">
      <formula>0</formula>
    </cfRule>
  </conditionalFormatting>
  <conditionalFormatting sqref="P117">
    <cfRule type="cellIs" dxfId="13118" priority="3076" operator="greaterThan">
      <formula>0</formula>
    </cfRule>
  </conditionalFormatting>
  <conditionalFormatting sqref="Q117">
    <cfRule type="cellIs" dxfId="13117" priority="3081" operator="lessThan">
      <formula>0</formula>
    </cfRule>
  </conditionalFormatting>
  <conditionalFormatting sqref="R117">
    <cfRule type="cellIs" dxfId="13116" priority="3079" operator="lessThan">
      <formula>0.8</formula>
    </cfRule>
    <cfRule type="cellIs" dxfId="13115" priority="3080" operator="greaterThan">
      <formula>1</formula>
    </cfRule>
  </conditionalFormatting>
  <conditionalFormatting sqref="R117">
    <cfRule type="cellIs" dxfId="13114" priority="3077" operator="greaterThan">
      <formula>1</formula>
    </cfRule>
    <cfRule type="cellIs" dxfId="13113" priority="3078" operator="lessThan">
      <formula>0.8</formula>
    </cfRule>
  </conditionalFormatting>
  <conditionalFormatting sqref="P117">
    <cfRule type="cellIs" dxfId="13112" priority="3070" operator="greaterThan">
      <formula>0</formula>
    </cfRule>
  </conditionalFormatting>
  <conditionalFormatting sqref="Q117">
    <cfRule type="cellIs" dxfId="13111" priority="3075" operator="lessThan">
      <formula>0</formula>
    </cfRule>
  </conditionalFormatting>
  <conditionalFormatting sqref="R117">
    <cfRule type="cellIs" dxfId="13110" priority="3073" operator="lessThan">
      <formula>0.8</formula>
    </cfRule>
    <cfRule type="cellIs" dxfId="13109" priority="3074" operator="greaterThan">
      <formula>1</formula>
    </cfRule>
  </conditionalFormatting>
  <conditionalFormatting sqref="R117">
    <cfRule type="cellIs" dxfId="13108" priority="3071" operator="greaterThan">
      <formula>1</formula>
    </cfRule>
    <cfRule type="cellIs" dxfId="13107" priority="3072" operator="lessThan">
      <formula>0.8</formula>
    </cfRule>
  </conditionalFormatting>
  <conditionalFormatting sqref="Q117">
    <cfRule type="cellIs" dxfId="13106" priority="3069" operator="lessThan">
      <formula>0</formula>
    </cfRule>
  </conditionalFormatting>
  <conditionalFormatting sqref="R117">
    <cfRule type="cellIs" dxfId="13105" priority="3067" operator="lessThan">
      <formula>0.8</formula>
    </cfRule>
    <cfRule type="cellIs" dxfId="13104" priority="3068" operator="greaterThan">
      <formula>1</formula>
    </cfRule>
  </conditionalFormatting>
  <conditionalFormatting sqref="R117">
    <cfRule type="cellIs" dxfId="13103" priority="3065" operator="greaterThan">
      <formula>1</formula>
    </cfRule>
    <cfRule type="cellIs" dxfId="13102" priority="3066" operator="lessThan">
      <formula>0.8</formula>
    </cfRule>
  </conditionalFormatting>
  <conditionalFormatting sqref="P117">
    <cfRule type="cellIs" dxfId="13101" priority="3064" operator="greaterThan">
      <formula>0</formula>
    </cfRule>
  </conditionalFormatting>
  <conditionalFormatting sqref="P117">
    <cfRule type="cellIs" dxfId="13100" priority="3058" operator="greaterThan">
      <formula>0</formula>
    </cfRule>
  </conditionalFormatting>
  <conditionalFormatting sqref="Q117">
    <cfRule type="cellIs" dxfId="13099" priority="3063" operator="lessThan">
      <formula>0</formula>
    </cfRule>
  </conditionalFormatting>
  <conditionalFormatting sqref="R117">
    <cfRule type="cellIs" dxfId="13098" priority="3061" operator="lessThan">
      <formula>0.8</formula>
    </cfRule>
    <cfRule type="cellIs" dxfId="13097" priority="3062" operator="greaterThan">
      <formula>1</formula>
    </cfRule>
  </conditionalFormatting>
  <conditionalFormatting sqref="R117">
    <cfRule type="cellIs" dxfId="13096" priority="3059" operator="greaterThan">
      <formula>1</formula>
    </cfRule>
    <cfRule type="cellIs" dxfId="13095" priority="3060" operator="lessThan">
      <formula>0.8</formula>
    </cfRule>
  </conditionalFormatting>
  <conditionalFormatting sqref="Q117">
    <cfRule type="cellIs" dxfId="13094" priority="3057" operator="lessThan">
      <formula>0</formula>
    </cfRule>
  </conditionalFormatting>
  <conditionalFormatting sqref="R117">
    <cfRule type="cellIs" dxfId="13093" priority="3055" operator="lessThan">
      <formula>0.8</formula>
    </cfRule>
    <cfRule type="cellIs" dxfId="13092" priority="3056" operator="greaterThan">
      <formula>1</formula>
    </cfRule>
  </conditionalFormatting>
  <conditionalFormatting sqref="R117">
    <cfRule type="cellIs" dxfId="13091" priority="3053" operator="greaterThan">
      <formula>1</formula>
    </cfRule>
    <cfRule type="cellIs" dxfId="13090" priority="3054" operator="lessThan">
      <formula>0.8</formula>
    </cfRule>
  </conditionalFormatting>
  <conditionalFormatting sqref="P117">
    <cfRule type="cellIs" dxfId="13089" priority="3052" operator="greaterThan">
      <formula>0</formula>
    </cfRule>
  </conditionalFormatting>
  <conditionalFormatting sqref="Q117">
    <cfRule type="cellIs" dxfId="13088" priority="3051" operator="lessThan">
      <formula>0</formula>
    </cfRule>
  </conditionalFormatting>
  <conditionalFormatting sqref="R117">
    <cfRule type="cellIs" dxfId="13087" priority="3049" operator="lessThan">
      <formula>0.8</formula>
    </cfRule>
    <cfRule type="cellIs" dxfId="13086" priority="3050" operator="greaterThan">
      <formula>1</formula>
    </cfRule>
  </conditionalFormatting>
  <conditionalFormatting sqref="R117">
    <cfRule type="cellIs" dxfId="13085" priority="3047" operator="greaterThan">
      <formula>1</formula>
    </cfRule>
    <cfRule type="cellIs" dxfId="13084" priority="3048" operator="lessThan">
      <formula>0.8</formula>
    </cfRule>
  </conditionalFormatting>
  <conditionalFormatting sqref="P117">
    <cfRule type="cellIs" dxfId="13083" priority="3046" operator="greaterThan">
      <formula>0</formula>
    </cfRule>
  </conditionalFormatting>
  <conditionalFormatting sqref="Q83">
    <cfRule type="cellIs" dxfId="13082" priority="3045" operator="lessThan">
      <formula>0</formula>
    </cfRule>
  </conditionalFormatting>
  <conditionalFormatting sqref="R83">
    <cfRule type="cellIs" dxfId="13081" priority="3043" operator="lessThan">
      <formula>0.8</formula>
    </cfRule>
    <cfRule type="cellIs" dxfId="13080" priority="3044" operator="greaterThan">
      <formula>1</formula>
    </cfRule>
  </conditionalFormatting>
  <conditionalFormatting sqref="R83">
    <cfRule type="cellIs" dxfId="13079" priority="3041" operator="greaterThan">
      <formula>1</formula>
    </cfRule>
    <cfRule type="cellIs" dxfId="13078" priority="3042" operator="lessThan">
      <formula>0.8</formula>
    </cfRule>
  </conditionalFormatting>
  <conditionalFormatting sqref="P83">
    <cfRule type="cellIs" dxfId="13077" priority="3040" operator="greaterThan">
      <formula>0</formula>
    </cfRule>
  </conditionalFormatting>
  <conditionalFormatting sqref="Q83">
    <cfRule type="cellIs" dxfId="13076" priority="3039" operator="lessThan">
      <formula>0</formula>
    </cfRule>
  </conditionalFormatting>
  <conditionalFormatting sqref="R83">
    <cfRule type="cellIs" dxfId="13075" priority="3037" operator="lessThan">
      <formula>0.8</formula>
    </cfRule>
    <cfRule type="cellIs" dxfId="13074" priority="3038" operator="greaterThan">
      <formula>1</formula>
    </cfRule>
  </conditionalFormatting>
  <conditionalFormatting sqref="R83">
    <cfRule type="cellIs" dxfId="13073" priority="3035" operator="greaterThan">
      <formula>1</formula>
    </cfRule>
    <cfRule type="cellIs" dxfId="13072" priority="3036" operator="lessThan">
      <formula>0.8</formula>
    </cfRule>
  </conditionalFormatting>
  <conditionalFormatting sqref="P83">
    <cfRule type="cellIs" dxfId="13071" priority="3034" operator="greaterThan">
      <formula>0</formula>
    </cfRule>
  </conditionalFormatting>
  <conditionalFormatting sqref="Q83">
    <cfRule type="cellIs" dxfId="13070" priority="3033" operator="lessThan">
      <formula>0</formula>
    </cfRule>
  </conditionalFormatting>
  <conditionalFormatting sqref="R83">
    <cfRule type="cellIs" dxfId="13069" priority="3031" operator="lessThan">
      <formula>0.8</formula>
    </cfRule>
    <cfRule type="cellIs" dxfId="13068" priority="3032" operator="greaterThan">
      <formula>1</formula>
    </cfRule>
  </conditionalFormatting>
  <conditionalFormatting sqref="R83">
    <cfRule type="cellIs" dxfId="13067" priority="3029" operator="greaterThan">
      <formula>1</formula>
    </cfRule>
    <cfRule type="cellIs" dxfId="13066" priority="3030" operator="lessThan">
      <formula>0.8</formula>
    </cfRule>
  </conditionalFormatting>
  <conditionalFormatting sqref="P83">
    <cfRule type="cellIs" dxfId="13065" priority="3028" operator="greaterThan">
      <formula>0</formula>
    </cfRule>
  </conditionalFormatting>
  <conditionalFormatting sqref="Q83">
    <cfRule type="cellIs" dxfId="13064" priority="3027" operator="lessThan">
      <formula>0</formula>
    </cfRule>
  </conditionalFormatting>
  <conditionalFormatting sqref="R83">
    <cfRule type="cellIs" dxfId="13063" priority="3025" operator="lessThan">
      <formula>0.8</formula>
    </cfRule>
    <cfRule type="cellIs" dxfId="13062" priority="3026" operator="greaterThan">
      <formula>1</formula>
    </cfRule>
  </conditionalFormatting>
  <conditionalFormatting sqref="R83">
    <cfRule type="cellIs" dxfId="13061" priority="3023" operator="greaterThan">
      <formula>1</formula>
    </cfRule>
    <cfRule type="cellIs" dxfId="13060" priority="3024" operator="lessThan">
      <formula>0.8</formula>
    </cfRule>
  </conditionalFormatting>
  <conditionalFormatting sqref="P83">
    <cfRule type="cellIs" dxfId="13059" priority="3022" operator="greaterThan">
      <formula>0</formula>
    </cfRule>
  </conditionalFormatting>
  <conditionalFormatting sqref="P83">
    <cfRule type="cellIs" dxfId="13058" priority="3016" operator="greaterThan">
      <formula>0</formula>
    </cfRule>
  </conditionalFormatting>
  <conditionalFormatting sqref="Q83">
    <cfRule type="cellIs" dxfId="13057" priority="3021" operator="lessThan">
      <formula>0</formula>
    </cfRule>
  </conditionalFormatting>
  <conditionalFormatting sqref="R83">
    <cfRule type="cellIs" dxfId="13056" priority="3019" operator="lessThan">
      <formula>0.8</formula>
    </cfRule>
    <cfRule type="cellIs" dxfId="13055" priority="3020" operator="greaterThan">
      <formula>1</formula>
    </cfRule>
  </conditionalFormatting>
  <conditionalFormatting sqref="R83">
    <cfRule type="cellIs" dxfId="13054" priority="3017" operator="greaterThan">
      <formula>1</formula>
    </cfRule>
    <cfRule type="cellIs" dxfId="13053" priority="3018" operator="lessThan">
      <formula>0.8</formula>
    </cfRule>
  </conditionalFormatting>
  <conditionalFormatting sqref="P83">
    <cfRule type="cellIs" dxfId="13052" priority="3010" operator="greaterThan">
      <formula>0</formula>
    </cfRule>
  </conditionalFormatting>
  <conditionalFormatting sqref="Q83">
    <cfRule type="cellIs" dxfId="13051" priority="3015" operator="lessThan">
      <formula>0</formula>
    </cfRule>
  </conditionalFormatting>
  <conditionalFormatting sqref="R83">
    <cfRule type="cellIs" dxfId="13050" priority="3013" operator="lessThan">
      <formula>0.8</formula>
    </cfRule>
    <cfRule type="cellIs" dxfId="13049" priority="3014" operator="greaterThan">
      <formula>1</formula>
    </cfRule>
  </conditionalFormatting>
  <conditionalFormatting sqref="R83">
    <cfRule type="cellIs" dxfId="13048" priority="3011" operator="greaterThan">
      <formula>1</formula>
    </cfRule>
    <cfRule type="cellIs" dxfId="13047" priority="3012" operator="lessThan">
      <formula>0.8</formula>
    </cfRule>
  </conditionalFormatting>
  <conditionalFormatting sqref="R83">
    <cfRule type="cellIs" dxfId="13046" priority="3007" operator="lessThan">
      <formula>0.8</formula>
    </cfRule>
    <cfRule type="cellIs" dxfId="13045" priority="3008" operator="greaterThan">
      <formula>1</formula>
    </cfRule>
  </conditionalFormatting>
  <conditionalFormatting sqref="R83">
    <cfRule type="cellIs" dxfId="13044" priority="3005" operator="greaterThan">
      <formula>1</formula>
    </cfRule>
    <cfRule type="cellIs" dxfId="13043" priority="3006" operator="lessThan">
      <formula>0.8</formula>
    </cfRule>
  </conditionalFormatting>
  <conditionalFormatting sqref="P83">
    <cfRule type="cellIs" dxfId="13042" priority="3004" operator="greaterThan">
      <formula>0</formula>
    </cfRule>
  </conditionalFormatting>
  <conditionalFormatting sqref="Q83">
    <cfRule type="cellIs" dxfId="13041" priority="3009" operator="lessThan">
      <formula>0</formula>
    </cfRule>
  </conditionalFormatting>
  <conditionalFormatting sqref="Q83">
    <cfRule type="cellIs" dxfId="13040" priority="3003" operator="lessThan">
      <formula>0</formula>
    </cfRule>
  </conditionalFormatting>
  <conditionalFormatting sqref="R83">
    <cfRule type="cellIs" dxfId="13039" priority="3001" operator="lessThan">
      <formula>0.8</formula>
    </cfRule>
    <cfRule type="cellIs" dxfId="13038" priority="3002" operator="greaterThan">
      <formula>1</formula>
    </cfRule>
  </conditionalFormatting>
  <conditionalFormatting sqref="R83">
    <cfRule type="cellIs" dxfId="13037" priority="2999" operator="greaterThan">
      <formula>1</formula>
    </cfRule>
    <cfRule type="cellIs" dxfId="13036" priority="3000" operator="lessThan">
      <formula>0.8</formula>
    </cfRule>
  </conditionalFormatting>
  <conditionalFormatting sqref="P83">
    <cfRule type="cellIs" dxfId="13035" priority="2998" operator="greaterThan">
      <formula>0</formula>
    </cfRule>
  </conditionalFormatting>
  <conditionalFormatting sqref="P83">
    <cfRule type="cellIs" dxfId="13034" priority="2992" operator="greaterThan">
      <formula>0</formula>
    </cfRule>
  </conditionalFormatting>
  <conditionalFormatting sqref="Q83">
    <cfRule type="cellIs" dxfId="13033" priority="2997" operator="lessThan">
      <formula>0</formula>
    </cfRule>
  </conditionalFormatting>
  <conditionalFormatting sqref="R83">
    <cfRule type="cellIs" dxfId="13032" priority="2995" operator="lessThan">
      <formula>0.8</formula>
    </cfRule>
    <cfRule type="cellIs" dxfId="13031" priority="2996" operator="greaterThan">
      <formula>1</formula>
    </cfRule>
  </conditionalFormatting>
  <conditionalFormatting sqref="R83">
    <cfRule type="cellIs" dxfId="13030" priority="2993" operator="greaterThan">
      <formula>1</formula>
    </cfRule>
    <cfRule type="cellIs" dxfId="13029" priority="2994" operator="lessThan">
      <formula>0.8</formula>
    </cfRule>
  </conditionalFormatting>
  <conditionalFormatting sqref="P83">
    <cfRule type="cellIs" dxfId="13028" priority="2986" operator="greaterThan">
      <formula>0</formula>
    </cfRule>
  </conditionalFormatting>
  <conditionalFormatting sqref="Q83">
    <cfRule type="cellIs" dxfId="13027" priority="2991" operator="lessThan">
      <formula>0</formula>
    </cfRule>
  </conditionalFormatting>
  <conditionalFormatting sqref="R83">
    <cfRule type="cellIs" dxfId="13026" priority="2989" operator="lessThan">
      <formula>0.8</formula>
    </cfRule>
    <cfRule type="cellIs" dxfId="13025" priority="2990" operator="greaterThan">
      <formula>1</formula>
    </cfRule>
  </conditionalFormatting>
  <conditionalFormatting sqref="R83">
    <cfRule type="cellIs" dxfId="13024" priority="2987" operator="greaterThan">
      <formula>1</formula>
    </cfRule>
    <cfRule type="cellIs" dxfId="13023" priority="2988" operator="lessThan">
      <formula>0.8</formula>
    </cfRule>
  </conditionalFormatting>
  <conditionalFormatting sqref="R83">
    <cfRule type="cellIs" dxfId="13022" priority="2983" operator="lessThan">
      <formula>0.8</formula>
    </cfRule>
    <cfRule type="cellIs" dxfId="13021" priority="2984" operator="greaterThan">
      <formula>1</formula>
    </cfRule>
  </conditionalFormatting>
  <conditionalFormatting sqref="R83">
    <cfRule type="cellIs" dxfId="13020" priority="2981" operator="greaterThan">
      <formula>1</formula>
    </cfRule>
    <cfRule type="cellIs" dxfId="13019" priority="2982" operator="lessThan">
      <formula>0.8</formula>
    </cfRule>
  </conditionalFormatting>
  <conditionalFormatting sqref="P83">
    <cfRule type="cellIs" dxfId="13018" priority="2980" operator="greaterThan">
      <formula>0</formula>
    </cfRule>
  </conditionalFormatting>
  <conditionalFormatting sqref="Q83">
    <cfRule type="cellIs" dxfId="13017" priority="2985" operator="lessThan">
      <formula>0</formula>
    </cfRule>
  </conditionalFormatting>
  <conditionalFormatting sqref="P83">
    <cfRule type="cellIs" dxfId="13016" priority="2974" operator="greaterThan">
      <formula>0</formula>
    </cfRule>
  </conditionalFormatting>
  <conditionalFormatting sqref="Q83">
    <cfRule type="cellIs" dxfId="13015" priority="2979" operator="lessThan">
      <formula>0</formula>
    </cfRule>
  </conditionalFormatting>
  <conditionalFormatting sqref="R83">
    <cfRule type="cellIs" dxfId="13014" priority="2977" operator="lessThan">
      <formula>0.8</formula>
    </cfRule>
    <cfRule type="cellIs" dxfId="13013" priority="2978" operator="greaterThan">
      <formula>1</formula>
    </cfRule>
  </conditionalFormatting>
  <conditionalFormatting sqref="R83">
    <cfRule type="cellIs" dxfId="13012" priority="2975" operator="greaterThan">
      <formula>1</formula>
    </cfRule>
    <cfRule type="cellIs" dxfId="13011" priority="2976" operator="lessThan">
      <formula>0.8</formula>
    </cfRule>
  </conditionalFormatting>
  <conditionalFormatting sqref="R83">
    <cfRule type="cellIs" dxfId="13010" priority="2971" operator="lessThan">
      <formula>0.8</formula>
    </cfRule>
    <cfRule type="cellIs" dxfId="13009" priority="2972" operator="greaterThan">
      <formula>1</formula>
    </cfRule>
  </conditionalFormatting>
  <conditionalFormatting sqref="R83">
    <cfRule type="cellIs" dxfId="13008" priority="2969" operator="greaterThan">
      <formula>1</formula>
    </cfRule>
    <cfRule type="cellIs" dxfId="13007" priority="2970" operator="lessThan">
      <formula>0.8</formula>
    </cfRule>
  </conditionalFormatting>
  <conditionalFormatting sqref="P83">
    <cfRule type="cellIs" dxfId="13006" priority="2968" operator="greaterThan">
      <formula>0</formula>
    </cfRule>
  </conditionalFormatting>
  <conditionalFormatting sqref="Q83">
    <cfRule type="cellIs" dxfId="13005" priority="2973" operator="lessThan">
      <formula>0</formula>
    </cfRule>
  </conditionalFormatting>
  <conditionalFormatting sqref="R83">
    <cfRule type="cellIs" dxfId="13004" priority="2965" operator="lessThan">
      <formula>0.8</formula>
    </cfRule>
    <cfRule type="cellIs" dxfId="13003" priority="2966" operator="greaterThan">
      <formula>1</formula>
    </cfRule>
  </conditionalFormatting>
  <conditionalFormatting sqref="R83">
    <cfRule type="cellIs" dxfId="13002" priority="2963" operator="greaterThan">
      <formula>1</formula>
    </cfRule>
    <cfRule type="cellIs" dxfId="13001" priority="2964" operator="lessThan">
      <formula>0.8</formula>
    </cfRule>
  </conditionalFormatting>
  <conditionalFormatting sqref="P83">
    <cfRule type="cellIs" dxfId="13000" priority="2962" operator="greaterThan">
      <formula>0</formula>
    </cfRule>
  </conditionalFormatting>
  <conditionalFormatting sqref="Q83">
    <cfRule type="cellIs" dxfId="12999" priority="2967" operator="lessThan">
      <formula>0</formula>
    </cfRule>
  </conditionalFormatting>
  <conditionalFormatting sqref="Q83">
    <cfRule type="cellIs" dxfId="12998" priority="2961" operator="lessThan">
      <formula>0</formula>
    </cfRule>
  </conditionalFormatting>
  <conditionalFormatting sqref="R83">
    <cfRule type="cellIs" dxfId="12997" priority="2959" operator="lessThan">
      <formula>0.8</formula>
    </cfRule>
    <cfRule type="cellIs" dxfId="12996" priority="2960" operator="greaterThan">
      <formula>1</formula>
    </cfRule>
  </conditionalFormatting>
  <conditionalFormatting sqref="R83">
    <cfRule type="cellIs" dxfId="12995" priority="2957" operator="greaterThan">
      <formula>1</formula>
    </cfRule>
    <cfRule type="cellIs" dxfId="12994" priority="2958" operator="lessThan">
      <formula>0.8</formula>
    </cfRule>
  </conditionalFormatting>
  <conditionalFormatting sqref="P83">
    <cfRule type="cellIs" dxfId="12993" priority="2956" operator="greaterThan">
      <formula>0</formula>
    </cfRule>
  </conditionalFormatting>
  <conditionalFormatting sqref="Q83">
    <cfRule type="cellIs" dxfId="12992" priority="2950" operator="lessThan">
      <formula>0</formula>
    </cfRule>
  </conditionalFormatting>
  <conditionalFormatting sqref="R83">
    <cfRule type="cellIs" dxfId="12991" priority="2954" operator="lessThan">
      <formula>0.8</formula>
    </cfRule>
    <cfRule type="cellIs" dxfId="12990" priority="2955" operator="greaterThan">
      <formula>1</formula>
    </cfRule>
  </conditionalFormatting>
  <conditionalFormatting sqref="R83">
    <cfRule type="cellIs" dxfId="12989" priority="2952" operator="greaterThan">
      <formula>1</formula>
    </cfRule>
    <cfRule type="cellIs" dxfId="12988" priority="2953" operator="lessThan">
      <formula>0.8</formula>
    </cfRule>
  </conditionalFormatting>
  <conditionalFormatting sqref="P83">
    <cfRule type="cellIs" dxfId="12987" priority="2951" operator="greaterThan">
      <formula>0</formula>
    </cfRule>
  </conditionalFormatting>
  <conditionalFormatting sqref="Q83">
    <cfRule type="cellIs" dxfId="12986" priority="2949" operator="lessThan">
      <formula>0</formula>
    </cfRule>
  </conditionalFormatting>
  <conditionalFormatting sqref="R83">
    <cfRule type="cellIs" dxfId="12985" priority="2947" operator="lessThan">
      <formula>0.8</formula>
    </cfRule>
    <cfRule type="cellIs" dxfId="12984" priority="2948" operator="greaterThan">
      <formula>1</formula>
    </cfRule>
  </conditionalFormatting>
  <conditionalFormatting sqref="R83">
    <cfRule type="cellIs" dxfId="12983" priority="2945" operator="greaterThan">
      <formula>1</formula>
    </cfRule>
    <cfRule type="cellIs" dxfId="12982" priority="2946" operator="lessThan">
      <formula>0.8</formula>
    </cfRule>
  </conditionalFormatting>
  <conditionalFormatting sqref="P83">
    <cfRule type="cellIs" dxfId="12981" priority="2944" operator="greaterThan">
      <formula>0</formula>
    </cfRule>
  </conditionalFormatting>
  <conditionalFormatting sqref="Q83">
    <cfRule type="cellIs" dxfId="12980" priority="2943" operator="lessThan">
      <formula>0</formula>
    </cfRule>
  </conditionalFormatting>
  <conditionalFormatting sqref="R83">
    <cfRule type="cellIs" dxfId="12979" priority="2941" operator="lessThan">
      <formula>0.8</formula>
    </cfRule>
    <cfRule type="cellIs" dxfId="12978" priority="2942" operator="greaterThan">
      <formula>1</formula>
    </cfRule>
  </conditionalFormatting>
  <conditionalFormatting sqref="R83">
    <cfRule type="cellIs" dxfId="12977" priority="2939" operator="greaterThan">
      <formula>1</formula>
    </cfRule>
    <cfRule type="cellIs" dxfId="12976" priority="2940" operator="lessThan">
      <formula>0.8</formula>
    </cfRule>
  </conditionalFormatting>
  <conditionalFormatting sqref="P83">
    <cfRule type="cellIs" dxfId="12975" priority="2938" operator="greaterThan">
      <formula>0</formula>
    </cfRule>
  </conditionalFormatting>
  <conditionalFormatting sqref="Q83">
    <cfRule type="cellIs" dxfId="12974" priority="2937" operator="lessThan">
      <formula>0</formula>
    </cfRule>
  </conditionalFormatting>
  <conditionalFormatting sqref="R83">
    <cfRule type="cellIs" dxfId="12973" priority="2935" operator="lessThan">
      <formula>0.8</formula>
    </cfRule>
    <cfRule type="cellIs" dxfId="12972" priority="2936" operator="greaterThan">
      <formula>1</formula>
    </cfRule>
  </conditionalFormatting>
  <conditionalFormatting sqref="R83">
    <cfRule type="cellIs" dxfId="12971" priority="2933" operator="greaterThan">
      <formula>1</formula>
    </cfRule>
    <cfRule type="cellIs" dxfId="12970" priority="2934" operator="lessThan">
      <formula>0.8</formula>
    </cfRule>
  </conditionalFormatting>
  <conditionalFormatting sqref="P83">
    <cfRule type="cellIs" dxfId="12969" priority="2932" operator="greaterThan">
      <formula>0</formula>
    </cfRule>
  </conditionalFormatting>
  <conditionalFormatting sqref="Q83">
    <cfRule type="cellIs" dxfId="12968" priority="2931" operator="lessThan">
      <formula>0</formula>
    </cfRule>
  </conditionalFormatting>
  <conditionalFormatting sqref="R83">
    <cfRule type="cellIs" dxfId="12967" priority="2929" operator="lessThan">
      <formula>0.8</formula>
    </cfRule>
    <cfRule type="cellIs" dxfId="12966" priority="2930" operator="greaterThan">
      <formula>1</formula>
    </cfRule>
  </conditionalFormatting>
  <conditionalFormatting sqref="R83">
    <cfRule type="cellIs" dxfId="12965" priority="2927" operator="greaterThan">
      <formula>1</formula>
    </cfRule>
    <cfRule type="cellIs" dxfId="12964" priority="2928" operator="lessThan">
      <formula>0.8</formula>
    </cfRule>
  </conditionalFormatting>
  <conditionalFormatting sqref="P83">
    <cfRule type="cellIs" dxfId="12963" priority="2926" operator="greaterThan">
      <formula>0</formula>
    </cfRule>
  </conditionalFormatting>
  <conditionalFormatting sqref="Q83">
    <cfRule type="cellIs" dxfId="12962" priority="2925" operator="lessThan">
      <formula>0</formula>
    </cfRule>
  </conditionalFormatting>
  <conditionalFormatting sqref="R83">
    <cfRule type="cellIs" dxfId="12961" priority="2923" operator="lessThan">
      <formula>0.8</formula>
    </cfRule>
    <cfRule type="cellIs" dxfId="12960" priority="2924" operator="greaterThan">
      <formula>1</formula>
    </cfRule>
  </conditionalFormatting>
  <conditionalFormatting sqref="R83">
    <cfRule type="cellIs" dxfId="12959" priority="2921" operator="greaterThan">
      <formula>1</formula>
    </cfRule>
    <cfRule type="cellIs" dxfId="12958" priority="2922" operator="lessThan">
      <formula>0.8</formula>
    </cfRule>
  </conditionalFormatting>
  <conditionalFormatting sqref="P83">
    <cfRule type="cellIs" dxfId="12957" priority="2920" operator="greaterThan">
      <formula>0</formula>
    </cfRule>
  </conditionalFormatting>
  <conditionalFormatting sqref="P83">
    <cfRule type="cellIs" dxfId="12956" priority="2914" operator="greaterThan">
      <formula>0</formula>
    </cfRule>
  </conditionalFormatting>
  <conditionalFormatting sqref="Q83">
    <cfRule type="cellIs" dxfId="12955" priority="2919" operator="lessThan">
      <formula>0</formula>
    </cfRule>
  </conditionalFormatting>
  <conditionalFormatting sqref="R83">
    <cfRule type="cellIs" dxfId="12954" priority="2917" operator="lessThan">
      <formula>0.8</formula>
    </cfRule>
    <cfRule type="cellIs" dxfId="12953" priority="2918" operator="greaterThan">
      <formula>1</formula>
    </cfRule>
  </conditionalFormatting>
  <conditionalFormatting sqref="R83">
    <cfRule type="cellIs" dxfId="12952" priority="2915" operator="greaterThan">
      <formula>1</formula>
    </cfRule>
    <cfRule type="cellIs" dxfId="12951" priority="2916" operator="lessThan">
      <formula>0.8</formula>
    </cfRule>
  </conditionalFormatting>
  <conditionalFormatting sqref="P83">
    <cfRule type="cellIs" dxfId="12950" priority="2908" operator="greaterThan">
      <formula>0</formula>
    </cfRule>
  </conditionalFormatting>
  <conditionalFormatting sqref="Q83">
    <cfRule type="cellIs" dxfId="12949" priority="2913" operator="lessThan">
      <formula>0</formula>
    </cfRule>
  </conditionalFormatting>
  <conditionalFormatting sqref="R83">
    <cfRule type="cellIs" dxfId="12948" priority="2911" operator="lessThan">
      <formula>0.8</formula>
    </cfRule>
    <cfRule type="cellIs" dxfId="12947" priority="2912" operator="greaterThan">
      <formula>1</formula>
    </cfRule>
  </conditionalFormatting>
  <conditionalFormatting sqref="R83">
    <cfRule type="cellIs" dxfId="12946" priority="2909" operator="greaterThan">
      <formula>1</formula>
    </cfRule>
    <cfRule type="cellIs" dxfId="12945" priority="2910" operator="lessThan">
      <formula>0.8</formula>
    </cfRule>
  </conditionalFormatting>
  <conditionalFormatting sqref="R83">
    <cfRule type="cellIs" dxfId="12944" priority="2905" operator="lessThan">
      <formula>0.8</formula>
    </cfRule>
    <cfRule type="cellIs" dxfId="12943" priority="2906" operator="greaterThan">
      <formula>1</formula>
    </cfRule>
  </conditionalFormatting>
  <conditionalFormatting sqref="R83">
    <cfRule type="cellIs" dxfId="12942" priority="2903" operator="greaterThan">
      <formula>1</formula>
    </cfRule>
    <cfRule type="cellIs" dxfId="12941" priority="2904" operator="lessThan">
      <formula>0.8</formula>
    </cfRule>
  </conditionalFormatting>
  <conditionalFormatting sqref="P83">
    <cfRule type="cellIs" dxfId="12940" priority="2902" operator="greaterThan">
      <formula>0</formula>
    </cfRule>
  </conditionalFormatting>
  <conditionalFormatting sqref="Q83">
    <cfRule type="cellIs" dxfId="12939" priority="2907" operator="lessThan">
      <formula>0</formula>
    </cfRule>
  </conditionalFormatting>
  <conditionalFormatting sqref="Q83">
    <cfRule type="cellIs" dxfId="12938" priority="2901" operator="lessThan">
      <formula>0</formula>
    </cfRule>
  </conditionalFormatting>
  <conditionalFormatting sqref="R83">
    <cfRule type="cellIs" dxfId="12937" priority="2899" operator="lessThan">
      <formula>0.8</formula>
    </cfRule>
    <cfRule type="cellIs" dxfId="12936" priority="2900" operator="greaterThan">
      <formula>1</formula>
    </cfRule>
  </conditionalFormatting>
  <conditionalFormatting sqref="R83">
    <cfRule type="cellIs" dxfId="12935" priority="2897" operator="greaterThan">
      <formula>1</formula>
    </cfRule>
    <cfRule type="cellIs" dxfId="12934" priority="2898" operator="lessThan">
      <formula>0.8</formula>
    </cfRule>
  </conditionalFormatting>
  <conditionalFormatting sqref="P83">
    <cfRule type="cellIs" dxfId="12933" priority="2896" operator="greaterThan">
      <formula>0</formula>
    </cfRule>
  </conditionalFormatting>
  <conditionalFormatting sqref="Q83">
    <cfRule type="cellIs" dxfId="12932" priority="2895" operator="lessThan">
      <formula>0</formula>
    </cfRule>
  </conditionalFormatting>
  <conditionalFormatting sqref="R83">
    <cfRule type="cellIs" dxfId="12931" priority="2893" operator="lessThan">
      <formula>0.8</formula>
    </cfRule>
    <cfRule type="cellIs" dxfId="12930" priority="2894" operator="greaterThan">
      <formula>1</formula>
    </cfRule>
  </conditionalFormatting>
  <conditionalFormatting sqref="R83">
    <cfRule type="cellIs" dxfId="12929" priority="2891" operator="greaterThan">
      <formula>1</formula>
    </cfRule>
    <cfRule type="cellIs" dxfId="12928" priority="2892" operator="lessThan">
      <formula>0.8</formula>
    </cfRule>
  </conditionalFormatting>
  <conditionalFormatting sqref="P83">
    <cfRule type="cellIs" dxfId="12927" priority="2890" operator="greaterThan">
      <formula>0</formula>
    </cfRule>
  </conditionalFormatting>
  <conditionalFormatting sqref="Q83">
    <cfRule type="cellIs" dxfId="12926" priority="2889" operator="lessThan">
      <formula>0</formula>
    </cfRule>
  </conditionalFormatting>
  <conditionalFormatting sqref="R83">
    <cfRule type="cellIs" dxfId="12925" priority="2887" operator="lessThan">
      <formula>0.8</formula>
    </cfRule>
    <cfRule type="cellIs" dxfId="12924" priority="2888" operator="greaterThan">
      <formula>1</formula>
    </cfRule>
  </conditionalFormatting>
  <conditionalFormatting sqref="R83">
    <cfRule type="cellIs" dxfId="12923" priority="2885" operator="greaterThan">
      <formula>1</formula>
    </cfRule>
    <cfRule type="cellIs" dxfId="12922" priority="2886" operator="lessThan">
      <formula>0.8</formula>
    </cfRule>
  </conditionalFormatting>
  <conditionalFormatting sqref="P83">
    <cfRule type="cellIs" dxfId="12921" priority="2884" operator="greaterThan">
      <formula>0</formula>
    </cfRule>
  </conditionalFormatting>
  <conditionalFormatting sqref="Q83">
    <cfRule type="cellIs" dxfId="12920" priority="2883" operator="lessThan">
      <formula>0</formula>
    </cfRule>
  </conditionalFormatting>
  <conditionalFormatting sqref="R83">
    <cfRule type="cellIs" dxfId="12919" priority="2881" operator="lessThan">
      <formula>0.8</formula>
    </cfRule>
    <cfRule type="cellIs" dxfId="12918" priority="2882" operator="greaterThan">
      <formula>1</formula>
    </cfRule>
  </conditionalFormatting>
  <conditionalFormatting sqref="R83">
    <cfRule type="cellIs" dxfId="12917" priority="2879" operator="greaterThan">
      <formula>1</formula>
    </cfRule>
    <cfRule type="cellIs" dxfId="12916" priority="2880" operator="lessThan">
      <formula>0.8</formula>
    </cfRule>
  </conditionalFormatting>
  <conditionalFormatting sqref="P83">
    <cfRule type="cellIs" dxfId="12915" priority="2878" operator="greaterThan">
      <formula>0</formula>
    </cfRule>
  </conditionalFormatting>
  <conditionalFormatting sqref="P83">
    <cfRule type="cellIs" dxfId="12914" priority="2872" operator="greaterThan">
      <formula>0</formula>
    </cfRule>
  </conditionalFormatting>
  <conditionalFormatting sqref="Q83">
    <cfRule type="cellIs" dxfId="12913" priority="2877" operator="lessThan">
      <formula>0</formula>
    </cfRule>
  </conditionalFormatting>
  <conditionalFormatting sqref="R83">
    <cfRule type="cellIs" dxfId="12912" priority="2875" operator="lessThan">
      <formula>0.8</formula>
    </cfRule>
    <cfRule type="cellIs" dxfId="12911" priority="2876" operator="greaterThan">
      <formula>1</formula>
    </cfRule>
  </conditionalFormatting>
  <conditionalFormatting sqref="R83">
    <cfRule type="cellIs" dxfId="12910" priority="2873" operator="greaterThan">
      <formula>1</formula>
    </cfRule>
    <cfRule type="cellIs" dxfId="12909" priority="2874" operator="lessThan">
      <formula>0.8</formula>
    </cfRule>
  </conditionalFormatting>
  <conditionalFormatting sqref="P83">
    <cfRule type="cellIs" dxfId="12908" priority="2866" operator="greaterThan">
      <formula>0</formula>
    </cfRule>
  </conditionalFormatting>
  <conditionalFormatting sqref="Q83">
    <cfRule type="cellIs" dxfId="12907" priority="2871" operator="lessThan">
      <formula>0</formula>
    </cfRule>
  </conditionalFormatting>
  <conditionalFormatting sqref="R83">
    <cfRule type="cellIs" dxfId="12906" priority="2869" operator="lessThan">
      <formula>0.8</formula>
    </cfRule>
    <cfRule type="cellIs" dxfId="12905" priority="2870" operator="greaterThan">
      <formula>1</formula>
    </cfRule>
  </conditionalFormatting>
  <conditionalFormatting sqref="R83">
    <cfRule type="cellIs" dxfId="12904" priority="2867" operator="greaterThan">
      <formula>1</formula>
    </cfRule>
    <cfRule type="cellIs" dxfId="12903" priority="2868" operator="lessThan">
      <formula>0.8</formula>
    </cfRule>
  </conditionalFormatting>
  <conditionalFormatting sqref="R83">
    <cfRule type="cellIs" dxfId="12902" priority="2863" operator="lessThan">
      <formula>0.8</formula>
    </cfRule>
    <cfRule type="cellIs" dxfId="12901" priority="2864" operator="greaterThan">
      <formula>1</formula>
    </cfRule>
  </conditionalFormatting>
  <conditionalFormatting sqref="R83">
    <cfRule type="cellIs" dxfId="12900" priority="2861" operator="greaterThan">
      <formula>1</formula>
    </cfRule>
    <cfRule type="cellIs" dxfId="12899" priority="2862" operator="lessThan">
      <formula>0.8</formula>
    </cfRule>
  </conditionalFormatting>
  <conditionalFormatting sqref="P83">
    <cfRule type="cellIs" dxfId="12898" priority="2860" operator="greaterThan">
      <formula>0</formula>
    </cfRule>
  </conditionalFormatting>
  <conditionalFormatting sqref="Q83">
    <cfRule type="cellIs" dxfId="12897" priority="2865" operator="lessThan">
      <formula>0</formula>
    </cfRule>
  </conditionalFormatting>
  <conditionalFormatting sqref="Q83">
    <cfRule type="cellIs" dxfId="12896" priority="2859" operator="lessThan">
      <formula>0</formula>
    </cfRule>
  </conditionalFormatting>
  <conditionalFormatting sqref="R83">
    <cfRule type="cellIs" dxfId="12895" priority="2857" operator="lessThan">
      <formula>0.8</formula>
    </cfRule>
    <cfRule type="cellIs" dxfId="12894" priority="2858" operator="greaterThan">
      <formula>1</formula>
    </cfRule>
  </conditionalFormatting>
  <conditionalFormatting sqref="R83">
    <cfRule type="cellIs" dxfId="12893" priority="2855" operator="greaterThan">
      <formula>1</formula>
    </cfRule>
    <cfRule type="cellIs" dxfId="12892" priority="2856" operator="lessThan">
      <formula>0.8</formula>
    </cfRule>
  </conditionalFormatting>
  <conditionalFormatting sqref="P83">
    <cfRule type="cellIs" dxfId="12891" priority="2854" operator="greaterThan">
      <formula>0</formula>
    </cfRule>
  </conditionalFormatting>
  <conditionalFormatting sqref="P83">
    <cfRule type="cellIs" dxfId="12890" priority="2848" operator="greaterThan">
      <formula>0</formula>
    </cfRule>
  </conditionalFormatting>
  <conditionalFormatting sqref="Q83">
    <cfRule type="cellIs" dxfId="12889" priority="2853" operator="lessThan">
      <formula>0</formula>
    </cfRule>
  </conditionalFormatting>
  <conditionalFormatting sqref="R83">
    <cfRule type="cellIs" dxfId="12888" priority="2851" operator="lessThan">
      <formula>0.8</formula>
    </cfRule>
    <cfRule type="cellIs" dxfId="12887" priority="2852" operator="greaterThan">
      <formula>1</formula>
    </cfRule>
  </conditionalFormatting>
  <conditionalFormatting sqref="R83">
    <cfRule type="cellIs" dxfId="12886" priority="2849" operator="greaterThan">
      <formula>1</formula>
    </cfRule>
    <cfRule type="cellIs" dxfId="12885" priority="2850" operator="lessThan">
      <formula>0.8</formula>
    </cfRule>
  </conditionalFormatting>
  <conditionalFormatting sqref="P83">
    <cfRule type="cellIs" dxfId="12884" priority="2842" operator="greaterThan">
      <formula>0</formula>
    </cfRule>
  </conditionalFormatting>
  <conditionalFormatting sqref="Q83">
    <cfRule type="cellIs" dxfId="12883" priority="2847" operator="lessThan">
      <formula>0</formula>
    </cfRule>
  </conditionalFormatting>
  <conditionalFormatting sqref="R83">
    <cfRule type="cellIs" dxfId="12882" priority="2845" operator="lessThan">
      <formula>0.8</formula>
    </cfRule>
    <cfRule type="cellIs" dxfId="12881" priority="2846" operator="greaterThan">
      <formula>1</formula>
    </cfRule>
  </conditionalFormatting>
  <conditionalFormatting sqref="R83">
    <cfRule type="cellIs" dxfId="12880" priority="2843" operator="greaterThan">
      <formula>1</formula>
    </cfRule>
    <cfRule type="cellIs" dxfId="12879" priority="2844" operator="lessThan">
      <formula>0.8</formula>
    </cfRule>
  </conditionalFormatting>
  <conditionalFormatting sqref="R83">
    <cfRule type="cellIs" dxfId="12878" priority="2839" operator="lessThan">
      <formula>0.8</formula>
    </cfRule>
    <cfRule type="cellIs" dxfId="12877" priority="2840" operator="greaterThan">
      <formula>1</formula>
    </cfRule>
  </conditionalFormatting>
  <conditionalFormatting sqref="R83">
    <cfRule type="cellIs" dxfId="12876" priority="2837" operator="greaterThan">
      <formula>1</formula>
    </cfRule>
    <cfRule type="cellIs" dxfId="12875" priority="2838" operator="lessThan">
      <formula>0.8</formula>
    </cfRule>
  </conditionalFormatting>
  <conditionalFormatting sqref="P83">
    <cfRule type="cellIs" dxfId="12874" priority="2836" operator="greaterThan">
      <formula>0</formula>
    </cfRule>
  </conditionalFormatting>
  <conditionalFormatting sqref="Q83">
    <cfRule type="cellIs" dxfId="12873" priority="2841" operator="lessThan">
      <formula>0</formula>
    </cfRule>
  </conditionalFormatting>
  <conditionalFormatting sqref="P83">
    <cfRule type="cellIs" dxfId="12872" priority="2830" operator="greaterThan">
      <formula>0</formula>
    </cfRule>
  </conditionalFormatting>
  <conditionalFormatting sqref="Q83">
    <cfRule type="cellIs" dxfId="12871" priority="2835" operator="lessThan">
      <formula>0</formula>
    </cfRule>
  </conditionalFormatting>
  <conditionalFormatting sqref="R83">
    <cfRule type="cellIs" dxfId="12870" priority="2833" operator="lessThan">
      <formula>0.8</formula>
    </cfRule>
    <cfRule type="cellIs" dxfId="12869" priority="2834" operator="greaterThan">
      <formula>1</formula>
    </cfRule>
  </conditionalFormatting>
  <conditionalFormatting sqref="R83">
    <cfRule type="cellIs" dxfId="12868" priority="2831" operator="greaterThan">
      <formula>1</formula>
    </cfRule>
    <cfRule type="cellIs" dxfId="12867" priority="2832" operator="lessThan">
      <formula>0.8</formula>
    </cfRule>
  </conditionalFormatting>
  <conditionalFormatting sqref="R83">
    <cfRule type="cellIs" dxfId="12866" priority="2827" operator="lessThan">
      <formula>0.8</formula>
    </cfRule>
    <cfRule type="cellIs" dxfId="12865" priority="2828" operator="greaterThan">
      <formula>1</formula>
    </cfRule>
  </conditionalFormatting>
  <conditionalFormatting sqref="R83">
    <cfRule type="cellIs" dxfId="12864" priority="2825" operator="greaterThan">
      <formula>1</formula>
    </cfRule>
    <cfRule type="cellIs" dxfId="12863" priority="2826" operator="lessThan">
      <formula>0.8</formula>
    </cfRule>
  </conditionalFormatting>
  <conditionalFormatting sqref="P83">
    <cfRule type="cellIs" dxfId="12862" priority="2824" operator="greaterThan">
      <formula>0</formula>
    </cfRule>
  </conditionalFormatting>
  <conditionalFormatting sqref="Q83">
    <cfRule type="cellIs" dxfId="12861" priority="2829" operator="lessThan">
      <formula>0</formula>
    </cfRule>
  </conditionalFormatting>
  <conditionalFormatting sqref="R83">
    <cfRule type="cellIs" dxfId="12860" priority="2821" operator="lessThan">
      <formula>0.8</formula>
    </cfRule>
    <cfRule type="cellIs" dxfId="12859" priority="2822" operator="greaterThan">
      <formula>1</formula>
    </cfRule>
  </conditionalFormatting>
  <conditionalFormatting sqref="R83">
    <cfRule type="cellIs" dxfId="12858" priority="2819" operator="greaterThan">
      <formula>1</formula>
    </cfRule>
    <cfRule type="cellIs" dxfId="12857" priority="2820" operator="lessThan">
      <formula>0.8</formula>
    </cfRule>
  </conditionalFormatting>
  <conditionalFormatting sqref="P83">
    <cfRule type="cellIs" dxfId="12856" priority="2818" operator="greaterThan">
      <formula>0</formula>
    </cfRule>
  </conditionalFormatting>
  <conditionalFormatting sqref="Q83">
    <cfRule type="cellIs" dxfId="12855" priority="2823" operator="lessThan">
      <formula>0</formula>
    </cfRule>
  </conditionalFormatting>
  <conditionalFormatting sqref="Q83">
    <cfRule type="cellIs" dxfId="12854" priority="2817" operator="lessThan">
      <formula>0</formula>
    </cfRule>
  </conditionalFormatting>
  <conditionalFormatting sqref="R83">
    <cfRule type="cellIs" dxfId="12853" priority="2815" operator="lessThan">
      <formula>0.8</formula>
    </cfRule>
    <cfRule type="cellIs" dxfId="12852" priority="2816" operator="greaterThan">
      <formula>1</formula>
    </cfRule>
  </conditionalFormatting>
  <conditionalFormatting sqref="R83">
    <cfRule type="cellIs" dxfId="12851" priority="2813" operator="greaterThan">
      <formula>1</formula>
    </cfRule>
    <cfRule type="cellIs" dxfId="12850" priority="2814" operator="lessThan">
      <formula>0.8</formula>
    </cfRule>
  </conditionalFormatting>
  <conditionalFormatting sqref="P83">
    <cfRule type="cellIs" dxfId="12849" priority="2812" operator="greaterThan">
      <formula>0</formula>
    </cfRule>
  </conditionalFormatting>
  <conditionalFormatting sqref="Q83">
    <cfRule type="cellIs" dxfId="12848" priority="2806" operator="lessThan">
      <formula>0</formula>
    </cfRule>
  </conditionalFormatting>
  <conditionalFormatting sqref="R83">
    <cfRule type="cellIs" dxfId="12847" priority="2810" operator="lessThan">
      <formula>0.8</formula>
    </cfRule>
    <cfRule type="cellIs" dxfId="12846" priority="2811" operator="greaterThan">
      <formula>1</formula>
    </cfRule>
  </conditionalFormatting>
  <conditionalFormatting sqref="R83">
    <cfRule type="cellIs" dxfId="12845" priority="2808" operator="greaterThan">
      <formula>1</formula>
    </cfRule>
    <cfRule type="cellIs" dxfId="12844" priority="2809" operator="lessThan">
      <formula>0.8</formula>
    </cfRule>
  </conditionalFormatting>
  <conditionalFormatting sqref="P83">
    <cfRule type="cellIs" dxfId="12843" priority="2807" operator="greaterThan">
      <formula>0</formula>
    </cfRule>
  </conditionalFormatting>
  <conditionalFormatting sqref="Q83">
    <cfRule type="cellIs" dxfId="12842" priority="2805" operator="lessThan">
      <formula>0</formula>
    </cfRule>
  </conditionalFormatting>
  <conditionalFormatting sqref="R83">
    <cfRule type="cellIs" dxfId="12841" priority="2803" operator="lessThan">
      <formula>0.8</formula>
    </cfRule>
    <cfRule type="cellIs" dxfId="12840" priority="2804" operator="greaterThan">
      <formula>1</formula>
    </cfRule>
  </conditionalFormatting>
  <conditionalFormatting sqref="R83">
    <cfRule type="cellIs" dxfId="12839" priority="2801" operator="greaterThan">
      <formula>1</formula>
    </cfRule>
    <cfRule type="cellIs" dxfId="12838" priority="2802" operator="lessThan">
      <formula>0.8</formula>
    </cfRule>
  </conditionalFormatting>
  <conditionalFormatting sqref="P83">
    <cfRule type="cellIs" dxfId="12837" priority="2800" operator="greaterThan">
      <formula>0</formula>
    </cfRule>
  </conditionalFormatting>
  <conditionalFormatting sqref="Q83">
    <cfRule type="cellIs" dxfId="12836" priority="2799" operator="lessThan">
      <formula>0</formula>
    </cfRule>
  </conditionalFormatting>
  <conditionalFormatting sqref="R83">
    <cfRule type="cellIs" dxfId="12835" priority="2797" operator="lessThan">
      <formula>0.8</formula>
    </cfRule>
    <cfRule type="cellIs" dxfId="12834" priority="2798" operator="greaterThan">
      <formula>1</formula>
    </cfRule>
  </conditionalFormatting>
  <conditionalFormatting sqref="R83">
    <cfRule type="cellIs" dxfId="12833" priority="2795" operator="greaterThan">
      <formula>1</formula>
    </cfRule>
    <cfRule type="cellIs" dxfId="12832" priority="2796" operator="lessThan">
      <formula>0.8</formula>
    </cfRule>
  </conditionalFormatting>
  <conditionalFormatting sqref="P83">
    <cfRule type="cellIs" dxfId="12831" priority="2794" operator="greaterThan">
      <formula>0</formula>
    </cfRule>
  </conditionalFormatting>
  <conditionalFormatting sqref="Q83">
    <cfRule type="cellIs" dxfId="12830" priority="2793" operator="lessThan">
      <formula>0</formula>
    </cfRule>
  </conditionalFormatting>
  <conditionalFormatting sqref="R83">
    <cfRule type="cellIs" dxfId="12829" priority="2791" operator="lessThan">
      <formula>0.8</formula>
    </cfRule>
    <cfRule type="cellIs" dxfId="12828" priority="2792" operator="greaterThan">
      <formula>1</formula>
    </cfRule>
  </conditionalFormatting>
  <conditionalFormatting sqref="R83">
    <cfRule type="cellIs" dxfId="12827" priority="2789" operator="greaterThan">
      <formula>1</formula>
    </cfRule>
    <cfRule type="cellIs" dxfId="12826" priority="2790" operator="lessThan">
      <formula>0.8</formula>
    </cfRule>
  </conditionalFormatting>
  <conditionalFormatting sqref="P83">
    <cfRule type="cellIs" dxfId="12825" priority="2788" operator="greaterThan">
      <formula>0</formula>
    </cfRule>
  </conditionalFormatting>
  <conditionalFormatting sqref="Q83">
    <cfRule type="cellIs" dxfId="12824" priority="2787" operator="lessThan">
      <formula>0</formula>
    </cfRule>
  </conditionalFormatting>
  <conditionalFormatting sqref="R83">
    <cfRule type="cellIs" dxfId="12823" priority="2785" operator="lessThan">
      <formula>0.8</formula>
    </cfRule>
    <cfRule type="cellIs" dxfId="12822" priority="2786" operator="greaterThan">
      <formula>1</formula>
    </cfRule>
  </conditionalFormatting>
  <conditionalFormatting sqref="R83">
    <cfRule type="cellIs" dxfId="12821" priority="2783" operator="greaterThan">
      <formula>1</formula>
    </cfRule>
    <cfRule type="cellIs" dxfId="12820" priority="2784" operator="lessThan">
      <formula>0.8</formula>
    </cfRule>
  </conditionalFormatting>
  <conditionalFormatting sqref="P83">
    <cfRule type="cellIs" dxfId="12819" priority="2782" operator="greaterThan">
      <formula>0</formula>
    </cfRule>
  </conditionalFormatting>
  <conditionalFormatting sqref="Q83">
    <cfRule type="cellIs" dxfId="12818" priority="2781" operator="lessThan">
      <formula>0</formula>
    </cfRule>
  </conditionalFormatting>
  <conditionalFormatting sqref="R83">
    <cfRule type="cellIs" dxfId="12817" priority="2779" operator="lessThan">
      <formula>0.8</formula>
    </cfRule>
    <cfRule type="cellIs" dxfId="12816" priority="2780" operator="greaterThan">
      <formula>1</formula>
    </cfRule>
  </conditionalFormatting>
  <conditionalFormatting sqref="R83">
    <cfRule type="cellIs" dxfId="12815" priority="2777" operator="greaterThan">
      <formula>1</formula>
    </cfRule>
    <cfRule type="cellIs" dxfId="12814" priority="2778" operator="lessThan">
      <formula>0.8</formula>
    </cfRule>
  </conditionalFormatting>
  <conditionalFormatting sqref="P83">
    <cfRule type="cellIs" dxfId="12813" priority="2776" operator="greaterThan">
      <formula>0</formula>
    </cfRule>
  </conditionalFormatting>
  <conditionalFormatting sqref="P83">
    <cfRule type="cellIs" dxfId="12812" priority="2770" operator="greaterThan">
      <formula>0</formula>
    </cfRule>
  </conditionalFormatting>
  <conditionalFormatting sqref="Q83">
    <cfRule type="cellIs" dxfId="12811" priority="2775" operator="lessThan">
      <formula>0</formula>
    </cfRule>
  </conditionalFormatting>
  <conditionalFormatting sqref="R83">
    <cfRule type="cellIs" dxfId="12810" priority="2773" operator="lessThan">
      <formula>0.8</formula>
    </cfRule>
    <cfRule type="cellIs" dxfId="12809" priority="2774" operator="greaterThan">
      <formula>1</formula>
    </cfRule>
  </conditionalFormatting>
  <conditionalFormatting sqref="R83">
    <cfRule type="cellIs" dxfId="12808" priority="2771" operator="greaterThan">
      <formula>1</formula>
    </cfRule>
    <cfRule type="cellIs" dxfId="12807" priority="2772" operator="lessThan">
      <formula>0.8</formula>
    </cfRule>
  </conditionalFormatting>
  <conditionalFormatting sqref="P83">
    <cfRule type="cellIs" dxfId="12806" priority="2764" operator="greaterThan">
      <formula>0</formula>
    </cfRule>
  </conditionalFormatting>
  <conditionalFormatting sqref="Q83">
    <cfRule type="cellIs" dxfId="12805" priority="2769" operator="lessThan">
      <formula>0</formula>
    </cfRule>
  </conditionalFormatting>
  <conditionalFormatting sqref="R83">
    <cfRule type="cellIs" dxfId="12804" priority="2767" operator="lessThan">
      <formula>0.8</formula>
    </cfRule>
    <cfRule type="cellIs" dxfId="12803" priority="2768" operator="greaterThan">
      <formula>1</formula>
    </cfRule>
  </conditionalFormatting>
  <conditionalFormatting sqref="R83">
    <cfRule type="cellIs" dxfId="12802" priority="2765" operator="greaterThan">
      <formula>1</formula>
    </cfRule>
    <cfRule type="cellIs" dxfId="12801" priority="2766" operator="lessThan">
      <formula>0.8</formula>
    </cfRule>
  </conditionalFormatting>
  <conditionalFormatting sqref="R83">
    <cfRule type="cellIs" dxfId="12800" priority="2761" operator="lessThan">
      <formula>0.8</formula>
    </cfRule>
    <cfRule type="cellIs" dxfId="12799" priority="2762" operator="greaterThan">
      <formula>1</formula>
    </cfRule>
  </conditionalFormatting>
  <conditionalFormatting sqref="R83">
    <cfRule type="cellIs" dxfId="12798" priority="2759" operator="greaterThan">
      <formula>1</formula>
    </cfRule>
    <cfRule type="cellIs" dxfId="12797" priority="2760" operator="lessThan">
      <formula>0.8</formula>
    </cfRule>
  </conditionalFormatting>
  <conditionalFormatting sqref="P83">
    <cfRule type="cellIs" dxfId="12796" priority="2758" operator="greaterThan">
      <formula>0</formula>
    </cfRule>
  </conditionalFormatting>
  <conditionalFormatting sqref="Q83">
    <cfRule type="cellIs" dxfId="12795" priority="2763" operator="lessThan">
      <formula>0</formula>
    </cfRule>
  </conditionalFormatting>
  <conditionalFormatting sqref="Q83">
    <cfRule type="cellIs" dxfId="12794" priority="2752" operator="lessThan">
      <formula>0</formula>
    </cfRule>
  </conditionalFormatting>
  <conditionalFormatting sqref="P83">
    <cfRule type="cellIs" dxfId="12793" priority="2753" operator="greaterThan">
      <formula>0</formula>
    </cfRule>
  </conditionalFormatting>
  <conditionalFormatting sqref="R83">
    <cfRule type="cellIs" dxfId="12792" priority="2756" operator="lessThan">
      <formula>0.8</formula>
    </cfRule>
    <cfRule type="cellIs" dxfId="12791" priority="2757" operator="greaterThan">
      <formula>1</formula>
    </cfRule>
  </conditionalFormatting>
  <conditionalFormatting sqref="R83">
    <cfRule type="cellIs" dxfId="12790" priority="2754" operator="greaterThan">
      <formula>1</formula>
    </cfRule>
    <cfRule type="cellIs" dxfId="12789" priority="2755" operator="lessThan">
      <formula>0.8</formula>
    </cfRule>
  </conditionalFormatting>
  <conditionalFormatting sqref="Q83">
    <cfRule type="cellIs" dxfId="12788" priority="2746" operator="lessThan">
      <formula>0</formula>
    </cfRule>
  </conditionalFormatting>
  <conditionalFormatting sqref="R83">
    <cfRule type="cellIs" dxfId="12787" priority="2750" operator="lessThan">
      <formula>0.8</formula>
    </cfRule>
    <cfRule type="cellIs" dxfId="12786" priority="2751" operator="greaterThan">
      <formula>1</formula>
    </cfRule>
  </conditionalFormatting>
  <conditionalFormatting sqref="R83">
    <cfRule type="cellIs" dxfId="12785" priority="2748" operator="greaterThan">
      <formula>1</formula>
    </cfRule>
    <cfRule type="cellIs" dxfId="12784" priority="2749" operator="lessThan">
      <formula>0.8</formula>
    </cfRule>
  </conditionalFormatting>
  <conditionalFormatting sqref="P83">
    <cfRule type="cellIs" dxfId="12783" priority="2747" operator="greaterThan">
      <formula>0</formula>
    </cfRule>
  </conditionalFormatting>
  <conditionalFormatting sqref="Q83">
    <cfRule type="cellIs" dxfId="12782" priority="2745" operator="lessThan">
      <formula>0</formula>
    </cfRule>
  </conditionalFormatting>
  <conditionalFormatting sqref="R83">
    <cfRule type="cellIs" dxfId="12781" priority="2743" operator="lessThan">
      <formula>0.8</formula>
    </cfRule>
    <cfRule type="cellIs" dxfId="12780" priority="2744" operator="greaterThan">
      <formula>1</formula>
    </cfRule>
  </conditionalFormatting>
  <conditionalFormatting sqref="R83">
    <cfRule type="cellIs" dxfId="12779" priority="2741" operator="greaterThan">
      <formula>1</formula>
    </cfRule>
    <cfRule type="cellIs" dxfId="12778" priority="2742" operator="lessThan">
      <formula>0.8</formula>
    </cfRule>
  </conditionalFormatting>
  <conditionalFormatting sqref="P83">
    <cfRule type="cellIs" dxfId="12777" priority="2740" operator="greaterThan">
      <formula>0</formula>
    </cfRule>
  </conditionalFormatting>
  <conditionalFormatting sqref="Q83">
    <cfRule type="cellIs" dxfId="12776" priority="2739" operator="lessThan">
      <formula>0</formula>
    </cfRule>
  </conditionalFormatting>
  <conditionalFormatting sqref="R83">
    <cfRule type="cellIs" dxfId="12775" priority="2737" operator="lessThan">
      <formula>0.8</formula>
    </cfRule>
    <cfRule type="cellIs" dxfId="12774" priority="2738" operator="greaterThan">
      <formula>1</formula>
    </cfRule>
  </conditionalFormatting>
  <conditionalFormatting sqref="R83">
    <cfRule type="cellIs" dxfId="12773" priority="2735" operator="greaterThan">
      <formula>1</formula>
    </cfRule>
    <cfRule type="cellIs" dxfId="12772" priority="2736" operator="lessThan">
      <formula>0.8</formula>
    </cfRule>
  </conditionalFormatting>
  <conditionalFormatting sqref="P83">
    <cfRule type="cellIs" dxfId="12771" priority="2734" operator="greaterThan">
      <formula>0</formula>
    </cfRule>
  </conditionalFormatting>
  <conditionalFormatting sqref="Q83">
    <cfRule type="cellIs" dxfId="12770" priority="2733" operator="lessThan">
      <formula>0</formula>
    </cfRule>
  </conditionalFormatting>
  <conditionalFormatting sqref="R83">
    <cfRule type="cellIs" dxfId="12769" priority="2731" operator="lessThan">
      <formula>0.8</formula>
    </cfRule>
    <cfRule type="cellIs" dxfId="12768" priority="2732" operator="greaterThan">
      <formula>1</formula>
    </cfRule>
  </conditionalFormatting>
  <conditionalFormatting sqref="R83">
    <cfRule type="cellIs" dxfId="12767" priority="2729" operator="greaterThan">
      <formula>1</formula>
    </cfRule>
    <cfRule type="cellIs" dxfId="12766" priority="2730" operator="lessThan">
      <formula>0.8</formula>
    </cfRule>
  </conditionalFormatting>
  <conditionalFormatting sqref="P83">
    <cfRule type="cellIs" dxfId="12765" priority="2728" operator="greaterThan">
      <formula>0</formula>
    </cfRule>
  </conditionalFormatting>
  <conditionalFormatting sqref="Q83">
    <cfRule type="cellIs" dxfId="12764" priority="2727" operator="lessThan">
      <formula>0</formula>
    </cfRule>
  </conditionalFormatting>
  <conditionalFormatting sqref="R83">
    <cfRule type="cellIs" dxfId="12763" priority="2725" operator="lessThan">
      <formula>0.8</formula>
    </cfRule>
    <cfRule type="cellIs" dxfId="12762" priority="2726" operator="greaterThan">
      <formula>1</formula>
    </cfRule>
  </conditionalFormatting>
  <conditionalFormatting sqref="R83">
    <cfRule type="cellIs" dxfId="12761" priority="2723" operator="greaterThan">
      <formula>1</formula>
    </cfRule>
    <cfRule type="cellIs" dxfId="12760" priority="2724" operator="lessThan">
      <formula>0.8</formula>
    </cfRule>
  </conditionalFormatting>
  <conditionalFormatting sqref="P83">
    <cfRule type="cellIs" dxfId="12759" priority="2722" operator="greaterThan">
      <formula>0</formula>
    </cfRule>
  </conditionalFormatting>
  <conditionalFormatting sqref="Q83">
    <cfRule type="cellIs" dxfId="12758" priority="2721" operator="lessThan">
      <formula>0</formula>
    </cfRule>
  </conditionalFormatting>
  <conditionalFormatting sqref="R83">
    <cfRule type="cellIs" dxfId="12757" priority="2719" operator="lessThan">
      <formula>0.8</formula>
    </cfRule>
    <cfRule type="cellIs" dxfId="12756" priority="2720" operator="greaterThan">
      <formula>1</formula>
    </cfRule>
  </conditionalFormatting>
  <conditionalFormatting sqref="R83">
    <cfRule type="cellIs" dxfId="12755" priority="2717" operator="greaterThan">
      <formula>1</formula>
    </cfRule>
    <cfRule type="cellIs" dxfId="12754" priority="2718" operator="lessThan">
      <formula>0.8</formula>
    </cfRule>
  </conditionalFormatting>
  <conditionalFormatting sqref="P83">
    <cfRule type="cellIs" dxfId="12753" priority="2716" operator="greaterThan">
      <formula>0</formula>
    </cfRule>
  </conditionalFormatting>
  <conditionalFormatting sqref="Q83">
    <cfRule type="cellIs" dxfId="12752" priority="2715" operator="lessThan">
      <formula>0</formula>
    </cfRule>
  </conditionalFormatting>
  <conditionalFormatting sqref="R83">
    <cfRule type="cellIs" dxfId="12751" priority="2713" operator="lessThan">
      <formula>0.8</formula>
    </cfRule>
    <cfRule type="cellIs" dxfId="12750" priority="2714" operator="greaterThan">
      <formula>1</formula>
    </cfRule>
  </conditionalFormatting>
  <conditionalFormatting sqref="R83">
    <cfRule type="cellIs" dxfId="12749" priority="2711" operator="greaterThan">
      <formula>1</formula>
    </cfRule>
    <cfRule type="cellIs" dxfId="12748" priority="2712" operator="lessThan">
      <formula>0.8</formula>
    </cfRule>
  </conditionalFormatting>
  <conditionalFormatting sqref="P83">
    <cfRule type="cellIs" dxfId="12747" priority="2710" operator="greaterThan">
      <formula>0</formula>
    </cfRule>
  </conditionalFormatting>
  <conditionalFormatting sqref="Q83">
    <cfRule type="cellIs" dxfId="12746" priority="2709" operator="lessThan">
      <formula>0</formula>
    </cfRule>
  </conditionalFormatting>
  <conditionalFormatting sqref="R83">
    <cfRule type="cellIs" dxfId="12745" priority="2707" operator="lessThan">
      <formula>0.8</formula>
    </cfRule>
    <cfRule type="cellIs" dxfId="12744" priority="2708" operator="greaterThan">
      <formula>1</formula>
    </cfRule>
  </conditionalFormatting>
  <conditionalFormatting sqref="R83">
    <cfRule type="cellIs" dxfId="12743" priority="2705" operator="greaterThan">
      <formula>1</formula>
    </cfRule>
    <cfRule type="cellIs" dxfId="12742" priority="2706" operator="lessThan">
      <formula>0.8</formula>
    </cfRule>
  </conditionalFormatting>
  <conditionalFormatting sqref="P83">
    <cfRule type="cellIs" dxfId="12741" priority="2704" operator="greaterThan">
      <formula>0</formula>
    </cfRule>
  </conditionalFormatting>
  <conditionalFormatting sqref="P83">
    <cfRule type="cellIs" dxfId="12740" priority="2698" operator="greaterThan">
      <formula>0</formula>
    </cfRule>
  </conditionalFormatting>
  <conditionalFormatting sqref="Q83">
    <cfRule type="cellIs" dxfId="12739" priority="2703" operator="lessThan">
      <formula>0</formula>
    </cfRule>
  </conditionalFormatting>
  <conditionalFormatting sqref="R83">
    <cfRule type="cellIs" dxfId="12738" priority="2701" operator="lessThan">
      <formula>0.8</formula>
    </cfRule>
    <cfRule type="cellIs" dxfId="12737" priority="2702" operator="greaterThan">
      <formula>1</formula>
    </cfRule>
  </conditionalFormatting>
  <conditionalFormatting sqref="R83">
    <cfRule type="cellIs" dxfId="12736" priority="2699" operator="greaterThan">
      <formula>1</formula>
    </cfRule>
    <cfRule type="cellIs" dxfId="12735" priority="2700" operator="lessThan">
      <formula>0.8</formula>
    </cfRule>
  </conditionalFormatting>
  <conditionalFormatting sqref="P83">
    <cfRule type="cellIs" dxfId="12734" priority="2692" operator="greaterThan">
      <formula>0</formula>
    </cfRule>
  </conditionalFormatting>
  <conditionalFormatting sqref="Q83">
    <cfRule type="cellIs" dxfId="12733" priority="2697" operator="lessThan">
      <formula>0</formula>
    </cfRule>
  </conditionalFormatting>
  <conditionalFormatting sqref="R83">
    <cfRule type="cellIs" dxfId="12732" priority="2695" operator="lessThan">
      <formula>0.8</formula>
    </cfRule>
    <cfRule type="cellIs" dxfId="12731" priority="2696" operator="greaterThan">
      <formula>1</formula>
    </cfRule>
  </conditionalFormatting>
  <conditionalFormatting sqref="R83">
    <cfRule type="cellIs" dxfId="12730" priority="2693" operator="greaterThan">
      <formula>1</formula>
    </cfRule>
    <cfRule type="cellIs" dxfId="12729" priority="2694" operator="lessThan">
      <formula>0.8</formula>
    </cfRule>
  </conditionalFormatting>
  <conditionalFormatting sqref="R83">
    <cfRule type="cellIs" dxfId="12728" priority="2689" operator="lessThan">
      <formula>0.8</formula>
    </cfRule>
    <cfRule type="cellIs" dxfId="12727" priority="2690" operator="greaterThan">
      <formula>1</formula>
    </cfRule>
  </conditionalFormatting>
  <conditionalFormatting sqref="R83">
    <cfRule type="cellIs" dxfId="12726" priority="2687" operator="greaterThan">
      <formula>1</formula>
    </cfRule>
    <cfRule type="cellIs" dxfId="12725" priority="2688" operator="lessThan">
      <formula>0.8</formula>
    </cfRule>
  </conditionalFormatting>
  <conditionalFormatting sqref="P83">
    <cfRule type="cellIs" dxfId="12724" priority="2686" operator="greaterThan">
      <formula>0</formula>
    </cfRule>
  </conditionalFormatting>
  <conditionalFormatting sqref="Q83">
    <cfRule type="cellIs" dxfId="12723" priority="2691" operator="lessThan">
      <formula>0</formula>
    </cfRule>
  </conditionalFormatting>
  <conditionalFormatting sqref="Q83">
    <cfRule type="cellIs" dxfId="12722" priority="2685" operator="lessThan">
      <formula>0</formula>
    </cfRule>
  </conditionalFormatting>
  <conditionalFormatting sqref="R83">
    <cfRule type="cellIs" dxfId="12721" priority="2683" operator="lessThan">
      <formula>0.8</formula>
    </cfRule>
    <cfRule type="cellIs" dxfId="12720" priority="2684" operator="greaterThan">
      <formula>1</formula>
    </cfRule>
  </conditionalFormatting>
  <conditionalFormatting sqref="R83">
    <cfRule type="cellIs" dxfId="12719" priority="2681" operator="greaterThan">
      <formula>1</formula>
    </cfRule>
    <cfRule type="cellIs" dxfId="12718" priority="2682" operator="lessThan">
      <formula>0.8</formula>
    </cfRule>
  </conditionalFormatting>
  <conditionalFormatting sqref="P83">
    <cfRule type="cellIs" dxfId="12717" priority="2680" operator="greaterThan">
      <formula>0</formula>
    </cfRule>
  </conditionalFormatting>
  <conditionalFormatting sqref="P83">
    <cfRule type="cellIs" dxfId="12716" priority="2674" operator="greaterThan">
      <formula>0</formula>
    </cfRule>
  </conditionalFormatting>
  <conditionalFormatting sqref="Q83">
    <cfRule type="cellIs" dxfId="12715" priority="2679" operator="lessThan">
      <formula>0</formula>
    </cfRule>
  </conditionalFormatting>
  <conditionalFormatting sqref="R83">
    <cfRule type="cellIs" dxfId="12714" priority="2677" operator="lessThan">
      <formula>0.8</formula>
    </cfRule>
    <cfRule type="cellIs" dxfId="12713" priority="2678" operator="greaterThan">
      <formula>1</formula>
    </cfRule>
  </conditionalFormatting>
  <conditionalFormatting sqref="R83">
    <cfRule type="cellIs" dxfId="12712" priority="2675" operator="greaterThan">
      <formula>1</formula>
    </cfRule>
    <cfRule type="cellIs" dxfId="12711" priority="2676" operator="lessThan">
      <formula>0.8</formula>
    </cfRule>
  </conditionalFormatting>
  <conditionalFormatting sqref="P83">
    <cfRule type="cellIs" dxfId="12710" priority="2668" operator="greaterThan">
      <formula>0</formula>
    </cfRule>
  </conditionalFormatting>
  <conditionalFormatting sqref="Q83">
    <cfRule type="cellIs" dxfId="12709" priority="2673" operator="lessThan">
      <formula>0</formula>
    </cfRule>
  </conditionalFormatting>
  <conditionalFormatting sqref="R83">
    <cfRule type="cellIs" dxfId="12708" priority="2671" operator="lessThan">
      <formula>0.8</formula>
    </cfRule>
    <cfRule type="cellIs" dxfId="12707" priority="2672" operator="greaterThan">
      <formula>1</formula>
    </cfRule>
  </conditionalFormatting>
  <conditionalFormatting sqref="R83">
    <cfRule type="cellIs" dxfId="12706" priority="2669" operator="greaterThan">
      <formula>1</formula>
    </cfRule>
    <cfRule type="cellIs" dxfId="12705" priority="2670" operator="lessThan">
      <formula>0.8</formula>
    </cfRule>
  </conditionalFormatting>
  <conditionalFormatting sqref="R83">
    <cfRule type="cellIs" dxfId="12704" priority="2665" operator="lessThan">
      <formula>0.8</formula>
    </cfRule>
    <cfRule type="cellIs" dxfId="12703" priority="2666" operator="greaterThan">
      <formula>1</formula>
    </cfRule>
  </conditionalFormatting>
  <conditionalFormatting sqref="R83">
    <cfRule type="cellIs" dxfId="12702" priority="2663" operator="greaterThan">
      <formula>1</formula>
    </cfRule>
    <cfRule type="cellIs" dxfId="12701" priority="2664" operator="lessThan">
      <formula>0.8</formula>
    </cfRule>
  </conditionalFormatting>
  <conditionalFormatting sqref="P83">
    <cfRule type="cellIs" dxfId="12700" priority="2662" operator="greaterThan">
      <formula>0</formula>
    </cfRule>
  </conditionalFormatting>
  <conditionalFormatting sqref="Q83">
    <cfRule type="cellIs" dxfId="12699" priority="2667" operator="lessThan">
      <formula>0</formula>
    </cfRule>
  </conditionalFormatting>
  <conditionalFormatting sqref="P83">
    <cfRule type="cellIs" dxfId="12698" priority="2656" operator="greaterThan">
      <formula>0</formula>
    </cfRule>
  </conditionalFormatting>
  <conditionalFormatting sqref="Q83">
    <cfRule type="cellIs" dxfId="12697" priority="2661" operator="lessThan">
      <formula>0</formula>
    </cfRule>
  </conditionalFormatting>
  <conditionalFormatting sqref="R83">
    <cfRule type="cellIs" dxfId="12696" priority="2659" operator="lessThan">
      <formula>0.8</formula>
    </cfRule>
    <cfRule type="cellIs" dxfId="12695" priority="2660" operator="greaterThan">
      <formula>1</formula>
    </cfRule>
  </conditionalFormatting>
  <conditionalFormatting sqref="R83">
    <cfRule type="cellIs" dxfId="12694" priority="2657" operator="greaterThan">
      <formula>1</formula>
    </cfRule>
    <cfRule type="cellIs" dxfId="12693" priority="2658" operator="lessThan">
      <formula>0.8</formula>
    </cfRule>
  </conditionalFormatting>
  <conditionalFormatting sqref="R83">
    <cfRule type="cellIs" dxfId="12692" priority="2653" operator="lessThan">
      <formula>0.8</formula>
    </cfRule>
    <cfRule type="cellIs" dxfId="12691" priority="2654" operator="greaterThan">
      <formula>1</formula>
    </cfRule>
  </conditionalFormatting>
  <conditionalFormatting sqref="R83">
    <cfRule type="cellIs" dxfId="12690" priority="2651" operator="greaterThan">
      <formula>1</formula>
    </cfRule>
    <cfRule type="cellIs" dxfId="12689" priority="2652" operator="lessThan">
      <formula>0.8</formula>
    </cfRule>
  </conditionalFormatting>
  <conditionalFormatting sqref="P83">
    <cfRule type="cellIs" dxfId="12688" priority="2650" operator="greaterThan">
      <formula>0</formula>
    </cfRule>
  </conditionalFormatting>
  <conditionalFormatting sqref="Q83">
    <cfRule type="cellIs" dxfId="12687" priority="2655" operator="lessThan">
      <formula>0</formula>
    </cfRule>
  </conditionalFormatting>
  <conditionalFormatting sqref="R83">
    <cfRule type="cellIs" dxfId="12686" priority="2647" operator="lessThan">
      <formula>0.8</formula>
    </cfRule>
    <cfRule type="cellIs" dxfId="12685" priority="2648" operator="greaterThan">
      <formula>1</formula>
    </cfRule>
  </conditionalFormatting>
  <conditionalFormatting sqref="R83">
    <cfRule type="cellIs" dxfId="12684" priority="2645" operator="greaterThan">
      <formula>1</formula>
    </cfRule>
    <cfRule type="cellIs" dxfId="12683" priority="2646" operator="lessThan">
      <formula>0.8</formula>
    </cfRule>
  </conditionalFormatting>
  <conditionalFormatting sqref="P83">
    <cfRule type="cellIs" dxfId="12682" priority="2644" operator="greaterThan">
      <formula>0</formula>
    </cfRule>
  </conditionalFormatting>
  <conditionalFormatting sqref="Q83">
    <cfRule type="cellIs" dxfId="12681" priority="2649" operator="lessThan">
      <formula>0</formula>
    </cfRule>
  </conditionalFormatting>
  <conditionalFormatting sqref="Q83">
    <cfRule type="cellIs" dxfId="12680" priority="2643" operator="lessThan">
      <formula>0</formula>
    </cfRule>
  </conditionalFormatting>
  <conditionalFormatting sqref="R83">
    <cfRule type="cellIs" dxfId="12679" priority="2641" operator="lessThan">
      <formula>0.8</formula>
    </cfRule>
    <cfRule type="cellIs" dxfId="12678" priority="2642" operator="greaterThan">
      <formula>1</formula>
    </cfRule>
  </conditionalFormatting>
  <conditionalFormatting sqref="R83">
    <cfRule type="cellIs" dxfId="12677" priority="2639" operator="greaterThan">
      <formula>1</formula>
    </cfRule>
    <cfRule type="cellIs" dxfId="12676" priority="2640" operator="lessThan">
      <formula>0.8</formula>
    </cfRule>
  </conditionalFormatting>
  <conditionalFormatting sqref="P83">
    <cfRule type="cellIs" dxfId="12675" priority="2638" operator="greaterThan">
      <formula>0</formula>
    </cfRule>
  </conditionalFormatting>
  <conditionalFormatting sqref="Q83">
    <cfRule type="cellIs" dxfId="12674" priority="2632" operator="lessThan">
      <formula>0</formula>
    </cfRule>
  </conditionalFormatting>
  <conditionalFormatting sqref="R83">
    <cfRule type="cellIs" dxfId="12673" priority="2636" operator="lessThan">
      <formula>0.8</formula>
    </cfRule>
    <cfRule type="cellIs" dxfId="12672" priority="2637" operator="greaterThan">
      <formula>1</formula>
    </cfRule>
  </conditionalFormatting>
  <conditionalFormatting sqref="R83">
    <cfRule type="cellIs" dxfId="12671" priority="2634" operator="greaterThan">
      <formula>1</formula>
    </cfRule>
    <cfRule type="cellIs" dxfId="12670" priority="2635" operator="lessThan">
      <formula>0.8</formula>
    </cfRule>
  </conditionalFormatting>
  <conditionalFormatting sqref="P83">
    <cfRule type="cellIs" dxfId="12669" priority="2633" operator="greaterThan">
      <formula>0</formula>
    </cfRule>
  </conditionalFormatting>
  <conditionalFormatting sqref="Q83">
    <cfRule type="cellIs" dxfId="12668" priority="2631" operator="lessThan">
      <formula>0</formula>
    </cfRule>
  </conditionalFormatting>
  <conditionalFormatting sqref="R83">
    <cfRule type="cellIs" dxfId="12667" priority="2629" operator="lessThan">
      <formula>0.8</formula>
    </cfRule>
    <cfRule type="cellIs" dxfId="12666" priority="2630" operator="greaterThan">
      <formula>1</formula>
    </cfRule>
  </conditionalFormatting>
  <conditionalFormatting sqref="R83">
    <cfRule type="cellIs" dxfId="12665" priority="2627" operator="greaterThan">
      <formula>1</formula>
    </cfRule>
    <cfRule type="cellIs" dxfId="12664" priority="2628" operator="lessThan">
      <formula>0.8</formula>
    </cfRule>
  </conditionalFormatting>
  <conditionalFormatting sqref="P83">
    <cfRule type="cellIs" dxfId="12663" priority="2626" operator="greaterThan">
      <formula>0</formula>
    </cfRule>
  </conditionalFormatting>
  <conditionalFormatting sqref="Q83">
    <cfRule type="cellIs" dxfId="12662" priority="2625" operator="lessThan">
      <formula>0</formula>
    </cfRule>
  </conditionalFormatting>
  <conditionalFormatting sqref="R83">
    <cfRule type="cellIs" dxfId="12661" priority="2623" operator="lessThan">
      <formula>0.8</formula>
    </cfRule>
    <cfRule type="cellIs" dxfId="12660" priority="2624" operator="greaterThan">
      <formula>1</formula>
    </cfRule>
  </conditionalFormatting>
  <conditionalFormatting sqref="R83">
    <cfRule type="cellIs" dxfId="12659" priority="2621" operator="greaterThan">
      <formula>1</formula>
    </cfRule>
    <cfRule type="cellIs" dxfId="12658" priority="2622" operator="lessThan">
      <formula>0.8</formula>
    </cfRule>
  </conditionalFormatting>
  <conditionalFormatting sqref="P83">
    <cfRule type="cellIs" dxfId="12657" priority="2620" operator="greaterThan">
      <formula>0</formula>
    </cfRule>
  </conditionalFormatting>
  <conditionalFormatting sqref="Q83">
    <cfRule type="cellIs" dxfId="12656" priority="2619" operator="lessThan">
      <formula>0</formula>
    </cfRule>
  </conditionalFormatting>
  <conditionalFormatting sqref="R83">
    <cfRule type="cellIs" dxfId="12655" priority="2617" operator="lessThan">
      <formula>0.8</formula>
    </cfRule>
    <cfRule type="cellIs" dxfId="12654" priority="2618" operator="greaterThan">
      <formula>1</formula>
    </cfRule>
  </conditionalFormatting>
  <conditionalFormatting sqref="R83">
    <cfRule type="cellIs" dxfId="12653" priority="2615" operator="greaterThan">
      <formula>1</formula>
    </cfRule>
    <cfRule type="cellIs" dxfId="12652" priority="2616" operator="lessThan">
      <formula>0.8</formula>
    </cfRule>
  </conditionalFormatting>
  <conditionalFormatting sqref="P83">
    <cfRule type="cellIs" dxfId="12651" priority="2614" operator="greaterThan">
      <formula>0</formula>
    </cfRule>
  </conditionalFormatting>
  <conditionalFormatting sqref="Q83">
    <cfRule type="cellIs" dxfId="12650" priority="2613" operator="lessThan">
      <formula>0</formula>
    </cfRule>
  </conditionalFormatting>
  <conditionalFormatting sqref="R83">
    <cfRule type="cellIs" dxfId="12649" priority="2611" operator="lessThan">
      <formula>0.8</formula>
    </cfRule>
    <cfRule type="cellIs" dxfId="12648" priority="2612" operator="greaterThan">
      <formula>1</formula>
    </cfRule>
  </conditionalFormatting>
  <conditionalFormatting sqref="R83">
    <cfRule type="cellIs" dxfId="12647" priority="2609" operator="greaterThan">
      <formula>1</formula>
    </cfRule>
    <cfRule type="cellIs" dxfId="12646" priority="2610" operator="lessThan">
      <formula>0.8</formula>
    </cfRule>
  </conditionalFormatting>
  <conditionalFormatting sqref="P83">
    <cfRule type="cellIs" dxfId="12645" priority="2608" operator="greaterThan">
      <formula>0</formula>
    </cfRule>
  </conditionalFormatting>
  <conditionalFormatting sqref="Q83">
    <cfRule type="cellIs" dxfId="12644" priority="2607" operator="lessThan">
      <formula>0</formula>
    </cfRule>
  </conditionalFormatting>
  <conditionalFormatting sqref="R83">
    <cfRule type="cellIs" dxfId="12643" priority="2605" operator="lessThan">
      <formula>0.8</formula>
    </cfRule>
    <cfRule type="cellIs" dxfId="12642" priority="2606" operator="greaterThan">
      <formula>1</formula>
    </cfRule>
  </conditionalFormatting>
  <conditionalFormatting sqref="R83">
    <cfRule type="cellIs" dxfId="12641" priority="2603" operator="greaterThan">
      <formula>1</formula>
    </cfRule>
    <cfRule type="cellIs" dxfId="12640" priority="2604" operator="lessThan">
      <formula>0.8</formula>
    </cfRule>
  </conditionalFormatting>
  <conditionalFormatting sqref="P83">
    <cfRule type="cellIs" dxfId="12639" priority="2602" operator="greaterThan">
      <formula>0</formula>
    </cfRule>
  </conditionalFormatting>
  <conditionalFormatting sqref="P83">
    <cfRule type="cellIs" dxfId="12638" priority="2596" operator="greaterThan">
      <formula>0</formula>
    </cfRule>
  </conditionalFormatting>
  <conditionalFormatting sqref="Q83">
    <cfRule type="cellIs" dxfId="12637" priority="2601" operator="lessThan">
      <formula>0</formula>
    </cfRule>
  </conditionalFormatting>
  <conditionalFormatting sqref="R83">
    <cfRule type="cellIs" dxfId="12636" priority="2599" operator="lessThan">
      <formula>0.8</formula>
    </cfRule>
    <cfRule type="cellIs" dxfId="12635" priority="2600" operator="greaterThan">
      <formula>1</formula>
    </cfRule>
  </conditionalFormatting>
  <conditionalFormatting sqref="R83">
    <cfRule type="cellIs" dxfId="12634" priority="2597" operator="greaterThan">
      <formula>1</formula>
    </cfRule>
    <cfRule type="cellIs" dxfId="12633" priority="2598" operator="lessThan">
      <formula>0.8</formula>
    </cfRule>
  </conditionalFormatting>
  <conditionalFormatting sqref="P83">
    <cfRule type="cellIs" dxfId="12632" priority="2590" operator="greaterThan">
      <formula>0</formula>
    </cfRule>
  </conditionalFormatting>
  <conditionalFormatting sqref="Q83">
    <cfRule type="cellIs" dxfId="12631" priority="2595" operator="lessThan">
      <formula>0</formula>
    </cfRule>
  </conditionalFormatting>
  <conditionalFormatting sqref="R83">
    <cfRule type="cellIs" dxfId="12630" priority="2593" operator="lessThan">
      <formula>0.8</formula>
    </cfRule>
    <cfRule type="cellIs" dxfId="12629" priority="2594" operator="greaterThan">
      <formula>1</formula>
    </cfRule>
  </conditionalFormatting>
  <conditionalFormatting sqref="R83">
    <cfRule type="cellIs" dxfId="12628" priority="2591" operator="greaterThan">
      <formula>1</formula>
    </cfRule>
    <cfRule type="cellIs" dxfId="12627" priority="2592" operator="lessThan">
      <formula>0.8</formula>
    </cfRule>
  </conditionalFormatting>
  <conditionalFormatting sqref="R83">
    <cfRule type="cellIs" dxfId="12626" priority="2587" operator="lessThan">
      <formula>0.8</formula>
    </cfRule>
    <cfRule type="cellIs" dxfId="12625" priority="2588" operator="greaterThan">
      <formula>1</formula>
    </cfRule>
  </conditionalFormatting>
  <conditionalFormatting sqref="R83">
    <cfRule type="cellIs" dxfId="12624" priority="2585" operator="greaterThan">
      <formula>1</formula>
    </cfRule>
    <cfRule type="cellIs" dxfId="12623" priority="2586" operator="lessThan">
      <formula>0.8</formula>
    </cfRule>
  </conditionalFormatting>
  <conditionalFormatting sqref="P83">
    <cfRule type="cellIs" dxfId="12622" priority="2584" operator="greaterThan">
      <formula>0</formula>
    </cfRule>
  </conditionalFormatting>
  <conditionalFormatting sqref="Q83">
    <cfRule type="cellIs" dxfId="12621" priority="2589" operator="lessThan">
      <formula>0</formula>
    </cfRule>
  </conditionalFormatting>
  <conditionalFormatting sqref="P123 P125:P126 P128:P130">
    <cfRule type="cellIs" dxfId="12620" priority="2578" operator="greaterThan">
      <formula>0</formula>
    </cfRule>
  </conditionalFormatting>
  <conditionalFormatting sqref="Q123 Q125:Q126 Q128:Q130">
    <cfRule type="cellIs" dxfId="12619" priority="2583" operator="lessThan">
      <formula>0</formula>
    </cfRule>
  </conditionalFormatting>
  <conditionalFormatting sqref="R123 R125:R126 R128:R130">
    <cfRule type="cellIs" dxfId="12618" priority="2581" operator="lessThan">
      <formula>0.8</formula>
    </cfRule>
    <cfRule type="cellIs" dxfId="12617" priority="2582" operator="greaterThan">
      <formula>1</formula>
    </cfRule>
  </conditionalFormatting>
  <conditionalFormatting sqref="R123 R125:R126 R128:R130">
    <cfRule type="cellIs" dxfId="12616" priority="2579" operator="greaterThan">
      <formula>1</formula>
    </cfRule>
    <cfRule type="cellIs" dxfId="12615" priority="2580" operator="lessThan">
      <formula>0.8</formula>
    </cfRule>
  </conditionalFormatting>
  <conditionalFormatting sqref="Q123 Q125:Q126 Q128:Q130">
    <cfRule type="cellIs" dxfId="12614" priority="2577" operator="lessThan">
      <formula>0</formula>
    </cfRule>
  </conditionalFormatting>
  <conditionalFormatting sqref="R123 R125:R126 R128:R130">
    <cfRule type="cellIs" dxfId="12613" priority="2575" operator="lessThan">
      <formula>0.8</formula>
    </cfRule>
    <cfRule type="cellIs" dxfId="12612" priority="2576" operator="greaterThan">
      <formula>1</formula>
    </cfRule>
  </conditionalFormatting>
  <conditionalFormatting sqref="R123 R125:R126 R128:R130">
    <cfRule type="cellIs" dxfId="12611" priority="2573" operator="greaterThan">
      <formula>1</formula>
    </cfRule>
    <cfRule type="cellIs" dxfId="12610" priority="2574" operator="lessThan">
      <formula>0.8</formula>
    </cfRule>
  </conditionalFormatting>
  <conditionalFormatting sqref="P123 P125:P126 P128:P130">
    <cfRule type="cellIs" dxfId="12609" priority="2572" operator="greaterThan">
      <formula>0</formula>
    </cfRule>
  </conditionalFormatting>
  <conditionalFormatting sqref="Q31">
    <cfRule type="cellIs" dxfId="12608" priority="2571" operator="lessThan">
      <formula>0</formula>
    </cfRule>
  </conditionalFormatting>
  <conditionalFormatting sqref="R31">
    <cfRule type="cellIs" dxfId="12607" priority="2569" operator="lessThan">
      <formula>0.8</formula>
    </cfRule>
    <cfRule type="cellIs" dxfId="12606" priority="2570" operator="greaterThan">
      <formula>1</formula>
    </cfRule>
  </conditionalFormatting>
  <conditionalFormatting sqref="R31">
    <cfRule type="cellIs" dxfId="12605" priority="2567" operator="greaterThan">
      <formula>1</formula>
    </cfRule>
    <cfRule type="cellIs" dxfId="12604" priority="2568" operator="lessThan">
      <formula>0.8</formula>
    </cfRule>
  </conditionalFormatting>
  <conditionalFormatting sqref="P31">
    <cfRule type="cellIs" dxfId="12603" priority="2566" operator="greaterThan">
      <formula>0</formula>
    </cfRule>
  </conditionalFormatting>
  <conditionalFormatting sqref="Q31">
    <cfRule type="cellIs" dxfId="12602" priority="2565" operator="lessThan">
      <formula>0</formula>
    </cfRule>
  </conditionalFormatting>
  <conditionalFormatting sqref="R31">
    <cfRule type="cellIs" dxfId="12601" priority="2563" operator="lessThan">
      <formula>0.8</formula>
    </cfRule>
    <cfRule type="cellIs" dxfId="12600" priority="2564" operator="greaterThan">
      <formula>1</formula>
    </cfRule>
  </conditionalFormatting>
  <conditionalFormatting sqref="R31">
    <cfRule type="cellIs" dxfId="12599" priority="2561" operator="greaterThan">
      <formula>1</formula>
    </cfRule>
    <cfRule type="cellIs" dxfId="12598" priority="2562" operator="lessThan">
      <formula>0.8</formula>
    </cfRule>
  </conditionalFormatting>
  <conditionalFormatting sqref="P31">
    <cfRule type="cellIs" dxfId="12597" priority="2560" operator="greaterThan">
      <formula>0</formula>
    </cfRule>
  </conditionalFormatting>
  <conditionalFormatting sqref="Q31">
    <cfRule type="cellIs" dxfId="12596" priority="2559" operator="lessThan">
      <formula>0</formula>
    </cfRule>
  </conditionalFormatting>
  <conditionalFormatting sqref="R31">
    <cfRule type="cellIs" dxfId="12595" priority="2557" operator="lessThan">
      <formula>0.8</formula>
    </cfRule>
    <cfRule type="cellIs" dxfId="12594" priority="2558" operator="greaterThan">
      <formula>1</formula>
    </cfRule>
  </conditionalFormatting>
  <conditionalFormatting sqref="R31">
    <cfRule type="cellIs" dxfId="12593" priority="2555" operator="greaterThan">
      <formula>1</formula>
    </cfRule>
    <cfRule type="cellIs" dxfId="12592" priority="2556" operator="lessThan">
      <formula>0.8</formula>
    </cfRule>
  </conditionalFormatting>
  <conditionalFormatting sqref="P31">
    <cfRule type="cellIs" dxfId="12591" priority="2554" operator="greaterThan">
      <formula>0</formula>
    </cfRule>
  </conditionalFormatting>
  <conditionalFormatting sqref="Q31">
    <cfRule type="cellIs" dxfId="12590" priority="2553" operator="lessThan">
      <formula>0</formula>
    </cfRule>
  </conditionalFormatting>
  <conditionalFormatting sqref="R31">
    <cfRule type="cellIs" dxfId="12589" priority="2551" operator="lessThan">
      <formula>0.8</formula>
    </cfRule>
    <cfRule type="cellIs" dxfId="12588" priority="2552" operator="greaterThan">
      <formula>1</formula>
    </cfRule>
  </conditionalFormatting>
  <conditionalFormatting sqref="R31">
    <cfRule type="cellIs" dxfId="12587" priority="2549" operator="greaterThan">
      <formula>1</formula>
    </cfRule>
    <cfRule type="cellIs" dxfId="12586" priority="2550" operator="lessThan">
      <formula>0.8</formula>
    </cfRule>
  </conditionalFormatting>
  <conditionalFormatting sqref="P31">
    <cfRule type="cellIs" dxfId="12585" priority="2548" operator="greaterThan">
      <formula>0</formula>
    </cfRule>
  </conditionalFormatting>
  <conditionalFormatting sqref="P31">
    <cfRule type="cellIs" dxfId="12584" priority="2542" operator="greaterThan">
      <formula>0</formula>
    </cfRule>
  </conditionalFormatting>
  <conditionalFormatting sqref="Q31">
    <cfRule type="cellIs" dxfId="12583" priority="2547" operator="lessThan">
      <formula>0</formula>
    </cfRule>
  </conditionalFormatting>
  <conditionalFormatting sqref="R31">
    <cfRule type="cellIs" dxfId="12582" priority="2545" operator="lessThan">
      <formula>0.8</formula>
    </cfRule>
    <cfRule type="cellIs" dxfId="12581" priority="2546" operator="greaterThan">
      <formula>1</formula>
    </cfRule>
  </conditionalFormatting>
  <conditionalFormatting sqref="R31">
    <cfRule type="cellIs" dxfId="12580" priority="2543" operator="greaterThan">
      <formula>1</formula>
    </cfRule>
    <cfRule type="cellIs" dxfId="12579" priority="2544" operator="lessThan">
      <formula>0.8</formula>
    </cfRule>
  </conditionalFormatting>
  <conditionalFormatting sqref="P31">
    <cfRule type="cellIs" dxfId="12578" priority="2536" operator="greaterThan">
      <formula>0</formula>
    </cfRule>
  </conditionalFormatting>
  <conditionalFormatting sqref="Q31">
    <cfRule type="cellIs" dxfId="12577" priority="2541" operator="lessThan">
      <formula>0</formula>
    </cfRule>
  </conditionalFormatting>
  <conditionalFormatting sqref="R31">
    <cfRule type="cellIs" dxfId="12576" priority="2539" operator="lessThan">
      <formula>0.8</formula>
    </cfRule>
    <cfRule type="cellIs" dxfId="12575" priority="2540" operator="greaterThan">
      <formula>1</formula>
    </cfRule>
  </conditionalFormatting>
  <conditionalFormatting sqref="R31">
    <cfRule type="cellIs" dxfId="12574" priority="2537" operator="greaterThan">
      <formula>1</formula>
    </cfRule>
    <cfRule type="cellIs" dxfId="12573" priority="2538" operator="lessThan">
      <formula>0.8</formula>
    </cfRule>
  </conditionalFormatting>
  <conditionalFormatting sqref="R31">
    <cfRule type="cellIs" dxfId="12572" priority="2533" operator="lessThan">
      <formula>0.8</formula>
    </cfRule>
    <cfRule type="cellIs" dxfId="12571" priority="2534" operator="greaterThan">
      <formula>1</formula>
    </cfRule>
  </conditionalFormatting>
  <conditionalFormatting sqref="R31">
    <cfRule type="cellIs" dxfId="12570" priority="2531" operator="greaterThan">
      <formula>1</formula>
    </cfRule>
    <cfRule type="cellIs" dxfId="12569" priority="2532" operator="lessThan">
      <formula>0.8</formula>
    </cfRule>
  </conditionalFormatting>
  <conditionalFormatting sqref="P31">
    <cfRule type="cellIs" dxfId="12568" priority="2530" operator="greaterThan">
      <formula>0</formula>
    </cfRule>
  </conditionalFormatting>
  <conditionalFormatting sqref="Q31">
    <cfRule type="cellIs" dxfId="12567" priority="2535" operator="lessThan">
      <formula>0</formula>
    </cfRule>
  </conditionalFormatting>
  <conditionalFormatting sqref="Q31">
    <cfRule type="cellIs" dxfId="12566" priority="2529" operator="lessThan">
      <formula>0</formula>
    </cfRule>
  </conditionalFormatting>
  <conditionalFormatting sqref="R31">
    <cfRule type="cellIs" dxfId="12565" priority="2527" operator="lessThan">
      <formula>0.8</formula>
    </cfRule>
    <cfRule type="cellIs" dxfId="12564" priority="2528" operator="greaterThan">
      <formula>1</formula>
    </cfRule>
  </conditionalFormatting>
  <conditionalFormatting sqref="R31">
    <cfRule type="cellIs" dxfId="12563" priority="2525" operator="greaterThan">
      <formula>1</formula>
    </cfRule>
    <cfRule type="cellIs" dxfId="12562" priority="2526" operator="lessThan">
      <formula>0.8</formula>
    </cfRule>
  </conditionalFormatting>
  <conditionalFormatting sqref="P31">
    <cfRule type="cellIs" dxfId="12561" priority="2524" operator="greaterThan">
      <formula>0</formula>
    </cfRule>
  </conditionalFormatting>
  <conditionalFormatting sqref="P31">
    <cfRule type="cellIs" dxfId="12560" priority="2518" operator="greaterThan">
      <formula>0</formula>
    </cfRule>
  </conditionalFormatting>
  <conditionalFormatting sqref="Q31">
    <cfRule type="cellIs" dxfId="12559" priority="2523" operator="lessThan">
      <formula>0</formula>
    </cfRule>
  </conditionalFormatting>
  <conditionalFormatting sqref="R31">
    <cfRule type="cellIs" dxfId="12558" priority="2521" operator="lessThan">
      <formula>0.8</formula>
    </cfRule>
    <cfRule type="cellIs" dxfId="12557" priority="2522" operator="greaterThan">
      <formula>1</formula>
    </cfRule>
  </conditionalFormatting>
  <conditionalFormatting sqref="R31">
    <cfRule type="cellIs" dxfId="12556" priority="2519" operator="greaterThan">
      <formula>1</formula>
    </cfRule>
    <cfRule type="cellIs" dxfId="12555" priority="2520" operator="lessThan">
      <formula>0.8</formula>
    </cfRule>
  </conditionalFormatting>
  <conditionalFormatting sqref="P31">
    <cfRule type="cellIs" dxfId="12554" priority="2512" operator="greaterThan">
      <formula>0</formula>
    </cfRule>
  </conditionalFormatting>
  <conditionalFormatting sqref="Q31">
    <cfRule type="cellIs" dxfId="12553" priority="2517" operator="lessThan">
      <formula>0</formula>
    </cfRule>
  </conditionalFormatting>
  <conditionalFormatting sqref="R31">
    <cfRule type="cellIs" dxfId="12552" priority="2515" operator="lessThan">
      <formula>0.8</formula>
    </cfRule>
    <cfRule type="cellIs" dxfId="12551" priority="2516" operator="greaterThan">
      <formula>1</formula>
    </cfRule>
  </conditionalFormatting>
  <conditionalFormatting sqref="R31">
    <cfRule type="cellIs" dxfId="12550" priority="2513" operator="greaterThan">
      <formula>1</formula>
    </cfRule>
    <cfRule type="cellIs" dxfId="12549" priority="2514" operator="lessThan">
      <formula>0.8</formula>
    </cfRule>
  </conditionalFormatting>
  <conditionalFormatting sqref="R31">
    <cfRule type="cellIs" dxfId="12548" priority="2509" operator="lessThan">
      <formula>0.8</formula>
    </cfRule>
    <cfRule type="cellIs" dxfId="12547" priority="2510" operator="greaterThan">
      <formula>1</formula>
    </cfRule>
  </conditionalFormatting>
  <conditionalFormatting sqref="R31">
    <cfRule type="cellIs" dxfId="12546" priority="2507" operator="greaterThan">
      <formula>1</formula>
    </cfRule>
    <cfRule type="cellIs" dxfId="12545" priority="2508" operator="lessThan">
      <formula>0.8</formula>
    </cfRule>
  </conditionalFormatting>
  <conditionalFormatting sqref="P31">
    <cfRule type="cellIs" dxfId="12544" priority="2506" operator="greaterThan">
      <formula>0</formula>
    </cfRule>
  </conditionalFormatting>
  <conditionalFormatting sqref="Q31">
    <cfRule type="cellIs" dxfId="12543" priority="2511" operator="lessThan">
      <formula>0</formula>
    </cfRule>
  </conditionalFormatting>
  <conditionalFormatting sqref="P31">
    <cfRule type="cellIs" dxfId="12542" priority="2500" operator="greaterThan">
      <formula>0</formula>
    </cfRule>
  </conditionalFormatting>
  <conditionalFormatting sqref="Q31">
    <cfRule type="cellIs" dxfId="12541" priority="2505" operator="lessThan">
      <formula>0</formula>
    </cfRule>
  </conditionalFormatting>
  <conditionalFormatting sqref="R31">
    <cfRule type="cellIs" dxfId="12540" priority="2503" operator="lessThan">
      <formula>0.8</formula>
    </cfRule>
    <cfRule type="cellIs" dxfId="12539" priority="2504" operator="greaterThan">
      <formula>1</formula>
    </cfRule>
  </conditionalFormatting>
  <conditionalFormatting sqref="R31">
    <cfRule type="cellIs" dxfId="12538" priority="2501" operator="greaterThan">
      <formula>1</formula>
    </cfRule>
    <cfRule type="cellIs" dxfId="12537" priority="2502" operator="lessThan">
      <formula>0.8</formula>
    </cfRule>
  </conditionalFormatting>
  <conditionalFormatting sqref="R31">
    <cfRule type="cellIs" dxfId="12536" priority="2497" operator="lessThan">
      <formula>0.8</formula>
    </cfRule>
    <cfRule type="cellIs" dxfId="12535" priority="2498" operator="greaterThan">
      <formula>1</formula>
    </cfRule>
  </conditionalFormatting>
  <conditionalFormatting sqref="R31">
    <cfRule type="cellIs" dxfId="12534" priority="2495" operator="greaterThan">
      <formula>1</formula>
    </cfRule>
    <cfRule type="cellIs" dxfId="12533" priority="2496" operator="lessThan">
      <formula>0.8</formula>
    </cfRule>
  </conditionalFormatting>
  <conditionalFormatting sqref="P31">
    <cfRule type="cellIs" dxfId="12532" priority="2494" operator="greaterThan">
      <formula>0</formula>
    </cfRule>
  </conditionalFormatting>
  <conditionalFormatting sqref="Q31">
    <cfRule type="cellIs" dxfId="12531" priority="2499" operator="lessThan">
      <formula>0</formula>
    </cfRule>
  </conditionalFormatting>
  <conditionalFormatting sqref="R31">
    <cfRule type="cellIs" dxfId="12530" priority="2491" operator="lessThan">
      <formula>0.8</formula>
    </cfRule>
    <cfRule type="cellIs" dxfId="12529" priority="2492" operator="greaterThan">
      <formula>1</formula>
    </cfRule>
  </conditionalFormatting>
  <conditionalFormatting sqref="R31">
    <cfRule type="cellIs" dxfId="12528" priority="2489" operator="greaterThan">
      <formula>1</formula>
    </cfRule>
    <cfRule type="cellIs" dxfId="12527" priority="2490" operator="lessThan">
      <formula>0.8</formula>
    </cfRule>
  </conditionalFormatting>
  <conditionalFormatting sqref="P31">
    <cfRule type="cellIs" dxfId="12526" priority="2488" operator="greaterThan">
      <formula>0</formula>
    </cfRule>
  </conditionalFormatting>
  <conditionalFormatting sqref="Q31">
    <cfRule type="cellIs" dxfId="12525" priority="2493" operator="lessThan">
      <formula>0</formula>
    </cfRule>
  </conditionalFormatting>
  <conditionalFormatting sqref="Q31">
    <cfRule type="cellIs" dxfId="12524" priority="2487" operator="lessThan">
      <formula>0</formula>
    </cfRule>
  </conditionalFormatting>
  <conditionalFormatting sqref="R31">
    <cfRule type="cellIs" dxfId="12523" priority="2485" operator="lessThan">
      <formula>0.8</formula>
    </cfRule>
    <cfRule type="cellIs" dxfId="12522" priority="2486" operator="greaterThan">
      <formula>1</formula>
    </cfRule>
  </conditionalFormatting>
  <conditionalFormatting sqref="R31">
    <cfRule type="cellIs" dxfId="12521" priority="2483" operator="greaterThan">
      <formula>1</formula>
    </cfRule>
    <cfRule type="cellIs" dxfId="12520" priority="2484" operator="lessThan">
      <formula>0.8</formula>
    </cfRule>
  </conditionalFormatting>
  <conditionalFormatting sqref="P31">
    <cfRule type="cellIs" dxfId="12519" priority="2482" operator="greaterThan">
      <formula>0</formula>
    </cfRule>
  </conditionalFormatting>
  <conditionalFormatting sqref="Q31">
    <cfRule type="cellIs" dxfId="12518" priority="2476" operator="lessThan">
      <formula>0</formula>
    </cfRule>
  </conditionalFormatting>
  <conditionalFormatting sqref="R31">
    <cfRule type="cellIs" dxfId="12517" priority="2480" operator="lessThan">
      <formula>0.8</formula>
    </cfRule>
    <cfRule type="cellIs" dxfId="12516" priority="2481" operator="greaterThan">
      <formula>1</formula>
    </cfRule>
  </conditionalFormatting>
  <conditionalFormatting sqref="R31">
    <cfRule type="cellIs" dxfId="12515" priority="2478" operator="greaterThan">
      <formula>1</formula>
    </cfRule>
    <cfRule type="cellIs" dxfId="12514" priority="2479" operator="lessThan">
      <formula>0.8</formula>
    </cfRule>
  </conditionalFormatting>
  <conditionalFormatting sqref="P31">
    <cfRule type="cellIs" dxfId="12513" priority="2477" operator="greaterThan">
      <formula>0</formula>
    </cfRule>
  </conditionalFormatting>
  <conditionalFormatting sqref="Q31">
    <cfRule type="cellIs" dxfId="12512" priority="2475" operator="lessThan">
      <formula>0</formula>
    </cfRule>
  </conditionalFormatting>
  <conditionalFormatting sqref="R31">
    <cfRule type="cellIs" dxfId="12511" priority="2473" operator="lessThan">
      <formula>0.8</formula>
    </cfRule>
    <cfRule type="cellIs" dxfId="12510" priority="2474" operator="greaterThan">
      <formula>1</formula>
    </cfRule>
  </conditionalFormatting>
  <conditionalFormatting sqref="R31">
    <cfRule type="cellIs" dxfId="12509" priority="2471" operator="greaterThan">
      <formula>1</formula>
    </cfRule>
    <cfRule type="cellIs" dxfId="12508" priority="2472" operator="lessThan">
      <formula>0.8</formula>
    </cfRule>
  </conditionalFormatting>
  <conditionalFormatting sqref="P31">
    <cfRule type="cellIs" dxfId="12507" priority="2470" operator="greaterThan">
      <formula>0</formula>
    </cfRule>
  </conditionalFormatting>
  <conditionalFormatting sqref="Q31">
    <cfRule type="cellIs" dxfId="12506" priority="2469" operator="lessThan">
      <formula>0</formula>
    </cfRule>
  </conditionalFormatting>
  <conditionalFormatting sqref="R31">
    <cfRule type="cellIs" dxfId="12505" priority="2467" operator="lessThan">
      <formula>0.8</formula>
    </cfRule>
    <cfRule type="cellIs" dxfId="12504" priority="2468" operator="greaterThan">
      <formula>1</formula>
    </cfRule>
  </conditionalFormatting>
  <conditionalFormatting sqref="R31">
    <cfRule type="cellIs" dxfId="12503" priority="2465" operator="greaterThan">
      <formula>1</formula>
    </cfRule>
    <cfRule type="cellIs" dxfId="12502" priority="2466" operator="lessThan">
      <formula>0.8</formula>
    </cfRule>
  </conditionalFormatting>
  <conditionalFormatting sqref="P31">
    <cfRule type="cellIs" dxfId="12501" priority="2464" operator="greaterThan">
      <formula>0</formula>
    </cfRule>
  </conditionalFormatting>
  <conditionalFormatting sqref="Q31">
    <cfRule type="cellIs" dxfId="12500" priority="2463" operator="lessThan">
      <formula>0</formula>
    </cfRule>
  </conditionalFormatting>
  <conditionalFormatting sqref="R31">
    <cfRule type="cellIs" dxfId="12499" priority="2461" operator="lessThan">
      <formula>0.8</formula>
    </cfRule>
    <cfRule type="cellIs" dxfId="12498" priority="2462" operator="greaterThan">
      <formula>1</formula>
    </cfRule>
  </conditionalFormatting>
  <conditionalFormatting sqref="R31">
    <cfRule type="cellIs" dxfId="12497" priority="2459" operator="greaterThan">
      <formula>1</formula>
    </cfRule>
    <cfRule type="cellIs" dxfId="12496" priority="2460" operator="lessThan">
      <formula>0.8</formula>
    </cfRule>
  </conditionalFormatting>
  <conditionalFormatting sqref="P31">
    <cfRule type="cellIs" dxfId="12495" priority="2458" operator="greaterThan">
      <formula>0</formula>
    </cfRule>
  </conditionalFormatting>
  <conditionalFormatting sqref="Q31">
    <cfRule type="cellIs" dxfId="12494" priority="2457" operator="lessThan">
      <formula>0</formula>
    </cfRule>
  </conditionalFormatting>
  <conditionalFormatting sqref="R31">
    <cfRule type="cellIs" dxfId="12493" priority="2455" operator="lessThan">
      <formula>0.8</formula>
    </cfRule>
    <cfRule type="cellIs" dxfId="12492" priority="2456" operator="greaterThan">
      <formula>1</formula>
    </cfRule>
  </conditionalFormatting>
  <conditionalFormatting sqref="R31">
    <cfRule type="cellIs" dxfId="12491" priority="2453" operator="greaterThan">
      <formula>1</formula>
    </cfRule>
    <cfRule type="cellIs" dxfId="12490" priority="2454" operator="lessThan">
      <formula>0.8</formula>
    </cfRule>
  </conditionalFormatting>
  <conditionalFormatting sqref="P31">
    <cfRule type="cellIs" dxfId="12489" priority="2452" operator="greaterThan">
      <formula>0</formula>
    </cfRule>
  </conditionalFormatting>
  <conditionalFormatting sqref="Q31">
    <cfRule type="cellIs" dxfId="12488" priority="2451" operator="lessThan">
      <formula>0</formula>
    </cfRule>
  </conditionalFormatting>
  <conditionalFormatting sqref="R31">
    <cfRule type="cellIs" dxfId="12487" priority="2449" operator="lessThan">
      <formula>0.8</formula>
    </cfRule>
    <cfRule type="cellIs" dxfId="12486" priority="2450" operator="greaterThan">
      <formula>1</formula>
    </cfRule>
  </conditionalFormatting>
  <conditionalFormatting sqref="R31">
    <cfRule type="cellIs" dxfId="12485" priority="2447" operator="greaterThan">
      <formula>1</formula>
    </cfRule>
    <cfRule type="cellIs" dxfId="12484" priority="2448" operator="lessThan">
      <formula>0.8</formula>
    </cfRule>
  </conditionalFormatting>
  <conditionalFormatting sqref="P31">
    <cfRule type="cellIs" dxfId="12483" priority="2446" operator="greaterThan">
      <formula>0</formula>
    </cfRule>
  </conditionalFormatting>
  <conditionalFormatting sqref="P31">
    <cfRule type="cellIs" dxfId="12482" priority="2440" operator="greaterThan">
      <formula>0</formula>
    </cfRule>
  </conditionalFormatting>
  <conditionalFormatting sqref="Q31">
    <cfRule type="cellIs" dxfId="12481" priority="2445" operator="lessThan">
      <formula>0</formula>
    </cfRule>
  </conditionalFormatting>
  <conditionalFormatting sqref="R31">
    <cfRule type="cellIs" dxfId="12480" priority="2443" operator="lessThan">
      <formula>0.8</formula>
    </cfRule>
    <cfRule type="cellIs" dxfId="12479" priority="2444" operator="greaterThan">
      <formula>1</formula>
    </cfRule>
  </conditionalFormatting>
  <conditionalFormatting sqref="R31">
    <cfRule type="cellIs" dxfId="12478" priority="2441" operator="greaterThan">
      <formula>1</formula>
    </cfRule>
    <cfRule type="cellIs" dxfId="12477" priority="2442" operator="lessThan">
      <formula>0.8</formula>
    </cfRule>
  </conditionalFormatting>
  <conditionalFormatting sqref="P31">
    <cfRule type="cellIs" dxfId="12476" priority="2434" operator="greaterThan">
      <formula>0</formula>
    </cfRule>
  </conditionalFormatting>
  <conditionalFormatting sqref="Q31">
    <cfRule type="cellIs" dxfId="12475" priority="2439" operator="lessThan">
      <formula>0</formula>
    </cfRule>
  </conditionalFormatting>
  <conditionalFormatting sqref="R31">
    <cfRule type="cellIs" dxfId="12474" priority="2437" operator="lessThan">
      <formula>0.8</formula>
    </cfRule>
    <cfRule type="cellIs" dxfId="12473" priority="2438" operator="greaterThan">
      <formula>1</formula>
    </cfRule>
  </conditionalFormatting>
  <conditionalFormatting sqref="R31">
    <cfRule type="cellIs" dxfId="12472" priority="2435" operator="greaterThan">
      <formula>1</formula>
    </cfRule>
    <cfRule type="cellIs" dxfId="12471" priority="2436" operator="lessThan">
      <formula>0.8</formula>
    </cfRule>
  </conditionalFormatting>
  <conditionalFormatting sqref="R31">
    <cfRule type="cellIs" dxfId="12470" priority="2431" operator="lessThan">
      <formula>0.8</formula>
    </cfRule>
    <cfRule type="cellIs" dxfId="12469" priority="2432" operator="greaterThan">
      <formula>1</formula>
    </cfRule>
  </conditionalFormatting>
  <conditionalFormatting sqref="R31">
    <cfRule type="cellIs" dxfId="12468" priority="2429" operator="greaterThan">
      <formula>1</formula>
    </cfRule>
    <cfRule type="cellIs" dxfId="12467" priority="2430" operator="lessThan">
      <formula>0.8</formula>
    </cfRule>
  </conditionalFormatting>
  <conditionalFormatting sqref="P31">
    <cfRule type="cellIs" dxfId="12466" priority="2428" operator="greaterThan">
      <formula>0</formula>
    </cfRule>
  </conditionalFormatting>
  <conditionalFormatting sqref="Q31">
    <cfRule type="cellIs" dxfId="12465" priority="2433" operator="lessThan">
      <formula>0</formula>
    </cfRule>
  </conditionalFormatting>
  <conditionalFormatting sqref="Q31">
    <cfRule type="cellIs" dxfId="12464" priority="2427" operator="lessThan">
      <formula>0</formula>
    </cfRule>
  </conditionalFormatting>
  <conditionalFormatting sqref="R31">
    <cfRule type="cellIs" dxfId="12463" priority="2425" operator="lessThan">
      <formula>0.8</formula>
    </cfRule>
    <cfRule type="cellIs" dxfId="12462" priority="2426" operator="greaterThan">
      <formula>1</formula>
    </cfRule>
  </conditionalFormatting>
  <conditionalFormatting sqref="R31">
    <cfRule type="cellIs" dxfId="12461" priority="2423" operator="greaterThan">
      <formula>1</formula>
    </cfRule>
    <cfRule type="cellIs" dxfId="12460" priority="2424" operator="lessThan">
      <formula>0.8</formula>
    </cfRule>
  </conditionalFormatting>
  <conditionalFormatting sqref="P31">
    <cfRule type="cellIs" dxfId="12459" priority="2422" operator="greaterThan">
      <formula>0</formula>
    </cfRule>
  </conditionalFormatting>
  <conditionalFormatting sqref="Q31">
    <cfRule type="cellIs" dxfId="12458" priority="2421" operator="lessThan">
      <formula>0</formula>
    </cfRule>
  </conditionalFormatting>
  <conditionalFormatting sqref="R31">
    <cfRule type="cellIs" dxfId="12457" priority="2419" operator="lessThan">
      <formula>0.8</formula>
    </cfRule>
    <cfRule type="cellIs" dxfId="12456" priority="2420" operator="greaterThan">
      <formula>1</formula>
    </cfRule>
  </conditionalFormatting>
  <conditionalFormatting sqref="R31">
    <cfRule type="cellIs" dxfId="12455" priority="2417" operator="greaterThan">
      <formula>1</formula>
    </cfRule>
    <cfRule type="cellIs" dxfId="12454" priority="2418" operator="lessThan">
      <formula>0.8</formula>
    </cfRule>
  </conditionalFormatting>
  <conditionalFormatting sqref="P31">
    <cfRule type="cellIs" dxfId="12453" priority="2416" operator="greaterThan">
      <formula>0</formula>
    </cfRule>
  </conditionalFormatting>
  <conditionalFormatting sqref="Q31">
    <cfRule type="cellIs" dxfId="12452" priority="2415" operator="lessThan">
      <formula>0</formula>
    </cfRule>
  </conditionalFormatting>
  <conditionalFormatting sqref="R31">
    <cfRule type="cellIs" dxfId="12451" priority="2413" operator="lessThan">
      <formula>0.8</formula>
    </cfRule>
    <cfRule type="cellIs" dxfId="12450" priority="2414" operator="greaterThan">
      <formula>1</formula>
    </cfRule>
  </conditionalFormatting>
  <conditionalFormatting sqref="R31">
    <cfRule type="cellIs" dxfId="12449" priority="2411" operator="greaterThan">
      <formula>1</formula>
    </cfRule>
    <cfRule type="cellIs" dxfId="12448" priority="2412" operator="lessThan">
      <formula>0.8</formula>
    </cfRule>
  </conditionalFormatting>
  <conditionalFormatting sqref="P31">
    <cfRule type="cellIs" dxfId="12447" priority="2410" operator="greaterThan">
      <formula>0</formula>
    </cfRule>
  </conditionalFormatting>
  <conditionalFormatting sqref="Q31">
    <cfRule type="cellIs" dxfId="12446" priority="2409" operator="lessThan">
      <formula>0</formula>
    </cfRule>
  </conditionalFormatting>
  <conditionalFormatting sqref="R31">
    <cfRule type="cellIs" dxfId="12445" priority="2407" operator="lessThan">
      <formula>0.8</formula>
    </cfRule>
    <cfRule type="cellIs" dxfId="12444" priority="2408" operator="greaterThan">
      <formula>1</formula>
    </cfRule>
  </conditionalFormatting>
  <conditionalFormatting sqref="R31">
    <cfRule type="cellIs" dxfId="12443" priority="2405" operator="greaterThan">
      <formula>1</formula>
    </cfRule>
    <cfRule type="cellIs" dxfId="12442" priority="2406" operator="lessThan">
      <formula>0.8</formula>
    </cfRule>
  </conditionalFormatting>
  <conditionalFormatting sqref="P31">
    <cfRule type="cellIs" dxfId="12441" priority="2404" operator="greaterThan">
      <formula>0</formula>
    </cfRule>
  </conditionalFormatting>
  <conditionalFormatting sqref="P31">
    <cfRule type="cellIs" dxfId="12440" priority="2398" operator="greaterThan">
      <formula>0</formula>
    </cfRule>
  </conditionalFormatting>
  <conditionalFormatting sqref="Q31">
    <cfRule type="cellIs" dxfId="12439" priority="2403" operator="lessThan">
      <formula>0</formula>
    </cfRule>
  </conditionalFormatting>
  <conditionalFormatting sqref="R31">
    <cfRule type="cellIs" dxfId="12438" priority="2401" operator="lessThan">
      <formula>0.8</formula>
    </cfRule>
    <cfRule type="cellIs" dxfId="12437" priority="2402" operator="greaterThan">
      <formula>1</formula>
    </cfRule>
  </conditionalFormatting>
  <conditionalFormatting sqref="R31">
    <cfRule type="cellIs" dxfId="12436" priority="2399" operator="greaterThan">
      <formula>1</formula>
    </cfRule>
    <cfRule type="cellIs" dxfId="12435" priority="2400" operator="lessThan">
      <formula>0.8</formula>
    </cfRule>
  </conditionalFormatting>
  <conditionalFormatting sqref="P31">
    <cfRule type="cellIs" dxfId="12434" priority="2392" operator="greaterThan">
      <formula>0</formula>
    </cfRule>
  </conditionalFormatting>
  <conditionalFormatting sqref="Q31">
    <cfRule type="cellIs" dxfId="12433" priority="2397" operator="lessThan">
      <formula>0</formula>
    </cfRule>
  </conditionalFormatting>
  <conditionalFormatting sqref="R31">
    <cfRule type="cellIs" dxfId="12432" priority="2395" operator="lessThan">
      <formula>0.8</formula>
    </cfRule>
    <cfRule type="cellIs" dxfId="12431" priority="2396" operator="greaterThan">
      <formula>1</formula>
    </cfRule>
  </conditionalFormatting>
  <conditionalFormatting sqref="R31">
    <cfRule type="cellIs" dxfId="12430" priority="2393" operator="greaterThan">
      <formula>1</formula>
    </cfRule>
    <cfRule type="cellIs" dxfId="12429" priority="2394" operator="lessThan">
      <formula>0.8</formula>
    </cfRule>
  </conditionalFormatting>
  <conditionalFormatting sqref="R31">
    <cfRule type="cellIs" dxfId="12428" priority="2389" operator="lessThan">
      <formula>0.8</formula>
    </cfRule>
    <cfRule type="cellIs" dxfId="12427" priority="2390" operator="greaterThan">
      <formula>1</formula>
    </cfRule>
  </conditionalFormatting>
  <conditionalFormatting sqref="R31">
    <cfRule type="cellIs" dxfId="12426" priority="2387" operator="greaterThan">
      <formula>1</formula>
    </cfRule>
    <cfRule type="cellIs" dxfId="12425" priority="2388" operator="lessThan">
      <formula>0.8</formula>
    </cfRule>
  </conditionalFormatting>
  <conditionalFormatting sqref="P31">
    <cfRule type="cellIs" dxfId="12424" priority="2386" operator="greaterThan">
      <formula>0</formula>
    </cfRule>
  </conditionalFormatting>
  <conditionalFormatting sqref="Q31">
    <cfRule type="cellIs" dxfId="12423" priority="2391" operator="lessThan">
      <formula>0</formula>
    </cfRule>
  </conditionalFormatting>
  <conditionalFormatting sqref="Q31">
    <cfRule type="cellIs" dxfId="12422" priority="2385" operator="lessThan">
      <formula>0</formula>
    </cfRule>
  </conditionalFormatting>
  <conditionalFormatting sqref="R31">
    <cfRule type="cellIs" dxfId="12421" priority="2383" operator="lessThan">
      <formula>0.8</formula>
    </cfRule>
    <cfRule type="cellIs" dxfId="12420" priority="2384" operator="greaterThan">
      <formula>1</formula>
    </cfRule>
  </conditionalFormatting>
  <conditionalFormatting sqref="R31">
    <cfRule type="cellIs" dxfId="12419" priority="2381" operator="greaterThan">
      <formula>1</formula>
    </cfRule>
    <cfRule type="cellIs" dxfId="12418" priority="2382" operator="lessThan">
      <formula>0.8</formula>
    </cfRule>
  </conditionalFormatting>
  <conditionalFormatting sqref="P31">
    <cfRule type="cellIs" dxfId="12417" priority="2380" operator="greaterThan">
      <formula>0</formula>
    </cfRule>
  </conditionalFormatting>
  <conditionalFormatting sqref="P31">
    <cfRule type="cellIs" dxfId="12416" priority="2374" operator="greaterThan">
      <formula>0</formula>
    </cfRule>
  </conditionalFormatting>
  <conditionalFormatting sqref="Q31">
    <cfRule type="cellIs" dxfId="12415" priority="2379" operator="lessThan">
      <formula>0</formula>
    </cfRule>
  </conditionalFormatting>
  <conditionalFormatting sqref="R31">
    <cfRule type="cellIs" dxfId="12414" priority="2377" operator="lessThan">
      <formula>0.8</formula>
    </cfRule>
    <cfRule type="cellIs" dxfId="12413" priority="2378" operator="greaterThan">
      <formula>1</formula>
    </cfRule>
  </conditionalFormatting>
  <conditionalFormatting sqref="R31">
    <cfRule type="cellIs" dxfId="12412" priority="2375" operator="greaterThan">
      <formula>1</formula>
    </cfRule>
    <cfRule type="cellIs" dxfId="12411" priority="2376" operator="lessThan">
      <formula>0.8</formula>
    </cfRule>
  </conditionalFormatting>
  <conditionalFormatting sqref="P31">
    <cfRule type="cellIs" dxfId="12410" priority="2368" operator="greaterThan">
      <formula>0</formula>
    </cfRule>
  </conditionalFormatting>
  <conditionalFormatting sqref="Q31">
    <cfRule type="cellIs" dxfId="12409" priority="2373" operator="lessThan">
      <formula>0</formula>
    </cfRule>
  </conditionalFormatting>
  <conditionalFormatting sqref="R31">
    <cfRule type="cellIs" dxfId="12408" priority="2371" operator="lessThan">
      <formula>0.8</formula>
    </cfRule>
    <cfRule type="cellIs" dxfId="12407" priority="2372" operator="greaterThan">
      <formula>1</formula>
    </cfRule>
  </conditionalFormatting>
  <conditionalFormatting sqref="R31">
    <cfRule type="cellIs" dxfId="12406" priority="2369" operator="greaterThan">
      <formula>1</formula>
    </cfRule>
    <cfRule type="cellIs" dxfId="12405" priority="2370" operator="lessThan">
      <formula>0.8</formula>
    </cfRule>
  </conditionalFormatting>
  <conditionalFormatting sqref="R31">
    <cfRule type="cellIs" dxfId="12404" priority="2365" operator="lessThan">
      <formula>0.8</formula>
    </cfRule>
    <cfRule type="cellIs" dxfId="12403" priority="2366" operator="greaterThan">
      <formula>1</formula>
    </cfRule>
  </conditionalFormatting>
  <conditionalFormatting sqref="R31">
    <cfRule type="cellIs" dxfId="12402" priority="2363" operator="greaterThan">
      <formula>1</formula>
    </cfRule>
    <cfRule type="cellIs" dxfId="12401" priority="2364" operator="lessThan">
      <formula>0.8</formula>
    </cfRule>
  </conditionalFormatting>
  <conditionalFormatting sqref="P31">
    <cfRule type="cellIs" dxfId="12400" priority="2362" operator="greaterThan">
      <formula>0</formula>
    </cfRule>
  </conditionalFormatting>
  <conditionalFormatting sqref="Q31">
    <cfRule type="cellIs" dxfId="12399" priority="2367" operator="lessThan">
      <formula>0</formula>
    </cfRule>
  </conditionalFormatting>
  <conditionalFormatting sqref="P31">
    <cfRule type="cellIs" dxfId="12398" priority="2356" operator="greaterThan">
      <formula>0</formula>
    </cfRule>
  </conditionalFormatting>
  <conditionalFormatting sqref="Q31">
    <cfRule type="cellIs" dxfId="12397" priority="2361" operator="lessThan">
      <formula>0</formula>
    </cfRule>
  </conditionalFormatting>
  <conditionalFormatting sqref="R31">
    <cfRule type="cellIs" dxfId="12396" priority="2359" operator="lessThan">
      <formula>0.8</formula>
    </cfRule>
    <cfRule type="cellIs" dxfId="12395" priority="2360" operator="greaterThan">
      <formula>1</formula>
    </cfRule>
  </conditionalFormatting>
  <conditionalFormatting sqref="R31">
    <cfRule type="cellIs" dxfId="12394" priority="2357" operator="greaterThan">
      <formula>1</formula>
    </cfRule>
    <cfRule type="cellIs" dxfId="12393" priority="2358" operator="lessThan">
      <formula>0.8</formula>
    </cfRule>
  </conditionalFormatting>
  <conditionalFormatting sqref="R31">
    <cfRule type="cellIs" dxfId="12392" priority="2353" operator="lessThan">
      <formula>0.8</formula>
    </cfRule>
    <cfRule type="cellIs" dxfId="12391" priority="2354" operator="greaterThan">
      <formula>1</formula>
    </cfRule>
  </conditionalFormatting>
  <conditionalFormatting sqref="R31">
    <cfRule type="cellIs" dxfId="12390" priority="2351" operator="greaterThan">
      <formula>1</formula>
    </cfRule>
    <cfRule type="cellIs" dxfId="12389" priority="2352" operator="lessThan">
      <formula>0.8</formula>
    </cfRule>
  </conditionalFormatting>
  <conditionalFormatting sqref="P31">
    <cfRule type="cellIs" dxfId="12388" priority="2350" operator="greaterThan">
      <formula>0</formula>
    </cfRule>
  </conditionalFormatting>
  <conditionalFormatting sqref="Q31">
    <cfRule type="cellIs" dxfId="12387" priority="2355" operator="lessThan">
      <formula>0</formula>
    </cfRule>
  </conditionalFormatting>
  <conditionalFormatting sqref="R31">
    <cfRule type="cellIs" dxfId="12386" priority="2347" operator="lessThan">
      <formula>0.8</formula>
    </cfRule>
    <cfRule type="cellIs" dxfId="12385" priority="2348" operator="greaterThan">
      <formula>1</formula>
    </cfRule>
  </conditionalFormatting>
  <conditionalFormatting sqref="R31">
    <cfRule type="cellIs" dxfId="12384" priority="2345" operator="greaterThan">
      <formula>1</formula>
    </cfRule>
    <cfRule type="cellIs" dxfId="12383" priority="2346" operator="lessThan">
      <formula>0.8</formula>
    </cfRule>
  </conditionalFormatting>
  <conditionalFormatting sqref="P31">
    <cfRule type="cellIs" dxfId="12382" priority="2344" operator="greaterThan">
      <formula>0</formula>
    </cfRule>
  </conditionalFormatting>
  <conditionalFormatting sqref="Q31">
    <cfRule type="cellIs" dxfId="12381" priority="2349" operator="lessThan">
      <formula>0</formula>
    </cfRule>
  </conditionalFormatting>
  <conditionalFormatting sqref="Q31">
    <cfRule type="cellIs" dxfId="12380" priority="2343" operator="lessThan">
      <formula>0</formula>
    </cfRule>
  </conditionalFormatting>
  <conditionalFormatting sqref="R31">
    <cfRule type="cellIs" dxfId="12379" priority="2341" operator="lessThan">
      <formula>0.8</formula>
    </cfRule>
    <cfRule type="cellIs" dxfId="12378" priority="2342" operator="greaterThan">
      <formula>1</formula>
    </cfRule>
  </conditionalFormatting>
  <conditionalFormatting sqref="R31">
    <cfRule type="cellIs" dxfId="12377" priority="2339" operator="greaterThan">
      <formula>1</formula>
    </cfRule>
    <cfRule type="cellIs" dxfId="12376" priority="2340" operator="lessThan">
      <formula>0.8</formula>
    </cfRule>
  </conditionalFormatting>
  <conditionalFormatting sqref="P31">
    <cfRule type="cellIs" dxfId="12375" priority="2338" operator="greaterThan">
      <formula>0</formula>
    </cfRule>
  </conditionalFormatting>
  <conditionalFormatting sqref="Q31">
    <cfRule type="cellIs" dxfId="12374" priority="2332" operator="lessThan">
      <formula>0</formula>
    </cfRule>
  </conditionalFormatting>
  <conditionalFormatting sqref="R31">
    <cfRule type="cellIs" dxfId="12373" priority="2336" operator="lessThan">
      <formula>0.8</formula>
    </cfRule>
    <cfRule type="cellIs" dxfId="12372" priority="2337" operator="greaterThan">
      <formula>1</formula>
    </cfRule>
  </conditionalFormatting>
  <conditionalFormatting sqref="R31">
    <cfRule type="cellIs" dxfId="12371" priority="2334" operator="greaterThan">
      <formula>1</formula>
    </cfRule>
    <cfRule type="cellIs" dxfId="12370" priority="2335" operator="lessThan">
      <formula>0.8</formula>
    </cfRule>
  </conditionalFormatting>
  <conditionalFormatting sqref="P31">
    <cfRule type="cellIs" dxfId="12369" priority="2333" operator="greaterThan">
      <formula>0</formula>
    </cfRule>
  </conditionalFormatting>
  <conditionalFormatting sqref="Q31">
    <cfRule type="cellIs" dxfId="12368" priority="2331" operator="lessThan">
      <formula>0</formula>
    </cfRule>
  </conditionalFormatting>
  <conditionalFormatting sqref="R31">
    <cfRule type="cellIs" dxfId="12367" priority="2329" operator="lessThan">
      <formula>0.8</formula>
    </cfRule>
    <cfRule type="cellIs" dxfId="12366" priority="2330" operator="greaterThan">
      <formula>1</formula>
    </cfRule>
  </conditionalFormatting>
  <conditionalFormatting sqref="R31">
    <cfRule type="cellIs" dxfId="12365" priority="2327" operator="greaterThan">
      <formula>1</formula>
    </cfRule>
    <cfRule type="cellIs" dxfId="12364" priority="2328" operator="lessThan">
      <formula>0.8</formula>
    </cfRule>
  </conditionalFormatting>
  <conditionalFormatting sqref="P31">
    <cfRule type="cellIs" dxfId="12363" priority="2326" operator="greaterThan">
      <formula>0</formula>
    </cfRule>
  </conditionalFormatting>
  <conditionalFormatting sqref="Q31">
    <cfRule type="cellIs" dxfId="12362" priority="2325" operator="lessThan">
      <formula>0</formula>
    </cfRule>
  </conditionalFormatting>
  <conditionalFormatting sqref="R31">
    <cfRule type="cellIs" dxfId="12361" priority="2323" operator="lessThan">
      <formula>0.8</formula>
    </cfRule>
    <cfRule type="cellIs" dxfId="12360" priority="2324" operator="greaterThan">
      <formula>1</formula>
    </cfRule>
  </conditionalFormatting>
  <conditionalFormatting sqref="R31">
    <cfRule type="cellIs" dxfId="12359" priority="2321" operator="greaterThan">
      <formula>1</formula>
    </cfRule>
    <cfRule type="cellIs" dxfId="12358" priority="2322" operator="lessThan">
      <formula>0.8</formula>
    </cfRule>
  </conditionalFormatting>
  <conditionalFormatting sqref="P31">
    <cfRule type="cellIs" dxfId="12357" priority="2320" operator="greaterThan">
      <formula>0</formula>
    </cfRule>
  </conditionalFormatting>
  <conditionalFormatting sqref="Q31">
    <cfRule type="cellIs" dxfId="12356" priority="2319" operator="lessThan">
      <formula>0</formula>
    </cfRule>
  </conditionalFormatting>
  <conditionalFormatting sqref="R31">
    <cfRule type="cellIs" dxfId="12355" priority="2317" operator="lessThan">
      <formula>0.8</formula>
    </cfRule>
    <cfRule type="cellIs" dxfId="12354" priority="2318" operator="greaterThan">
      <formula>1</formula>
    </cfRule>
  </conditionalFormatting>
  <conditionalFormatting sqref="R31">
    <cfRule type="cellIs" dxfId="12353" priority="2315" operator="greaterThan">
      <formula>1</formula>
    </cfRule>
    <cfRule type="cellIs" dxfId="12352" priority="2316" operator="lessThan">
      <formula>0.8</formula>
    </cfRule>
  </conditionalFormatting>
  <conditionalFormatting sqref="P31">
    <cfRule type="cellIs" dxfId="12351" priority="2314" operator="greaterThan">
      <formula>0</formula>
    </cfRule>
  </conditionalFormatting>
  <conditionalFormatting sqref="Q31">
    <cfRule type="cellIs" dxfId="12350" priority="2313" operator="lessThan">
      <formula>0</formula>
    </cfRule>
  </conditionalFormatting>
  <conditionalFormatting sqref="R31">
    <cfRule type="cellIs" dxfId="12349" priority="2311" operator="lessThan">
      <formula>0.8</formula>
    </cfRule>
    <cfRule type="cellIs" dxfId="12348" priority="2312" operator="greaterThan">
      <formula>1</formula>
    </cfRule>
  </conditionalFormatting>
  <conditionalFormatting sqref="R31">
    <cfRule type="cellIs" dxfId="12347" priority="2309" operator="greaterThan">
      <formula>1</formula>
    </cfRule>
    <cfRule type="cellIs" dxfId="12346" priority="2310" operator="lessThan">
      <formula>0.8</formula>
    </cfRule>
  </conditionalFormatting>
  <conditionalFormatting sqref="P31">
    <cfRule type="cellIs" dxfId="12345" priority="2308" operator="greaterThan">
      <formula>0</formula>
    </cfRule>
  </conditionalFormatting>
  <conditionalFormatting sqref="Q31">
    <cfRule type="cellIs" dxfId="12344" priority="2307" operator="lessThan">
      <formula>0</formula>
    </cfRule>
  </conditionalFormatting>
  <conditionalFormatting sqref="R31">
    <cfRule type="cellIs" dxfId="12343" priority="2305" operator="lessThan">
      <formula>0.8</formula>
    </cfRule>
    <cfRule type="cellIs" dxfId="12342" priority="2306" operator="greaterThan">
      <formula>1</formula>
    </cfRule>
  </conditionalFormatting>
  <conditionalFormatting sqref="R31">
    <cfRule type="cellIs" dxfId="12341" priority="2303" operator="greaterThan">
      <formula>1</formula>
    </cfRule>
    <cfRule type="cellIs" dxfId="12340" priority="2304" operator="lessThan">
      <formula>0.8</formula>
    </cfRule>
  </conditionalFormatting>
  <conditionalFormatting sqref="P31">
    <cfRule type="cellIs" dxfId="12339" priority="2302" operator="greaterThan">
      <formula>0</formula>
    </cfRule>
  </conditionalFormatting>
  <conditionalFormatting sqref="P31">
    <cfRule type="cellIs" dxfId="12338" priority="2296" operator="greaterThan">
      <formula>0</formula>
    </cfRule>
  </conditionalFormatting>
  <conditionalFormatting sqref="Q31">
    <cfRule type="cellIs" dxfId="12337" priority="2301" operator="lessThan">
      <formula>0</formula>
    </cfRule>
  </conditionalFormatting>
  <conditionalFormatting sqref="R31">
    <cfRule type="cellIs" dxfId="12336" priority="2299" operator="lessThan">
      <formula>0.8</formula>
    </cfRule>
    <cfRule type="cellIs" dxfId="12335" priority="2300" operator="greaterThan">
      <formula>1</formula>
    </cfRule>
  </conditionalFormatting>
  <conditionalFormatting sqref="R31">
    <cfRule type="cellIs" dxfId="12334" priority="2297" operator="greaterThan">
      <formula>1</formula>
    </cfRule>
    <cfRule type="cellIs" dxfId="12333" priority="2298" operator="lessThan">
      <formula>0.8</formula>
    </cfRule>
  </conditionalFormatting>
  <conditionalFormatting sqref="P31">
    <cfRule type="cellIs" dxfId="12332" priority="2290" operator="greaterThan">
      <formula>0</formula>
    </cfRule>
  </conditionalFormatting>
  <conditionalFormatting sqref="Q31">
    <cfRule type="cellIs" dxfId="12331" priority="2295" operator="lessThan">
      <formula>0</formula>
    </cfRule>
  </conditionalFormatting>
  <conditionalFormatting sqref="R31">
    <cfRule type="cellIs" dxfId="12330" priority="2293" operator="lessThan">
      <formula>0.8</formula>
    </cfRule>
    <cfRule type="cellIs" dxfId="12329" priority="2294" operator="greaterThan">
      <formula>1</formula>
    </cfRule>
  </conditionalFormatting>
  <conditionalFormatting sqref="R31">
    <cfRule type="cellIs" dxfId="12328" priority="2291" operator="greaterThan">
      <formula>1</formula>
    </cfRule>
    <cfRule type="cellIs" dxfId="12327" priority="2292" operator="lessThan">
      <formula>0.8</formula>
    </cfRule>
  </conditionalFormatting>
  <conditionalFormatting sqref="R31">
    <cfRule type="cellIs" dxfId="12326" priority="2287" operator="lessThan">
      <formula>0.8</formula>
    </cfRule>
    <cfRule type="cellIs" dxfId="12325" priority="2288" operator="greaterThan">
      <formula>1</formula>
    </cfRule>
  </conditionalFormatting>
  <conditionalFormatting sqref="R31">
    <cfRule type="cellIs" dxfId="12324" priority="2285" operator="greaterThan">
      <formula>1</formula>
    </cfRule>
    <cfRule type="cellIs" dxfId="12323" priority="2286" operator="lessThan">
      <formula>0.8</formula>
    </cfRule>
  </conditionalFormatting>
  <conditionalFormatting sqref="P31">
    <cfRule type="cellIs" dxfId="12322" priority="2284" operator="greaterThan">
      <formula>0</formula>
    </cfRule>
  </conditionalFormatting>
  <conditionalFormatting sqref="Q31">
    <cfRule type="cellIs" dxfId="12321" priority="2289" operator="lessThan">
      <formula>0</formula>
    </cfRule>
  </conditionalFormatting>
  <conditionalFormatting sqref="P79">
    <cfRule type="cellIs" dxfId="12320" priority="2278" operator="greaterThan">
      <formula>0</formula>
    </cfRule>
  </conditionalFormatting>
  <conditionalFormatting sqref="Q79">
    <cfRule type="cellIs" dxfId="12319" priority="2283" operator="lessThan">
      <formula>0</formula>
    </cfRule>
  </conditionalFormatting>
  <conditionalFormatting sqref="R79">
    <cfRule type="cellIs" dxfId="12318" priority="2281" operator="lessThan">
      <formula>0.8</formula>
    </cfRule>
    <cfRule type="cellIs" dxfId="12317" priority="2282" operator="greaterThan">
      <formula>1</formula>
    </cfRule>
  </conditionalFormatting>
  <conditionalFormatting sqref="R79">
    <cfRule type="cellIs" dxfId="12316" priority="2279" operator="greaterThan">
      <formula>1</formula>
    </cfRule>
    <cfRule type="cellIs" dxfId="12315" priority="2280" operator="lessThan">
      <formula>0.8</formula>
    </cfRule>
  </conditionalFormatting>
  <conditionalFormatting sqref="Q79">
    <cfRule type="cellIs" dxfId="12314" priority="2277" operator="lessThan">
      <formula>0</formula>
    </cfRule>
  </conditionalFormatting>
  <conditionalFormatting sqref="R79">
    <cfRule type="cellIs" dxfId="12313" priority="2275" operator="lessThan">
      <formula>0.8</formula>
    </cfRule>
    <cfRule type="cellIs" dxfId="12312" priority="2276" operator="greaterThan">
      <formula>1</formula>
    </cfRule>
  </conditionalFormatting>
  <conditionalFormatting sqref="R79">
    <cfRule type="cellIs" dxfId="12311" priority="2273" operator="greaterThan">
      <formula>1</formula>
    </cfRule>
    <cfRule type="cellIs" dxfId="12310" priority="2274" operator="lessThan">
      <formula>0.8</formula>
    </cfRule>
  </conditionalFormatting>
  <conditionalFormatting sqref="P79">
    <cfRule type="cellIs" dxfId="12309" priority="2272" operator="greaterThan">
      <formula>0</formula>
    </cfRule>
  </conditionalFormatting>
  <conditionalFormatting sqref="P79">
    <cfRule type="cellIs" dxfId="12308" priority="2266" operator="greaterThan">
      <formula>0</formula>
    </cfRule>
  </conditionalFormatting>
  <conditionalFormatting sqref="Q79">
    <cfRule type="cellIs" dxfId="12307" priority="2271" operator="lessThan">
      <formula>0</formula>
    </cfRule>
  </conditionalFormatting>
  <conditionalFormatting sqref="R79">
    <cfRule type="cellIs" dxfId="12306" priority="2269" operator="lessThan">
      <formula>0.8</formula>
    </cfRule>
    <cfRule type="cellIs" dxfId="12305" priority="2270" operator="greaterThan">
      <formula>1</formula>
    </cfRule>
  </conditionalFormatting>
  <conditionalFormatting sqref="R79">
    <cfRule type="cellIs" dxfId="12304" priority="2267" operator="greaterThan">
      <formula>1</formula>
    </cfRule>
    <cfRule type="cellIs" dxfId="12303" priority="2268" operator="lessThan">
      <formula>0.8</formula>
    </cfRule>
  </conditionalFormatting>
  <conditionalFormatting sqref="Q79">
    <cfRule type="cellIs" dxfId="12302" priority="2260" operator="lessThan">
      <formula>0</formula>
    </cfRule>
  </conditionalFormatting>
  <conditionalFormatting sqref="P79">
    <cfRule type="cellIs" dxfId="12301" priority="2261" operator="greaterThan">
      <formula>0</formula>
    </cfRule>
  </conditionalFormatting>
  <conditionalFormatting sqref="R79">
    <cfRule type="cellIs" dxfId="12300" priority="2264" operator="lessThan">
      <formula>0.8</formula>
    </cfRule>
    <cfRule type="cellIs" dxfId="12299" priority="2265" operator="greaterThan">
      <formula>1</formula>
    </cfRule>
  </conditionalFormatting>
  <conditionalFormatting sqref="R79">
    <cfRule type="cellIs" dxfId="12298" priority="2262" operator="greaterThan">
      <formula>1</formula>
    </cfRule>
    <cfRule type="cellIs" dxfId="12297" priority="2263" operator="lessThan">
      <formula>0.8</formula>
    </cfRule>
  </conditionalFormatting>
  <conditionalFormatting sqref="Q79">
    <cfRule type="cellIs" dxfId="12296" priority="2254" operator="lessThan">
      <formula>0</formula>
    </cfRule>
  </conditionalFormatting>
  <conditionalFormatting sqref="R79">
    <cfRule type="cellIs" dxfId="12295" priority="2258" operator="lessThan">
      <formula>0.8</formula>
    </cfRule>
    <cfRule type="cellIs" dxfId="12294" priority="2259" operator="greaterThan">
      <formula>1</formula>
    </cfRule>
  </conditionalFormatting>
  <conditionalFormatting sqref="R79">
    <cfRule type="cellIs" dxfId="12293" priority="2256" operator="greaterThan">
      <formula>1</formula>
    </cfRule>
    <cfRule type="cellIs" dxfId="12292" priority="2257" operator="lessThan">
      <formula>0.8</formula>
    </cfRule>
  </conditionalFormatting>
  <conditionalFormatting sqref="P79">
    <cfRule type="cellIs" dxfId="12291" priority="2255" operator="greaterThan">
      <formula>0</formula>
    </cfRule>
  </conditionalFormatting>
  <conditionalFormatting sqref="Q79">
    <cfRule type="cellIs" dxfId="12290" priority="2253" operator="lessThan">
      <formula>0</formula>
    </cfRule>
  </conditionalFormatting>
  <conditionalFormatting sqref="R79">
    <cfRule type="cellIs" dxfId="12289" priority="2251" operator="lessThan">
      <formula>0.8</formula>
    </cfRule>
    <cfRule type="cellIs" dxfId="12288" priority="2252" operator="greaterThan">
      <formula>1</formula>
    </cfRule>
  </conditionalFormatting>
  <conditionalFormatting sqref="R79">
    <cfRule type="cellIs" dxfId="12287" priority="2249" operator="greaterThan">
      <formula>1</formula>
    </cfRule>
    <cfRule type="cellIs" dxfId="12286" priority="2250" operator="lessThan">
      <formula>0.8</formula>
    </cfRule>
  </conditionalFormatting>
  <conditionalFormatting sqref="P79">
    <cfRule type="cellIs" dxfId="12285" priority="2248" operator="greaterThan">
      <formula>0</formula>
    </cfRule>
  </conditionalFormatting>
  <conditionalFormatting sqref="Q79">
    <cfRule type="cellIs" dxfId="12284" priority="2247" operator="lessThan">
      <formula>0</formula>
    </cfRule>
  </conditionalFormatting>
  <conditionalFormatting sqref="R79">
    <cfRule type="cellIs" dxfId="12283" priority="2245" operator="lessThan">
      <formula>0.8</formula>
    </cfRule>
    <cfRule type="cellIs" dxfId="12282" priority="2246" operator="greaterThan">
      <formula>1</formula>
    </cfRule>
  </conditionalFormatting>
  <conditionalFormatting sqref="R79">
    <cfRule type="cellIs" dxfId="12281" priority="2243" operator="greaterThan">
      <formula>1</formula>
    </cfRule>
    <cfRule type="cellIs" dxfId="12280" priority="2244" operator="lessThan">
      <formula>0.8</formula>
    </cfRule>
  </conditionalFormatting>
  <conditionalFormatting sqref="P79">
    <cfRule type="cellIs" dxfId="12279" priority="2242" operator="greaterThan">
      <formula>0</formula>
    </cfRule>
  </conditionalFormatting>
  <conditionalFormatting sqref="P79">
    <cfRule type="cellIs" dxfId="12278" priority="2236" operator="greaterThan">
      <formula>0</formula>
    </cfRule>
  </conditionalFormatting>
  <conditionalFormatting sqref="Q79">
    <cfRule type="cellIs" dxfId="12277" priority="2241" operator="lessThan">
      <formula>0</formula>
    </cfRule>
  </conditionalFormatting>
  <conditionalFormatting sqref="R79">
    <cfRule type="cellIs" dxfId="12276" priority="2239" operator="lessThan">
      <formula>0.8</formula>
    </cfRule>
    <cfRule type="cellIs" dxfId="12275" priority="2240" operator="greaterThan">
      <formula>1</formula>
    </cfRule>
  </conditionalFormatting>
  <conditionalFormatting sqref="R79">
    <cfRule type="cellIs" dxfId="12274" priority="2237" operator="greaterThan">
      <formula>1</formula>
    </cfRule>
    <cfRule type="cellIs" dxfId="12273" priority="2238" operator="lessThan">
      <formula>0.8</formula>
    </cfRule>
  </conditionalFormatting>
  <conditionalFormatting sqref="P71:P78">
    <cfRule type="cellIs" dxfId="12272" priority="2230" operator="greaterThan">
      <formula>0</formula>
    </cfRule>
  </conditionalFormatting>
  <conditionalFormatting sqref="Q71:Q78">
    <cfRule type="cellIs" dxfId="12271" priority="2235" operator="lessThan">
      <formula>0</formula>
    </cfRule>
  </conditionalFormatting>
  <conditionalFormatting sqref="R71:R78">
    <cfRule type="cellIs" dxfId="12270" priority="2233" operator="lessThan">
      <formula>0.8</formula>
    </cfRule>
    <cfRule type="cellIs" dxfId="12269" priority="2234" operator="greaterThan">
      <formula>1</formula>
    </cfRule>
  </conditionalFormatting>
  <conditionalFormatting sqref="R71:R78">
    <cfRule type="cellIs" dxfId="12268" priority="2231" operator="greaterThan">
      <formula>1</formula>
    </cfRule>
    <cfRule type="cellIs" dxfId="12267" priority="2232" operator="lessThan">
      <formula>0.8</formula>
    </cfRule>
  </conditionalFormatting>
  <conditionalFormatting sqref="Q148:Q153">
    <cfRule type="cellIs" dxfId="12266" priority="2229" operator="lessThan">
      <formula>0</formula>
    </cfRule>
  </conditionalFormatting>
  <conditionalFormatting sqref="R148:R153">
    <cfRule type="cellIs" dxfId="12265" priority="2227" operator="lessThan">
      <formula>0.8</formula>
    </cfRule>
    <cfRule type="cellIs" dxfId="12264" priority="2228" operator="greaterThan">
      <formula>1</formula>
    </cfRule>
  </conditionalFormatting>
  <conditionalFormatting sqref="R148:R153">
    <cfRule type="cellIs" dxfId="12263" priority="2225" operator="greaterThan">
      <formula>1</formula>
    </cfRule>
    <cfRule type="cellIs" dxfId="12262" priority="2226" operator="lessThan">
      <formula>0.8</formula>
    </cfRule>
  </conditionalFormatting>
  <conditionalFormatting sqref="P148:P153">
    <cfRule type="cellIs" dxfId="12261" priority="2224" operator="greaterThan">
      <formula>0</formula>
    </cfRule>
  </conditionalFormatting>
  <conditionalFormatting sqref="Q148:Q153">
    <cfRule type="cellIs" dxfId="12260" priority="2223" operator="lessThan">
      <formula>0</formula>
    </cfRule>
  </conditionalFormatting>
  <conditionalFormatting sqref="R148:R153">
    <cfRule type="cellIs" dxfId="12259" priority="2221" operator="lessThan">
      <formula>0.8</formula>
    </cfRule>
    <cfRule type="cellIs" dxfId="12258" priority="2222" operator="greaterThan">
      <formula>1</formula>
    </cfRule>
  </conditionalFormatting>
  <conditionalFormatting sqref="R148:R153">
    <cfRule type="cellIs" dxfId="12257" priority="2219" operator="greaterThan">
      <formula>1</formula>
    </cfRule>
    <cfRule type="cellIs" dxfId="12256" priority="2220" operator="lessThan">
      <formula>0.8</formula>
    </cfRule>
  </conditionalFormatting>
  <conditionalFormatting sqref="P148:P153">
    <cfRule type="cellIs" dxfId="12255" priority="2218" operator="greaterThan">
      <formula>0</formula>
    </cfRule>
  </conditionalFormatting>
  <conditionalFormatting sqref="Q148:Q153">
    <cfRule type="cellIs" dxfId="12254" priority="2217" operator="lessThan">
      <formula>0</formula>
    </cfRule>
  </conditionalFormatting>
  <conditionalFormatting sqref="R148:R153">
    <cfRule type="cellIs" dxfId="12253" priority="2215" operator="lessThan">
      <formula>0.8</formula>
    </cfRule>
    <cfRule type="cellIs" dxfId="12252" priority="2216" operator="greaterThan">
      <formula>1</formula>
    </cfRule>
  </conditionalFormatting>
  <conditionalFormatting sqref="R148:R153">
    <cfRule type="cellIs" dxfId="12251" priority="2213" operator="greaterThan">
      <formula>1</formula>
    </cfRule>
    <cfRule type="cellIs" dxfId="12250" priority="2214" operator="lessThan">
      <formula>0.8</formula>
    </cfRule>
  </conditionalFormatting>
  <conditionalFormatting sqref="P148:P153">
    <cfRule type="cellIs" dxfId="12249" priority="2212" operator="greaterThan">
      <formula>0</formula>
    </cfRule>
  </conditionalFormatting>
  <conditionalFormatting sqref="Q148:Q153">
    <cfRule type="cellIs" dxfId="12248" priority="2211" operator="lessThan">
      <formula>0</formula>
    </cfRule>
  </conditionalFormatting>
  <conditionalFormatting sqref="R148:R153">
    <cfRule type="cellIs" dxfId="12247" priority="2209" operator="lessThan">
      <formula>0.8</formula>
    </cfRule>
    <cfRule type="cellIs" dxfId="12246" priority="2210" operator="greaterThan">
      <formula>1</formula>
    </cfRule>
  </conditionalFormatting>
  <conditionalFormatting sqref="R148:R153">
    <cfRule type="cellIs" dxfId="12245" priority="2207" operator="greaterThan">
      <formula>1</formula>
    </cfRule>
    <cfRule type="cellIs" dxfId="12244" priority="2208" operator="lessThan">
      <formula>0.8</formula>
    </cfRule>
  </conditionalFormatting>
  <conditionalFormatting sqref="P148:P153">
    <cfRule type="cellIs" dxfId="12243" priority="2206" operator="greaterThan">
      <formula>0</formula>
    </cfRule>
  </conditionalFormatting>
  <conditionalFormatting sqref="P148:P153">
    <cfRule type="cellIs" dxfId="12242" priority="2200" operator="greaterThan">
      <formula>0</formula>
    </cfRule>
  </conditionalFormatting>
  <conditionalFormatting sqref="Q148:Q153">
    <cfRule type="cellIs" dxfId="12241" priority="2205" operator="lessThan">
      <formula>0</formula>
    </cfRule>
  </conditionalFormatting>
  <conditionalFormatting sqref="R148:R153">
    <cfRule type="cellIs" dxfId="12240" priority="2203" operator="lessThan">
      <formula>0.8</formula>
    </cfRule>
    <cfRule type="cellIs" dxfId="12239" priority="2204" operator="greaterThan">
      <formula>1</formula>
    </cfRule>
  </conditionalFormatting>
  <conditionalFormatting sqref="R148:R153">
    <cfRule type="cellIs" dxfId="12238" priority="2201" operator="greaterThan">
      <formula>1</formula>
    </cfRule>
    <cfRule type="cellIs" dxfId="12237" priority="2202" operator="lessThan">
      <formula>0.8</formula>
    </cfRule>
  </conditionalFormatting>
  <conditionalFormatting sqref="P148:P153">
    <cfRule type="cellIs" dxfId="12236" priority="2194" operator="greaterThan">
      <formula>0</formula>
    </cfRule>
  </conditionalFormatting>
  <conditionalFormatting sqref="Q148:Q153">
    <cfRule type="cellIs" dxfId="12235" priority="2199" operator="lessThan">
      <formula>0</formula>
    </cfRule>
  </conditionalFormatting>
  <conditionalFormatting sqref="R148:R153">
    <cfRule type="cellIs" dxfId="12234" priority="2197" operator="lessThan">
      <formula>0.8</formula>
    </cfRule>
    <cfRule type="cellIs" dxfId="12233" priority="2198" operator="greaterThan">
      <formula>1</formula>
    </cfRule>
  </conditionalFormatting>
  <conditionalFormatting sqref="R148:R153">
    <cfRule type="cellIs" dxfId="12232" priority="2195" operator="greaterThan">
      <formula>1</formula>
    </cfRule>
    <cfRule type="cellIs" dxfId="12231" priority="2196" operator="lessThan">
      <formula>0.8</formula>
    </cfRule>
  </conditionalFormatting>
  <conditionalFormatting sqref="R148:R153">
    <cfRule type="cellIs" dxfId="12230" priority="2191" operator="lessThan">
      <formula>0.8</formula>
    </cfRule>
    <cfRule type="cellIs" dxfId="12229" priority="2192" operator="greaterThan">
      <formula>1</formula>
    </cfRule>
  </conditionalFormatting>
  <conditionalFormatting sqref="R148:R153">
    <cfRule type="cellIs" dxfId="12228" priority="2189" operator="greaterThan">
      <formula>1</formula>
    </cfRule>
    <cfRule type="cellIs" dxfId="12227" priority="2190" operator="lessThan">
      <formula>0.8</formula>
    </cfRule>
  </conditionalFormatting>
  <conditionalFormatting sqref="P148:P153">
    <cfRule type="cellIs" dxfId="12226" priority="2188" operator="greaterThan">
      <formula>0</formula>
    </cfRule>
  </conditionalFormatting>
  <conditionalFormatting sqref="Q148:Q153">
    <cfRule type="cellIs" dxfId="12225" priority="2193" operator="lessThan">
      <formula>0</formula>
    </cfRule>
  </conditionalFormatting>
  <conditionalFormatting sqref="Q148:Q153">
    <cfRule type="cellIs" dxfId="12224" priority="2187" operator="lessThan">
      <formula>0</formula>
    </cfRule>
  </conditionalFormatting>
  <conditionalFormatting sqref="R148:R153">
    <cfRule type="cellIs" dxfId="12223" priority="2185" operator="lessThan">
      <formula>0.8</formula>
    </cfRule>
    <cfRule type="cellIs" dxfId="12222" priority="2186" operator="greaterThan">
      <formula>1</formula>
    </cfRule>
  </conditionalFormatting>
  <conditionalFormatting sqref="R148:R153">
    <cfRule type="cellIs" dxfId="12221" priority="2183" operator="greaterThan">
      <formula>1</formula>
    </cfRule>
    <cfRule type="cellIs" dxfId="12220" priority="2184" operator="lessThan">
      <formula>0.8</formula>
    </cfRule>
  </conditionalFormatting>
  <conditionalFormatting sqref="P148:P153">
    <cfRule type="cellIs" dxfId="12219" priority="2182" operator="greaterThan">
      <formula>0</formula>
    </cfRule>
  </conditionalFormatting>
  <conditionalFormatting sqref="P148:P153">
    <cfRule type="cellIs" dxfId="12218" priority="2176" operator="greaterThan">
      <formula>0</formula>
    </cfRule>
  </conditionalFormatting>
  <conditionalFormatting sqref="Q148:Q153">
    <cfRule type="cellIs" dxfId="12217" priority="2181" operator="lessThan">
      <formula>0</formula>
    </cfRule>
  </conditionalFormatting>
  <conditionalFormatting sqref="R148:R153">
    <cfRule type="cellIs" dxfId="12216" priority="2179" operator="lessThan">
      <formula>0.8</formula>
    </cfRule>
    <cfRule type="cellIs" dxfId="12215" priority="2180" operator="greaterThan">
      <formula>1</formula>
    </cfRule>
  </conditionalFormatting>
  <conditionalFormatting sqref="R148:R153">
    <cfRule type="cellIs" dxfId="12214" priority="2177" operator="greaterThan">
      <formula>1</formula>
    </cfRule>
    <cfRule type="cellIs" dxfId="12213" priority="2178" operator="lessThan">
      <formula>0.8</formula>
    </cfRule>
  </conditionalFormatting>
  <conditionalFormatting sqref="P148:P153">
    <cfRule type="cellIs" dxfId="12212" priority="2170" operator="greaterThan">
      <formula>0</formula>
    </cfRule>
  </conditionalFormatting>
  <conditionalFormatting sqref="Q148:Q153">
    <cfRule type="cellIs" dxfId="12211" priority="2175" operator="lessThan">
      <formula>0</formula>
    </cfRule>
  </conditionalFormatting>
  <conditionalFormatting sqref="R148:R153">
    <cfRule type="cellIs" dxfId="12210" priority="2173" operator="lessThan">
      <formula>0.8</formula>
    </cfRule>
    <cfRule type="cellIs" dxfId="12209" priority="2174" operator="greaterThan">
      <formula>1</formula>
    </cfRule>
  </conditionalFormatting>
  <conditionalFormatting sqref="R148:R153">
    <cfRule type="cellIs" dxfId="12208" priority="2171" operator="greaterThan">
      <formula>1</formula>
    </cfRule>
    <cfRule type="cellIs" dxfId="12207" priority="2172" operator="lessThan">
      <formula>0.8</formula>
    </cfRule>
  </conditionalFormatting>
  <conditionalFormatting sqref="R148:R153">
    <cfRule type="cellIs" dxfId="12206" priority="2167" operator="lessThan">
      <formula>0.8</formula>
    </cfRule>
    <cfRule type="cellIs" dxfId="12205" priority="2168" operator="greaterThan">
      <formula>1</formula>
    </cfRule>
  </conditionalFormatting>
  <conditionalFormatting sqref="R148:R153">
    <cfRule type="cellIs" dxfId="12204" priority="2165" operator="greaterThan">
      <formula>1</formula>
    </cfRule>
    <cfRule type="cellIs" dxfId="12203" priority="2166" operator="lessThan">
      <formula>0.8</formula>
    </cfRule>
  </conditionalFormatting>
  <conditionalFormatting sqref="P148:P153">
    <cfRule type="cellIs" dxfId="12202" priority="2164" operator="greaterThan">
      <formula>0</formula>
    </cfRule>
  </conditionalFormatting>
  <conditionalFormatting sqref="Q148:Q153">
    <cfRule type="cellIs" dxfId="12201" priority="2169" operator="lessThan">
      <formula>0</formula>
    </cfRule>
  </conditionalFormatting>
  <conditionalFormatting sqref="P148:P153">
    <cfRule type="cellIs" dxfId="12200" priority="2158" operator="greaterThan">
      <formula>0</formula>
    </cfRule>
  </conditionalFormatting>
  <conditionalFormatting sqref="Q148:Q153">
    <cfRule type="cellIs" dxfId="12199" priority="2163" operator="lessThan">
      <formula>0</formula>
    </cfRule>
  </conditionalFormatting>
  <conditionalFormatting sqref="R148:R153">
    <cfRule type="cellIs" dxfId="12198" priority="2161" operator="lessThan">
      <formula>0.8</formula>
    </cfRule>
    <cfRule type="cellIs" dxfId="12197" priority="2162" operator="greaterThan">
      <formula>1</formula>
    </cfRule>
  </conditionalFormatting>
  <conditionalFormatting sqref="R148:R153">
    <cfRule type="cellIs" dxfId="12196" priority="2159" operator="greaterThan">
      <formula>1</formula>
    </cfRule>
    <cfRule type="cellIs" dxfId="12195" priority="2160" operator="lessThan">
      <formula>0.8</formula>
    </cfRule>
  </conditionalFormatting>
  <conditionalFormatting sqref="R148:R153">
    <cfRule type="cellIs" dxfId="12194" priority="2155" operator="lessThan">
      <formula>0.8</formula>
    </cfRule>
    <cfRule type="cellIs" dxfId="12193" priority="2156" operator="greaterThan">
      <formula>1</formula>
    </cfRule>
  </conditionalFormatting>
  <conditionalFormatting sqref="R148:R153">
    <cfRule type="cellIs" dxfId="12192" priority="2153" operator="greaterThan">
      <formula>1</formula>
    </cfRule>
    <cfRule type="cellIs" dxfId="12191" priority="2154" operator="lessThan">
      <formula>0.8</formula>
    </cfRule>
  </conditionalFormatting>
  <conditionalFormatting sqref="P148:P153">
    <cfRule type="cellIs" dxfId="12190" priority="2152" operator="greaterThan">
      <formula>0</formula>
    </cfRule>
  </conditionalFormatting>
  <conditionalFormatting sqref="Q148:Q153">
    <cfRule type="cellIs" dxfId="12189" priority="2157" operator="lessThan">
      <formula>0</formula>
    </cfRule>
  </conditionalFormatting>
  <conditionalFormatting sqref="R148:R153">
    <cfRule type="cellIs" dxfId="12188" priority="2149" operator="lessThan">
      <formula>0.8</formula>
    </cfRule>
    <cfRule type="cellIs" dxfId="12187" priority="2150" operator="greaterThan">
      <formula>1</formula>
    </cfRule>
  </conditionalFormatting>
  <conditionalFormatting sqref="R148:R153">
    <cfRule type="cellIs" dxfId="12186" priority="2147" operator="greaterThan">
      <formula>1</formula>
    </cfRule>
    <cfRule type="cellIs" dxfId="12185" priority="2148" operator="lessThan">
      <formula>0.8</formula>
    </cfRule>
  </conditionalFormatting>
  <conditionalFormatting sqref="P148:P153">
    <cfRule type="cellIs" dxfId="12184" priority="2146" operator="greaterThan">
      <formula>0</formula>
    </cfRule>
  </conditionalFormatting>
  <conditionalFormatting sqref="Q148:Q153">
    <cfRule type="cellIs" dxfId="12183" priority="2151" operator="lessThan">
      <formula>0</formula>
    </cfRule>
  </conditionalFormatting>
  <conditionalFormatting sqref="Q148:Q153">
    <cfRule type="cellIs" dxfId="12182" priority="2145" operator="lessThan">
      <formula>0</formula>
    </cfRule>
  </conditionalFormatting>
  <conditionalFormatting sqref="R148:R153">
    <cfRule type="cellIs" dxfId="12181" priority="2143" operator="lessThan">
      <formula>0.8</formula>
    </cfRule>
    <cfRule type="cellIs" dxfId="12180" priority="2144" operator="greaterThan">
      <formula>1</formula>
    </cfRule>
  </conditionalFormatting>
  <conditionalFormatting sqref="R148:R153">
    <cfRule type="cellIs" dxfId="12179" priority="2141" operator="greaterThan">
      <formula>1</formula>
    </cfRule>
    <cfRule type="cellIs" dxfId="12178" priority="2142" operator="lessThan">
      <formula>0.8</formula>
    </cfRule>
  </conditionalFormatting>
  <conditionalFormatting sqref="P148:P153">
    <cfRule type="cellIs" dxfId="12177" priority="2140" operator="greaterThan">
      <formula>0</formula>
    </cfRule>
  </conditionalFormatting>
  <conditionalFormatting sqref="Q148:Q153">
    <cfRule type="cellIs" dxfId="12176" priority="2134" operator="lessThan">
      <formula>0</formula>
    </cfRule>
  </conditionalFormatting>
  <conditionalFormatting sqref="R148:R153">
    <cfRule type="cellIs" dxfId="12175" priority="2138" operator="lessThan">
      <formula>0.8</formula>
    </cfRule>
    <cfRule type="cellIs" dxfId="12174" priority="2139" operator="greaterThan">
      <formula>1</formula>
    </cfRule>
  </conditionalFormatting>
  <conditionalFormatting sqref="R148:R153">
    <cfRule type="cellIs" dxfId="12173" priority="2136" operator="greaterThan">
      <formula>1</formula>
    </cfRule>
    <cfRule type="cellIs" dxfId="12172" priority="2137" operator="lessThan">
      <formula>0.8</formula>
    </cfRule>
  </conditionalFormatting>
  <conditionalFormatting sqref="P148:P153">
    <cfRule type="cellIs" dxfId="12171" priority="2135" operator="greaterThan">
      <formula>0</formula>
    </cfRule>
  </conditionalFormatting>
  <conditionalFormatting sqref="Q148:Q153">
    <cfRule type="cellIs" dxfId="12170" priority="2133" operator="lessThan">
      <formula>0</formula>
    </cfRule>
  </conditionalFormatting>
  <conditionalFormatting sqref="R148:R153">
    <cfRule type="cellIs" dxfId="12169" priority="2131" operator="lessThan">
      <formula>0.8</formula>
    </cfRule>
    <cfRule type="cellIs" dxfId="12168" priority="2132" operator="greaterThan">
      <formula>1</formula>
    </cfRule>
  </conditionalFormatting>
  <conditionalFormatting sqref="R148:R153">
    <cfRule type="cellIs" dxfId="12167" priority="2129" operator="greaterThan">
      <formula>1</formula>
    </cfRule>
    <cfRule type="cellIs" dxfId="12166" priority="2130" operator="lessThan">
      <formula>0.8</formula>
    </cfRule>
  </conditionalFormatting>
  <conditionalFormatting sqref="P148:P153">
    <cfRule type="cellIs" dxfId="12165" priority="2128" operator="greaterThan">
      <formula>0</formula>
    </cfRule>
  </conditionalFormatting>
  <conditionalFormatting sqref="Q148:Q153">
    <cfRule type="cellIs" dxfId="12164" priority="2127" operator="lessThan">
      <formula>0</formula>
    </cfRule>
  </conditionalFormatting>
  <conditionalFormatting sqref="R148:R153">
    <cfRule type="cellIs" dxfId="12163" priority="2125" operator="lessThan">
      <formula>0.8</formula>
    </cfRule>
    <cfRule type="cellIs" dxfId="12162" priority="2126" operator="greaterThan">
      <formula>1</formula>
    </cfRule>
  </conditionalFormatting>
  <conditionalFormatting sqref="R148:R153">
    <cfRule type="cellIs" dxfId="12161" priority="2123" operator="greaterThan">
      <formula>1</formula>
    </cfRule>
    <cfRule type="cellIs" dxfId="12160" priority="2124" operator="lessThan">
      <formula>0.8</formula>
    </cfRule>
  </conditionalFormatting>
  <conditionalFormatting sqref="P148:P153">
    <cfRule type="cellIs" dxfId="12159" priority="2122" operator="greaterThan">
      <formula>0</formula>
    </cfRule>
  </conditionalFormatting>
  <conditionalFormatting sqref="Q148:Q153">
    <cfRule type="cellIs" dxfId="12158" priority="2121" operator="lessThan">
      <formula>0</formula>
    </cfRule>
  </conditionalFormatting>
  <conditionalFormatting sqref="R148:R153">
    <cfRule type="cellIs" dxfId="12157" priority="2119" operator="lessThan">
      <formula>0.8</formula>
    </cfRule>
    <cfRule type="cellIs" dxfId="12156" priority="2120" operator="greaterThan">
      <formula>1</formula>
    </cfRule>
  </conditionalFormatting>
  <conditionalFormatting sqref="R148:R153">
    <cfRule type="cellIs" dxfId="12155" priority="2117" operator="greaterThan">
      <formula>1</formula>
    </cfRule>
    <cfRule type="cellIs" dxfId="12154" priority="2118" operator="lessThan">
      <formula>0.8</formula>
    </cfRule>
  </conditionalFormatting>
  <conditionalFormatting sqref="P148:P153">
    <cfRule type="cellIs" dxfId="12153" priority="2116" operator="greaterThan">
      <formula>0</formula>
    </cfRule>
  </conditionalFormatting>
  <conditionalFormatting sqref="Q148:Q153">
    <cfRule type="cellIs" dxfId="12152" priority="2115" operator="lessThan">
      <formula>0</formula>
    </cfRule>
  </conditionalFormatting>
  <conditionalFormatting sqref="R148:R153">
    <cfRule type="cellIs" dxfId="12151" priority="2113" operator="lessThan">
      <formula>0.8</formula>
    </cfRule>
    <cfRule type="cellIs" dxfId="12150" priority="2114" operator="greaterThan">
      <formula>1</formula>
    </cfRule>
  </conditionalFormatting>
  <conditionalFormatting sqref="R148:R153">
    <cfRule type="cellIs" dxfId="12149" priority="2111" operator="greaterThan">
      <formula>1</formula>
    </cfRule>
    <cfRule type="cellIs" dxfId="12148" priority="2112" operator="lessThan">
      <formula>0.8</formula>
    </cfRule>
  </conditionalFormatting>
  <conditionalFormatting sqref="P148:P153">
    <cfRule type="cellIs" dxfId="12147" priority="2110" operator="greaterThan">
      <formula>0</formula>
    </cfRule>
  </conditionalFormatting>
  <conditionalFormatting sqref="Q148:Q153">
    <cfRule type="cellIs" dxfId="12146" priority="2109" operator="lessThan">
      <formula>0</formula>
    </cfRule>
  </conditionalFormatting>
  <conditionalFormatting sqref="R148:R153">
    <cfRule type="cellIs" dxfId="12145" priority="2107" operator="lessThan">
      <formula>0.8</formula>
    </cfRule>
    <cfRule type="cellIs" dxfId="12144" priority="2108" operator="greaterThan">
      <formula>1</formula>
    </cfRule>
  </conditionalFormatting>
  <conditionalFormatting sqref="R148:R153">
    <cfRule type="cellIs" dxfId="12143" priority="2105" operator="greaterThan">
      <formula>1</formula>
    </cfRule>
    <cfRule type="cellIs" dxfId="12142" priority="2106" operator="lessThan">
      <formula>0.8</formula>
    </cfRule>
  </conditionalFormatting>
  <conditionalFormatting sqref="P148:P153">
    <cfRule type="cellIs" dxfId="12141" priority="2104" operator="greaterThan">
      <formula>0</formula>
    </cfRule>
  </conditionalFormatting>
  <conditionalFormatting sqref="P148:P153">
    <cfRule type="cellIs" dxfId="12140" priority="2098" operator="greaterThan">
      <formula>0</formula>
    </cfRule>
  </conditionalFormatting>
  <conditionalFormatting sqref="Q148:Q153">
    <cfRule type="cellIs" dxfId="12139" priority="2103" operator="lessThan">
      <formula>0</formula>
    </cfRule>
  </conditionalFormatting>
  <conditionalFormatting sqref="R148:R153">
    <cfRule type="cellIs" dxfId="12138" priority="2101" operator="lessThan">
      <formula>0.8</formula>
    </cfRule>
    <cfRule type="cellIs" dxfId="12137" priority="2102" operator="greaterThan">
      <formula>1</formula>
    </cfRule>
  </conditionalFormatting>
  <conditionalFormatting sqref="R148:R153">
    <cfRule type="cellIs" dxfId="12136" priority="2099" operator="greaterThan">
      <formula>1</formula>
    </cfRule>
    <cfRule type="cellIs" dxfId="12135" priority="2100" operator="lessThan">
      <formula>0.8</formula>
    </cfRule>
  </conditionalFormatting>
  <conditionalFormatting sqref="P148:P153">
    <cfRule type="cellIs" dxfId="12134" priority="2092" operator="greaterThan">
      <formula>0</formula>
    </cfRule>
  </conditionalFormatting>
  <conditionalFormatting sqref="Q148:Q153">
    <cfRule type="cellIs" dxfId="12133" priority="2097" operator="lessThan">
      <formula>0</formula>
    </cfRule>
  </conditionalFormatting>
  <conditionalFormatting sqref="R148:R153">
    <cfRule type="cellIs" dxfId="12132" priority="2095" operator="lessThan">
      <formula>0.8</formula>
    </cfRule>
    <cfRule type="cellIs" dxfId="12131" priority="2096" operator="greaterThan">
      <formula>1</formula>
    </cfRule>
  </conditionalFormatting>
  <conditionalFormatting sqref="R148:R153">
    <cfRule type="cellIs" dxfId="12130" priority="2093" operator="greaterThan">
      <formula>1</formula>
    </cfRule>
    <cfRule type="cellIs" dxfId="12129" priority="2094" operator="lessThan">
      <formula>0.8</formula>
    </cfRule>
  </conditionalFormatting>
  <conditionalFormatting sqref="R148:R153">
    <cfRule type="cellIs" dxfId="12128" priority="2089" operator="lessThan">
      <formula>0.8</formula>
    </cfRule>
    <cfRule type="cellIs" dxfId="12127" priority="2090" operator="greaterThan">
      <formula>1</formula>
    </cfRule>
  </conditionalFormatting>
  <conditionalFormatting sqref="R148:R153">
    <cfRule type="cellIs" dxfId="12126" priority="2087" operator="greaterThan">
      <formula>1</formula>
    </cfRule>
    <cfRule type="cellIs" dxfId="12125" priority="2088" operator="lessThan">
      <formula>0.8</formula>
    </cfRule>
  </conditionalFormatting>
  <conditionalFormatting sqref="P148:P153">
    <cfRule type="cellIs" dxfId="12124" priority="2086" operator="greaterThan">
      <formula>0</formula>
    </cfRule>
  </conditionalFormatting>
  <conditionalFormatting sqref="Q148:Q153">
    <cfRule type="cellIs" dxfId="12123" priority="2091" operator="lessThan">
      <formula>0</formula>
    </cfRule>
  </conditionalFormatting>
  <conditionalFormatting sqref="Q148:Q153">
    <cfRule type="cellIs" dxfId="12122" priority="2080" operator="lessThan">
      <formula>0</formula>
    </cfRule>
  </conditionalFormatting>
  <conditionalFormatting sqref="P148:P153">
    <cfRule type="cellIs" dxfId="12121" priority="2081" operator="greaterThan">
      <formula>0</formula>
    </cfRule>
  </conditionalFormatting>
  <conditionalFormatting sqref="R148:R153">
    <cfRule type="cellIs" dxfId="12120" priority="2084" operator="lessThan">
      <formula>0.8</formula>
    </cfRule>
    <cfRule type="cellIs" dxfId="12119" priority="2085" operator="greaterThan">
      <formula>1</formula>
    </cfRule>
  </conditionalFormatting>
  <conditionalFormatting sqref="R148:R153">
    <cfRule type="cellIs" dxfId="12118" priority="2082" operator="greaterThan">
      <formula>1</formula>
    </cfRule>
    <cfRule type="cellIs" dxfId="12117" priority="2083" operator="lessThan">
      <formula>0.8</formula>
    </cfRule>
  </conditionalFormatting>
  <conditionalFormatting sqref="Q148:Q153">
    <cfRule type="cellIs" dxfId="12116" priority="2074" operator="lessThan">
      <formula>0</formula>
    </cfRule>
  </conditionalFormatting>
  <conditionalFormatting sqref="R148:R153">
    <cfRule type="cellIs" dxfId="12115" priority="2078" operator="lessThan">
      <formula>0.8</formula>
    </cfRule>
    <cfRule type="cellIs" dxfId="12114" priority="2079" operator="greaterThan">
      <formula>1</formula>
    </cfRule>
  </conditionalFormatting>
  <conditionalFormatting sqref="R148:R153">
    <cfRule type="cellIs" dxfId="12113" priority="2076" operator="greaterThan">
      <formula>1</formula>
    </cfRule>
    <cfRule type="cellIs" dxfId="12112" priority="2077" operator="lessThan">
      <formula>0.8</formula>
    </cfRule>
  </conditionalFormatting>
  <conditionalFormatting sqref="P148:P153">
    <cfRule type="cellIs" dxfId="12111" priority="2075" operator="greaterThan">
      <formula>0</formula>
    </cfRule>
  </conditionalFormatting>
  <conditionalFormatting sqref="Q148:Q153">
    <cfRule type="cellIs" dxfId="12110" priority="2073" operator="lessThan">
      <formula>0</formula>
    </cfRule>
  </conditionalFormatting>
  <conditionalFormatting sqref="R148:R153">
    <cfRule type="cellIs" dxfId="12109" priority="2071" operator="lessThan">
      <formula>0.8</formula>
    </cfRule>
    <cfRule type="cellIs" dxfId="12108" priority="2072" operator="greaterThan">
      <formula>1</formula>
    </cfRule>
  </conditionalFormatting>
  <conditionalFormatting sqref="R148:R153">
    <cfRule type="cellIs" dxfId="12107" priority="2069" operator="greaterThan">
      <formula>1</formula>
    </cfRule>
    <cfRule type="cellIs" dxfId="12106" priority="2070" operator="lessThan">
      <formula>0.8</formula>
    </cfRule>
  </conditionalFormatting>
  <conditionalFormatting sqref="P148:P153">
    <cfRule type="cellIs" dxfId="12105" priority="2068" operator="greaterThan">
      <formula>0</formula>
    </cfRule>
  </conditionalFormatting>
  <conditionalFormatting sqref="Q148:Q153">
    <cfRule type="cellIs" dxfId="12104" priority="2067" operator="lessThan">
      <formula>0</formula>
    </cfRule>
  </conditionalFormatting>
  <conditionalFormatting sqref="R148:R153">
    <cfRule type="cellIs" dxfId="12103" priority="2065" operator="lessThan">
      <formula>0.8</formula>
    </cfRule>
    <cfRule type="cellIs" dxfId="12102" priority="2066" operator="greaterThan">
      <formula>1</formula>
    </cfRule>
  </conditionalFormatting>
  <conditionalFormatting sqref="R148:R153">
    <cfRule type="cellIs" dxfId="12101" priority="2063" operator="greaterThan">
      <formula>1</formula>
    </cfRule>
    <cfRule type="cellIs" dxfId="12100" priority="2064" operator="lessThan">
      <formula>0.8</formula>
    </cfRule>
  </conditionalFormatting>
  <conditionalFormatting sqref="P148:P153">
    <cfRule type="cellIs" dxfId="12099" priority="2062" operator="greaterThan">
      <formula>0</formula>
    </cfRule>
  </conditionalFormatting>
  <conditionalFormatting sqref="Q148:Q153">
    <cfRule type="cellIs" dxfId="12098" priority="2061" operator="lessThan">
      <formula>0</formula>
    </cfRule>
  </conditionalFormatting>
  <conditionalFormatting sqref="R148:R153">
    <cfRule type="cellIs" dxfId="12097" priority="2059" operator="lessThan">
      <formula>0.8</formula>
    </cfRule>
    <cfRule type="cellIs" dxfId="12096" priority="2060" operator="greaterThan">
      <formula>1</formula>
    </cfRule>
  </conditionalFormatting>
  <conditionalFormatting sqref="R148:R153">
    <cfRule type="cellIs" dxfId="12095" priority="2057" operator="greaterThan">
      <formula>1</formula>
    </cfRule>
    <cfRule type="cellIs" dxfId="12094" priority="2058" operator="lessThan">
      <formula>0.8</formula>
    </cfRule>
  </conditionalFormatting>
  <conditionalFormatting sqref="P148:P153">
    <cfRule type="cellIs" dxfId="12093" priority="2056" operator="greaterThan">
      <formula>0</formula>
    </cfRule>
  </conditionalFormatting>
  <conditionalFormatting sqref="Q148:Q153">
    <cfRule type="cellIs" dxfId="12092" priority="2055" operator="lessThan">
      <formula>0</formula>
    </cfRule>
  </conditionalFormatting>
  <conditionalFormatting sqref="R148:R153">
    <cfRule type="cellIs" dxfId="12091" priority="2053" operator="lessThan">
      <formula>0.8</formula>
    </cfRule>
    <cfRule type="cellIs" dxfId="12090" priority="2054" operator="greaterThan">
      <formula>1</formula>
    </cfRule>
  </conditionalFormatting>
  <conditionalFormatting sqref="R148:R153">
    <cfRule type="cellIs" dxfId="12089" priority="2051" operator="greaterThan">
      <formula>1</formula>
    </cfRule>
    <cfRule type="cellIs" dxfId="12088" priority="2052" operator="lessThan">
      <formula>0.8</formula>
    </cfRule>
  </conditionalFormatting>
  <conditionalFormatting sqref="P148:P153">
    <cfRule type="cellIs" dxfId="12087" priority="2050" operator="greaterThan">
      <formula>0</formula>
    </cfRule>
  </conditionalFormatting>
  <conditionalFormatting sqref="Q124 Q131 Q127">
    <cfRule type="cellIs" dxfId="12086" priority="2044" operator="lessThan">
      <formula>0</formula>
    </cfRule>
  </conditionalFormatting>
  <conditionalFormatting sqref="P124 P131 P127">
    <cfRule type="cellIs" dxfId="12085" priority="2045" operator="greaterThan">
      <formula>0</formula>
    </cfRule>
  </conditionalFormatting>
  <conditionalFormatting sqref="R124 R131 R127">
    <cfRule type="cellIs" dxfId="12084" priority="2048" operator="lessThan">
      <formula>0.8</formula>
    </cfRule>
    <cfRule type="cellIs" dxfId="12083" priority="2049" operator="greaterThan">
      <formula>1</formula>
    </cfRule>
  </conditionalFormatting>
  <conditionalFormatting sqref="R124 R131 R127">
    <cfRule type="cellIs" dxfId="12082" priority="2046" operator="greaterThan">
      <formula>1</formula>
    </cfRule>
    <cfRule type="cellIs" dxfId="12081" priority="2047" operator="lessThan">
      <formula>0.8</formula>
    </cfRule>
  </conditionalFormatting>
  <conditionalFormatting sqref="Q124 Q131 Q127">
    <cfRule type="cellIs" dxfId="12080" priority="2038" operator="lessThan">
      <formula>0</formula>
    </cfRule>
  </conditionalFormatting>
  <conditionalFormatting sqref="R124 R131 R127">
    <cfRule type="cellIs" dxfId="12079" priority="2042" operator="lessThan">
      <formula>0.8</formula>
    </cfRule>
    <cfRule type="cellIs" dxfId="12078" priority="2043" operator="greaterThan">
      <formula>1</formula>
    </cfRule>
  </conditionalFormatting>
  <conditionalFormatting sqref="R124 R131 R127">
    <cfRule type="cellIs" dxfId="12077" priority="2040" operator="greaterThan">
      <formula>1</formula>
    </cfRule>
    <cfRule type="cellIs" dxfId="12076" priority="2041" operator="lessThan">
      <formula>0.8</formula>
    </cfRule>
  </conditionalFormatting>
  <conditionalFormatting sqref="P124 P131 P127">
    <cfRule type="cellIs" dxfId="12075" priority="2039" operator="greaterThan">
      <formula>0</formula>
    </cfRule>
  </conditionalFormatting>
  <conditionalFormatting sqref="Q124 Q131 Q127">
    <cfRule type="cellIs" dxfId="12074" priority="2037" operator="lessThan">
      <formula>0</formula>
    </cfRule>
  </conditionalFormatting>
  <conditionalFormatting sqref="R124 R131 R127">
    <cfRule type="cellIs" dxfId="12073" priority="2035" operator="lessThan">
      <formula>0.8</formula>
    </cfRule>
    <cfRule type="cellIs" dxfId="12072" priority="2036" operator="greaterThan">
      <formula>1</formula>
    </cfRule>
  </conditionalFormatting>
  <conditionalFormatting sqref="R124 R131 R127">
    <cfRule type="cellIs" dxfId="12071" priority="2033" operator="greaterThan">
      <formula>1</formula>
    </cfRule>
    <cfRule type="cellIs" dxfId="12070" priority="2034" operator="lessThan">
      <formula>0.8</formula>
    </cfRule>
  </conditionalFormatting>
  <conditionalFormatting sqref="P124 P131 P127">
    <cfRule type="cellIs" dxfId="12069" priority="2032" operator="greaterThan">
      <formula>0</formula>
    </cfRule>
  </conditionalFormatting>
  <conditionalFormatting sqref="Q124 Q131 Q127">
    <cfRule type="cellIs" dxfId="12068" priority="2031" operator="lessThan">
      <formula>0</formula>
    </cfRule>
  </conditionalFormatting>
  <conditionalFormatting sqref="R124 R131 R127">
    <cfRule type="cellIs" dxfId="12067" priority="2029" operator="lessThan">
      <formula>0.8</formula>
    </cfRule>
    <cfRule type="cellIs" dxfId="12066" priority="2030" operator="greaterThan">
      <formula>1</formula>
    </cfRule>
  </conditionalFormatting>
  <conditionalFormatting sqref="R124 R131 R127">
    <cfRule type="cellIs" dxfId="12065" priority="2027" operator="greaterThan">
      <formula>1</formula>
    </cfRule>
    <cfRule type="cellIs" dxfId="12064" priority="2028" operator="lessThan">
      <formula>0.8</formula>
    </cfRule>
  </conditionalFormatting>
  <conditionalFormatting sqref="P124 P131 P127">
    <cfRule type="cellIs" dxfId="12063" priority="2026" operator="greaterThan">
      <formula>0</formula>
    </cfRule>
  </conditionalFormatting>
  <conditionalFormatting sqref="Q124 Q131 Q127">
    <cfRule type="cellIs" dxfId="12062" priority="2025" operator="lessThan">
      <formula>0</formula>
    </cfRule>
  </conditionalFormatting>
  <conditionalFormatting sqref="R124 R131 R127">
    <cfRule type="cellIs" dxfId="12061" priority="2023" operator="lessThan">
      <formula>0.8</formula>
    </cfRule>
    <cfRule type="cellIs" dxfId="12060" priority="2024" operator="greaterThan">
      <formula>1</formula>
    </cfRule>
  </conditionalFormatting>
  <conditionalFormatting sqref="R124 R131 R127">
    <cfRule type="cellIs" dxfId="12059" priority="2021" operator="greaterThan">
      <formula>1</formula>
    </cfRule>
    <cfRule type="cellIs" dxfId="12058" priority="2022" operator="lessThan">
      <formula>0.8</formula>
    </cfRule>
  </conditionalFormatting>
  <conditionalFormatting sqref="P124 P131 P127">
    <cfRule type="cellIs" dxfId="12057" priority="2020" operator="greaterThan">
      <formula>0</formula>
    </cfRule>
  </conditionalFormatting>
  <conditionalFormatting sqref="Q124 Q131 Q127">
    <cfRule type="cellIs" dxfId="12056" priority="2019" operator="lessThan">
      <formula>0</formula>
    </cfRule>
  </conditionalFormatting>
  <conditionalFormatting sqref="R124 R131 R127">
    <cfRule type="cellIs" dxfId="12055" priority="2017" operator="lessThan">
      <formula>0.8</formula>
    </cfRule>
    <cfRule type="cellIs" dxfId="12054" priority="2018" operator="greaterThan">
      <formula>1</formula>
    </cfRule>
  </conditionalFormatting>
  <conditionalFormatting sqref="R124 R131 R127">
    <cfRule type="cellIs" dxfId="12053" priority="2015" operator="greaterThan">
      <formula>1</formula>
    </cfRule>
    <cfRule type="cellIs" dxfId="12052" priority="2016" operator="lessThan">
      <formula>0.8</formula>
    </cfRule>
  </conditionalFormatting>
  <conditionalFormatting sqref="P124 P131 P127">
    <cfRule type="cellIs" dxfId="12051" priority="2014" operator="greaterThan">
      <formula>0</formula>
    </cfRule>
  </conditionalFormatting>
  <conditionalFormatting sqref="Q124 Q131 Q127">
    <cfRule type="cellIs" dxfId="12050" priority="2013" operator="lessThan">
      <formula>0</formula>
    </cfRule>
  </conditionalFormatting>
  <conditionalFormatting sqref="R124 R131 R127">
    <cfRule type="cellIs" dxfId="12049" priority="2011" operator="lessThan">
      <formula>0.8</formula>
    </cfRule>
    <cfRule type="cellIs" dxfId="12048" priority="2012" operator="greaterThan">
      <formula>1</formula>
    </cfRule>
  </conditionalFormatting>
  <conditionalFormatting sqref="R124 R131 R127">
    <cfRule type="cellIs" dxfId="12047" priority="2009" operator="greaterThan">
      <formula>1</formula>
    </cfRule>
    <cfRule type="cellIs" dxfId="12046" priority="2010" operator="lessThan">
      <formula>0.8</formula>
    </cfRule>
  </conditionalFormatting>
  <conditionalFormatting sqref="P124 P131 P127">
    <cfRule type="cellIs" dxfId="12045" priority="2008" operator="greaterThan">
      <formula>0</formula>
    </cfRule>
  </conditionalFormatting>
  <conditionalFormatting sqref="Q124 Q131 Q127">
    <cfRule type="cellIs" dxfId="12044" priority="2007" operator="lessThan">
      <formula>0</formula>
    </cfRule>
  </conditionalFormatting>
  <conditionalFormatting sqref="R124 R131 R127">
    <cfRule type="cellIs" dxfId="12043" priority="2005" operator="lessThan">
      <formula>0.8</formula>
    </cfRule>
    <cfRule type="cellIs" dxfId="12042" priority="2006" operator="greaterThan">
      <formula>1</formula>
    </cfRule>
  </conditionalFormatting>
  <conditionalFormatting sqref="R124 R131 R127">
    <cfRule type="cellIs" dxfId="12041" priority="2003" operator="greaterThan">
      <formula>1</formula>
    </cfRule>
    <cfRule type="cellIs" dxfId="12040" priority="2004" operator="lessThan">
      <formula>0.8</formula>
    </cfRule>
  </conditionalFormatting>
  <conditionalFormatting sqref="P124 P131 P127">
    <cfRule type="cellIs" dxfId="12039" priority="2002" operator="greaterThan">
      <formula>0</formula>
    </cfRule>
  </conditionalFormatting>
  <conditionalFormatting sqref="Q124 Q131 Q127">
    <cfRule type="cellIs" dxfId="12038" priority="2001" operator="lessThan">
      <formula>0</formula>
    </cfRule>
  </conditionalFormatting>
  <conditionalFormatting sqref="R124 R131 R127">
    <cfRule type="cellIs" dxfId="12037" priority="1999" operator="lessThan">
      <formula>0.8</formula>
    </cfRule>
    <cfRule type="cellIs" dxfId="12036" priority="2000" operator="greaterThan">
      <formula>1</formula>
    </cfRule>
  </conditionalFormatting>
  <conditionalFormatting sqref="R124 R131 R127">
    <cfRule type="cellIs" dxfId="12035" priority="1997" operator="greaterThan">
      <formula>1</formula>
    </cfRule>
    <cfRule type="cellIs" dxfId="12034" priority="1998" operator="lessThan">
      <formula>0.8</formula>
    </cfRule>
  </conditionalFormatting>
  <conditionalFormatting sqref="P124 P131 P127">
    <cfRule type="cellIs" dxfId="12033" priority="1996" operator="greaterThan">
      <formula>0</formula>
    </cfRule>
  </conditionalFormatting>
  <conditionalFormatting sqref="P124 P131 P127">
    <cfRule type="cellIs" dxfId="12032" priority="1990" operator="greaterThan">
      <formula>0</formula>
    </cfRule>
  </conditionalFormatting>
  <conditionalFormatting sqref="Q124 Q131 Q127">
    <cfRule type="cellIs" dxfId="12031" priority="1995" operator="lessThan">
      <formula>0</formula>
    </cfRule>
  </conditionalFormatting>
  <conditionalFormatting sqref="R124 R131 R127">
    <cfRule type="cellIs" dxfId="12030" priority="1993" operator="lessThan">
      <formula>0.8</formula>
    </cfRule>
    <cfRule type="cellIs" dxfId="12029" priority="1994" operator="greaterThan">
      <formula>1</formula>
    </cfRule>
  </conditionalFormatting>
  <conditionalFormatting sqref="R124 R131 R127">
    <cfRule type="cellIs" dxfId="12028" priority="1991" operator="greaterThan">
      <formula>1</formula>
    </cfRule>
    <cfRule type="cellIs" dxfId="12027" priority="1992" operator="lessThan">
      <formula>0.8</formula>
    </cfRule>
  </conditionalFormatting>
  <conditionalFormatting sqref="P124 P131 P127">
    <cfRule type="cellIs" dxfId="12026" priority="1984" operator="greaterThan">
      <formula>0</formula>
    </cfRule>
  </conditionalFormatting>
  <conditionalFormatting sqref="Q124 Q131 Q127">
    <cfRule type="cellIs" dxfId="12025" priority="1989" operator="lessThan">
      <formula>0</formula>
    </cfRule>
  </conditionalFormatting>
  <conditionalFormatting sqref="R124 R131 R127">
    <cfRule type="cellIs" dxfId="12024" priority="1987" operator="lessThan">
      <formula>0.8</formula>
    </cfRule>
    <cfRule type="cellIs" dxfId="12023" priority="1988" operator="greaterThan">
      <formula>1</formula>
    </cfRule>
  </conditionalFormatting>
  <conditionalFormatting sqref="R124 R131 R127">
    <cfRule type="cellIs" dxfId="12022" priority="1985" operator="greaterThan">
      <formula>1</formula>
    </cfRule>
    <cfRule type="cellIs" dxfId="12021" priority="1986" operator="lessThan">
      <formula>0.8</formula>
    </cfRule>
  </conditionalFormatting>
  <conditionalFormatting sqref="R124 R131 R127">
    <cfRule type="cellIs" dxfId="12020" priority="1981" operator="lessThan">
      <formula>0.8</formula>
    </cfRule>
    <cfRule type="cellIs" dxfId="12019" priority="1982" operator="greaterThan">
      <formula>1</formula>
    </cfRule>
  </conditionalFormatting>
  <conditionalFormatting sqref="R124 R131 R127">
    <cfRule type="cellIs" dxfId="12018" priority="1979" operator="greaterThan">
      <formula>1</formula>
    </cfRule>
    <cfRule type="cellIs" dxfId="12017" priority="1980" operator="lessThan">
      <formula>0.8</formula>
    </cfRule>
  </conditionalFormatting>
  <conditionalFormatting sqref="P124 P131 P127">
    <cfRule type="cellIs" dxfId="12016" priority="1978" operator="greaterThan">
      <formula>0</formula>
    </cfRule>
  </conditionalFormatting>
  <conditionalFormatting sqref="Q124 Q131 Q127">
    <cfRule type="cellIs" dxfId="12015" priority="1983" operator="lessThan">
      <formula>0</formula>
    </cfRule>
  </conditionalFormatting>
  <conditionalFormatting sqref="Q124 Q131 Q127">
    <cfRule type="cellIs" dxfId="12014" priority="1977" operator="lessThan">
      <formula>0</formula>
    </cfRule>
  </conditionalFormatting>
  <conditionalFormatting sqref="R124 R131 R127">
    <cfRule type="cellIs" dxfId="12013" priority="1975" operator="lessThan">
      <formula>0.8</formula>
    </cfRule>
    <cfRule type="cellIs" dxfId="12012" priority="1976" operator="greaterThan">
      <formula>1</formula>
    </cfRule>
  </conditionalFormatting>
  <conditionalFormatting sqref="R124 R131 R127">
    <cfRule type="cellIs" dxfId="12011" priority="1973" operator="greaterThan">
      <formula>1</formula>
    </cfRule>
    <cfRule type="cellIs" dxfId="12010" priority="1974" operator="lessThan">
      <formula>0.8</formula>
    </cfRule>
  </conditionalFormatting>
  <conditionalFormatting sqref="P124 P131 P127">
    <cfRule type="cellIs" dxfId="12009" priority="1972" operator="greaterThan">
      <formula>0</formula>
    </cfRule>
  </conditionalFormatting>
  <conditionalFormatting sqref="P124 P131 P127">
    <cfRule type="cellIs" dxfId="12008" priority="1966" operator="greaterThan">
      <formula>0</formula>
    </cfRule>
  </conditionalFormatting>
  <conditionalFormatting sqref="Q124 Q131 Q127">
    <cfRule type="cellIs" dxfId="12007" priority="1971" operator="lessThan">
      <formula>0</formula>
    </cfRule>
  </conditionalFormatting>
  <conditionalFormatting sqref="R124 R131 R127">
    <cfRule type="cellIs" dxfId="12006" priority="1969" operator="lessThan">
      <formula>0.8</formula>
    </cfRule>
    <cfRule type="cellIs" dxfId="12005" priority="1970" operator="greaterThan">
      <formula>1</formula>
    </cfRule>
  </conditionalFormatting>
  <conditionalFormatting sqref="R124 R131 R127">
    <cfRule type="cellIs" dxfId="12004" priority="1967" operator="greaterThan">
      <formula>1</formula>
    </cfRule>
    <cfRule type="cellIs" dxfId="12003" priority="1968" operator="lessThan">
      <formula>0.8</formula>
    </cfRule>
  </conditionalFormatting>
  <conditionalFormatting sqref="P124 P131 P127">
    <cfRule type="cellIs" dxfId="12002" priority="1960" operator="greaterThan">
      <formula>0</formula>
    </cfRule>
  </conditionalFormatting>
  <conditionalFormatting sqref="Q124 Q131 Q127">
    <cfRule type="cellIs" dxfId="12001" priority="1965" operator="lessThan">
      <formula>0</formula>
    </cfRule>
  </conditionalFormatting>
  <conditionalFormatting sqref="R124 R131 R127">
    <cfRule type="cellIs" dxfId="12000" priority="1963" operator="lessThan">
      <formula>0.8</formula>
    </cfRule>
    <cfRule type="cellIs" dxfId="11999" priority="1964" operator="greaterThan">
      <formula>1</formula>
    </cfRule>
  </conditionalFormatting>
  <conditionalFormatting sqref="R124 R131 R127">
    <cfRule type="cellIs" dxfId="11998" priority="1961" operator="greaterThan">
      <formula>1</formula>
    </cfRule>
    <cfRule type="cellIs" dxfId="11997" priority="1962" operator="lessThan">
      <formula>0.8</formula>
    </cfRule>
  </conditionalFormatting>
  <conditionalFormatting sqref="R124 R131 R127">
    <cfRule type="cellIs" dxfId="11996" priority="1957" operator="lessThan">
      <formula>0.8</formula>
    </cfRule>
    <cfRule type="cellIs" dxfId="11995" priority="1958" operator="greaterThan">
      <formula>1</formula>
    </cfRule>
  </conditionalFormatting>
  <conditionalFormatting sqref="R124 R131 R127">
    <cfRule type="cellIs" dxfId="11994" priority="1955" operator="greaterThan">
      <formula>1</formula>
    </cfRule>
    <cfRule type="cellIs" dxfId="11993" priority="1956" operator="lessThan">
      <formula>0.8</formula>
    </cfRule>
  </conditionalFormatting>
  <conditionalFormatting sqref="P124 P131 P127">
    <cfRule type="cellIs" dxfId="11992" priority="1954" operator="greaterThan">
      <formula>0</formula>
    </cfRule>
  </conditionalFormatting>
  <conditionalFormatting sqref="Q124 Q131 Q127">
    <cfRule type="cellIs" dxfId="11991" priority="1959" operator="lessThan">
      <formula>0</formula>
    </cfRule>
  </conditionalFormatting>
  <conditionalFormatting sqref="P124 P131 P127">
    <cfRule type="cellIs" dxfId="11990" priority="1948" operator="greaterThan">
      <formula>0</formula>
    </cfRule>
  </conditionalFormatting>
  <conditionalFormatting sqref="Q124 Q131 Q127">
    <cfRule type="cellIs" dxfId="11989" priority="1953" operator="lessThan">
      <formula>0</formula>
    </cfRule>
  </conditionalFormatting>
  <conditionalFormatting sqref="R124 R131 R127">
    <cfRule type="cellIs" dxfId="11988" priority="1951" operator="lessThan">
      <formula>0.8</formula>
    </cfRule>
    <cfRule type="cellIs" dxfId="11987" priority="1952" operator="greaterThan">
      <formula>1</formula>
    </cfRule>
  </conditionalFormatting>
  <conditionalFormatting sqref="R124 R131 R127">
    <cfRule type="cellIs" dxfId="11986" priority="1949" operator="greaterThan">
      <formula>1</formula>
    </cfRule>
    <cfRule type="cellIs" dxfId="11985" priority="1950" operator="lessThan">
      <formula>0.8</formula>
    </cfRule>
  </conditionalFormatting>
  <conditionalFormatting sqref="R124 R131 R127">
    <cfRule type="cellIs" dxfId="11984" priority="1945" operator="lessThan">
      <formula>0.8</formula>
    </cfRule>
    <cfRule type="cellIs" dxfId="11983" priority="1946" operator="greaterThan">
      <formula>1</formula>
    </cfRule>
  </conditionalFormatting>
  <conditionalFormatting sqref="R124 R131 R127">
    <cfRule type="cellIs" dxfId="11982" priority="1943" operator="greaterThan">
      <formula>1</formula>
    </cfRule>
    <cfRule type="cellIs" dxfId="11981" priority="1944" operator="lessThan">
      <formula>0.8</formula>
    </cfRule>
  </conditionalFormatting>
  <conditionalFormatting sqref="P124 P131 P127">
    <cfRule type="cellIs" dxfId="11980" priority="1942" operator="greaterThan">
      <formula>0</formula>
    </cfRule>
  </conditionalFormatting>
  <conditionalFormatting sqref="Q124 Q131 Q127">
    <cfRule type="cellIs" dxfId="11979" priority="1947" operator="lessThan">
      <formula>0</formula>
    </cfRule>
  </conditionalFormatting>
  <conditionalFormatting sqref="R124 R131 R127">
    <cfRule type="cellIs" dxfId="11978" priority="1939" operator="lessThan">
      <formula>0.8</formula>
    </cfRule>
    <cfRule type="cellIs" dxfId="11977" priority="1940" operator="greaterThan">
      <formula>1</formula>
    </cfRule>
  </conditionalFormatting>
  <conditionalFormatting sqref="R124 R131 R127">
    <cfRule type="cellIs" dxfId="11976" priority="1937" operator="greaterThan">
      <formula>1</formula>
    </cfRule>
    <cfRule type="cellIs" dxfId="11975" priority="1938" operator="lessThan">
      <formula>0.8</formula>
    </cfRule>
  </conditionalFormatting>
  <conditionalFormatting sqref="P124 P131 P127">
    <cfRule type="cellIs" dxfId="11974" priority="1936" operator="greaterThan">
      <formula>0</formula>
    </cfRule>
  </conditionalFormatting>
  <conditionalFormatting sqref="Q124 Q131 Q127">
    <cfRule type="cellIs" dxfId="11973" priority="1941" operator="lessThan">
      <formula>0</formula>
    </cfRule>
  </conditionalFormatting>
  <conditionalFormatting sqref="Q124 Q131 Q127">
    <cfRule type="cellIs" dxfId="11972" priority="1935" operator="lessThan">
      <formula>0</formula>
    </cfRule>
  </conditionalFormatting>
  <conditionalFormatting sqref="R124 R131 R127">
    <cfRule type="cellIs" dxfId="11971" priority="1933" operator="lessThan">
      <formula>0.8</formula>
    </cfRule>
    <cfRule type="cellIs" dxfId="11970" priority="1934" operator="greaterThan">
      <formula>1</formula>
    </cfRule>
  </conditionalFormatting>
  <conditionalFormatting sqref="R124 R131 R127">
    <cfRule type="cellIs" dxfId="11969" priority="1931" operator="greaterThan">
      <formula>1</formula>
    </cfRule>
    <cfRule type="cellIs" dxfId="11968" priority="1932" operator="lessThan">
      <formula>0.8</formula>
    </cfRule>
  </conditionalFormatting>
  <conditionalFormatting sqref="P124 P131 P127">
    <cfRule type="cellIs" dxfId="11967" priority="1930" operator="greaterThan">
      <formula>0</formula>
    </cfRule>
  </conditionalFormatting>
  <conditionalFormatting sqref="Q124 Q131 Q127">
    <cfRule type="cellIs" dxfId="11966" priority="1924" operator="lessThan">
      <formula>0</formula>
    </cfRule>
  </conditionalFormatting>
  <conditionalFormatting sqref="R124 R131 R127">
    <cfRule type="cellIs" dxfId="11965" priority="1928" operator="lessThan">
      <formula>0.8</formula>
    </cfRule>
    <cfRule type="cellIs" dxfId="11964" priority="1929" operator="greaterThan">
      <formula>1</formula>
    </cfRule>
  </conditionalFormatting>
  <conditionalFormatting sqref="R124 R131 R127">
    <cfRule type="cellIs" dxfId="11963" priority="1926" operator="greaterThan">
      <formula>1</formula>
    </cfRule>
    <cfRule type="cellIs" dxfId="11962" priority="1927" operator="lessThan">
      <formula>0.8</formula>
    </cfRule>
  </conditionalFormatting>
  <conditionalFormatting sqref="P124 P131 P127">
    <cfRule type="cellIs" dxfId="11961" priority="1925" operator="greaterThan">
      <formula>0</formula>
    </cfRule>
  </conditionalFormatting>
  <conditionalFormatting sqref="Q124 Q131 Q127">
    <cfRule type="cellIs" dxfId="11960" priority="1923" operator="lessThan">
      <formula>0</formula>
    </cfRule>
  </conditionalFormatting>
  <conditionalFormatting sqref="R124 R131 R127">
    <cfRule type="cellIs" dxfId="11959" priority="1921" operator="lessThan">
      <formula>0.8</formula>
    </cfRule>
    <cfRule type="cellIs" dxfId="11958" priority="1922" operator="greaterThan">
      <formula>1</formula>
    </cfRule>
  </conditionalFormatting>
  <conditionalFormatting sqref="R124 R131 R127">
    <cfRule type="cellIs" dxfId="11957" priority="1919" operator="greaterThan">
      <formula>1</formula>
    </cfRule>
    <cfRule type="cellIs" dxfId="11956" priority="1920" operator="lessThan">
      <formula>0.8</formula>
    </cfRule>
  </conditionalFormatting>
  <conditionalFormatting sqref="P124 P131 P127">
    <cfRule type="cellIs" dxfId="11955" priority="1918" operator="greaterThan">
      <formula>0</formula>
    </cfRule>
  </conditionalFormatting>
  <conditionalFormatting sqref="Q124 Q131 Q127">
    <cfRule type="cellIs" dxfId="11954" priority="1917" operator="lessThan">
      <formula>0</formula>
    </cfRule>
  </conditionalFormatting>
  <conditionalFormatting sqref="R124 R131 R127">
    <cfRule type="cellIs" dxfId="11953" priority="1915" operator="lessThan">
      <formula>0.8</formula>
    </cfRule>
    <cfRule type="cellIs" dxfId="11952" priority="1916" operator="greaterThan">
      <formula>1</formula>
    </cfRule>
  </conditionalFormatting>
  <conditionalFormatting sqref="R124 R131 R127">
    <cfRule type="cellIs" dxfId="11951" priority="1913" operator="greaterThan">
      <formula>1</formula>
    </cfRule>
    <cfRule type="cellIs" dxfId="11950" priority="1914" operator="lessThan">
      <formula>0.8</formula>
    </cfRule>
  </conditionalFormatting>
  <conditionalFormatting sqref="P124 P131 P127">
    <cfRule type="cellIs" dxfId="11949" priority="1912" operator="greaterThan">
      <formula>0</formula>
    </cfRule>
  </conditionalFormatting>
  <conditionalFormatting sqref="Q124 Q131 Q127">
    <cfRule type="cellIs" dxfId="11948" priority="1911" operator="lessThan">
      <formula>0</formula>
    </cfRule>
  </conditionalFormatting>
  <conditionalFormatting sqref="R124 R131 R127">
    <cfRule type="cellIs" dxfId="11947" priority="1909" operator="lessThan">
      <formula>0.8</formula>
    </cfRule>
    <cfRule type="cellIs" dxfId="11946" priority="1910" operator="greaterThan">
      <formula>1</formula>
    </cfRule>
  </conditionalFormatting>
  <conditionalFormatting sqref="R124 R131 R127">
    <cfRule type="cellIs" dxfId="11945" priority="1907" operator="greaterThan">
      <formula>1</formula>
    </cfRule>
    <cfRule type="cellIs" dxfId="11944" priority="1908" operator="lessThan">
      <formula>0.8</formula>
    </cfRule>
  </conditionalFormatting>
  <conditionalFormatting sqref="P124 P131 P127">
    <cfRule type="cellIs" dxfId="11943" priority="1906" operator="greaterThan">
      <formula>0</formula>
    </cfRule>
  </conditionalFormatting>
  <conditionalFormatting sqref="Q124 Q131 Q127">
    <cfRule type="cellIs" dxfId="11942" priority="1905" operator="lessThan">
      <formula>0</formula>
    </cfRule>
  </conditionalFormatting>
  <conditionalFormatting sqref="R124 R131 R127">
    <cfRule type="cellIs" dxfId="11941" priority="1903" operator="lessThan">
      <formula>0.8</formula>
    </cfRule>
    <cfRule type="cellIs" dxfId="11940" priority="1904" operator="greaterThan">
      <formula>1</formula>
    </cfRule>
  </conditionalFormatting>
  <conditionalFormatting sqref="R124 R131 R127">
    <cfRule type="cellIs" dxfId="11939" priority="1901" operator="greaterThan">
      <formula>1</formula>
    </cfRule>
    <cfRule type="cellIs" dxfId="11938" priority="1902" operator="lessThan">
      <formula>0.8</formula>
    </cfRule>
  </conditionalFormatting>
  <conditionalFormatting sqref="P124 P131 P127">
    <cfRule type="cellIs" dxfId="11937" priority="1900" operator="greaterThan">
      <formula>0</formula>
    </cfRule>
  </conditionalFormatting>
  <conditionalFormatting sqref="Q124 Q131 Q127">
    <cfRule type="cellIs" dxfId="11936" priority="1899" operator="lessThan">
      <formula>0</formula>
    </cfRule>
  </conditionalFormatting>
  <conditionalFormatting sqref="R124 R131 R127">
    <cfRule type="cellIs" dxfId="11935" priority="1897" operator="lessThan">
      <formula>0.8</formula>
    </cfRule>
    <cfRule type="cellIs" dxfId="11934" priority="1898" operator="greaterThan">
      <formula>1</formula>
    </cfRule>
  </conditionalFormatting>
  <conditionalFormatting sqref="R124 R131 R127">
    <cfRule type="cellIs" dxfId="11933" priority="1895" operator="greaterThan">
      <formula>1</formula>
    </cfRule>
    <cfRule type="cellIs" dxfId="11932" priority="1896" operator="lessThan">
      <formula>0.8</formula>
    </cfRule>
  </conditionalFormatting>
  <conditionalFormatting sqref="P124 P131 P127">
    <cfRule type="cellIs" dxfId="11931" priority="1894" operator="greaterThan">
      <formula>0</formula>
    </cfRule>
  </conditionalFormatting>
  <conditionalFormatting sqref="P124 P131 P127">
    <cfRule type="cellIs" dxfId="11930" priority="1888" operator="greaterThan">
      <formula>0</formula>
    </cfRule>
  </conditionalFormatting>
  <conditionalFormatting sqref="Q124 Q131 Q127">
    <cfRule type="cellIs" dxfId="11929" priority="1893" operator="lessThan">
      <formula>0</formula>
    </cfRule>
  </conditionalFormatting>
  <conditionalFormatting sqref="R124 R131 R127">
    <cfRule type="cellIs" dxfId="11928" priority="1891" operator="lessThan">
      <formula>0.8</formula>
    </cfRule>
    <cfRule type="cellIs" dxfId="11927" priority="1892" operator="greaterThan">
      <formula>1</formula>
    </cfRule>
  </conditionalFormatting>
  <conditionalFormatting sqref="R124 R131 R127">
    <cfRule type="cellIs" dxfId="11926" priority="1889" operator="greaterThan">
      <formula>1</formula>
    </cfRule>
    <cfRule type="cellIs" dxfId="11925" priority="1890" operator="lessThan">
      <formula>0.8</formula>
    </cfRule>
  </conditionalFormatting>
  <conditionalFormatting sqref="P124 P131 P127">
    <cfRule type="cellIs" dxfId="11924" priority="1882" operator="greaterThan">
      <formula>0</formula>
    </cfRule>
  </conditionalFormatting>
  <conditionalFormatting sqref="Q124 Q131 Q127">
    <cfRule type="cellIs" dxfId="11923" priority="1887" operator="lessThan">
      <formula>0</formula>
    </cfRule>
  </conditionalFormatting>
  <conditionalFormatting sqref="R124 R131 R127">
    <cfRule type="cellIs" dxfId="11922" priority="1885" operator="lessThan">
      <formula>0.8</formula>
    </cfRule>
    <cfRule type="cellIs" dxfId="11921" priority="1886" operator="greaterThan">
      <formula>1</formula>
    </cfRule>
  </conditionalFormatting>
  <conditionalFormatting sqref="R124 R131 R127">
    <cfRule type="cellIs" dxfId="11920" priority="1883" operator="greaterThan">
      <formula>1</formula>
    </cfRule>
    <cfRule type="cellIs" dxfId="11919" priority="1884" operator="lessThan">
      <formula>0.8</formula>
    </cfRule>
  </conditionalFormatting>
  <conditionalFormatting sqref="R124 R131 R127">
    <cfRule type="cellIs" dxfId="11918" priority="1879" operator="lessThan">
      <formula>0.8</formula>
    </cfRule>
    <cfRule type="cellIs" dxfId="11917" priority="1880" operator="greaterThan">
      <formula>1</formula>
    </cfRule>
  </conditionalFormatting>
  <conditionalFormatting sqref="R124 R131 R127">
    <cfRule type="cellIs" dxfId="11916" priority="1877" operator="greaterThan">
      <formula>1</formula>
    </cfRule>
    <cfRule type="cellIs" dxfId="11915" priority="1878" operator="lessThan">
      <formula>0.8</formula>
    </cfRule>
  </conditionalFormatting>
  <conditionalFormatting sqref="P124 P131 P127">
    <cfRule type="cellIs" dxfId="11914" priority="1876" operator="greaterThan">
      <formula>0</formula>
    </cfRule>
  </conditionalFormatting>
  <conditionalFormatting sqref="Q124 Q131 Q127">
    <cfRule type="cellIs" dxfId="11913" priority="1881" operator="lessThan">
      <formula>0</formula>
    </cfRule>
  </conditionalFormatting>
  <conditionalFormatting sqref="Q5:Q14">
    <cfRule type="cellIs" dxfId="11912" priority="1875" operator="lessThan">
      <formula>0</formula>
    </cfRule>
  </conditionalFormatting>
  <conditionalFormatting sqref="R5:R14">
    <cfRule type="cellIs" dxfId="11911" priority="1873" operator="lessThan">
      <formula>0.8</formula>
    </cfRule>
    <cfRule type="cellIs" dxfId="11910" priority="1874" operator="greaterThan">
      <formula>1</formula>
    </cfRule>
  </conditionalFormatting>
  <conditionalFormatting sqref="R5:R14">
    <cfRule type="cellIs" dxfId="11909" priority="1871" operator="greaterThan">
      <formula>1</formula>
    </cfRule>
    <cfRule type="cellIs" dxfId="11908" priority="1872" operator="lessThan">
      <formula>0.8</formula>
    </cfRule>
  </conditionalFormatting>
  <conditionalFormatting sqref="P5:P14">
    <cfRule type="cellIs" dxfId="11907" priority="1870" operator="greaterThan">
      <formula>0</formula>
    </cfRule>
  </conditionalFormatting>
  <conditionalFormatting sqref="Q83">
    <cfRule type="cellIs" dxfId="11906" priority="1869" operator="lessThan">
      <formula>0</formula>
    </cfRule>
  </conditionalFormatting>
  <conditionalFormatting sqref="R83">
    <cfRule type="cellIs" dxfId="11905" priority="1867" operator="lessThan">
      <formula>0.8</formula>
    </cfRule>
    <cfRule type="cellIs" dxfId="11904" priority="1868" operator="greaterThan">
      <formula>1</formula>
    </cfRule>
  </conditionalFormatting>
  <conditionalFormatting sqref="R83">
    <cfRule type="cellIs" dxfId="11903" priority="1865" operator="greaterThan">
      <formula>1</formula>
    </cfRule>
    <cfRule type="cellIs" dxfId="11902" priority="1866" operator="lessThan">
      <formula>0.8</formula>
    </cfRule>
  </conditionalFormatting>
  <conditionalFormatting sqref="P83">
    <cfRule type="cellIs" dxfId="11901" priority="1864" operator="greaterThan">
      <formula>0</formula>
    </cfRule>
  </conditionalFormatting>
  <conditionalFormatting sqref="Q83">
    <cfRule type="cellIs" dxfId="11900" priority="1863" operator="lessThan">
      <formula>0</formula>
    </cfRule>
  </conditionalFormatting>
  <conditionalFormatting sqref="R83">
    <cfRule type="cellIs" dxfId="11899" priority="1861" operator="lessThan">
      <formula>0.8</formula>
    </cfRule>
    <cfRule type="cellIs" dxfId="11898" priority="1862" operator="greaterThan">
      <formula>1</formula>
    </cfRule>
  </conditionalFormatting>
  <conditionalFormatting sqref="R83">
    <cfRule type="cellIs" dxfId="11897" priority="1859" operator="greaterThan">
      <formula>1</formula>
    </cfRule>
    <cfRule type="cellIs" dxfId="11896" priority="1860" operator="lessThan">
      <formula>0.8</formula>
    </cfRule>
  </conditionalFormatting>
  <conditionalFormatting sqref="P83">
    <cfRule type="cellIs" dxfId="11895" priority="1858" operator="greaterThan">
      <formula>0</formula>
    </cfRule>
  </conditionalFormatting>
  <conditionalFormatting sqref="Q83">
    <cfRule type="cellIs" dxfId="11894" priority="1857" operator="lessThan">
      <formula>0</formula>
    </cfRule>
  </conditionalFormatting>
  <conditionalFormatting sqref="R83">
    <cfRule type="cellIs" dxfId="11893" priority="1855" operator="lessThan">
      <formula>0.8</formula>
    </cfRule>
    <cfRule type="cellIs" dxfId="11892" priority="1856" operator="greaterThan">
      <formula>1</formula>
    </cfRule>
  </conditionalFormatting>
  <conditionalFormatting sqref="R83">
    <cfRule type="cellIs" dxfId="11891" priority="1853" operator="greaterThan">
      <formula>1</formula>
    </cfRule>
    <cfRule type="cellIs" dxfId="11890" priority="1854" operator="lessThan">
      <formula>0.8</formula>
    </cfRule>
  </conditionalFormatting>
  <conditionalFormatting sqref="P83">
    <cfRule type="cellIs" dxfId="11889" priority="1852" operator="greaterThan">
      <formula>0</formula>
    </cfRule>
  </conditionalFormatting>
  <conditionalFormatting sqref="Q83">
    <cfRule type="cellIs" dxfId="11888" priority="1851" operator="lessThan">
      <formula>0</formula>
    </cfRule>
  </conditionalFormatting>
  <conditionalFormatting sqref="R83">
    <cfRule type="cellIs" dxfId="11887" priority="1849" operator="lessThan">
      <formula>0.8</formula>
    </cfRule>
    <cfRule type="cellIs" dxfId="11886" priority="1850" operator="greaterThan">
      <formula>1</formula>
    </cfRule>
  </conditionalFormatting>
  <conditionalFormatting sqref="R83">
    <cfRule type="cellIs" dxfId="11885" priority="1847" operator="greaterThan">
      <formula>1</formula>
    </cfRule>
    <cfRule type="cellIs" dxfId="11884" priority="1848" operator="lessThan">
      <formula>0.8</formula>
    </cfRule>
  </conditionalFormatting>
  <conditionalFormatting sqref="P83">
    <cfRule type="cellIs" dxfId="11883" priority="1846" operator="greaterThan">
      <formula>0</formula>
    </cfRule>
  </conditionalFormatting>
  <conditionalFormatting sqref="P83">
    <cfRule type="cellIs" dxfId="11882" priority="1840" operator="greaterThan">
      <formula>0</formula>
    </cfRule>
  </conditionalFormatting>
  <conditionalFormatting sqref="Q83">
    <cfRule type="cellIs" dxfId="11881" priority="1845" operator="lessThan">
      <formula>0</formula>
    </cfRule>
  </conditionalFormatting>
  <conditionalFormatting sqref="R83">
    <cfRule type="cellIs" dxfId="11880" priority="1843" operator="lessThan">
      <formula>0.8</formula>
    </cfRule>
    <cfRule type="cellIs" dxfId="11879" priority="1844" operator="greaterThan">
      <formula>1</formula>
    </cfRule>
  </conditionalFormatting>
  <conditionalFormatting sqref="R83">
    <cfRule type="cellIs" dxfId="11878" priority="1841" operator="greaterThan">
      <formula>1</formula>
    </cfRule>
    <cfRule type="cellIs" dxfId="11877" priority="1842" operator="lessThan">
      <formula>0.8</formula>
    </cfRule>
  </conditionalFormatting>
  <conditionalFormatting sqref="P83">
    <cfRule type="cellIs" dxfId="11876" priority="1834" operator="greaterThan">
      <formula>0</formula>
    </cfRule>
  </conditionalFormatting>
  <conditionalFormatting sqref="Q83">
    <cfRule type="cellIs" dxfId="11875" priority="1839" operator="lessThan">
      <formula>0</formula>
    </cfRule>
  </conditionalFormatting>
  <conditionalFormatting sqref="R83">
    <cfRule type="cellIs" dxfId="11874" priority="1837" operator="lessThan">
      <formula>0.8</formula>
    </cfRule>
    <cfRule type="cellIs" dxfId="11873" priority="1838" operator="greaterThan">
      <formula>1</formula>
    </cfRule>
  </conditionalFormatting>
  <conditionalFormatting sqref="R83">
    <cfRule type="cellIs" dxfId="11872" priority="1835" operator="greaterThan">
      <formula>1</formula>
    </cfRule>
    <cfRule type="cellIs" dxfId="11871" priority="1836" operator="lessThan">
      <formula>0.8</formula>
    </cfRule>
  </conditionalFormatting>
  <conditionalFormatting sqref="R83">
    <cfRule type="cellIs" dxfId="11870" priority="1831" operator="lessThan">
      <formula>0.8</formula>
    </cfRule>
    <cfRule type="cellIs" dxfId="11869" priority="1832" operator="greaterThan">
      <formula>1</formula>
    </cfRule>
  </conditionalFormatting>
  <conditionalFormatting sqref="R83">
    <cfRule type="cellIs" dxfId="11868" priority="1829" operator="greaterThan">
      <formula>1</formula>
    </cfRule>
    <cfRule type="cellIs" dxfId="11867" priority="1830" operator="lessThan">
      <formula>0.8</formula>
    </cfRule>
  </conditionalFormatting>
  <conditionalFormatting sqref="P83">
    <cfRule type="cellIs" dxfId="11866" priority="1828" operator="greaterThan">
      <formula>0</formula>
    </cfRule>
  </conditionalFormatting>
  <conditionalFormatting sqref="Q83">
    <cfRule type="cellIs" dxfId="11865" priority="1833" operator="lessThan">
      <formula>0</formula>
    </cfRule>
  </conditionalFormatting>
  <conditionalFormatting sqref="Q83">
    <cfRule type="cellIs" dxfId="11864" priority="1827" operator="lessThan">
      <formula>0</formula>
    </cfRule>
  </conditionalFormatting>
  <conditionalFormatting sqref="R83">
    <cfRule type="cellIs" dxfId="11863" priority="1825" operator="lessThan">
      <formula>0.8</formula>
    </cfRule>
    <cfRule type="cellIs" dxfId="11862" priority="1826" operator="greaterThan">
      <formula>1</formula>
    </cfRule>
  </conditionalFormatting>
  <conditionalFormatting sqref="R83">
    <cfRule type="cellIs" dxfId="11861" priority="1823" operator="greaterThan">
      <formula>1</formula>
    </cfRule>
    <cfRule type="cellIs" dxfId="11860" priority="1824" operator="lessThan">
      <formula>0.8</formula>
    </cfRule>
  </conditionalFormatting>
  <conditionalFormatting sqref="P83">
    <cfRule type="cellIs" dxfId="11859" priority="1822" operator="greaterThan">
      <formula>0</formula>
    </cfRule>
  </conditionalFormatting>
  <conditionalFormatting sqref="P83">
    <cfRule type="cellIs" dxfId="11858" priority="1816" operator="greaterThan">
      <formula>0</formula>
    </cfRule>
  </conditionalFormatting>
  <conditionalFormatting sqref="Q83">
    <cfRule type="cellIs" dxfId="11857" priority="1821" operator="lessThan">
      <formula>0</formula>
    </cfRule>
  </conditionalFormatting>
  <conditionalFormatting sqref="R83">
    <cfRule type="cellIs" dxfId="11856" priority="1819" operator="lessThan">
      <formula>0.8</formula>
    </cfRule>
    <cfRule type="cellIs" dxfId="11855" priority="1820" operator="greaterThan">
      <formula>1</formula>
    </cfRule>
  </conditionalFormatting>
  <conditionalFormatting sqref="R83">
    <cfRule type="cellIs" dxfId="11854" priority="1817" operator="greaterThan">
      <formula>1</formula>
    </cfRule>
    <cfRule type="cellIs" dxfId="11853" priority="1818" operator="lessThan">
      <formula>0.8</formula>
    </cfRule>
  </conditionalFormatting>
  <conditionalFormatting sqref="P83">
    <cfRule type="cellIs" dxfId="11852" priority="1810" operator="greaterThan">
      <formula>0</formula>
    </cfRule>
  </conditionalFormatting>
  <conditionalFormatting sqref="Q83">
    <cfRule type="cellIs" dxfId="11851" priority="1815" operator="lessThan">
      <formula>0</formula>
    </cfRule>
  </conditionalFormatting>
  <conditionalFormatting sqref="R83">
    <cfRule type="cellIs" dxfId="11850" priority="1813" operator="lessThan">
      <formula>0.8</formula>
    </cfRule>
    <cfRule type="cellIs" dxfId="11849" priority="1814" operator="greaterThan">
      <formula>1</formula>
    </cfRule>
  </conditionalFormatting>
  <conditionalFormatting sqref="R83">
    <cfRule type="cellIs" dxfId="11848" priority="1811" operator="greaterThan">
      <formula>1</formula>
    </cfRule>
    <cfRule type="cellIs" dxfId="11847" priority="1812" operator="lessThan">
      <formula>0.8</formula>
    </cfRule>
  </conditionalFormatting>
  <conditionalFormatting sqref="R83">
    <cfRule type="cellIs" dxfId="11846" priority="1807" operator="lessThan">
      <formula>0.8</formula>
    </cfRule>
    <cfRule type="cellIs" dxfId="11845" priority="1808" operator="greaterThan">
      <formula>1</formula>
    </cfRule>
  </conditionalFormatting>
  <conditionalFormatting sqref="R83">
    <cfRule type="cellIs" dxfId="11844" priority="1805" operator="greaterThan">
      <formula>1</formula>
    </cfRule>
    <cfRule type="cellIs" dxfId="11843" priority="1806" operator="lessThan">
      <formula>0.8</formula>
    </cfRule>
  </conditionalFormatting>
  <conditionalFormatting sqref="P83">
    <cfRule type="cellIs" dxfId="11842" priority="1804" operator="greaterThan">
      <formula>0</formula>
    </cfRule>
  </conditionalFormatting>
  <conditionalFormatting sqref="Q83">
    <cfRule type="cellIs" dxfId="11841" priority="1809" operator="lessThan">
      <formula>0</formula>
    </cfRule>
  </conditionalFormatting>
  <conditionalFormatting sqref="P83">
    <cfRule type="cellIs" dxfId="11840" priority="1798" operator="greaterThan">
      <formula>0</formula>
    </cfRule>
  </conditionalFormatting>
  <conditionalFormatting sqref="Q83">
    <cfRule type="cellIs" dxfId="11839" priority="1803" operator="lessThan">
      <formula>0</formula>
    </cfRule>
  </conditionalFormatting>
  <conditionalFormatting sqref="R83">
    <cfRule type="cellIs" dxfId="11838" priority="1801" operator="lessThan">
      <formula>0.8</formula>
    </cfRule>
    <cfRule type="cellIs" dxfId="11837" priority="1802" operator="greaterThan">
      <formula>1</formula>
    </cfRule>
  </conditionalFormatting>
  <conditionalFormatting sqref="R83">
    <cfRule type="cellIs" dxfId="11836" priority="1799" operator="greaterThan">
      <formula>1</formula>
    </cfRule>
    <cfRule type="cellIs" dxfId="11835" priority="1800" operator="lessThan">
      <formula>0.8</formula>
    </cfRule>
  </conditionalFormatting>
  <conditionalFormatting sqref="R83">
    <cfRule type="cellIs" dxfId="11834" priority="1795" operator="lessThan">
      <formula>0.8</formula>
    </cfRule>
    <cfRule type="cellIs" dxfId="11833" priority="1796" operator="greaterThan">
      <formula>1</formula>
    </cfRule>
  </conditionalFormatting>
  <conditionalFormatting sqref="R83">
    <cfRule type="cellIs" dxfId="11832" priority="1793" operator="greaterThan">
      <formula>1</formula>
    </cfRule>
    <cfRule type="cellIs" dxfId="11831" priority="1794" operator="lessThan">
      <formula>0.8</formula>
    </cfRule>
  </conditionalFormatting>
  <conditionalFormatting sqref="P83">
    <cfRule type="cellIs" dxfId="11830" priority="1792" operator="greaterThan">
      <formula>0</formula>
    </cfRule>
  </conditionalFormatting>
  <conditionalFormatting sqref="Q83">
    <cfRule type="cellIs" dxfId="11829" priority="1797" operator="lessThan">
      <formula>0</formula>
    </cfRule>
  </conditionalFormatting>
  <conditionalFormatting sqref="R83">
    <cfRule type="cellIs" dxfId="11828" priority="1789" operator="lessThan">
      <formula>0.8</formula>
    </cfRule>
    <cfRule type="cellIs" dxfId="11827" priority="1790" operator="greaterThan">
      <formula>1</formula>
    </cfRule>
  </conditionalFormatting>
  <conditionalFormatting sqref="R83">
    <cfRule type="cellIs" dxfId="11826" priority="1787" operator="greaterThan">
      <formula>1</formula>
    </cfRule>
    <cfRule type="cellIs" dxfId="11825" priority="1788" operator="lessThan">
      <formula>0.8</formula>
    </cfRule>
  </conditionalFormatting>
  <conditionalFormatting sqref="P83">
    <cfRule type="cellIs" dxfId="11824" priority="1786" operator="greaterThan">
      <formula>0</formula>
    </cfRule>
  </conditionalFormatting>
  <conditionalFormatting sqref="Q83">
    <cfRule type="cellIs" dxfId="11823" priority="1791" operator="lessThan">
      <formula>0</formula>
    </cfRule>
  </conditionalFormatting>
  <conditionalFormatting sqref="Q83">
    <cfRule type="cellIs" dxfId="11822" priority="1785" operator="lessThan">
      <formula>0</formula>
    </cfRule>
  </conditionalFormatting>
  <conditionalFormatting sqref="R83">
    <cfRule type="cellIs" dxfId="11821" priority="1783" operator="lessThan">
      <formula>0.8</formula>
    </cfRule>
    <cfRule type="cellIs" dxfId="11820" priority="1784" operator="greaterThan">
      <formula>1</formula>
    </cfRule>
  </conditionalFormatting>
  <conditionalFormatting sqref="R83">
    <cfRule type="cellIs" dxfId="11819" priority="1781" operator="greaterThan">
      <formula>1</formula>
    </cfRule>
    <cfRule type="cellIs" dxfId="11818" priority="1782" operator="lessThan">
      <formula>0.8</formula>
    </cfRule>
  </conditionalFormatting>
  <conditionalFormatting sqref="P83">
    <cfRule type="cellIs" dxfId="11817" priority="1780" operator="greaterThan">
      <formula>0</formula>
    </cfRule>
  </conditionalFormatting>
  <conditionalFormatting sqref="Q83">
    <cfRule type="cellIs" dxfId="11816" priority="1774" operator="lessThan">
      <formula>0</formula>
    </cfRule>
  </conditionalFormatting>
  <conditionalFormatting sqref="R83">
    <cfRule type="cellIs" dxfId="11815" priority="1778" operator="lessThan">
      <formula>0.8</formula>
    </cfRule>
    <cfRule type="cellIs" dxfId="11814" priority="1779" operator="greaterThan">
      <formula>1</formula>
    </cfRule>
  </conditionalFormatting>
  <conditionalFormatting sqref="R83">
    <cfRule type="cellIs" dxfId="11813" priority="1776" operator="greaterThan">
      <formula>1</formula>
    </cfRule>
    <cfRule type="cellIs" dxfId="11812" priority="1777" operator="lessThan">
      <formula>0.8</formula>
    </cfRule>
  </conditionalFormatting>
  <conditionalFormatting sqref="P83">
    <cfRule type="cellIs" dxfId="11811" priority="1775" operator="greaterThan">
      <formula>0</formula>
    </cfRule>
  </conditionalFormatting>
  <conditionalFormatting sqref="Q83">
    <cfRule type="cellIs" dxfId="11810" priority="1773" operator="lessThan">
      <formula>0</formula>
    </cfRule>
  </conditionalFormatting>
  <conditionalFormatting sqref="R83">
    <cfRule type="cellIs" dxfId="11809" priority="1771" operator="lessThan">
      <formula>0.8</formula>
    </cfRule>
    <cfRule type="cellIs" dxfId="11808" priority="1772" operator="greaterThan">
      <formula>1</formula>
    </cfRule>
  </conditionalFormatting>
  <conditionalFormatting sqref="R83">
    <cfRule type="cellIs" dxfId="11807" priority="1769" operator="greaterThan">
      <formula>1</formula>
    </cfRule>
    <cfRule type="cellIs" dxfId="11806" priority="1770" operator="lessThan">
      <formula>0.8</formula>
    </cfRule>
  </conditionalFormatting>
  <conditionalFormatting sqref="P83">
    <cfRule type="cellIs" dxfId="11805" priority="1768" operator="greaterThan">
      <formula>0</formula>
    </cfRule>
  </conditionalFormatting>
  <conditionalFormatting sqref="Q83">
    <cfRule type="cellIs" dxfId="11804" priority="1767" operator="lessThan">
      <formula>0</formula>
    </cfRule>
  </conditionalFormatting>
  <conditionalFormatting sqref="R83">
    <cfRule type="cellIs" dxfId="11803" priority="1765" operator="lessThan">
      <formula>0.8</formula>
    </cfRule>
    <cfRule type="cellIs" dxfId="11802" priority="1766" operator="greaterThan">
      <formula>1</formula>
    </cfRule>
  </conditionalFormatting>
  <conditionalFormatting sqref="R83">
    <cfRule type="cellIs" dxfId="11801" priority="1763" operator="greaterThan">
      <formula>1</formula>
    </cfRule>
    <cfRule type="cellIs" dxfId="11800" priority="1764" operator="lessThan">
      <formula>0.8</formula>
    </cfRule>
  </conditionalFormatting>
  <conditionalFormatting sqref="P83">
    <cfRule type="cellIs" dxfId="11799" priority="1762" operator="greaterThan">
      <formula>0</formula>
    </cfRule>
  </conditionalFormatting>
  <conditionalFormatting sqref="Q83">
    <cfRule type="cellIs" dxfId="11798" priority="1761" operator="lessThan">
      <formula>0</formula>
    </cfRule>
  </conditionalFormatting>
  <conditionalFormatting sqref="R83">
    <cfRule type="cellIs" dxfId="11797" priority="1759" operator="lessThan">
      <formula>0.8</formula>
    </cfRule>
    <cfRule type="cellIs" dxfId="11796" priority="1760" operator="greaterThan">
      <formula>1</formula>
    </cfRule>
  </conditionalFormatting>
  <conditionalFormatting sqref="R83">
    <cfRule type="cellIs" dxfId="11795" priority="1757" operator="greaterThan">
      <formula>1</formula>
    </cfRule>
    <cfRule type="cellIs" dxfId="11794" priority="1758" operator="lessThan">
      <formula>0.8</formula>
    </cfRule>
  </conditionalFormatting>
  <conditionalFormatting sqref="P83">
    <cfRule type="cellIs" dxfId="11793" priority="1756" operator="greaterThan">
      <formula>0</formula>
    </cfRule>
  </conditionalFormatting>
  <conditionalFormatting sqref="Q83">
    <cfRule type="cellIs" dxfId="11792" priority="1755" operator="lessThan">
      <formula>0</formula>
    </cfRule>
  </conditionalFormatting>
  <conditionalFormatting sqref="R83">
    <cfRule type="cellIs" dxfId="11791" priority="1753" operator="lessThan">
      <formula>0.8</formula>
    </cfRule>
    <cfRule type="cellIs" dxfId="11790" priority="1754" operator="greaterThan">
      <formula>1</formula>
    </cfRule>
  </conditionalFormatting>
  <conditionalFormatting sqref="R83">
    <cfRule type="cellIs" dxfId="11789" priority="1751" operator="greaterThan">
      <formula>1</formula>
    </cfRule>
    <cfRule type="cellIs" dxfId="11788" priority="1752" operator="lessThan">
      <formula>0.8</formula>
    </cfRule>
  </conditionalFormatting>
  <conditionalFormatting sqref="P83">
    <cfRule type="cellIs" dxfId="11787" priority="1750" operator="greaterThan">
      <formula>0</formula>
    </cfRule>
  </conditionalFormatting>
  <conditionalFormatting sqref="Q83">
    <cfRule type="cellIs" dxfId="11786" priority="1749" operator="lessThan">
      <formula>0</formula>
    </cfRule>
  </conditionalFormatting>
  <conditionalFormatting sqref="R83">
    <cfRule type="cellIs" dxfId="11785" priority="1747" operator="lessThan">
      <formula>0.8</formula>
    </cfRule>
    <cfRule type="cellIs" dxfId="11784" priority="1748" operator="greaterThan">
      <formula>1</formula>
    </cfRule>
  </conditionalFormatting>
  <conditionalFormatting sqref="R83">
    <cfRule type="cellIs" dxfId="11783" priority="1745" operator="greaterThan">
      <formula>1</formula>
    </cfRule>
    <cfRule type="cellIs" dxfId="11782" priority="1746" operator="lessThan">
      <formula>0.8</formula>
    </cfRule>
  </conditionalFormatting>
  <conditionalFormatting sqref="P83">
    <cfRule type="cellIs" dxfId="11781" priority="1744" operator="greaterThan">
      <formula>0</formula>
    </cfRule>
  </conditionalFormatting>
  <conditionalFormatting sqref="P83">
    <cfRule type="cellIs" dxfId="11780" priority="1738" operator="greaterThan">
      <formula>0</formula>
    </cfRule>
  </conditionalFormatting>
  <conditionalFormatting sqref="Q83">
    <cfRule type="cellIs" dxfId="11779" priority="1743" operator="lessThan">
      <formula>0</formula>
    </cfRule>
  </conditionalFormatting>
  <conditionalFormatting sqref="R83">
    <cfRule type="cellIs" dxfId="11778" priority="1741" operator="lessThan">
      <formula>0.8</formula>
    </cfRule>
    <cfRule type="cellIs" dxfId="11777" priority="1742" operator="greaterThan">
      <formula>1</formula>
    </cfRule>
  </conditionalFormatting>
  <conditionalFormatting sqref="R83">
    <cfRule type="cellIs" dxfId="11776" priority="1739" operator="greaterThan">
      <formula>1</formula>
    </cfRule>
    <cfRule type="cellIs" dxfId="11775" priority="1740" operator="lessThan">
      <formula>0.8</formula>
    </cfRule>
  </conditionalFormatting>
  <conditionalFormatting sqref="P83">
    <cfRule type="cellIs" dxfId="11774" priority="1732" operator="greaterThan">
      <formula>0</formula>
    </cfRule>
  </conditionalFormatting>
  <conditionalFormatting sqref="Q83">
    <cfRule type="cellIs" dxfId="11773" priority="1737" operator="lessThan">
      <formula>0</formula>
    </cfRule>
  </conditionalFormatting>
  <conditionalFormatting sqref="R83">
    <cfRule type="cellIs" dxfId="11772" priority="1735" operator="lessThan">
      <formula>0.8</formula>
    </cfRule>
    <cfRule type="cellIs" dxfId="11771" priority="1736" operator="greaterThan">
      <formula>1</formula>
    </cfRule>
  </conditionalFormatting>
  <conditionalFormatting sqref="R83">
    <cfRule type="cellIs" dxfId="11770" priority="1733" operator="greaterThan">
      <formula>1</formula>
    </cfRule>
    <cfRule type="cellIs" dxfId="11769" priority="1734" operator="lessThan">
      <formula>0.8</formula>
    </cfRule>
  </conditionalFormatting>
  <conditionalFormatting sqref="R83">
    <cfRule type="cellIs" dxfId="11768" priority="1729" operator="lessThan">
      <formula>0.8</formula>
    </cfRule>
    <cfRule type="cellIs" dxfId="11767" priority="1730" operator="greaterThan">
      <formula>1</formula>
    </cfRule>
  </conditionalFormatting>
  <conditionalFormatting sqref="R83">
    <cfRule type="cellIs" dxfId="11766" priority="1727" operator="greaterThan">
      <formula>1</formula>
    </cfRule>
    <cfRule type="cellIs" dxfId="11765" priority="1728" operator="lessThan">
      <formula>0.8</formula>
    </cfRule>
  </conditionalFormatting>
  <conditionalFormatting sqref="P83">
    <cfRule type="cellIs" dxfId="11764" priority="1726" operator="greaterThan">
      <formula>0</formula>
    </cfRule>
  </conditionalFormatting>
  <conditionalFormatting sqref="Q83">
    <cfRule type="cellIs" dxfId="11763" priority="1731" operator="lessThan">
      <formula>0</formula>
    </cfRule>
  </conditionalFormatting>
  <conditionalFormatting sqref="Q83">
    <cfRule type="cellIs" dxfId="11762" priority="1720" operator="lessThan">
      <formula>0</formula>
    </cfRule>
  </conditionalFormatting>
  <conditionalFormatting sqref="P83">
    <cfRule type="cellIs" dxfId="11761" priority="1721" operator="greaterThan">
      <formula>0</formula>
    </cfRule>
  </conditionalFormatting>
  <conditionalFormatting sqref="R83">
    <cfRule type="cellIs" dxfId="11760" priority="1724" operator="lessThan">
      <formula>0.8</formula>
    </cfRule>
    <cfRule type="cellIs" dxfId="11759" priority="1725" operator="greaterThan">
      <formula>1</formula>
    </cfRule>
  </conditionalFormatting>
  <conditionalFormatting sqref="R83">
    <cfRule type="cellIs" dxfId="11758" priority="1722" operator="greaterThan">
      <formula>1</formula>
    </cfRule>
    <cfRule type="cellIs" dxfId="11757" priority="1723" operator="lessThan">
      <formula>0.8</formula>
    </cfRule>
  </conditionalFormatting>
  <conditionalFormatting sqref="Q83">
    <cfRule type="cellIs" dxfId="11756" priority="1714" operator="lessThan">
      <formula>0</formula>
    </cfRule>
  </conditionalFormatting>
  <conditionalFormatting sqref="R83">
    <cfRule type="cellIs" dxfId="11755" priority="1718" operator="lessThan">
      <formula>0.8</formula>
    </cfRule>
    <cfRule type="cellIs" dxfId="11754" priority="1719" operator="greaterThan">
      <formula>1</formula>
    </cfRule>
  </conditionalFormatting>
  <conditionalFormatting sqref="R83">
    <cfRule type="cellIs" dxfId="11753" priority="1716" operator="greaterThan">
      <formula>1</formula>
    </cfRule>
    <cfRule type="cellIs" dxfId="11752" priority="1717" operator="lessThan">
      <formula>0.8</formula>
    </cfRule>
  </conditionalFormatting>
  <conditionalFormatting sqref="P83">
    <cfRule type="cellIs" dxfId="11751" priority="1715" operator="greaterThan">
      <formula>0</formula>
    </cfRule>
  </conditionalFormatting>
  <conditionalFormatting sqref="Q83">
    <cfRule type="cellIs" dxfId="11750" priority="1713" operator="lessThan">
      <formula>0</formula>
    </cfRule>
  </conditionalFormatting>
  <conditionalFormatting sqref="R83">
    <cfRule type="cellIs" dxfId="11749" priority="1711" operator="lessThan">
      <formula>0.8</formula>
    </cfRule>
    <cfRule type="cellIs" dxfId="11748" priority="1712" operator="greaterThan">
      <formula>1</formula>
    </cfRule>
  </conditionalFormatting>
  <conditionalFormatting sqref="R83">
    <cfRule type="cellIs" dxfId="11747" priority="1709" operator="greaterThan">
      <formula>1</formula>
    </cfRule>
    <cfRule type="cellIs" dxfId="11746" priority="1710" operator="lessThan">
      <formula>0.8</formula>
    </cfRule>
  </conditionalFormatting>
  <conditionalFormatting sqref="P83">
    <cfRule type="cellIs" dxfId="11745" priority="1708" operator="greaterThan">
      <formula>0</formula>
    </cfRule>
  </conditionalFormatting>
  <conditionalFormatting sqref="Q83">
    <cfRule type="cellIs" dxfId="11744" priority="1707" operator="lessThan">
      <formula>0</formula>
    </cfRule>
  </conditionalFormatting>
  <conditionalFormatting sqref="R83">
    <cfRule type="cellIs" dxfId="11743" priority="1705" operator="lessThan">
      <formula>0.8</formula>
    </cfRule>
    <cfRule type="cellIs" dxfId="11742" priority="1706" operator="greaterThan">
      <formula>1</formula>
    </cfRule>
  </conditionalFormatting>
  <conditionalFormatting sqref="R83">
    <cfRule type="cellIs" dxfId="11741" priority="1703" operator="greaterThan">
      <formula>1</formula>
    </cfRule>
    <cfRule type="cellIs" dxfId="11740" priority="1704" operator="lessThan">
      <formula>0.8</formula>
    </cfRule>
  </conditionalFormatting>
  <conditionalFormatting sqref="P83">
    <cfRule type="cellIs" dxfId="11739" priority="1702" operator="greaterThan">
      <formula>0</formula>
    </cfRule>
  </conditionalFormatting>
  <conditionalFormatting sqref="Q83">
    <cfRule type="cellIs" dxfId="11738" priority="1701" operator="lessThan">
      <formula>0</formula>
    </cfRule>
  </conditionalFormatting>
  <conditionalFormatting sqref="R83">
    <cfRule type="cellIs" dxfId="11737" priority="1699" operator="lessThan">
      <formula>0.8</formula>
    </cfRule>
    <cfRule type="cellIs" dxfId="11736" priority="1700" operator="greaterThan">
      <formula>1</formula>
    </cfRule>
  </conditionalFormatting>
  <conditionalFormatting sqref="R83">
    <cfRule type="cellIs" dxfId="11735" priority="1697" operator="greaterThan">
      <formula>1</formula>
    </cfRule>
    <cfRule type="cellIs" dxfId="11734" priority="1698" operator="lessThan">
      <formula>0.8</formula>
    </cfRule>
  </conditionalFormatting>
  <conditionalFormatting sqref="P83">
    <cfRule type="cellIs" dxfId="11733" priority="1696" operator="greaterThan">
      <formula>0</formula>
    </cfRule>
  </conditionalFormatting>
  <conditionalFormatting sqref="Q32:Q39">
    <cfRule type="cellIs" dxfId="11732" priority="1690" operator="lessThan">
      <formula>0</formula>
    </cfRule>
  </conditionalFormatting>
  <conditionalFormatting sqref="P32:P39">
    <cfRule type="cellIs" dxfId="11731" priority="1691" operator="greaterThan">
      <formula>0</formula>
    </cfRule>
  </conditionalFormatting>
  <conditionalFormatting sqref="R32:R39">
    <cfRule type="cellIs" dxfId="11730" priority="1694" operator="lessThan">
      <formula>0.8</formula>
    </cfRule>
    <cfRule type="cellIs" dxfId="11729" priority="1695" operator="greaterThan">
      <formula>1</formula>
    </cfRule>
  </conditionalFormatting>
  <conditionalFormatting sqref="R32:R39">
    <cfRule type="cellIs" dxfId="11728" priority="1692" operator="greaterThan">
      <formula>1</formula>
    </cfRule>
    <cfRule type="cellIs" dxfId="11727" priority="1693" operator="lessThan">
      <formula>0.8</formula>
    </cfRule>
  </conditionalFormatting>
  <conditionalFormatting sqref="Q32:Q39">
    <cfRule type="cellIs" dxfId="11726" priority="1684" operator="lessThan">
      <formula>0</formula>
    </cfRule>
  </conditionalFormatting>
  <conditionalFormatting sqref="R32:R39">
    <cfRule type="cellIs" dxfId="11725" priority="1688" operator="lessThan">
      <formula>0.8</formula>
    </cfRule>
    <cfRule type="cellIs" dxfId="11724" priority="1689" operator="greaterThan">
      <formula>1</formula>
    </cfRule>
  </conditionalFormatting>
  <conditionalFormatting sqref="R32:R39">
    <cfRule type="cellIs" dxfId="11723" priority="1686" operator="greaterThan">
      <formula>1</formula>
    </cfRule>
    <cfRule type="cellIs" dxfId="11722" priority="1687" operator="lessThan">
      <formula>0.8</formula>
    </cfRule>
  </conditionalFormatting>
  <conditionalFormatting sqref="P32:P39">
    <cfRule type="cellIs" dxfId="11721" priority="1685" operator="greaterThan">
      <formula>0</formula>
    </cfRule>
  </conditionalFormatting>
  <conditionalFormatting sqref="Q32:Q39">
    <cfRule type="cellIs" dxfId="11720" priority="1683" operator="lessThan">
      <formula>0</formula>
    </cfRule>
  </conditionalFormatting>
  <conditionalFormatting sqref="R32:R39">
    <cfRule type="cellIs" dxfId="11719" priority="1681" operator="lessThan">
      <formula>0.8</formula>
    </cfRule>
    <cfRule type="cellIs" dxfId="11718" priority="1682" operator="greaterThan">
      <formula>1</formula>
    </cfRule>
  </conditionalFormatting>
  <conditionalFormatting sqref="R32:R39">
    <cfRule type="cellIs" dxfId="11717" priority="1679" operator="greaterThan">
      <formula>1</formula>
    </cfRule>
    <cfRule type="cellIs" dxfId="11716" priority="1680" operator="lessThan">
      <formula>0.8</formula>
    </cfRule>
  </conditionalFormatting>
  <conditionalFormatting sqref="P32:P39">
    <cfRule type="cellIs" dxfId="11715" priority="1678" operator="greaterThan">
      <formula>0</formula>
    </cfRule>
  </conditionalFormatting>
  <conditionalFormatting sqref="Q32:Q39">
    <cfRule type="cellIs" dxfId="11714" priority="1677" operator="lessThan">
      <formula>0</formula>
    </cfRule>
  </conditionalFormatting>
  <conditionalFormatting sqref="R32:R39">
    <cfRule type="cellIs" dxfId="11713" priority="1675" operator="lessThan">
      <formula>0.8</formula>
    </cfRule>
    <cfRule type="cellIs" dxfId="11712" priority="1676" operator="greaterThan">
      <formula>1</formula>
    </cfRule>
  </conditionalFormatting>
  <conditionalFormatting sqref="R32:R39">
    <cfRule type="cellIs" dxfId="11711" priority="1673" operator="greaterThan">
      <formula>1</formula>
    </cfRule>
    <cfRule type="cellIs" dxfId="11710" priority="1674" operator="lessThan">
      <formula>0.8</formula>
    </cfRule>
  </conditionalFormatting>
  <conditionalFormatting sqref="P32:P39">
    <cfRule type="cellIs" dxfId="11709" priority="1672" operator="greaterThan">
      <formula>0</formula>
    </cfRule>
  </conditionalFormatting>
  <conditionalFormatting sqref="Q32:Q39">
    <cfRule type="cellIs" dxfId="11708" priority="1666" operator="lessThan">
      <formula>0</formula>
    </cfRule>
  </conditionalFormatting>
  <conditionalFormatting sqref="R32:R39">
    <cfRule type="cellIs" dxfId="11707" priority="1670" operator="lessThan">
      <formula>0.8</formula>
    </cfRule>
    <cfRule type="cellIs" dxfId="11706" priority="1671" operator="greaterThan">
      <formula>1</formula>
    </cfRule>
  </conditionalFormatting>
  <conditionalFormatting sqref="R32:R39">
    <cfRule type="cellIs" dxfId="11705" priority="1668" operator="greaterThan">
      <formula>1</formula>
    </cfRule>
    <cfRule type="cellIs" dxfId="11704" priority="1669" operator="lessThan">
      <formula>0.8</formula>
    </cfRule>
  </conditionalFormatting>
  <conditionalFormatting sqref="P32:P39">
    <cfRule type="cellIs" dxfId="11703" priority="1667" operator="greaterThan">
      <formula>0</formula>
    </cfRule>
  </conditionalFormatting>
  <conditionalFormatting sqref="Q32:Q39">
    <cfRule type="cellIs" dxfId="11702" priority="1665" operator="lessThan">
      <formula>0</formula>
    </cfRule>
  </conditionalFormatting>
  <conditionalFormatting sqref="R32:R39">
    <cfRule type="cellIs" dxfId="11701" priority="1663" operator="lessThan">
      <formula>0.8</formula>
    </cfRule>
    <cfRule type="cellIs" dxfId="11700" priority="1664" operator="greaterThan">
      <formula>1</formula>
    </cfRule>
  </conditionalFormatting>
  <conditionalFormatting sqref="R32:R39">
    <cfRule type="cellIs" dxfId="11699" priority="1661" operator="greaterThan">
      <formula>1</formula>
    </cfRule>
    <cfRule type="cellIs" dxfId="11698" priority="1662" operator="lessThan">
      <formula>0.8</formula>
    </cfRule>
  </conditionalFormatting>
  <conditionalFormatting sqref="P32:P39">
    <cfRule type="cellIs" dxfId="11697" priority="1660" operator="greaterThan">
      <formula>0</formula>
    </cfRule>
  </conditionalFormatting>
  <conditionalFormatting sqref="Q32:Q39">
    <cfRule type="cellIs" dxfId="11696" priority="1659" operator="lessThan">
      <formula>0</formula>
    </cfRule>
  </conditionalFormatting>
  <conditionalFormatting sqref="R32:R39">
    <cfRule type="cellIs" dxfId="11695" priority="1657" operator="lessThan">
      <formula>0.8</formula>
    </cfRule>
    <cfRule type="cellIs" dxfId="11694" priority="1658" operator="greaterThan">
      <formula>1</formula>
    </cfRule>
  </conditionalFormatting>
  <conditionalFormatting sqref="R32:R39">
    <cfRule type="cellIs" dxfId="11693" priority="1655" operator="greaterThan">
      <formula>1</formula>
    </cfRule>
    <cfRule type="cellIs" dxfId="11692" priority="1656" operator="lessThan">
      <formula>0.8</formula>
    </cfRule>
  </conditionalFormatting>
  <conditionalFormatting sqref="P32:P39">
    <cfRule type="cellIs" dxfId="11691" priority="1654" operator="greaterThan">
      <formula>0</formula>
    </cfRule>
  </conditionalFormatting>
  <conditionalFormatting sqref="Q32:Q39">
    <cfRule type="cellIs" dxfId="11690" priority="1653" operator="lessThan">
      <formula>0</formula>
    </cfRule>
  </conditionalFormatting>
  <conditionalFormatting sqref="R32:R39">
    <cfRule type="cellIs" dxfId="11689" priority="1651" operator="lessThan">
      <formula>0.8</formula>
    </cfRule>
    <cfRule type="cellIs" dxfId="11688" priority="1652" operator="greaterThan">
      <formula>1</formula>
    </cfRule>
  </conditionalFormatting>
  <conditionalFormatting sqref="R32:R39">
    <cfRule type="cellIs" dxfId="11687" priority="1649" operator="greaterThan">
      <formula>1</formula>
    </cfRule>
    <cfRule type="cellIs" dxfId="11686" priority="1650" operator="lessThan">
      <formula>0.8</formula>
    </cfRule>
  </conditionalFormatting>
  <conditionalFormatting sqref="P32:P39">
    <cfRule type="cellIs" dxfId="11685" priority="1648" operator="greaterThan">
      <formula>0</formula>
    </cfRule>
  </conditionalFormatting>
  <conditionalFormatting sqref="Q32:Q39">
    <cfRule type="cellIs" dxfId="11684" priority="1647" operator="lessThan">
      <formula>0</formula>
    </cfRule>
  </conditionalFormatting>
  <conditionalFormatting sqref="R32:R39">
    <cfRule type="cellIs" dxfId="11683" priority="1645" operator="lessThan">
      <formula>0.8</formula>
    </cfRule>
    <cfRule type="cellIs" dxfId="11682" priority="1646" operator="greaterThan">
      <formula>1</formula>
    </cfRule>
  </conditionalFormatting>
  <conditionalFormatting sqref="R32:R39">
    <cfRule type="cellIs" dxfId="11681" priority="1643" operator="greaterThan">
      <formula>1</formula>
    </cfRule>
    <cfRule type="cellIs" dxfId="11680" priority="1644" operator="lessThan">
      <formula>0.8</formula>
    </cfRule>
  </conditionalFormatting>
  <conditionalFormatting sqref="P32:P39">
    <cfRule type="cellIs" dxfId="11679" priority="1642" operator="greaterThan">
      <formula>0</formula>
    </cfRule>
  </conditionalFormatting>
  <conditionalFormatting sqref="Q32:Q39">
    <cfRule type="cellIs" dxfId="11678" priority="1641" operator="lessThan">
      <formula>0</formula>
    </cfRule>
  </conditionalFormatting>
  <conditionalFormatting sqref="R32:R39">
    <cfRule type="cellIs" dxfId="11677" priority="1639" operator="lessThan">
      <formula>0.8</formula>
    </cfRule>
    <cfRule type="cellIs" dxfId="11676" priority="1640" operator="greaterThan">
      <formula>1</formula>
    </cfRule>
  </conditionalFormatting>
  <conditionalFormatting sqref="R32:R39">
    <cfRule type="cellIs" dxfId="11675" priority="1637" operator="greaterThan">
      <formula>1</formula>
    </cfRule>
    <cfRule type="cellIs" dxfId="11674" priority="1638" operator="lessThan">
      <formula>0.8</formula>
    </cfRule>
  </conditionalFormatting>
  <conditionalFormatting sqref="P32:P39">
    <cfRule type="cellIs" dxfId="11673" priority="1636" operator="greaterThan">
      <formula>0</formula>
    </cfRule>
  </conditionalFormatting>
  <conditionalFormatting sqref="P32:P39">
    <cfRule type="cellIs" dxfId="11672" priority="1630" operator="greaterThan">
      <formula>0</formula>
    </cfRule>
  </conditionalFormatting>
  <conditionalFormatting sqref="Q32:Q39">
    <cfRule type="cellIs" dxfId="11671" priority="1635" operator="lessThan">
      <formula>0</formula>
    </cfRule>
  </conditionalFormatting>
  <conditionalFormatting sqref="R32:R39">
    <cfRule type="cellIs" dxfId="11670" priority="1633" operator="lessThan">
      <formula>0.8</formula>
    </cfRule>
    <cfRule type="cellIs" dxfId="11669" priority="1634" operator="greaterThan">
      <formula>1</formula>
    </cfRule>
  </conditionalFormatting>
  <conditionalFormatting sqref="R32:R39">
    <cfRule type="cellIs" dxfId="11668" priority="1631" operator="greaterThan">
      <formula>1</formula>
    </cfRule>
    <cfRule type="cellIs" dxfId="11667" priority="1632" operator="lessThan">
      <formula>0.8</formula>
    </cfRule>
  </conditionalFormatting>
  <conditionalFormatting sqref="P32:P39">
    <cfRule type="cellIs" dxfId="11666" priority="1624" operator="greaterThan">
      <formula>0</formula>
    </cfRule>
  </conditionalFormatting>
  <conditionalFormatting sqref="Q32:Q39">
    <cfRule type="cellIs" dxfId="11665" priority="1629" operator="lessThan">
      <formula>0</formula>
    </cfRule>
  </conditionalFormatting>
  <conditionalFormatting sqref="R32:R39">
    <cfRule type="cellIs" dxfId="11664" priority="1627" operator="lessThan">
      <formula>0.8</formula>
    </cfRule>
    <cfRule type="cellIs" dxfId="11663" priority="1628" operator="greaterThan">
      <formula>1</formula>
    </cfRule>
  </conditionalFormatting>
  <conditionalFormatting sqref="R32:R39">
    <cfRule type="cellIs" dxfId="11662" priority="1625" operator="greaterThan">
      <formula>1</formula>
    </cfRule>
    <cfRule type="cellIs" dxfId="11661" priority="1626" operator="lessThan">
      <formula>0.8</formula>
    </cfRule>
  </conditionalFormatting>
  <conditionalFormatting sqref="R32:R39">
    <cfRule type="cellIs" dxfId="11660" priority="1621" operator="lessThan">
      <formula>0.8</formula>
    </cfRule>
    <cfRule type="cellIs" dxfId="11659" priority="1622" operator="greaterThan">
      <formula>1</formula>
    </cfRule>
  </conditionalFormatting>
  <conditionalFormatting sqref="R32:R39">
    <cfRule type="cellIs" dxfId="11658" priority="1619" operator="greaterThan">
      <formula>1</formula>
    </cfRule>
    <cfRule type="cellIs" dxfId="11657" priority="1620" operator="lessThan">
      <formula>0.8</formula>
    </cfRule>
  </conditionalFormatting>
  <conditionalFormatting sqref="P32:P39">
    <cfRule type="cellIs" dxfId="11656" priority="1618" operator="greaterThan">
      <formula>0</formula>
    </cfRule>
  </conditionalFormatting>
  <conditionalFormatting sqref="Q32:Q39">
    <cfRule type="cellIs" dxfId="11655" priority="1623" operator="lessThan">
      <formula>0</formula>
    </cfRule>
  </conditionalFormatting>
  <conditionalFormatting sqref="Q32:Q39">
    <cfRule type="cellIs" dxfId="11654" priority="1612" operator="lessThan">
      <formula>0</formula>
    </cfRule>
  </conditionalFormatting>
  <conditionalFormatting sqref="P32:P39">
    <cfRule type="cellIs" dxfId="11653" priority="1613" operator="greaterThan">
      <formula>0</formula>
    </cfRule>
  </conditionalFormatting>
  <conditionalFormatting sqref="R32:R39">
    <cfRule type="cellIs" dxfId="11652" priority="1616" operator="lessThan">
      <formula>0.8</formula>
    </cfRule>
    <cfRule type="cellIs" dxfId="11651" priority="1617" operator="greaterThan">
      <formula>1</formula>
    </cfRule>
  </conditionalFormatting>
  <conditionalFormatting sqref="R32:R39">
    <cfRule type="cellIs" dxfId="11650" priority="1614" operator="greaterThan">
      <formula>1</formula>
    </cfRule>
    <cfRule type="cellIs" dxfId="11649" priority="1615" operator="lessThan">
      <formula>0.8</formula>
    </cfRule>
  </conditionalFormatting>
  <conditionalFormatting sqref="Q32:Q39">
    <cfRule type="cellIs" dxfId="11648" priority="1606" operator="lessThan">
      <formula>0</formula>
    </cfRule>
  </conditionalFormatting>
  <conditionalFormatting sqref="R32:R39">
    <cfRule type="cellIs" dxfId="11647" priority="1610" operator="lessThan">
      <formula>0.8</formula>
    </cfRule>
    <cfRule type="cellIs" dxfId="11646" priority="1611" operator="greaterThan">
      <formula>1</formula>
    </cfRule>
  </conditionalFormatting>
  <conditionalFormatting sqref="R32:R39">
    <cfRule type="cellIs" dxfId="11645" priority="1608" operator="greaterThan">
      <formula>1</formula>
    </cfRule>
    <cfRule type="cellIs" dxfId="11644" priority="1609" operator="lessThan">
      <formula>0.8</formula>
    </cfRule>
  </conditionalFormatting>
  <conditionalFormatting sqref="P32:P39">
    <cfRule type="cellIs" dxfId="11643" priority="1607" operator="greaterThan">
      <formula>0</formula>
    </cfRule>
  </conditionalFormatting>
  <conditionalFormatting sqref="Q32:Q39">
    <cfRule type="cellIs" dxfId="11642" priority="1605" operator="lessThan">
      <formula>0</formula>
    </cfRule>
  </conditionalFormatting>
  <conditionalFormatting sqref="R32:R39">
    <cfRule type="cellIs" dxfId="11641" priority="1603" operator="lessThan">
      <formula>0.8</formula>
    </cfRule>
    <cfRule type="cellIs" dxfId="11640" priority="1604" operator="greaterThan">
      <formula>1</formula>
    </cfRule>
  </conditionalFormatting>
  <conditionalFormatting sqref="R32:R39">
    <cfRule type="cellIs" dxfId="11639" priority="1601" operator="greaterThan">
      <formula>1</formula>
    </cfRule>
    <cfRule type="cellIs" dxfId="11638" priority="1602" operator="lessThan">
      <formula>0.8</formula>
    </cfRule>
  </conditionalFormatting>
  <conditionalFormatting sqref="P32:P39">
    <cfRule type="cellIs" dxfId="11637" priority="1600" operator="greaterThan">
      <formula>0</formula>
    </cfRule>
  </conditionalFormatting>
  <conditionalFormatting sqref="Q32:Q39">
    <cfRule type="cellIs" dxfId="11636" priority="1599" operator="lessThan">
      <formula>0</formula>
    </cfRule>
  </conditionalFormatting>
  <conditionalFormatting sqref="R32:R39">
    <cfRule type="cellIs" dxfId="11635" priority="1597" operator="lessThan">
      <formula>0.8</formula>
    </cfRule>
    <cfRule type="cellIs" dxfId="11634" priority="1598" operator="greaterThan">
      <formula>1</formula>
    </cfRule>
  </conditionalFormatting>
  <conditionalFormatting sqref="R32:R39">
    <cfRule type="cellIs" dxfId="11633" priority="1595" operator="greaterThan">
      <formula>1</formula>
    </cfRule>
    <cfRule type="cellIs" dxfId="11632" priority="1596" operator="lessThan">
      <formula>0.8</formula>
    </cfRule>
  </conditionalFormatting>
  <conditionalFormatting sqref="P32:P39">
    <cfRule type="cellIs" dxfId="11631" priority="1594" operator="greaterThan">
      <formula>0</formula>
    </cfRule>
  </conditionalFormatting>
  <conditionalFormatting sqref="Q32:Q39">
    <cfRule type="cellIs" dxfId="11630" priority="1588" operator="lessThan">
      <formula>0</formula>
    </cfRule>
  </conditionalFormatting>
  <conditionalFormatting sqref="P32:P39">
    <cfRule type="cellIs" dxfId="11629" priority="1589" operator="greaterThan">
      <formula>0</formula>
    </cfRule>
  </conditionalFormatting>
  <conditionalFormatting sqref="R32:R39">
    <cfRule type="cellIs" dxfId="11628" priority="1592" operator="lessThan">
      <formula>0.8</formula>
    </cfRule>
    <cfRule type="cellIs" dxfId="11627" priority="1593" operator="greaterThan">
      <formula>1</formula>
    </cfRule>
  </conditionalFormatting>
  <conditionalFormatting sqref="R32:R39">
    <cfRule type="cellIs" dxfId="11626" priority="1590" operator="greaterThan">
      <formula>1</formula>
    </cfRule>
    <cfRule type="cellIs" dxfId="11625" priority="1591" operator="lessThan">
      <formula>0.8</formula>
    </cfRule>
  </conditionalFormatting>
  <conditionalFormatting sqref="Q32:Q39">
    <cfRule type="cellIs" dxfId="11624" priority="1582" operator="lessThan">
      <formula>0</formula>
    </cfRule>
  </conditionalFormatting>
  <conditionalFormatting sqref="R32:R39">
    <cfRule type="cellIs" dxfId="11623" priority="1586" operator="lessThan">
      <formula>0.8</formula>
    </cfRule>
    <cfRule type="cellIs" dxfId="11622" priority="1587" operator="greaterThan">
      <formula>1</formula>
    </cfRule>
  </conditionalFormatting>
  <conditionalFormatting sqref="R32:R39">
    <cfRule type="cellIs" dxfId="11621" priority="1584" operator="greaterThan">
      <formula>1</formula>
    </cfRule>
    <cfRule type="cellIs" dxfId="11620" priority="1585" operator="lessThan">
      <formula>0.8</formula>
    </cfRule>
  </conditionalFormatting>
  <conditionalFormatting sqref="P32:P39">
    <cfRule type="cellIs" dxfId="11619" priority="1583" operator="greaterThan">
      <formula>0</formula>
    </cfRule>
  </conditionalFormatting>
  <conditionalFormatting sqref="Q32:Q39">
    <cfRule type="cellIs" dxfId="11618" priority="1581" operator="lessThan">
      <formula>0</formula>
    </cfRule>
  </conditionalFormatting>
  <conditionalFormatting sqref="R32:R39">
    <cfRule type="cellIs" dxfId="11617" priority="1579" operator="lessThan">
      <formula>0.8</formula>
    </cfRule>
    <cfRule type="cellIs" dxfId="11616" priority="1580" operator="greaterThan">
      <formula>1</formula>
    </cfRule>
  </conditionalFormatting>
  <conditionalFormatting sqref="R32:R39">
    <cfRule type="cellIs" dxfId="11615" priority="1577" operator="greaterThan">
      <formula>1</formula>
    </cfRule>
    <cfRule type="cellIs" dxfId="11614" priority="1578" operator="lessThan">
      <formula>0.8</formula>
    </cfRule>
  </conditionalFormatting>
  <conditionalFormatting sqref="P32:P39">
    <cfRule type="cellIs" dxfId="11613" priority="1576" operator="greaterThan">
      <formula>0</formula>
    </cfRule>
  </conditionalFormatting>
  <conditionalFormatting sqref="Q32:Q39">
    <cfRule type="cellIs" dxfId="11612" priority="1575" operator="lessThan">
      <formula>0</formula>
    </cfRule>
  </conditionalFormatting>
  <conditionalFormatting sqref="R32:R39">
    <cfRule type="cellIs" dxfId="11611" priority="1573" operator="lessThan">
      <formula>0.8</formula>
    </cfRule>
    <cfRule type="cellIs" dxfId="11610" priority="1574" operator="greaterThan">
      <formula>1</formula>
    </cfRule>
  </conditionalFormatting>
  <conditionalFormatting sqref="R32:R39">
    <cfRule type="cellIs" dxfId="11609" priority="1571" operator="greaterThan">
      <formula>1</formula>
    </cfRule>
    <cfRule type="cellIs" dxfId="11608" priority="1572" operator="lessThan">
      <formula>0.8</formula>
    </cfRule>
  </conditionalFormatting>
  <conditionalFormatting sqref="P32:P39">
    <cfRule type="cellIs" dxfId="11607" priority="1570" operator="greaterThan">
      <formula>0</formula>
    </cfRule>
  </conditionalFormatting>
  <conditionalFormatting sqref="Q19:Q25">
    <cfRule type="cellIs" dxfId="11606" priority="1569" operator="lessThan">
      <formula>0</formula>
    </cfRule>
  </conditionalFormatting>
  <conditionalFormatting sqref="R19:R25">
    <cfRule type="cellIs" dxfId="11605" priority="1567" operator="lessThan">
      <formula>0.8</formula>
    </cfRule>
    <cfRule type="cellIs" dxfId="11604" priority="1568" operator="greaterThan">
      <formula>1</formula>
    </cfRule>
  </conditionalFormatting>
  <conditionalFormatting sqref="R19:R25">
    <cfRule type="cellIs" dxfId="11603" priority="1565" operator="greaterThan">
      <formula>1</formula>
    </cfRule>
    <cfRule type="cellIs" dxfId="11602" priority="1566" operator="lessThan">
      <formula>0.8</formula>
    </cfRule>
  </conditionalFormatting>
  <conditionalFormatting sqref="P19:P25">
    <cfRule type="cellIs" dxfId="11601" priority="1564" operator="greaterThan">
      <formula>0</formula>
    </cfRule>
  </conditionalFormatting>
  <conditionalFormatting sqref="R19:R25">
    <cfRule type="cellIs" dxfId="11600" priority="1561" operator="lessThan">
      <formula>0.8</formula>
    </cfRule>
    <cfRule type="cellIs" dxfId="11599" priority="1562" operator="greaterThan">
      <formula>1</formula>
    </cfRule>
  </conditionalFormatting>
  <conditionalFormatting sqref="R19:R25">
    <cfRule type="cellIs" dxfId="11598" priority="1559" operator="greaterThan">
      <formula>1</formula>
    </cfRule>
    <cfRule type="cellIs" dxfId="11597" priority="1560" operator="lessThan">
      <formula>0.8</formula>
    </cfRule>
  </conditionalFormatting>
  <conditionalFormatting sqref="P19:P25">
    <cfRule type="cellIs" dxfId="11596" priority="1558" operator="greaterThan">
      <formula>0</formula>
    </cfRule>
  </conditionalFormatting>
  <conditionalFormatting sqref="Q19:Q25">
    <cfRule type="cellIs" dxfId="11595" priority="1563" operator="lessThan">
      <formula>0</formula>
    </cfRule>
  </conditionalFormatting>
  <conditionalFormatting sqref="R19:R25">
    <cfRule type="cellIs" dxfId="11594" priority="1555" operator="lessThan">
      <formula>0.8</formula>
    </cfRule>
    <cfRule type="cellIs" dxfId="11593" priority="1556" operator="greaterThan">
      <formula>1</formula>
    </cfRule>
  </conditionalFormatting>
  <conditionalFormatting sqref="R19:R25">
    <cfRule type="cellIs" dxfId="11592" priority="1553" operator="greaterThan">
      <formula>1</formula>
    </cfRule>
    <cfRule type="cellIs" dxfId="11591" priority="1554" operator="lessThan">
      <formula>0.8</formula>
    </cfRule>
  </conditionalFormatting>
  <conditionalFormatting sqref="P19:P25">
    <cfRule type="cellIs" dxfId="11590" priority="1552" operator="greaterThan">
      <formula>0</formula>
    </cfRule>
  </conditionalFormatting>
  <conditionalFormatting sqref="Q19:Q25">
    <cfRule type="cellIs" dxfId="11589" priority="1557" operator="lessThan">
      <formula>0</formula>
    </cfRule>
  </conditionalFormatting>
  <conditionalFormatting sqref="Q19:Q25">
    <cfRule type="cellIs" dxfId="11588" priority="1551" operator="lessThan">
      <formula>0</formula>
    </cfRule>
  </conditionalFormatting>
  <conditionalFormatting sqref="R19:R25">
    <cfRule type="cellIs" dxfId="11587" priority="1549" operator="lessThan">
      <formula>0.8</formula>
    </cfRule>
    <cfRule type="cellIs" dxfId="11586" priority="1550" operator="greaterThan">
      <formula>1</formula>
    </cfRule>
  </conditionalFormatting>
  <conditionalFormatting sqref="R19:R25">
    <cfRule type="cellIs" dxfId="11585" priority="1547" operator="greaterThan">
      <formula>1</formula>
    </cfRule>
    <cfRule type="cellIs" dxfId="11584" priority="1548" operator="lessThan">
      <formula>0.8</formula>
    </cfRule>
  </conditionalFormatting>
  <conditionalFormatting sqref="P19:P25">
    <cfRule type="cellIs" dxfId="11583" priority="1546" operator="greaterThan">
      <formula>0</formula>
    </cfRule>
  </conditionalFormatting>
  <conditionalFormatting sqref="Q135:Q136 Q139 Q142">
    <cfRule type="cellIs" dxfId="11582" priority="1545" operator="lessThan">
      <formula>0</formula>
    </cfRule>
  </conditionalFormatting>
  <conditionalFormatting sqref="R135:R136 R139 R142">
    <cfRule type="cellIs" dxfId="11581" priority="1543" operator="lessThan">
      <formula>0.8</formula>
    </cfRule>
    <cfRule type="cellIs" dxfId="11580" priority="1544" operator="greaterThan">
      <formula>1</formula>
    </cfRule>
  </conditionalFormatting>
  <conditionalFormatting sqref="R135:R136 R139 R142">
    <cfRule type="cellIs" dxfId="11579" priority="1541" operator="greaterThan">
      <formula>1</formula>
    </cfRule>
    <cfRule type="cellIs" dxfId="11578" priority="1542" operator="lessThan">
      <formula>0.8</formula>
    </cfRule>
  </conditionalFormatting>
  <conditionalFormatting sqref="P135:P136 P139 P142">
    <cfRule type="cellIs" dxfId="11577" priority="1540" operator="greaterThan">
      <formula>0</formula>
    </cfRule>
  </conditionalFormatting>
  <conditionalFormatting sqref="P135:P136 P139 P142">
    <cfRule type="cellIs" dxfId="11576" priority="1534" operator="greaterThan">
      <formula>0</formula>
    </cfRule>
  </conditionalFormatting>
  <conditionalFormatting sqref="Q135:Q136 Q139 Q142">
    <cfRule type="cellIs" dxfId="11575" priority="1539" operator="lessThan">
      <formula>0</formula>
    </cfRule>
  </conditionalFormatting>
  <conditionalFormatting sqref="R135:R136 R139 R142">
    <cfRule type="cellIs" dxfId="11574" priority="1537" operator="lessThan">
      <formula>0.8</formula>
    </cfRule>
    <cfRule type="cellIs" dxfId="11573" priority="1538" operator="greaterThan">
      <formula>1</formula>
    </cfRule>
  </conditionalFormatting>
  <conditionalFormatting sqref="R135:R136 R139 R142">
    <cfRule type="cellIs" dxfId="11572" priority="1535" operator="greaterThan">
      <formula>1</formula>
    </cfRule>
    <cfRule type="cellIs" dxfId="11571" priority="1536" operator="lessThan">
      <formula>0.8</formula>
    </cfRule>
  </conditionalFormatting>
  <conditionalFormatting sqref="P19:P25">
    <cfRule type="cellIs" dxfId="11570" priority="1528" operator="greaterThan">
      <formula>0</formula>
    </cfRule>
  </conditionalFormatting>
  <conditionalFormatting sqref="Q19:Q25">
    <cfRule type="cellIs" dxfId="11569" priority="1533" operator="lessThan">
      <formula>0</formula>
    </cfRule>
  </conditionalFormatting>
  <conditionalFormatting sqref="R19:R25">
    <cfRule type="cellIs" dxfId="11568" priority="1531" operator="lessThan">
      <formula>0.8</formula>
    </cfRule>
    <cfRule type="cellIs" dxfId="11567" priority="1532" operator="greaterThan">
      <formula>1</formula>
    </cfRule>
  </conditionalFormatting>
  <conditionalFormatting sqref="R19:R25">
    <cfRule type="cellIs" dxfId="11566" priority="1529" operator="greaterThan">
      <formula>1</formula>
    </cfRule>
    <cfRule type="cellIs" dxfId="11565" priority="1530" operator="lessThan">
      <formula>0.8</formula>
    </cfRule>
  </conditionalFormatting>
  <conditionalFormatting sqref="Q19:Q25">
    <cfRule type="cellIs" dxfId="11564" priority="1527" operator="lessThan">
      <formula>0</formula>
    </cfRule>
  </conditionalFormatting>
  <conditionalFormatting sqref="R19:R25">
    <cfRule type="cellIs" dxfId="11563" priority="1525" operator="lessThan">
      <formula>0.8</formula>
    </cfRule>
    <cfRule type="cellIs" dxfId="11562" priority="1526" operator="greaterThan">
      <formula>1</formula>
    </cfRule>
  </conditionalFormatting>
  <conditionalFormatting sqref="R19:R25">
    <cfRule type="cellIs" dxfId="11561" priority="1523" operator="greaterThan">
      <formula>1</formula>
    </cfRule>
    <cfRule type="cellIs" dxfId="11560" priority="1524" operator="lessThan">
      <formula>0.8</formula>
    </cfRule>
  </conditionalFormatting>
  <conditionalFormatting sqref="P19:P25">
    <cfRule type="cellIs" dxfId="11559" priority="1522" operator="greaterThan">
      <formula>0</formula>
    </cfRule>
  </conditionalFormatting>
  <conditionalFormatting sqref="Q19:Q25">
    <cfRule type="cellIs" dxfId="11558" priority="1521" operator="lessThan">
      <formula>0</formula>
    </cfRule>
  </conditionalFormatting>
  <conditionalFormatting sqref="R19:R25">
    <cfRule type="cellIs" dxfId="11557" priority="1519" operator="lessThan">
      <formula>0.8</formula>
    </cfRule>
    <cfRule type="cellIs" dxfId="11556" priority="1520" operator="greaterThan">
      <formula>1</formula>
    </cfRule>
  </conditionalFormatting>
  <conditionalFormatting sqref="R19:R25">
    <cfRule type="cellIs" dxfId="11555" priority="1517" operator="greaterThan">
      <formula>1</formula>
    </cfRule>
    <cfRule type="cellIs" dxfId="11554" priority="1518" operator="lessThan">
      <formula>0.8</formula>
    </cfRule>
  </conditionalFormatting>
  <conditionalFormatting sqref="P19:P25">
    <cfRule type="cellIs" dxfId="11553" priority="1516" operator="greaterThan">
      <formula>0</formula>
    </cfRule>
  </conditionalFormatting>
  <conditionalFormatting sqref="Q19:Q25">
    <cfRule type="cellIs" dxfId="11552" priority="1515" operator="lessThan">
      <formula>0</formula>
    </cfRule>
  </conditionalFormatting>
  <conditionalFormatting sqref="R19:R25">
    <cfRule type="cellIs" dxfId="11551" priority="1513" operator="lessThan">
      <formula>0.8</formula>
    </cfRule>
    <cfRule type="cellIs" dxfId="11550" priority="1514" operator="greaterThan">
      <formula>1</formula>
    </cfRule>
  </conditionalFormatting>
  <conditionalFormatting sqref="R19:R25">
    <cfRule type="cellIs" dxfId="11549" priority="1511" operator="greaterThan">
      <formula>1</formula>
    </cfRule>
    <cfRule type="cellIs" dxfId="11548" priority="1512" operator="lessThan">
      <formula>0.8</formula>
    </cfRule>
  </conditionalFormatting>
  <conditionalFormatting sqref="P19:P25">
    <cfRule type="cellIs" dxfId="11547" priority="1510" operator="greaterThan">
      <formula>0</formula>
    </cfRule>
  </conditionalFormatting>
  <conditionalFormatting sqref="R19:R25">
    <cfRule type="cellIs" dxfId="11546" priority="1507" operator="lessThan">
      <formula>0.8</formula>
    </cfRule>
    <cfRule type="cellIs" dxfId="11545" priority="1508" operator="greaterThan">
      <formula>1</formula>
    </cfRule>
  </conditionalFormatting>
  <conditionalFormatting sqref="R19:R25">
    <cfRule type="cellIs" dxfId="11544" priority="1505" operator="greaterThan">
      <formula>1</formula>
    </cfRule>
    <cfRule type="cellIs" dxfId="11543" priority="1506" operator="lessThan">
      <formula>0.8</formula>
    </cfRule>
  </conditionalFormatting>
  <conditionalFormatting sqref="P19:P25">
    <cfRule type="cellIs" dxfId="11542" priority="1504" operator="greaterThan">
      <formula>0</formula>
    </cfRule>
  </conditionalFormatting>
  <conditionalFormatting sqref="Q19:Q25">
    <cfRule type="cellIs" dxfId="11541" priority="1509" operator="lessThan">
      <formula>0</formula>
    </cfRule>
  </conditionalFormatting>
  <conditionalFormatting sqref="Q19:Q25">
    <cfRule type="cellIs" dxfId="11540" priority="1503" operator="lessThan">
      <formula>0</formula>
    </cfRule>
  </conditionalFormatting>
  <conditionalFormatting sqref="R19:R25">
    <cfRule type="cellIs" dxfId="11539" priority="1501" operator="lessThan">
      <formula>0.8</formula>
    </cfRule>
    <cfRule type="cellIs" dxfId="11538" priority="1502" operator="greaterThan">
      <formula>1</formula>
    </cfRule>
  </conditionalFormatting>
  <conditionalFormatting sqref="R19:R25">
    <cfRule type="cellIs" dxfId="11537" priority="1499" operator="greaterThan">
      <formula>1</formula>
    </cfRule>
    <cfRule type="cellIs" dxfId="11536" priority="1500" operator="lessThan">
      <formula>0.8</formula>
    </cfRule>
  </conditionalFormatting>
  <conditionalFormatting sqref="P19:P25">
    <cfRule type="cellIs" dxfId="11535" priority="1498" operator="greaterThan">
      <formula>0</formula>
    </cfRule>
  </conditionalFormatting>
  <conditionalFormatting sqref="P19:P25">
    <cfRule type="cellIs" dxfId="11534" priority="1492" operator="greaterThan">
      <formula>0</formula>
    </cfRule>
  </conditionalFormatting>
  <conditionalFormatting sqref="Q19:Q25">
    <cfRule type="cellIs" dxfId="11533" priority="1497" operator="lessThan">
      <formula>0</formula>
    </cfRule>
  </conditionalFormatting>
  <conditionalFormatting sqref="R19:R25">
    <cfRule type="cellIs" dxfId="11532" priority="1495" operator="lessThan">
      <formula>0.8</formula>
    </cfRule>
    <cfRule type="cellIs" dxfId="11531" priority="1496" operator="greaterThan">
      <formula>1</formula>
    </cfRule>
  </conditionalFormatting>
  <conditionalFormatting sqref="R19:R25">
    <cfRule type="cellIs" dxfId="11530" priority="1493" operator="greaterThan">
      <formula>1</formula>
    </cfRule>
    <cfRule type="cellIs" dxfId="11529" priority="1494" operator="lessThan">
      <formula>0.8</formula>
    </cfRule>
  </conditionalFormatting>
  <conditionalFormatting sqref="P19:P25">
    <cfRule type="cellIs" dxfId="11528" priority="1486" operator="greaterThan">
      <formula>0</formula>
    </cfRule>
  </conditionalFormatting>
  <conditionalFormatting sqref="Q19:Q25">
    <cfRule type="cellIs" dxfId="11527" priority="1491" operator="lessThan">
      <formula>0</formula>
    </cfRule>
  </conditionalFormatting>
  <conditionalFormatting sqref="R19:R25">
    <cfRule type="cellIs" dxfId="11526" priority="1489" operator="lessThan">
      <formula>0.8</formula>
    </cfRule>
    <cfRule type="cellIs" dxfId="11525" priority="1490" operator="greaterThan">
      <formula>1</formula>
    </cfRule>
  </conditionalFormatting>
  <conditionalFormatting sqref="R19:R25">
    <cfRule type="cellIs" dxfId="11524" priority="1487" operator="greaterThan">
      <formula>1</formula>
    </cfRule>
    <cfRule type="cellIs" dxfId="11523" priority="1488" operator="lessThan">
      <formula>0.8</formula>
    </cfRule>
  </conditionalFormatting>
  <conditionalFormatting sqref="Q19:Q25">
    <cfRule type="cellIs" dxfId="11522" priority="1485" operator="lessThan">
      <formula>0</formula>
    </cfRule>
  </conditionalFormatting>
  <conditionalFormatting sqref="R19:R25">
    <cfRule type="cellIs" dxfId="11521" priority="1483" operator="lessThan">
      <formula>0.8</formula>
    </cfRule>
    <cfRule type="cellIs" dxfId="11520" priority="1484" operator="greaterThan">
      <formula>1</formula>
    </cfRule>
  </conditionalFormatting>
  <conditionalFormatting sqref="R19:R25">
    <cfRule type="cellIs" dxfId="11519" priority="1481" operator="greaterThan">
      <formula>1</formula>
    </cfRule>
    <cfRule type="cellIs" dxfId="11518" priority="1482" operator="lessThan">
      <formula>0.8</formula>
    </cfRule>
  </conditionalFormatting>
  <conditionalFormatting sqref="P19:P25">
    <cfRule type="cellIs" dxfId="11517" priority="1480" operator="greaterThan">
      <formula>0</formula>
    </cfRule>
  </conditionalFormatting>
  <conditionalFormatting sqref="Q19:Q25">
    <cfRule type="cellIs" dxfId="11516" priority="1479" operator="lessThan">
      <formula>0</formula>
    </cfRule>
  </conditionalFormatting>
  <conditionalFormatting sqref="R19:R25">
    <cfRule type="cellIs" dxfId="11515" priority="1477" operator="lessThan">
      <formula>0.8</formula>
    </cfRule>
    <cfRule type="cellIs" dxfId="11514" priority="1478" operator="greaterThan">
      <formula>1</formula>
    </cfRule>
  </conditionalFormatting>
  <conditionalFormatting sqref="R19:R25">
    <cfRule type="cellIs" dxfId="11513" priority="1475" operator="greaterThan">
      <formula>1</formula>
    </cfRule>
    <cfRule type="cellIs" dxfId="11512" priority="1476" operator="lessThan">
      <formula>0.8</formula>
    </cfRule>
  </conditionalFormatting>
  <conditionalFormatting sqref="P19:P25">
    <cfRule type="cellIs" dxfId="11511" priority="1474" operator="greaterThan">
      <formula>0</formula>
    </cfRule>
  </conditionalFormatting>
  <conditionalFormatting sqref="P19:P25">
    <cfRule type="cellIs" dxfId="11510" priority="1468" operator="greaterThan">
      <formula>0</formula>
    </cfRule>
  </conditionalFormatting>
  <conditionalFormatting sqref="Q19:Q25">
    <cfRule type="cellIs" dxfId="11509" priority="1473" operator="lessThan">
      <formula>0</formula>
    </cfRule>
  </conditionalFormatting>
  <conditionalFormatting sqref="R19:R25">
    <cfRule type="cellIs" dxfId="11508" priority="1471" operator="lessThan">
      <formula>0.8</formula>
    </cfRule>
    <cfRule type="cellIs" dxfId="11507" priority="1472" operator="greaterThan">
      <formula>1</formula>
    </cfRule>
  </conditionalFormatting>
  <conditionalFormatting sqref="R19:R25">
    <cfRule type="cellIs" dxfId="11506" priority="1469" operator="greaterThan">
      <formula>1</formula>
    </cfRule>
    <cfRule type="cellIs" dxfId="11505" priority="1470" operator="lessThan">
      <formula>0.8</formula>
    </cfRule>
  </conditionalFormatting>
  <conditionalFormatting sqref="Q19:Q25">
    <cfRule type="cellIs" dxfId="11504" priority="1467" operator="lessThan">
      <formula>0</formula>
    </cfRule>
  </conditionalFormatting>
  <conditionalFormatting sqref="R19:R25">
    <cfRule type="cellIs" dxfId="11503" priority="1465" operator="lessThan">
      <formula>0.8</formula>
    </cfRule>
    <cfRule type="cellIs" dxfId="11502" priority="1466" operator="greaterThan">
      <formula>1</formula>
    </cfRule>
  </conditionalFormatting>
  <conditionalFormatting sqref="R19:R25">
    <cfRule type="cellIs" dxfId="11501" priority="1463" operator="greaterThan">
      <formula>1</formula>
    </cfRule>
    <cfRule type="cellIs" dxfId="11500" priority="1464" operator="lessThan">
      <formula>0.8</formula>
    </cfRule>
  </conditionalFormatting>
  <conditionalFormatting sqref="P19:P25">
    <cfRule type="cellIs" dxfId="11499" priority="1462" operator="greaterThan">
      <formula>0</formula>
    </cfRule>
  </conditionalFormatting>
  <conditionalFormatting sqref="Q19:Q25">
    <cfRule type="cellIs" dxfId="11498" priority="1461" operator="lessThan">
      <formula>0</formula>
    </cfRule>
  </conditionalFormatting>
  <conditionalFormatting sqref="R19:R25">
    <cfRule type="cellIs" dxfId="11497" priority="1459" operator="lessThan">
      <formula>0.8</formula>
    </cfRule>
    <cfRule type="cellIs" dxfId="11496" priority="1460" operator="greaterThan">
      <formula>1</formula>
    </cfRule>
  </conditionalFormatting>
  <conditionalFormatting sqref="R19:R25">
    <cfRule type="cellIs" dxfId="11495" priority="1457" operator="greaterThan">
      <formula>1</formula>
    </cfRule>
    <cfRule type="cellIs" dxfId="11494" priority="1458" operator="lessThan">
      <formula>0.8</formula>
    </cfRule>
  </conditionalFormatting>
  <conditionalFormatting sqref="P19:P25">
    <cfRule type="cellIs" dxfId="11493" priority="1456" operator="greaterThan">
      <formula>0</formula>
    </cfRule>
  </conditionalFormatting>
  <conditionalFormatting sqref="Q19:Q25">
    <cfRule type="cellIs" dxfId="11492" priority="1455" operator="lessThan">
      <formula>0</formula>
    </cfRule>
  </conditionalFormatting>
  <conditionalFormatting sqref="R19:R25">
    <cfRule type="cellIs" dxfId="11491" priority="1453" operator="lessThan">
      <formula>0.8</formula>
    </cfRule>
    <cfRule type="cellIs" dxfId="11490" priority="1454" operator="greaterThan">
      <formula>1</formula>
    </cfRule>
  </conditionalFormatting>
  <conditionalFormatting sqref="R19:R25">
    <cfRule type="cellIs" dxfId="11489" priority="1451" operator="greaterThan">
      <formula>1</formula>
    </cfRule>
    <cfRule type="cellIs" dxfId="11488" priority="1452" operator="lessThan">
      <formula>0.8</formula>
    </cfRule>
  </conditionalFormatting>
  <conditionalFormatting sqref="P19:P25">
    <cfRule type="cellIs" dxfId="11487" priority="1450" operator="greaterThan">
      <formula>0</formula>
    </cfRule>
  </conditionalFormatting>
  <conditionalFormatting sqref="R19:R25">
    <cfRule type="cellIs" dxfId="11486" priority="1447" operator="lessThan">
      <formula>0.8</formula>
    </cfRule>
    <cfRule type="cellIs" dxfId="11485" priority="1448" operator="greaterThan">
      <formula>1</formula>
    </cfRule>
  </conditionalFormatting>
  <conditionalFormatting sqref="R19:R25">
    <cfRule type="cellIs" dxfId="11484" priority="1445" operator="greaterThan">
      <formula>1</formula>
    </cfRule>
    <cfRule type="cellIs" dxfId="11483" priority="1446" operator="lessThan">
      <formula>0.8</formula>
    </cfRule>
  </conditionalFormatting>
  <conditionalFormatting sqref="P19:P25">
    <cfRule type="cellIs" dxfId="11482" priority="1444" operator="greaterThan">
      <formula>0</formula>
    </cfRule>
  </conditionalFormatting>
  <conditionalFormatting sqref="Q19:Q25">
    <cfRule type="cellIs" dxfId="11481" priority="1449" operator="lessThan">
      <formula>0</formula>
    </cfRule>
  </conditionalFormatting>
  <conditionalFormatting sqref="Q40">
    <cfRule type="cellIs" dxfId="11480" priority="1443" operator="lessThan">
      <formula>0</formula>
    </cfRule>
  </conditionalFormatting>
  <conditionalFormatting sqref="R40">
    <cfRule type="cellIs" dxfId="11479" priority="1441" operator="lessThan">
      <formula>0.8</formula>
    </cfRule>
    <cfRule type="cellIs" dxfId="11478" priority="1442" operator="greaterThan">
      <formula>1</formula>
    </cfRule>
  </conditionalFormatting>
  <conditionalFormatting sqref="R40">
    <cfRule type="cellIs" dxfId="11477" priority="1439" operator="greaterThan">
      <formula>1</formula>
    </cfRule>
    <cfRule type="cellIs" dxfId="11476" priority="1440" operator="lessThan">
      <formula>0.8</formula>
    </cfRule>
  </conditionalFormatting>
  <conditionalFormatting sqref="P40">
    <cfRule type="cellIs" dxfId="11475" priority="1438" operator="greaterThan">
      <formula>0</formula>
    </cfRule>
  </conditionalFormatting>
  <conditionalFormatting sqref="P40">
    <cfRule type="cellIs" dxfId="11474" priority="1432" operator="greaterThan">
      <formula>0</formula>
    </cfRule>
  </conditionalFormatting>
  <conditionalFormatting sqref="Q40">
    <cfRule type="cellIs" dxfId="11473" priority="1437" operator="lessThan">
      <formula>0</formula>
    </cfRule>
  </conditionalFormatting>
  <conditionalFormatting sqref="R40">
    <cfRule type="cellIs" dxfId="11472" priority="1435" operator="lessThan">
      <formula>0.8</formula>
    </cfRule>
    <cfRule type="cellIs" dxfId="11471" priority="1436" operator="greaterThan">
      <formula>1</formula>
    </cfRule>
  </conditionalFormatting>
  <conditionalFormatting sqref="R40">
    <cfRule type="cellIs" dxfId="11470" priority="1433" operator="greaterThan">
      <formula>1</formula>
    </cfRule>
    <cfRule type="cellIs" dxfId="11469" priority="1434" operator="lessThan">
      <formula>0.8</formula>
    </cfRule>
  </conditionalFormatting>
  <conditionalFormatting sqref="P40">
    <cfRule type="cellIs" dxfId="11468" priority="1426" operator="greaterThan">
      <formula>0</formula>
    </cfRule>
  </conditionalFormatting>
  <conditionalFormatting sqref="Q40">
    <cfRule type="cellIs" dxfId="11467" priority="1431" operator="lessThan">
      <formula>0</formula>
    </cfRule>
  </conditionalFormatting>
  <conditionalFormatting sqref="R40">
    <cfRule type="cellIs" dxfId="11466" priority="1429" operator="lessThan">
      <formula>0.8</formula>
    </cfRule>
    <cfRule type="cellIs" dxfId="11465" priority="1430" operator="greaterThan">
      <formula>1</formula>
    </cfRule>
  </conditionalFormatting>
  <conditionalFormatting sqref="R40">
    <cfRule type="cellIs" dxfId="11464" priority="1427" operator="greaterThan">
      <formula>1</formula>
    </cfRule>
    <cfRule type="cellIs" dxfId="11463" priority="1428" operator="lessThan">
      <formula>0.8</formula>
    </cfRule>
  </conditionalFormatting>
  <conditionalFormatting sqref="Q40">
    <cfRule type="cellIs" dxfId="11462" priority="1425" operator="lessThan">
      <formula>0</formula>
    </cfRule>
  </conditionalFormatting>
  <conditionalFormatting sqref="R40">
    <cfRule type="cellIs" dxfId="11461" priority="1423" operator="lessThan">
      <formula>0.8</formula>
    </cfRule>
    <cfRule type="cellIs" dxfId="11460" priority="1424" operator="greaterThan">
      <formula>1</formula>
    </cfRule>
  </conditionalFormatting>
  <conditionalFormatting sqref="R40">
    <cfRule type="cellIs" dxfId="11459" priority="1421" operator="greaterThan">
      <formula>1</formula>
    </cfRule>
    <cfRule type="cellIs" dxfId="11458" priority="1422" operator="lessThan">
      <formula>0.8</formula>
    </cfRule>
  </conditionalFormatting>
  <conditionalFormatting sqref="P40">
    <cfRule type="cellIs" dxfId="11457" priority="1420" operator="greaterThan">
      <formula>0</formula>
    </cfRule>
  </conditionalFormatting>
  <conditionalFormatting sqref="P40">
    <cfRule type="cellIs" dxfId="11456" priority="1414" operator="greaterThan">
      <formula>0</formula>
    </cfRule>
  </conditionalFormatting>
  <conditionalFormatting sqref="Q40">
    <cfRule type="cellIs" dxfId="11455" priority="1419" operator="lessThan">
      <formula>0</formula>
    </cfRule>
  </conditionalFormatting>
  <conditionalFormatting sqref="R40">
    <cfRule type="cellIs" dxfId="11454" priority="1417" operator="lessThan">
      <formula>0.8</formula>
    </cfRule>
    <cfRule type="cellIs" dxfId="11453" priority="1418" operator="greaterThan">
      <formula>1</formula>
    </cfRule>
  </conditionalFormatting>
  <conditionalFormatting sqref="R40">
    <cfRule type="cellIs" dxfId="11452" priority="1415" operator="greaterThan">
      <formula>1</formula>
    </cfRule>
    <cfRule type="cellIs" dxfId="11451" priority="1416" operator="lessThan">
      <formula>0.8</formula>
    </cfRule>
  </conditionalFormatting>
  <conditionalFormatting sqref="P40">
    <cfRule type="cellIs" dxfId="11450" priority="1408" operator="greaterThan">
      <formula>0</formula>
    </cfRule>
  </conditionalFormatting>
  <conditionalFormatting sqref="Q40">
    <cfRule type="cellIs" dxfId="11449" priority="1413" operator="lessThan">
      <formula>0</formula>
    </cfRule>
  </conditionalFormatting>
  <conditionalFormatting sqref="R40">
    <cfRule type="cellIs" dxfId="11448" priority="1411" operator="lessThan">
      <formula>0.8</formula>
    </cfRule>
    <cfRule type="cellIs" dxfId="11447" priority="1412" operator="greaterThan">
      <formula>1</formula>
    </cfRule>
  </conditionalFormatting>
  <conditionalFormatting sqref="R40">
    <cfRule type="cellIs" dxfId="11446" priority="1409" operator="greaterThan">
      <formula>1</formula>
    </cfRule>
    <cfRule type="cellIs" dxfId="11445" priority="1410" operator="lessThan">
      <formula>0.8</formula>
    </cfRule>
  </conditionalFormatting>
  <conditionalFormatting sqref="P40">
    <cfRule type="cellIs" dxfId="11444" priority="1402" operator="greaterThan">
      <formula>0</formula>
    </cfRule>
  </conditionalFormatting>
  <conditionalFormatting sqref="Q40">
    <cfRule type="cellIs" dxfId="11443" priority="1407" operator="lessThan">
      <formula>0</formula>
    </cfRule>
  </conditionalFormatting>
  <conditionalFormatting sqref="R40">
    <cfRule type="cellIs" dxfId="11442" priority="1405" operator="lessThan">
      <formula>0.8</formula>
    </cfRule>
    <cfRule type="cellIs" dxfId="11441" priority="1406" operator="greaterThan">
      <formula>1</formula>
    </cfRule>
  </conditionalFormatting>
  <conditionalFormatting sqref="R40">
    <cfRule type="cellIs" dxfId="11440" priority="1403" operator="greaterThan">
      <formula>1</formula>
    </cfRule>
    <cfRule type="cellIs" dxfId="11439" priority="1404" operator="lessThan">
      <formula>0.8</formula>
    </cfRule>
  </conditionalFormatting>
  <conditionalFormatting sqref="Q40">
    <cfRule type="cellIs" dxfId="11438" priority="1396" operator="lessThan">
      <formula>0</formula>
    </cfRule>
  </conditionalFormatting>
  <conditionalFormatting sqref="P40">
    <cfRule type="cellIs" dxfId="11437" priority="1397" operator="greaterThan">
      <formula>0</formula>
    </cfRule>
  </conditionalFormatting>
  <conditionalFormatting sqref="R40">
    <cfRule type="cellIs" dxfId="11436" priority="1400" operator="lessThan">
      <formula>0.8</formula>
    </cfRule>
    <cfRule type="cellIs" dxfId="11435" priority="1401" operator="greaterThan">
      <formula>1</formula>
    </cfRule>
  </conditionalFormatting>
  <conditionalFormatting sqref="R40">
    <cfRule type="cellIs" dxfId="11434" priority="1398" operator="greaterThan">
      <formula>1</formula>
    </cfRule>
    <cfRule type="cellIs" dxfId="11433" priority="1399" operator="lessThan">
      <formula>0.8</formula>
    </cfRule>
  </conditionalFormatting>
  <conditionalFormatting sqref="Q40">
    <cfRule type="cellIs" dxfId="11432" priority="1390" operator="lessThan">
      <formula>0</formula>
    </cfRule>
  </conditionalFormatting>
  <conditionalFormatting sqref="R40">
    <cfRule type="cellIs" dxfId="11431" priority="1394" operator="lessThan">
      <formula>0.8</formula>
    </cfRule>
    <cfRule type="cellIs" dxfId="11430" priority="1395" operator="greaterThan">
      <formula>1</formula>
    </cfRule>
  </conditionalFormatting>
  <conditionalFormatting sqref="R40">
    <cfRule type="cellIs" dxfId="11429" priority="1392" operator="greaterThan">
      <formula>1</formula>
    </cfRule>
    <cfRule type="cellIs" dxfId="11428" priority="1393" operator="lessThan">
      <formula>0.8</formula>
    </cfRule>
  </conditionalFormatting>
  <conditionalFormatting sqref="P40">
    <cfRule type="cellIs" dxfId="11427" priority="1391" operator="greaterThan">
      <formula>0</formula>
    </cfRule>
  </conditionalFormatting>
  <conditionalFormatting sqref="Q40">
    <cfRule type="cellIs" dxfId="11426" priority="1389" operator="lessThan">
      <formula>0</formula>
    </cfRule>
  </conditionalFormatting>
  <conditionalFormatting sqref="R40">
    <cfRule type="cellIs" dxfId="11425" priority="1387" operator="lessThan">
      <formula>0.8</formula>
    </cfRule>
    <cfRule type="cellIs" dxfId="11424" priority="1388" operator="greaterThan">
      <formula>1</formula>
    </cfRule>
  </conditionalFormatting>
  <conditionalFormatting sqref="R40">
    <cfRule type="cellIs" dxfId="11423" priority="1385" operator="greaterThan">
      <formula>1</formula>
    </cfRule>
    <cfRule type="cellIs" dxfId="11422" priority="1386" operator="lessThan">
      <formula>0.8</formula>
    </cfRule>
  </conditionalFormatting>
  <conditionalFormatting sqref="P40">
    <cfRule type="cellIs" dxfId="11421" priority="1384" operator="greaterThan">
      <formula>0</formula>
    </cfRule>
  </conditionalFormatting>
  <conditionalFormatting sqref="Q40">
    <cfRule type="cellIs" dxfId="11420" priority="1383" operator="lessThan">
      <formula>0</formula>
    </cfRule>
  </conditionalFormatting>
  <conditionalFormatting sqref="R40">
    <cfRule type="cellIs" dxfId="11419" priority="1381" operator="lessThan">
      <formula>0.8</formula>
    </cfRule>
    <cfRule type="cellIs" dxfId="11418" priority="1382" operator="greaterThan">
      <formula>1</formula>
    </cfRule>
  </conditionalFormatting>
  <conditionalFormatting sqref="R40">
    <cfRule type="cellIs" dxfId="11417" priority="1379" operator="greaterThan">
      <formula>1</formula>
    </cfRule>
    <cfRule type="cellIs" dxfId="11416" priority="1380" operator="lessThan">
      <formula>0.8</formula>
    </cfRule>
  </conditionalFormatting>
  <conditionalFormatting sqref="P40">
    <cfRule type="cellIs" dxfId="11415" priority="1378" operator="greaterThan">
      <formula>0</formula>
    </cfRule>
  </conditionalFormatting>
  <conditionalFormatting sqref="Q32:Q39">
    <cfRule type="cellIs" dxfId="11414" priority="1377" operator="lessThan">
      <formula>0</formula>
    </cfRule>
  </conditionalFormatting>
  <conditionalFormatting sqref="R32:R39">
    <cfRule type="cellIs" dxfId="11413" priority="1375" operator="lessThan">
      <formula>0.8</formula>
    </cfRule>
    <cfRule type="cellIs" dxfId="11412" priority="1376" operator="greaterThan">
      <formula>1</formula>
    </cfRule>
  </conditionalFormatting>
  <conditionalFormatting sqref="R32:R39">
    <cfRule type="cellIs" dxfId="11411" priority="1373" operator="greaterThan">
      <formula>1</formula>
    </cfRule>
    <cfRule type="cellIs" dxfId="11410" priority="1374" operator="lessThan">
      <formula>0.8</formula>
    </cfRule>
  </conditionalFormatting>
  <conditionalFormatting sqref="P32:P39">
    <cfRule type="cellIs" dxfId="11409" priority="1372" operator="greaterThan">
      <formula>0</formula>
    </cfRule>
  </conditionalFormatting>
  <conditionalFormatting sqref="Q32:Q39">
    <cfRule type="cellIs" dxfId="11408" priority="1371" operator="lessThan">
      <formula>0</formula>
    </cfRule>
  </conditionalFormatting>
  <conditionalFormatting sqref="R32:R39">
    <cfRule type="cellIs" dxfId="11407" priority="1369" operator="lessThan">
      <formula>0.8</formula>
    </cfRule>
    <cfRule type="cellIs" dxfId="11406" priority="1370" operator="greaterThan">
      <formula>1</formula>
    </cfRule>
  </conditionalFormatting>
  <conditionalFormatting sqref="R32:R39">
    <cfRule type="cellIs" dxfId="11405" priority="1367" operator="greaterThan">
      <formula>1</formula>
    </cfRule>
    <cfRule type="cellIs" dxfId="11404" priority="1368" operator="lessThan">
      <formula>0.8</formula>
    </cfRule>
  </conditionalFormatting>
  <conditionalFormatting sqref="P32:P39">
    <cfRule type="cellIs" dxfId="11403" priority="1366" operator="greaterThan">
      <formula>0</formula>
    </cfRule>
  </conditionalFormatting>
  <conditionalFormatting sqref="Q32:Q39">
    <cfRule type="cellIs" dxfId="11402" priority="1365" operator="lessThan">
      <formula>0</formula>
    </cfRule>
  </conditionalFormatting>
  <conditionalFormatting sqref="R32:R39">
    <cfRule type="cellIs" dxfId="11401" priority="1363" operator="lessThan">
      <formula>0.8</formula>
    </cfRule>
    <cfRule type="cellIs" dxfId="11400" priority="1364" operator="greaterThan">
      <formula>1</formula>
    </cfRule>
  </conditionalFormatting>
  <conditionalFormatting sqref="R32:R39">
    <cfRule type="cellIs" dxfId="11399" priority="1361" operator="greaterThan">
      <formula>1</formula>
    </cfRule>
    <cfRule type="cellIs" dxfId="11398" priority="1362" operator="lessThan">
      <formula>0.8</formula>
    </cfRule>
  </conditionalFormatting>
  <conditionalFormatting sqref="P32:P39">
    <cfRule type="cellIs" dxfId="11397" priority="1360" operator="greaterThan">
      <formula>0</formula>
    </cfRule>
  </conditionalFormatting>
  <conditionalFormatting sqref="Q32:Q39">
    <cfRule type="cellIs" dxfId="11396" priority="1359" operator="lessThan">
      <formula>0</formula>
    </cfRule>
  </conditionalFormatting>
  <conditionalFormatting sqref="R32:R39">
    <cfRule type="cellIs" dxfId="11395" priority="1357" operator="lessThan">
      <formula>0.8</formula>
    </cfRule>
    <cfRule type="cellIs" dxfId="11394" priority="1358" operator="greaterThan">
      <formula>1</formula>
    </cfRule>
  </conditionalFormatting>
  <conditionalFormatting sqref="R32:R39">
    <cfRule type="cellIs" dxfId="11393" priority="1355" operator="greaterThan">
      <formula>1</formula>
    </cfRule>
    <cfRule type="cellIs" dxfId="11392" priority="1356" operator="lessThan">
      <formula>0.8</formula>
    </cfRule>
  </conditionalFormatting>
  <conditionalFormatting sqref="P32:P39">
    <cfRule type="cellIs" dxfId="11391" priority="1354" operator="greaterThan">
      <formula>0</formula>
    </cfRule>
  </conditionalFormatting>
  <conditionalFormatting sqref="P32:P39">
    <cfRule type="cellIs" dxfId="11390" priority="1348" operator="greaterThan">
      <formula>0</formula>
    </cfRule>
  </conditionalFormatting>
  <conditionalFormatting sqref="Q32:Q39">
    <cfRule type="cellIs" dxfId="11389" priority="1353" operator="lessThan">
      <formula>0</formula>
    </cfRule>
  </conditionalFormatting>
  <conditionalFormatting sqref="R32:R39">
    <cfRule type="cellIs" dxfId="11388" priority="1351" operator="lessThan">
      <formula>0.8</formula>
    </cfRule>
    <cfRule type="cellIs" dxfId="11387" priority="1352" operator="greaterThan">
      <formula>1</formula>
    </cfRule>
  </conditionalFormatting>
  <conditionalFormatting sqref="R32:R39">
    <cfRule type="cellIs" dxfId="11386" priority="1349" operator="greaterThan">
      <formula>1</formula>
    </cfRule>
    <cfRule type="cellIs" dxfId="11385" priority="1350" operator="lessThan">
      <formula>0.8</formula>
    </cfRule>
  </conditionalFormatting>
  <conditionalFormatting sqref="P32:P39">
    <cfRule type="cellIs" dxfId="11384" priority="1342" operator="greaterThan">
      <formula>0</formula>
    </cfRule>
  </conditionalFormatting>
  <conditionalFormatting sqref="Q32:Q39">
    <cfRule type="cellIs" dxfId="11383" priority="1347" operator="lessThan">
      <formula>0</formula>
    </cfRule>
  </conditionalFormatting>
  <conditionalFormatting sqref="R32:R39">
    <cfRule type="cellIs" dxfId="11382" priority="1345" operator="lessThan">
      <formula>0.8</formula>
    </cfRule>
    <cfRule type="cellIs" dxfId="11381" priority="1346" operator="greaterThan">
      <formula>1</formula>
    </cfRule>
  </conditionalFormatting>
  <conditionalFormatting sqref="R32:R39">
    <cfRule type="cellIs" dxfId="11380" priority="1343" operator="greaterThan">
      <formula>1</formula>
    </cfRule>
    <cfRule type="cellIs" dxfId="11379" priority="1344" operator="lessThan">
      <formula>0.8</formula>
    </cfRule>
  </conditionalFormatting>
  <conditionalFormatting sqref="R32:R39">
    <cfRule type="cellIs" dxfId="11378" priority="1339" operator="lessThan">
      <formula>0.8</formula>
    </cfRule>
    <cfRule type="cellIs" dxfId="11377" priority="1340" operator="greaterThan">
      <formula>1</formula>
    </cfRule>
  </conditionalFormatting>
  <conditionalFormatting sqref="R32:R39">
    <cfRule type="cellIs" dxfId="11376" priority="1337" operator="greaterThan">
      <formula>1</formula>
    </cfRule>
    <cfRule type="cellIs" dxfId="11375" priority="1338" operator="lessThan">
      <formula>0.8</formula>
    </cfRule>
  </conditionalFormatting>
  <conditionalFormatting sqref="P32:P39">
    <cfRule type="cellIs" dxfId="11374" priority="1336" operator="greaterThan">
      <formula>0</formula>
    </cfRule>
  </conditionalFormatting>
  <conditionalFormatting sqref="Q32:Q39">
    <cfRule type="cellIs" dxfId="11373" priority="1341" operator="lessThan">
      <formula>0</formula>
    </cfRule>
  </conditionalFormatting>
  <conditionalFormatting sqref="Q32:Q39">
    <cfRule type="cellIs" dxfId="11372" priority="1335" operator="lessThan">
      <formula>0</formula>
    </cfRule>
  </conditionalFormatting>
  <conditionalFormatting sqref="R32:R39">
    <cfRule type="cellIs" dxfId="11371" priority="1333" operator="lessThan">
      <formula>0.8</formula>
    </cfRule>
    <cfRule type="cellIs" dxfId="11370" priority="1334" operator="greaterThan">
      <formula>1</formula>
    </cfRule>
  </conditionalFormatting>
  <conditionalFormatting sqref="R32:R39">
    <cfRule type="cellIs" dxfId="11369" priority="1331" operator="greaterThan">
      <formula>1</formula>
    </cfRule>
    <cfRule type="cellIs" dxfId="11368" priority="1332" operator="lessThan">
      <formula>0.8</formula>
    </cfRule>
  </conditionalFormatting>
  <conditionalFormatting sqref="P32:P39">
    <cfRule type="cellIs" dxfId="11367" priority="1330" operator="greaterThan">
      <formula>0</formula>
    </cfRule>
  </conditionalFormatting>
  <conditionalFormatting sqref="P32:P39">
    <cfRule type="cellIs" dxfId="11366" priority="1324" operator="greaterThan">
      <formula>0</formula>
    </cfRule>
  </conditionalFormatting>
  <conditionalFormatting sqref="Q32:Q39">
    <cfRule type="cellIs" dxfId="11365" priority="1329" operator="lessThan">
      <formula>0</formula>
    </cfRule>
  </conditionalFormatting>
  <conditionalFormatting sqref="R32:R39">
    <cfRule type="cellIs" dxfId="11364" priority="1327" operator="lessThan">
      <formula>0.8</formula>
    </cfRule>
    <cfRule type="cellIs" dxfId="11363" priority="1328" operator="greaterThan">
      <formula>1</formula>
    </cfRule>
  </conditionalFormatting>
  <conditionalFormatting sqref="R32:R39">
    <cfRule type="cellIs" dxfId="11362" priority="1325" operator="greaterThan">
      <formula>1</formula>
    </cfRule>
    <cfRule type="cellIs" dxfId="11361" priority="1326" operator="lessThan">
      <formula>0.8</formula>
    </cfRule>
  </conditionalFormatting>
  <conditionalFormatting sqref="P32:P39">
    <cfRule type="cellIs" dxfId="11360" priority="1318" operator="greaterThan">
      <formula>0</formula>
    </cfRule>
  </conditionalFormatting>
  <conditionalFormatting sqref="Q32:Q39">
    <cfRule type="cellIs" dxfId="11359" priority="1323" operator="lessThan">
      <formula>0</formula>
    </cfRule>
  </conditionalFormatting>
  <conditionalFormatting sqref="R32:R39">
    <cfRule type="cellIs" dxfId="11358" priority="1321" operator="lessThan">
      <formula>0.8</formula>
    </cfRule>
    <cfRule type="cellIs" dxfId="11357" priority="1322" operator="greaterThan">
      <formula>1</formula>
    </cfRule>
  </conditionalFormatting>
  <conditionalFormatting sqref="R32:R39">
    <cfRule type="cellIs" dxfId="11356" priority="1319" operator="greaterThan">
      <formula>1</formula>
    </cfRule>
    <cfRule type="cellIs" dxfId="11355" priority="1320" operator="lessThan">
      <formula>0.8</formula>
    </cfRule>
  </conditionalFormatting>
  <conditionalFormatting sqref="R32:R39">
    <cfRule type="cellIs" dxfId="11354" priority="1315" operator="lessThan">
      <formula>0.8</formula>
    </cfRule>
    <cfRule type="cellIs" dxfId="11353" priority="1316" operator="greaterThan">
      <formula>1</formula>
    </cfRule>
  </conditionalFormatting>
  <conditionalFormatting sqref="R32:R39">
    <cfRule type="cellIs" dxfId="11352" priority="1313" operator="greaterThan">
      <formula>1</formula>
    </cfRule>
    <cfRule type="cellIs" dxfId="11351" priority="1314" operator="lessThan">
      <formula>0.8</formula>
    </cfRule>
  </conditionalFormatting>
  <conditionalFormatting sqref="P32:P39">
    <cfRule type="cellIs" dxfId="11350" priority="1312" operator="greaterThan">
      <formula>0</formula>
    </cfRule>
  </conditionalFormatting>
  <conditionalFormatting sqref="Q32:Q39">
    <cfRule type="cellIs" dxfId="11349" priority="1317" operator="lessThan">
      <formula>0</formula>
    </cfRule>
  </conditionalFormatting>
  <conditionalFormatting sqref="P32:P39">
    <cfRule type="cellIs" dxfId="11348" priority="1306" operator="greaterThan">
      <formula>0</formula>
    </cfRule>
  </conditionalFormatting>
  <conditionalFormatting sqref="Q32:Q39">
    <cfRule type="cellIs" dxfId="11347" priority="1311" operator="lessThan">
      <formula>0</formula>
    </cfRule>
  </conditionalFormatting>
  <conditionalFormatting sqref="R32:R39">
    <cfRule type="cellIs" dxfId="11346" priority="1309" operator="lessThan">
      <formula>0.8</formula>
    </cfRule>
    <cfRule type="cellIs" dxfId="11345" priority="1310" operator="greaterThan">
      <formula>1</formula>
    </cfRule>
  </conditionalFormatting>
  <conditionalFormatting sqref="R32:R39">
    <cfRule type="cellIs" dxfId="11344" priority="1307" operator="greaterThan">
      <formula>1</formula>
    </cfRule>
    <cfRule type="cellIs" dxfId="11343" priority="1308" operator="lessThan">
      <formula>0.8</formula>
    </cfRule>
  </conditionalFormatting>
  <conditionalFormatting sqref="R32:R39">
    <cfRule type="cellIs" dxfId="11342" priority="1303" operator="lessThan">
      <formula>0.8</formula>
    </cfRule>
    <cfRule type="cellIs" dxfId="11341" priority="1304" operator="greaterThan">
      <formula>1</formula>
    </cfRule>
  </conditionalFormatting>
  <conditionalFormatting sqref="R32:R39">
    <cfRule type="cellIs" dxfId="11340" priority="1301" operator="greaterThan">
      <formula>1</formula>
    </cfRule>
    <cfRule type="cellIs" dxfId="11339" priority="1302" operator="lessThan">
      <formula>0.8</formula>
    </cfRule>
  </conditionalFormatting>
  <conditionalFormatting sqref="P32:P39">
    <cfRule type="cellIs" dxfId="11338" priority="1300" operator="greaterThan">
      <formula>0</formula>
    </cfRule>
  </conditionalFormatting>
  <conditionalFormatting sqref="Q32:Q39">
    <cfRule type="cellIs" dxfId="11337" priority="1305" operator="lessThan">
      <formula>0</formula>
    </cfRule>
  </conditionalFormatting>
  <conditionalFormatting sqref="R32:R39">
    <cfRule type="cellIs" dxfId="11336" priority="1297" operator="lessThan">
      <formula>0.8</formula>
    </cfRule>
    <cfRule type="cellIs" dxfId="11335" priority="1298" operator="greaterThan">
      <formula>1</formula>
    </cfRule>
  </conditionalFormatting>
  <conditionalFormatting sqref="R32:R39">
    <cfRule type="cellIs" dxfId="11334" priority="1295" operator="greaterThan">
      <formula>1</formula>
    </cfRule>
    <cfRule type="cellIs" dxfId="11333" priority="1296" operator="lessThan">
      <formula>0.8</formula>
    </cfRule>
  </conditionalFormatting>
  <conditionalFormatting sqref="P32:P39">
    <cfRule type="cellIs" dxfId="11332" priority="1294" operator="greaterThan">
      <formula>0</formula>
    </cfRule>
  </conditionalFormatting>
  <conditionalFormatting sqref="Q32:Q39">
    <cfRule type="cellIs" dxfId="11331" priority="1299" operator="lessThan">
      <formula>0</formula>
    </cfRule>
  </conditionalFormatting>
  <conditionalFormatting sqref="Q32:Q39">
    <cfRule type="cellIs" dxfId="11330" priority="1293" operator="lessThan">
      <formula>0</formula>
    </cfRule>
  </conditionalFormatting>
  <conditionalFormatting sqref="R32:R39">
    <cfRule type="cellIs" dxfId="11329" priority="1291" operator="lessThan">
      <formula>0.8</formula>
    </cfRule>
    <cfRule type="cellIs" dxfId="11328" priority="1292" operator="greaterThan">
      <formula>1</formula>
    </cfRule>
  </conditionalFormatting>
  <conditionalFormatting sqref="R32:R39">
    <cfRule type="cellIs" dxfId="11327" priority="1289" operator="greaterThan">
      <formula>1</formula>
    </cfRule>
    <cfRule type="cellIs" dxfId="11326" priority="1290" operator="lessThan">
      <formula>0.8</formula>
    </cfRule>
  </conditionalFormatting>
  <conditionalFormatting sqref="P32:P39">
    <cfRule type="cellIs" dxfId="11325" priority="1288" operator="greaterThan">
      <formula>0</formula>
    </cfRule>
  </conditionalFormatting>
  <conditionalFormatting sqref="Q32:Q39">
    <cfRule type="cellIs" dxfId="11324" priority="1282" operator="lessThan">
      <formula>0</formula>
    </cfRule>
  </conditionalFormatting>
  <conditionalFormatting sqref="R32:R39">
    <cfRule type="cellIs" dxfId="11323" priority="1286" operator="lessThan">
      <formula>0.8</formula>
    </cfRule>
    <cfRule type="cellIs" dxfId="11322" priority="1287" operator="greaterThan">
      <formula>1</formula>
    </cfRule>
  </conditionalFormatting>
  <conditionalFormatting sqref="R32:R39">
    <cfRule type="cellIs" dxfId="11321" priority="1284" operator="greaterThan">
      <formula>1</formula>
    </cfRule>
    <cfRule type="cellIs" dxfId="11320" priority="1285" operator="lessThan">
      <formula>0.8</formula>
    </cfRule>
  </conditionalFormatting>
  <conditionalFormatting sqref="P32:P39">
    <cfRule type="cellIs" dxfId="11319" priority="1283" operator="greaterThan">
      <formula>0</formula>
    </cfRule>
  </conditionalFormatting>
  <conditionalFormatting sqref="Q32:Q39">
    <cfRule type="cellIs" dxfId="11318" priority="1281" operator="lessThan">
      <formula>0</formula>
    </cfRule>
  </conditionalFormatting>
  <conditionalFormatting sqref="R32:R39">
    <cfRule type="cellIs" dxfId="11317" priority="1279" operator="lessThan">
      <formula>0.8</formula>
    </cfRule>
    <cfRule type="cellIs" dxfId="11316" priority="1280" operator="greaterThan">
      <formula>1</formula>
    </cfRule>
  </conditionalFormatting>
  <conditionalFormatting sqref="R32:R39">
    <cfRule type="cellIs" dxfId="11315" priority="1277" operator="greaterThan">
      <formula>1</formula>
    </cfRule>
    <cfRule type="cellIs" dxfId="11314" priority="1278" operator="lessThan">
      <formula>0.8</formula>
    </cfRule>
  </conditionalFormatting>
  <conditionalFormatting sqref="P32:P39">
    <cfRule type="cellIs" dxfId="11313" priority="1276" operator="greaterThan">
      <formula>0</formula>
    </cfRule>
  </conditionalFormatting>
  <conditionalFormatting sqref="Q32:Q39">
    <cfRule type="cellIs" dxfId="11312" priority="1275" operator="lessThan">
      <formula>0</formula>
    </cfRule>
  </conditionalFormatting>
  <conditionalFormatting sqref="R32:R39">
    <cfRule type="cellIs" dxfId="11311" priority="1273" operator="lessThan">
      <formula>0.8</formula>
    </cfRule>
    <cfRule type="cellIs" dxfId="11310" priority="1274" operator="greaterThan">
      <formula>1</formula>
    </cfRule>
  </conditionalFormatting>
  <conditionalFormatting sqref="R32:R39">
    <cfRule type="cellIs" dxfId="11309" priority="1271" operator="greaterThan">
      <formula>1</formula>
    </cfRule>
    <cfRule type="cellIs" dxfId="11308" priority="1272" operator="lessThan">
      <formula>0.8</formula>
    </cfRule>
  </conditionalFormatting>
  <conditionalFormatting sqref="P32:P39">
    <cfRule type="cellIs" dxfId="11307" priority="1270" operator="greaterThan">
      <formula>0</formula>
    </cfRule>
  </conditionalFormatting>
  <conditionalFormatting sqref="Q32:Q39">
    <cfRule type="cellIs" dxfId="11306" priority="1269" operator="lessThan">
      <formula>0</formula>
    </cfRule>
  </conditionalFormatting>
  <conditionalFormatting sqref="R32:R39">
    <cfRule type="cellIs" dxfId="11305" priority="1267" operator="lessThan">
      <formula>0.8</formula>
    </cfRule>
    <cfRule type="cellIs" dxfId="11304" priority="1268" operator="greaterThan">
      <formula>1</formula>
    </cfRule>
  </conditionalFormatting>
  <conditionalFormatting sqref="R32:R39">
    <cfRule type="cellIs" dxfId="11303" priority="1265" operator="greaterThan">
      <formula>1</formula>
    </cfRule>
    <cfRule type="cellIs" dxfId="11302" priority="1266" operator="lessThan">
      <formula>0.8</formula>
    </cfRule>
  </conditionalFormatting>
  <conditionalFormatting sqref="P32:P39">
    <cfRule type="cellIs" dxfId="11301" priority="1264" operator="greaterThan">
      <formula>0</formula>
    </cfRule>
  </conditionalFormatting>
  <conditionalFormatting sqref="Q32:Q39">
    <cfRule type="cellIs" dxfId="11300" priority="1263" operator="lessThan">
      <formula>0</formula>
    </cfRule>
  </conditionalFormatting>
  <conditionalFormatting sqref="R32:R39">
    <cfRule type="cellIs" dxfId="11299" priority="1261" operator="lessThan">
      <formula>0.8</formula>
    </cfRule>
    <cfRule type="cellIs" dxfId="11298" priority="1262" operator="greaterThan">
      <formula>1</formula>
    </cfRule>
  </conditionalFormatting>
  <conditionalFormatting sqref="R32:R39">
    <cfRule type="cellIs" dxfId="11297" priority="1259" operator="greaterThan">
      <formula>1</formula>
    </cfRule>
    <cfRule type="cellIs" dxfId="11296" priority="1260" operator="lessThan">
      <formula>0.8</formula>
    </cfRule>
  </conditionalFormatting>
  <conditionalFormatting sqref="P32:P39">
    <cfRule type="cellIs" dxfId="11295" priority="1258" operator="greaterThan">
      <formula>0</formula>
    </cfRule>
  </conditionalFormatting>
  <conditionalFormatting sqref="Q32:Q39">
    <cfRule type="cellIs" dxfId="11294" priority="1257" operator="lessThan">
      <formula>0</formula>
    </cfRule>
  </conditionalFormatting>
  <conditionalFormatting sqref="R32:R39">
    <cfRule type="cellIs" dxfId="11293" priority="1255" operator="lessThan">
      <formula>0.8</formula>
    </cfRule>
    <cfRule type="cellIs" dxfId="11292" priority="1256" operator="greaterThan">
      <formula>1</formula>
    </cfRule>
  </conditionalFormatting>
  <conditionalFormatting sqref="R32:R39">
    <cfRule type="cellIs" dxfId="11291" priority="1253" operator="greaterThan">
      <formula>1</formula>
    </cfRule>
    <cfRule type="cellIs" dxfId="11290" priority="1254" operator="lessThan">
      <formula>0.8</formula>
    </cfRule>
  </conditionalFormatting>
  <conditionalFormatting sqref="P32:P39">
    <cfRule type="cellIs" dxfId="11289" priority="1252" operator="greaterThan">
      <formula>0</formula>
    </cfRule>
  </conditionalFormatting>
  <conditionalFormatting sqref="P32:P39">
    <cfRule type="cellIs" dxfId="11288" priority="1246" operator="greaterThan">
      <formula>0</formula>
    </cfRule>
  </conditionalFormatting>
  <conditionalFormatting sqref="Q32:Q39">
    <cfRule type="cellIs" dxfId="11287" priority="1251" operator="lessThan">
      <formula>0</formula>
    </cfRule>
  </conditionalFormatting>
  <conditionalFormatting sqref="R32:R39">
    <cfRule type="cellIs" dxfId="11286" priority="1249" operator="lessThan">
      <formula>0.8</formula>
    </cfRule>
    <cfRule type="cellIs" dxfId="11285" priority="1250" operator="greaterThan">
      <formula>1</formula>
    </cfRule>
  </conditionalFormatting>
  <conditionalFormatting sqref="R32:R39">
    <cfRule type="cellIs" dxfId="11284" priority="1247" operator="greaterThan">
      <formula>1</formula>
    </cfRule>
    <cfRule type="cellIs" dxfId="11283" priority="1248" operator="lessThan">
      <formula>0.8</formula>
    </cfRule>
  </conditionalFormatting>
  <conditionalFormatting sqref="P32:P39">
    <cfRule type="cellIs" dxfId="11282" priority="1240" operator="greaterThan">
      <formula>0</formula>
    </cfRule>
  </conditionalFormatting>
  <conditionalFormatting sqref="Q32:Q39">
    <cfRule type="cellIs" dxfId="11281" priority="1245" operator="lessThan">
      <formula>0</formula>
    </cfRule>
  </conditionalFormatting>
  <conditionalFormatting sqref="R32:R39">
    <cfRule type="cellIs" dxfId="11280" priority="1243" operator="lessThan">
      <formula>0.8</formula>
    </cfRule>
    <cfRule type="cellIs" dxfId="11279" priority="1244" operator="greaterThan">
      <formula>1</formula>
    </cfRule>
  </conditionalFormatting>
  <conditionalFormatting sqref="R32:R39">
    <cfRule type="cellIs" dxfId="11278" priority="1241" operator="greaterThan">
      <formula>1</formula>
    </cfRule>
    <cfRule type="cellIs" dxfId="11277" priority="1242" operator="lessThan">
      <formula>0.8</formula>
    </cfRule>
  </conditionalFormatting>
  <conditionalFormatting sqref="R32:R39">
    <cfRule type="cellIs" dxfId="11276" priority="1237" operator="lessThan">
      <formula>0.8</formula>
    </cfRule>
    <cfRule type="cellIs" dxfId="11275" priority="1238" operator="greaterThan">
      <formula>1</formula>
    </cfRule>
  </conditionalFormatting>
  <conditionalFormatting sqref="R32:R39">
    <cfRule type="cellIs" dxfId="11274" priority="1235" operator="greaterThan">
      <formula>1</formula>
    </cfRule>
    <cfRule type="cellIs" dxfId="11273" priority="1236" operator="lessThan">
      <formula>0.8</formula>
    </cfRule>
  </conditionalFormatting>
  <conditionalFormatting sqref="P32:P39">
    <cfRule type="cellIs" dxfId="11272" priority="1234" operator="greaterThan">
      <formula>0</formula>
    </cfRule>
  </conditionalFormatting>
  <conditionalFormatting sqref="Q32:Q39">
    <cfRule type="cellIs" dxfId="11271" priority="1239" operator="lessThan">
      <formula>0</formula>
    </cfRule>
  </conditionalFormatting>
  <conditionalFormatting sqref="Q32:Q39">
    <cfRule type="cellIs" dxfId="11270" priority="1228" operator="lessThan">
      <formula>0</formula>
    </cfRule>
  </conditionalFormatting>
  <conditionalFormatting sqref="P32:P39">
    <cfRule type="cellIs" dxfId="11269" priority="1229" operator="greaterThan">
      <formula>0</formula>
    </cfRule>
  </conditionalFormatting>
  <conditionalFormatting sqref="R32:R39">
    <cfRule type="cellIs" dxfId="11268" priority="1232" operator="lessThan">
      <formula>0.8</formula>
    </cfRule>
    <cfRule type="cellIs" dxfId="11267" priority="1233" operator="greaterThan">
      <formula>1</formula>
    </cfRule>
  </conditionalFormatting>
  <conditionalFormatting sqref="R32:R39">
    <cfRule type="cellIs" dxfId="11266" priority="1230" operator="greaterThan">
      <formula>1</formula>
    </cfRule>
    <cfRule type="cellIs" dxfId="11265" priority="1231" operator="lessThan">
      <formula>0.8</formula>
    </cfRule>
  </conditionalFormatting>
  <conditionalFormatting sqref="Q32:Q39">
    <cfRule type="cellIs" dxfId="11264" priority="1222" operator="lessThan">
      <formula>0</formula>
    </cfRule>
  </conditionalFormatting>
  <conditionalFormatting sqref="R32:R39">
    <cfRule type="cellIs" dxfId="11263" priority="1226" operator="lessThan">
      <formula>0.8</formula>
    </cfRule>
    <cfRule type="cellIs" dxfId="11262" priority="1227" operator="greaterThan">
      <formula>1</formula>
    </cfRule>
  </conditionalFormatting>
  <conditionalFormatting sqref="R32:R39">
    <cfRule type="cellIs" dxfId="11261" priority="1224" operator="greaterThan">
      <formula>1</formula>
    </cfRule>
    <cfRule type="cellIs" dxfId="11260" priority="1225" operator="lessThan">
      <formula>0.8</formula>
    </cfRule>
  </conditionalFormatting>
  <conditionalFormatting sqref="P32:P39">
    <cfRule type="cellIs" dxfId="11259" priority="1223" operator="greaterThan">
      <formula>0</formula>
    </cfRule>
  </conditionalFormatting>
  <conditionalFormatting sqref="Q32:Q39">
    <cfRule type="cellIs" dxfId="11258" priority="1221" operator="lessThan">
      <formula>0</formula>
    </cfRule>
  </conditionalFormatting>
  <conditionalFormatting sqref="R32:R39">
    <cfRule type="cellIs" dxfId="11257" priority="1219" operator="lessThan">
      <formula>0.8</formula>
    </cfRule>
    <cfRule type="cellIs" dxfId="11256" priority="1220" operator="greaterThan">
      <formula>1</formula>
    </cfRule>
  </conditionalFormatting>
  <conditionalFormatting sqref="R32:R39">
    <cfRule type="cellIs" dxfId="11255" priority="1217" operator="greaterThan">
      <formula>1</formula>
    </cfRule>
    <cfRule type="cellIs" dxfId="11254" priority="1218" operator="lessThan">
      <formula>0.8</formula>
    </cfRule>
  </conditionalFormatting>
  <conditionalFormatting sqref="P32:P39">
    <cfRule type="cellIs" dxfId="11253" priority="1216" operator="greaterThan">
      <formula>0</formula>
    </cfRule>
  </conditionalFormatting>
  <conditionalFormatting sqref="Q32:Q39">
    <cfRule type="cellIs" dxfId="11252" priority="1215" operator="lessThan">
      <formula>0</formula>
    </cfRule>
  </conditionalFormatting>
  <conditionalFormatting sqref="R32:R39">
    <cfRule type="cellIs" dxfId="11251" priority="1213" operator="lessThan">
      <formula>0.8</formula>
    </cfRule>
    <cfRule type="cellIs" dxfId="11250" priority="1214" operator="greaterThan">
      <formula>1</formula>
    </cfRule>
  </conditionalFormatting>
  <conditionalFormatting sqref="R32:R39">
    <cfRule type="cellIs" dxfId="11249" priority="1211" operator="greaterThan">
      <formula>1</formula>
    </cfRule>
    <cfRule type="cellIs" dxfId="11248" priority="1212" operator="lessThan">
      <formula>0.8</formula>
    </cfRule>
  </conditionalFormatting>
  <conditionalFormatting sqref="P32:P39">
    <cfRule type="cellIs" dxfId="11247" priority="1210" operator="greaterThan">
      <formula>0</formula>
    </cfRule>
  </conditionalFormatting>
  <conditionalFormatting sqref="Q32:Q39">
    <cfRule type="cellIs" dxfId="11246" priority="1209" operator="lessThan">
      <formula>0</formula>
    </cfRule>
  </conditionalFormatting>
  <conditionalFormatting sqref="R32:R39">
    <cfRule type="cellIs" dxfId="11245" priority="1207" operator="lessThan">
      <formula>0.8</formula>
    </cfRule>
    <cfRule type="cellIs" dxfId="11244" priority="1208" operator="greaterThan">
      <formula>1</formula>
    </cfRule>
  </conditionalFormatting>
  <conditionalFormatting sqref="R32:R39">
    <cfRule type="cellIs" dxfId="11243" priority="1205" operator="greaterThan">
      <formula>1</formula>
    </cfRule>
    <cfRule type="cellIs" dxfId="11242" priority="1206" operator="lessThan">
      <formula>0.8</formula>
    </cfRule>
  </conditionalFormatting>
  <conditionalFormatting sqref="P32:P39">
    <cfRule type="cellIs" dxfId="11241" priority="1204" operator="greaterThan">
      <formula>0</formula>
    </cfRule>
  </conditionalFormatting>
  <conditionalFormatting sqref="Q32:Q39">
    <cfRule type="cellIs" dxfId="11240" priority="1203" operator="lessThan">
      <formula>0</formula>
    </cfRule>
  </conditionalFormatting>
  <conditionalFormatting sqref="R32:R39">
    <cfRule type="cellIs" dxfId="11239" priority="1201" operator="lessThan">
      <formula>0.8</formula>
    </cfRule>
    <cfRule type="cellIs" dxfId="11238" priority="1202" operator="greaterThan">
      <formula>1</formula>
    </cfRule>
  </conditionalFormatting>
  <conditionalFormatting sqref="R32:R39">
    <cfRule type="cellIs" dxfId="11237" priority="1199" operator="greaterThan">
      <formula>1</formula>
    </cfRule>
    <cfRule type="cellIs" dxfId="11236" priority="1200" operator="lessThan">
      <formula>0.8</formula>
    </cfRule>
  </conditionalFormatting>
  <conditionalFormatting sqref="P32:P39">
    <cfRule type="cellIs" dxfId="11235" priority="1198" operator="greaterThan">
      <formula>0</formula>
    </cfRule>
  </conditionalFormatting>
  <conditionalFormatting sqref="Q96:Q105">
    <cfRule type="cellIs" dxfId="11234" priority="1192" operator="lessThan">
      <formula>0</formula>
    </cfRule>
  </conditionalFormatting>
  <conditionalFormatting sqref="P96:P105">
    <cfRule type="cellIs" dxfId="11233" priority="1193" operator="greaterThan">
      <formula>0</formula>
    </cfRule>
  </conditionalFormatting>
  <conditionalFormatting sqref="R96:R105">
    <cfRule type="cellIs" dxfId="11232" priority="1196" operator="lessThan">
      <formula>0.8</formula>
    </cfRule>
    <cfRule type="cellIs" dxfId="11231" priority="1197" operator="greaterThan">
      <formula>1</formula>
    </cfRule>
  </conditionalFormatting>
  <conditionalFormatting sqref="R96:R105">
    <cfRule type="cellIs" dxfId="11230" priority="1194" operator="greaterThan">
      <formula>1</formula>
    </cfRule>
    <cfRule type="cellIs" dxfId="11229" priority="1195" operator="lessThan">
      <formula>0.8</formula>
    </cfRule>
  </conditionalFormatting>
  <conditionalFormatting sqref="Q96:Q105">
    <cfRule type="cellIs" dxfId="11228" priority="1186" operator="lessThan">
      <formula>0</formula>
    </cfRule>
  </conditionalFormatting>
  <conditionalFormatting sqref="R96:R105">
    <cfRule type="cellIs" dxfId="11227" priority="1190" operator="lessThan">
      <formula>0.8</formula>
    </cfRule>
    <cfRule type="cellIs" dxfId="11226" priority="1191" operator="greaterThan">
      <formula>1</formula>
    </cfRule>
  </conditionalFormatting>
  <conditionalFormatting sqref="R96:R105">
    <cfRule type="cellIs" dxfId="11225" priority="1188" operator="greaterThan">
      <formula>1</formula>
    </cfRule>
    <cfRule type="cellIs" dxfId="11224" priority="1189" operator="lessThan">
      <formula>0.8</formula>
    </cfRule>
  </conditionalFormatting>
  <conditionalFormatting sqref="P96:P105">
    <cfRule type="cellIs" dxfId="11223" priority="1187" operator="greaterThan">
      <formula>0</formula>
    </cfRule>
  </conditionalFormatting>
  <conditionalFormatting sqref="Q96:Q105">
    <cfRule type="cellIs" dxfId="11222" priority="1185" operator="lessThan">
      <formula>0</formula>
    </cfRule>
  </conditionalFormatting>
  <conditionalFormatting sqref="R96:R105">
    <cfRule type="cellIs" dxfId="11221" priority="1183" operator="lessThan">
      <formula>0.8</formula>
    </cfRule>
    <cfRule type="cellIs" dxfId="11220" priority="1184" operator="greaterThan">
      <formula>1</formula>
    </cfRule>
  </conditionalFormatting>
  <conditionalFormatting sqref="R96:R105">
    <cfRule type="cellIs" dxfId="11219" priority="1181" operator="greaterThan">
      <formula>1</formula>
    </cfRule>
    <cfRule type="cellIs" dxfId="11218" priority="1182" operator="lessThan">
      <formula>0.8</formula>
    </cfRule>
  </conditionalFormatting>
  <conditionalFormatting sqref="P96:P105">
    <cfRule type="cellIs" dxfId="11217" priority="1180" operator="greaterThan">
      <formula>0</formula>
    </cfRule>
  </conditionalFormatting>
  <conditionalFormatting sqref="Q96:Q105">
    <cfRule type="cellIs" dxfId="11216" priority="1179" operator="lessThan">
      <formula>0</formula>
    </cfRule>
  </conditionalFormatting>
  <conditionalFormatting sqref="R96:R105">
    <cfRule type="cellIs" dxfId="11215" priority="1177" operator="lessThan">
      <formula>0.8</formula>
    </cfRule>
    <cfRule type="cellIs" dxfId="11214" priority="1178" operator="greaterThan">
      <formula>1</formula>
    </cfRule>
  </conditionalFormatting>
  <conditionalFormatting sqref="R96:R105">
    <cfRule type="cellIs" dxfId="11213" priority="1175" operator="greaterThan">
      <formula>1</formula>
    </cfRule>
    <cfRule type="cellIs" dxfId="11212" priority="1176" operator="lessThan">
      <formula>0.8</formula>
    </cfRule>
  </conditionalFormatting>
  <conditionalFormatting sqref="P96:P105">
    <cfRule type="cellIs" dxfId="11211" priority="1174" operator="greaterThan">
      <formula>0</formula>
    </cfRule>
  </conditionalFormatting>
  <conditionalFormatting sqref="Q96:Q105">
    <cfRule type="cellIs" dxfId="11210" priority="1168" operator="lessThan">
      <formula>0</formula>
    </cfRule>
  </conditionalFormatting>
  <conditionalFormatting sqref="R96:R105">
    <cfRule type="cellIs" dxfId="11209" priority="1172" operator="lessThan">
      <formula>0.8</formula>
    </cfRule>
    <cfRule type="cellIs" dxfId="11208" priority="1173" operator="greaterThan">
      <formula>1</formula>
    </cfRule>
  </conditionalFormatting>
  <conditionalFormatting sqref="R96:R105">
    <cfRule type="cellIs" dxfId="11207" priority="1170" operator="greaterThan">
      <formula>1</formula>
    </cfRule>
    <cfRule type="cellIs" dxfId="11206" priority="1171" operator="lessThan">
      <formula>0.8</formula>
    </cfRule>
  </conditionalFormatting>
  <conditionalFormatting sqref="P96:P105">
    <cfRule type="cellIs" dxfId="11205" priority="1169" operator="greaterThan">
      <formula>0</formula>
    </cfRule>
  </conditionalFormatting>
  <conditionalFormatting sqref="Q96:Q105">
    <cfRule type="cellIs" dxfId="11204" priority="1167" operator="lessThan">
      <formula>0</formula>
    </cfRule>
  </conditionalFormatting>
  <conditionalFormatting sqref="R96:R105">
    <cfRule type="cellIs" dxfId="11203" priority="1165" operator="lessThan">
      <formula>0.8</formula>
    </cfRule>
    <cfRule type="cellIs" dxfId="11202" priority="1166" operator="greaterThan">
      <formula>1</formula>
    </cfRule>
  </conditionalFormatting>
  <conditionalFormatting sqref="R96:R105">
    <cfRule type="cellIs" dxfId="11201" priority="1163" operator="greaterThan">
      <formula>1</formula>
    </cfRule>
    <cfRule type="cellIs" dxfId="11200" priority="1164" operator="lessThan">
      <formula>0.8</formula>
    </cfRule>
  </conditionalFormatting>
  <conditionalFormatting sqref="P96:P105">
    <cfRule type="cellIs" dxfId="11199" priority="1162" operator="greaterThan">
      <formula>0</formula>
    </cfRule>
  </conditionalFormatting>
  <conditionalFormatting sqref="Q96:Q105">
    <cfRule type="cellIs" dxfId="11198" priority="1161" operator="lessThan">
      <formula>0</formula>
    </cfRule>
  </conditionalFormatting>
  <conditionalFormatting sqref="R96:R105">
    <cfRule type="cellIs" dxfId="11197" priority="1159" operator="lessThan">
      <formula>0.8</formula>
    </cfRule>
    <cfRule type="cellIs" dxfId="11196" priority="1160" operator="greaterThan">
      <formula>1</formula>
    </cfRule>
  </conditionalFormatting>
  <conditionalFormatting sqref="R96:R105">
    <cfRule type="cellIs" dxfId="11195" priority="1157" operator="greaterThan">
      <formula>1</formula>
    </cfRule>
    <cfRule type="cellIs" dxfId="11194" priority="1158" operator="lessThan">
      <formula>0.8</formula>
    </cfRule>
  </conditionalFormatting>
  <conditionalFormatting sqref="P96:P105">
    <cfRule type="cellIs" dxfId="11193" priority="1156" operator="greaterThan">
      <formula>0</formula>
    </cfRule>
  </conditionalFormatting>
  <conditionalFormatting sqref="Q96:Q105">
    <cfRule type="cellIs" dxfId="11192" priority="1155" operator="lessThan">
      <formula>0</formula>
    </cfRule>
  </conditionalFormatting>
  <conditionalFormatting sqref="R96:R105">
    <cfRule type="cellIs" dxfId="11191" priority="1153" operator="lessThan">
      <formula>0.8</formula>
    </cfRule>
    <cfRule type="cellIs" dxfId="11190" priority="1154" operator="greaterThan">
      <formula>1</formula>
    </cfRule>
  </conditionalFormatting>
  <conditionalFormatting sqref="R96:R105">
    <cfRule type="cellIs" dxfId="11189" priority="1151" operator="greaterThan">
      <formula>1</formula>
    </cfRule>
    <cfRule type="cellIs" dxfId="11188" priority="1152" operator="lessThan">
      <formula>0.8</formula>
    </cfRule>
  </conditionalFormatting>
  <conditionalFormatting sqref="P96:P105">
    <cfRule type="cellIs" dxfId="11187" priority="1150" operator="greaterThan">
      <formula>0</formula>
    </cfRule>
  </conditionalFormatting>
  <conditionalFormatting sqref="Q96:Q105">
    <cfRule type="cellIs" dxfId="11186" priority="1149" operator="lessThan">
      <formula>0</formula>
    </cfRule>
  </conditionalFormatting>
  <conditionalFormatting sqref="R96:R105">
    <cfRule type="cellIs" dxfId="11185" priority="1147" operator="lessThan">
      <formula>0.8</formula>
    </cfRule>
    <cfRule type="cellIs" dxfId="11184" priority="1148" operator="greaterThan">
      <formula>1</formula>
    </cfRule>
  </conditionalFormatting>
  <conditionalFormatting sqref="R96:R105">
    <cfRule type="cellIs" dxfId="11183" priority="1145" operator="greaterThan">
      <formula>1</formula>
    </cfRule>
    <cfRule type="cellIs" dxfId="11182" priority="1146" operator="lessThan">
      <formula>0.8</formula>
    </cfRule>
  </conditionalFormatting>
  <conditionalFormatting sqref="P96:P105">
    <cfRule type="cellIs" dxfId="11181" priority="1144" operator="greaterThan">
      <formula>0</formula>
    </cfRule>
  </conditionalFormatting>
  <conditionalFormatting sqref="Q96:Q105">
    <cfRule type="cellIs" dxfId="11180" priority="1143" operator="lessThan">
      <formula>0</formula>
    </cfRule>
  </conditionalFormatting>
  <conditionalFormatting sqref="R96:R105">
    <cfRule type="cellIs" dxfId="11179" priority="1141" operator="lessThan">
      <formula>0.8</formula>
    </cfRule>
    <cfRule type="cellIs" dxfId="11178" priority="1142" operator="greaterThan">
      <formula>1</formula>
    </cfRule>
  </conditionalFormatting>
  <conditionalFormatting sqref="R96:R105">
    <cfRule type="cellIs" dxfId="11177" priority="1139" operator="greaterThan">
      <formula>1</formula>
    </cfRule>
    <cfRule type="cellIs" dxfId="11176" priority="1140" operator="lessThan">
      <formula>0.8</formula>
    </cfRule>
  </conditionalFormatting>
  <conditionalFormatting sqref="P96:P105">
    <cfRule type="cellIs" dxfId="11175" priority="1138" operator="greaterThan">
      <formula>0</formula>
    </cfRule>
  </conditionalFormatting>
  <conditionalFormatting sqref="P96:P105">
    <cfRule type="cellIs" dxfId="11174" priority="1132" operator="greaterThan">
      <formula>0</formula>
    </cfRule>
  </conditionalFormatting>
  <conditionalFormatting sqref="Q96:Q105">
    <cfRule type="cellIs" dxfId="11173" priority="1137" operator="lessThan">
      <formula>0</formula>
    </cfRule>
  </conditionalFormatting>
  <conditionalFormatting sqref="R96:R105">
    <cfRule type="cellIs" dxfId="11172" priority="1135" operator="lessThan">
      <formula>0.8</formula>
    </cfRule>
    <cfRule type="cellIs" dxfId="11171" priority="1136" operator="greaterThan">
      <formula>1</formula>
    </cfRule>
  </conditionalFormatting>
  <conditionalFormatting sqref="R96:R105">
    <cfRule type="cellIs" dxfId="11170" priority="1133" operator="greaterThan">
      <formula>1</formula>
    </cfRule>
    <cfRule type="cellIs" dxfId="11169" priority="1134" operator="lessThan">
      <formula>0.8</formula>
    </cfRule>
  </conditionalFormatting>
  <conditionalFormatting sqref="P96:P105">
    <cfRule type="cellIs" dxfId="11168" priority="1126" operator="greaterThan">
      <formula>0</formula>
    </cfRule>
  </conditionalFormatting>
  <conditionalFormatting sqref="Q96:Q105">
    <cfRule type="cellIs" dxfId="11167" priority="1131" operator="lessThan">
      <formula>0</formula>
    </cfRule>
  </conditionalFormatting>
  <conditionalFormatting sqref="R96:R105">
    <cfRule type="cellIs" dxfId="11166" priority="1129" operator="lessThan">
      <formula>0.8</formula>
    </cfRule>
    <cfRule type="cellIs" dxfId="11165" priority="1130" operator="greaterThan">
      <formula>1</formula>
    </cfRule>
  </conditionalFormatting>
  <conditionalFormatting sqref="R96:R105">
    <cfRule type="cellIs" dxfId="11164" priority="1127" operator="greaterThan">
      <formula>1</formula>
    </cfRule>
    <cfRule type="cellIs" dxfId="11163" priority="1128" operator="lessThan">
      <formula>0.8</formula>
    </cfRule>
  </conditionalFormatting>
  <conditionalFormatting sqref="R96:R105">
    <cfRule type="cellIs" dxfId="11162" priority="1123" operator="lessThan">
      <formula>0.8</formula>
    </cfRule>
    <cfRule type="cellIs" dxfId="11161" priority="1124" operator="greaterThan">
      <formula>1</formula>
    </cfRule>
  </conditionalFormatting>
  <conditionalFormatting sqref="R96:R105">
    <cfRule type="cellIs" dxfId="11160" priority="1121" operator="greaterThan">
      <formula>1</formula>
    </cfRule>
    <cfRule type="cellIs" dxfId="11159" priority="1122" operator="lessThan">
      <formula>0.8</formula>
    </cfRule>
  </conditionalFormatting>
  <conditionalFormatting sqref="P96:P105">
    <cfRule type="cellIs" dxfId="11158" priority="1120" operator="greaterThan">
      <formula>0</formula>
    </cfRule>
  </conditionalFormatting>
  <conditionalFormatting sqref="Q96:Q105">
    <cfRule type="cellIs" dxfId="11157" priority="1125" operator="lessThan">
      <formula>0</formula>
    </cfRule>
  </conditionalFormatting>
  <conditionalFormatting sqref="Q96:Q105">
    <cfRule type="cellIs" dxfId="11156" priority="1114" operator="lessThan">
      <formula>0</formula>
    </cfRule>
  </conditionalFormatting>
  <conditionalFormatting sqref="P96:P105">
    <cfRule type="cellIs" dxfId="11155" priority="1115" operator="greaterThan">
      <formula>0</formula>
    </cfRule>
  </conditionalFormatting>
  <conditionalFormatting sqref="R96:R105">
    <cfRule type="cellIs" dxfId="11154" priority="1118" operator="lessThan">
      <formula>0.8</formula>
    </cfRule>
    <cfRule type="cellIs" dxfId="11153" priority="1119" operator="greaterThan">
      <formula>1</formula>
    </cfRule>
  </conditionalFormatting>
  <conditionalFormatting sqref="R96:R105">
    <cfRule type="cellIs" dxfId="11152" priority="1116" operator="greaterThan">
      <formula>1</formula>
    </cfRule>
    <cfRule type="cellIs" dxfId="11151" priority="1117" operator="lessThan">
      <formula>0.8</formula>
    </cfRule>
  </conditionalFormatting>
  <conditionalFormatting sqref="Q96:Q105">
    <cfRule type="cellIs" dxfId="11150" priority="1108" operator="lessThan">
      <formula>0</formula>
    </cfRule>
  </conditionalFormatting>
  <conditionalFormatting sqref="R96:R105">
    <cfRule type="cellIs" dxfId="11149" priority="1112" operator="lessThan">
      <formula>0.8</formula>
    </cfRule>
    <cfRule type="cellIs" dxfId="11148" priority="1113" operator="greaterThan">
      <formula>1</formula>
    </cfRule>
  </conditionalFormatting>
  <conditionalFormatting sqref="R96:R105">
    <cfRule type="cellIs" dxfId="11147" priority="1110" operator="greaterThan">
      <formula>1</formula>
    </cfRule>
    <cfRule type="cellIs" dxfId="11146" priority="1111" operator="lessThan">
      <formula>0.8</formula>
    </cfRule>
  </conditionalFormatting>
  <conditionalFormatting sqref="P96:P105">
    <cfRule type="cellIs" dxfId="11145" priority="1109" operator="greaterThan">
      <formula>0</formula>
    </cfRule>
  </conditionalFormatting>
  <conditionalFormatting sqref="Q96:Q105">
    <cfRule type="cellIs" dxfId="11144" priority="1107" operator="lessThan">
      <formula>0</formula>
    </cfRule>
  </conditionalFormatting>
  <conditionalFormatting sqref="R96:R105">
    <cfRule type="cellIs" dxfId="11143" priority="1105" operator="lessThan">
      <formula>0.8</formula>
    </cfRule>
    <cfRule type="cellIs" dxfId="11142" priority="1106" operator="greaterThan">
      <formula>1</formula>
    </cfRule>
  </conditionalFormatting>
  <conditionalFormatting sqref="R96:R105">
    <cfRule type="cellIs" dxfId="11141" priority="1103" operator="greaterThan">
      <formula>1</formula>
    </cfRule>
    <cfRule type="cellIs" dxfId="11140" priority="1104" operator="lessThan">
      <formula>0.8</formula>
    </cfRule>
  </conditionalFormatting>
  <conditionalFormatting sqref="P96:P105">
    <cfRule type="cellIs" dxfId="11139" priority="1102" operator="greaterThan">
      <formula>0</formula>
    </cfRule>
  </conditionalFormatting>
  <conditionalFormatting sqref="Q96:Q105">
    <cfRule type="cellIs" dxfId="11138" priority="1101" operator="lessThan">
      <formula>0</formula>
    </cfRule>
  </conditionalFormatting>
  <conditionalFormatting sqref="R96:R105">
    <cfRule type="cellIs" dxfId="11137" priority="1099" operator="lessThan">
      <formula>0.8</formula>
    </cfRule>
    <cfRule type="cellIs" dxfId="11136" priority="1100" operator="greaterThan">
      <formula>1</formula>
    </cfRule>
  </conditionalFormatting>
  <conditionalFormatting sqref="R96:R105">
    <cfRule type="cellIs" dxfId="11135" priority="1097" operator="greaterThan">
      <formula>1</formula>
    </cfRule>
    <cfRule type="cellIs" dxfId="11134" priority="1098" operator="lessThan">
      <formula>0.8</formula>
    </cfRule>
  </conditionalFormatting>
  <conditionalFormatting sqref="P96:P105">
    <cfRule type="cellIs" dxfId="11133" priority="1096" operator="greaterThan">
      <formula>0</formula>
    </cfRule>
  </conditionalFormatting>
  <conditionalFormatting sqref="Q96:Q105">
    <cfRule type="cellIs" dxfId="11132" priority="1090" operator="lessThan">
      <formula>0</formula>
    </cfRule>
  </conditionalFormatting>
  <conditionalFormatting sqref="P96:P105">
    <cfRule type="cellIs" dxfId="11131" priority="1091" operator="greaterThan">
      <formula>0</formula>
    </cfRule>
  </conditionalFormatting>
  <conditionalFormatting sqref="R96:R105">
    <cfRule type="cellIs" dxfId="11130" priority="1094" operator="lessThan">
      <formula>0.8</formula>
    </cfRule>
    <cfRule type="cellIs" dxfId="11129" priority="1095" operator="greaterThan">
      <formula>1</formula>
    </cfRule>
  </conditionalFormatting>
  <conditionalFormatting sqref="R96:R105">
    <cfRule type="cellIs" dxfId="11128" priority="1092" operator="greaterThan">
      <formula>1</formula>
    </cfRule>
    <cfRule type="cellIs" dxfId="11127" priority="1093" operator="lessThan">
      <formula>0.8</formula>
    </cfRule>
  </conditionalFormatting>
  <conditionalFormatting sqref="Q96:Q105">
    <cfRule type="cellIs" dxfId="11126" priority="1084" operator="lessThan">
      <formula>0</formula>
    </cfRule>
  </conditionalFormatting>
  <conditionalFormatting sqref="R96:R105">
    <cfRule type="cellIs" dxfId="11125" priority="1088" operator="lessThan">
      <formula>0.8</formula>
    </cfRule>
    <cfRule type="cellIs" dxfId="11124" priority="1089" operator="greaterThan">
      <formula>1</formula>
    </cfRule>
  </conditionalFormatting>
  <conditionalFormatting sqref="R96:R105">
    <cfRule type="cellIs" dxfId="11123" priority="1086" operator="greaterThan">
      <formula>1</formula>
    </cfRule>
    <cfRule type="cellIs" dxfId="11122" priority="1087" operator="lessThan">
      <formula>0.8</formula>
    </cfRule>
  </conditionalFormatting>
  <conditionalFormatting sqref="P96:P105">
    <cfRule type="cellIs" dxfId="11121" priority="1085" operator="greaterThan">
      <formula>0</formula>
    </cfRule>
  </conditionalFormatting>
  <conditionalFormatting sqref="Q96:Q105">
    <cfRule type="cellIs" dxfId="11120" priority="1083" operator="lessThan">
      <formula>0</formula>
    </cfRule>
  </conditionalFormatting>
  <conditionalFormatting sqref="R96:R105">
    <cfRule type="cellIs" dxfId="11119" priority="1081" operator="lessThan">
      <formula>0.8</formula>
    </cfRule>
    <cfRule type="cellIs" dxfId="11118" priority="1082" operator="greaterThan">
      <formula>1</formula>
    </cfRule>
  </conditionalFormatting>
  <conditionalFormatting sqref="R96:R105">
    <cfRule type="cellIs" dxfId="11117" priority="1079" operator="greaterThan">
      <formula>1</formula>
    </cfRule>
    <cfRule type="cellIs" dxfId="11116" priority="1080" operator="lessThan">
      <formula>0.8</formula>
    </cfRule>
  </conditionalFormatting>
  <conditionalFormatting sqref="P96:P105">
    <cfRule type="cellIs" dxfId="11115" priority="1078" operator="greaterThan">
      <formula>0</formula>
    </cfRule>
  </conditionalFormatting>
  <conditionalFormatting sqref="Q96:Q105">
    <cfRule type="cellIs" dxfId="11114" priority="1077" operator="lessThan">
      <formula>0</formula>
    </cfRule>
  </conditionalFormatting>
  <conditionalFormatting sqref="R96:R105">
    <cfRule type="cellIs" dxfId="11113" priority="1075" operator="lessThan">
      <formula>0.8</formula>
    </cfRule>
    <cfRule type="cellIs" dxfId="11112" priority="1076" operator="greaterThan">
      <formula>1</formula>
    </cfRule>
  </conditionalFormatting>
  <conditionalFormatting sqref="R96:R105">
    <cfRule type="cellIs" dxfId="11111" priority="1073" operator="greaterThan">
      <formula>1</formula>
    </cfRule>
    <cfRule type="cellIs" dxfId="11110" priority="1074" operator="lessThan">
      <formula>0.8</formula>
    </cfRule>
  </conditionalFormatting>
  <conditionalFormatting sqref="P96:P105">
    <cfRule type="cellIs" dxfId="11109" priority="1072" operator="greaterThan">
      <formula>0</formula>
    </cfRule>
  </conditionalFormatting>
  <conditionalFormatting sqref="P124 P131 P127">
    <cfRule type="cellIs" dxfId="11108" priority="1066" operator="greaterThan">
      <formula>0</formula>
    </cfRule>
  </conditionalFormatting>
  <conditionalFormatting sqref="Q124 Q131 Q127">
    <cfRule type="cellIs" dxfId="11107" priority="1071" operator="lessThan">
      <formula>0</formula>
    </cfRule>
  </conditionalFormatting>
  <conditionalFormatting sqref="R124 R131 R127">
    <cfRule type="cellIs" dxfId="11106" priority="1069" operator="lessThan">
      <formula>0.8</formula>
    </cfRule>
    <cfRule type="cellIs" dxfId="11105" priority="1070" operator="greaterThan">
      <formula>1</formula>
    </cfRule>
  </conditionalFormatting>
  <conditionalFormatting sqref="R124 R131 R127">
    <cfRule type="cellIs" dxfId="11104" priority="1067" operator="greaterThan">
      <formula>1</formula>
    </cfRule>
    <cfRule type="cellIs" dxfId="11103" priority="1068" operator="lessThan">
      <formula>0.8</formula>
    </cfRule>
  </conditionalFormatting>
  <conditionalFormatting sqref="Q124 Q131 Q127">
    <cfRule type="cellIs" dxfId="11102" priority="1065" operator="lessThan">
      <formula>0</formula>
    </cfRule>
  </conditionalFormatting>
  <conditionalFormatting sqref="R124 R131 R127">
    <cfRule type="cellIs" dxfId="11101" priority="1063" operator="lessThan">
      <formula>0.8</formula>
    </cfRule>
    <cfRule type="cellIs" dxfId="11100" priority="1064" operator="greaterThan">
      <formula>1</formula>
    </cfRule>
  </conditionalFormatting>
  <conditionalFormatting sqref="R124 R131 R127">
    <cfRule type="cellIs" dxfId="11099" priority="1061" operator="greaterThan">
      <formula>1</formula>
    </cfRule>
    <cfRule type="cellIs" dxfId="11098" priority="1062" operator="lessThan">
      <formula>0.8</formula>
    </cfRule>
  </conditionalFormatting>
  <conditionalFormatting sqref="P124 P131 P127">
    <cfRule type="cellIs" dxfId="11097" priority="1060" operator="greaterThan">
      <formula>0</formula>
    </cfRule>
  </conditionalFormatting>
  <conditionalFormatting sqref="Q123 Q125:Q126 Q128:Q130">
    <cfRule type="cellIs" dxfId="11096" priority="1059" operator="lessThan">
      <formula>0</formula>
    </cfRule>
  </conditionalFormatting>
  <conditionalFormatting sqref="R123 R125:R126 R128:R130">
    <cfRule type="cellIs" dxfId="11095" priority="1057" operator="lessThan">
      <formula>0.8</formula>
    </cfRule>
    <cfRule type="cellIs" dxfId="11094" priority="1058" operator="greaterThan">
      <formula>1</formula>
    </cfRule>
  </conditionalFormatting>
  <conditionalFormatting sqref="R123 R125:R126 R128:R130">
    <cfRule type="cellIs" dxfId="11093" priority="1055" operator="greaterThan">
      <formula>1</formula>
    </cfRule>
    <cfRule type="cellIs" dxfId="11092" priority="1056" operator="lessThan">
      <formula>0.8</formula>
    </cfRule>
  </conditionalFormatting>
  <conditionalFormatting sqref="P123 P125:P126 P128:P130">
    <cfRule type="cellIs" dxfId="11091" priority="1054" operator="greaterThan">
      <formula>0</formula>
    </cfRule>
  </conditionalFormatting>
  <conditionalFormatting sqref="P123 P125:P126 P128:P130">
    <cfRule type="cellIs" dxfId="11090" priority="1048" operator="greaterThan">
      <formula>0</formula>
    </cfRule>
  </conditionalFormatting>
  <conditionalFormatting sqref="Q123 Q125:Q126 Q128:Q130">
    <cfRule type="cellIs" dxfId="11089" priority="1053" operator="lessThan">
      <formula>0</formula>
    </cfRule>
  </conditionalFormatting>
  <conditionalFormatting sqref="R123 R125:R126 R128:R130">
    <cfRule type="cellIs" dxfId="11088" priority="1051" operator="lessThan">
      <formula>0.8</formula>
    </cfRule>
    <cfRule type="cellIs" dxfId="11087" priority="1052" operator="greaterThan">
      <formula>1</formula>
    </cfRule>
  </conditionalFormatting>
  <conditionalFormatting sqref="R123 R125:R126 R128:R130">
    <cfRule type="cellIs" dxfId="11086" priority="1049" operator="greaterThan">
      <formula>1</formula>
    </cfRule>
    <cfRule type="cellIs" dxfId="11085" priority="1050" operator="lessThan">
      <formula>0.8</formula>
    </cfRule>
  </conditionalFormatting>
  <conditionalFormatting sqref="P122">
    <cfRule type="cellIs" dxfId="11084" priority="1042" operator="greaterThan">
      <formula>0</formula>
    </cfRule>
  </conditionalFormatting>
  <conditionalFormatting sqref="Q122">
    <cfRule type="cellIs" dxfId="11083" priority="1047" operator="lessThan">
      <formula>0</formula>
    </cfRule>
  </conditionalFormatting>
  <conditionalFormatting sqref="R122">
    <cfRule type="cellIs" dxfId="11082" priority="1045" operator="lessThan">
      <formula>0.8</formula>
    </cfRule>
    <cfRule type="cellIs" dxfId="11081" priority="1046" operator="greaterThan">
      <formula>1</formula>
    </cfRule>
  </conditionalFormatting>
  <conditionalFormatting sqref="R122">
    <cfRule type="cellIs" dxfId="11080" priority="1043" operator="greaterThan">
      <formula>1</formula>
    </cfRule>
    <cfRule type="cellIs" dxfId="11079" priority="1044" operator="lessThan">
      <formula>0.8</formula>
    </cfRule>
  </conditionalFormatting>
  <conditionalFormatting sqref="Q109:Q116">
    <cfRule type="cellIs" dxfId="11078" priority="1041" operator="lessThan">
      <formula>0</formula>
    </cfRule>
  </conditionalFormatting>
  <conditionalFormatting sqref="R109:R116">
    <cfRule type="cellIs" dxfId="11077" priority="1039" operator="lessThan">
      <formula>0.8</formula>
    </cfRule>
    <cfRule type="cellIs" dxfId="11076" priority="1040" operator="greaterThan">
      <formula>1</formula>
    </cfRule>
  </conditionalFormatting>
  <conditionalFormatting sqref="R109:R116">
    <cfRule type="cellIs" dxfId="11075" priority="1037" operator="greaterThan">
      <formula>1</formula>
    </cfRule>
    <cfRule type="cellIs" dxfId="11074" priority="1038" operator="lessThan">
      <formula>0.8</formula>
    </cfRule>
  </conditionalFormatting>
  <conditionalFormatting sqref="P109:P116">
    <cfRule type="cellIs" dxfId="11073" priority="1036" operator="greaterThan">
      <formula>0</formula>
    </cfRule>
  </conditionalFormatting>
  <conditionalFormatting sqref="P137 P140 P143">
    <cfRule type="cellIs" dxfId="11072" priority="1035" operator="greaterThan">
      <formula>0</formula>
    </cfRule>
  </conditionalFormatting>
  <conditionalFormatting sqref="Q137 Q140 Q143">
    <cfRule type="cellIs" dxfId="11071" priority="1034" operator="lessThan">
      <formula>0</formula>
    </cfRule>
  </conditionalFormatting>
  <conditionalFormatting sqref="R137 R140 R143">
    <cfRule type="cellIs" dxfId="11070" priority="1032" operator="lessThan">
      <formula>0.8</formula>
    </cfRule>
    <cfRule type="cellIs" dxfId="11069" priority="1033" operator="greaterThan">
      <formula>1</formula>
    </cfRule>
  </conditionalFormatting>
  <conditionalFormatting sqref="R137 R140 R143">
    <cfRule type="cellIs" dxfId="11068" priority="1030" operator="greaterThan">
      <formula>1</formula>
    </cfRule>
    <cfRule type="cellIs" dxfId="11067" priority="1031" operator="lessThan">
      <formula>0.8</formula>
    </cfRule>
  </conditionalFormatting>
  <conditionalFormatting sqref="P137 P140 P143">
    <cfRule type="cellIs" dxfId="11066" priority="1029" operator="greaterThan">
      <formula>0</formula>
    </cfRule>
  </conditionalFormatting>
  <conditionalFormatting sqref="Q137 Q140 Q143">
    <cfRule type="cellIs" dxfId="11065" priority="1028" operator="lessThan">
      <formula>0</formula>
    </cfRule>
  </conditionalFormatting>
  <conditionalFormatting sqref="R137 R140 R143">
    <cfRule type="cellIs" dxfId="11064" priority="1026" operator="lessThan">
      <formula>0.8</formula>
    </cfRule>
    <cfRule type="cellIs" dxfId="11063" priority="1027" operator="greaterThan">
      <formula>1</formula>
    </cfRule>
  </conditionalFormatting>
  <conditionalFormatting sqref="R137 R140 R143">
    <cfRule type="cellIs" dxfId="11062" priority="1024" operator="greaterThan">
      <formula>1</formula>
    </cfRule>
    <cfRule type="cellIs" dxfId="11061" priority="1025" operator="lessThan">
      <formula>0.8</formula>
    </cfRule>
  </conditionalFormatting>
  <conditionalFormatting sqref="P137 P140 P143">
    <cfRule type="cellIs" dxfId="11060" priority="1023" operator="greaterThan">
      <formula>0</formula>
    </cfRule>
  </conditionalFormatting>
  <conditionalFormatting sqref="P137 P140 P143">
    <cfRule type="cellIs" dxfId="11059" priority="1017" operator="greaterThan">
      <formula>0</formula>
    </cfRule>
  </conditionalFormatting>
  <conditionalFormatting sqref="Q137 Q140 Q143">
    <cfRule type="cellIs" dxfId="11058" priority="1022" operator="lessThan">
      <formula>0</formula>
    </cfRule>
  </conditionalFormatting>
  <conditionalFormatting sqref="R137 R140 R143">
    <cfRule type="cellIs" dxfId="11057" priority="1020" operator="lessThan">
      <formula>0.8</formula>
    </cfRule>
    <cfRule type="cellIs" dxfId="11056" priority="1021" operator="greaterThan">
      <formula>1</formula>
    </cfRule>
  </conditionalFormatting>
  <conditionalFormatting sqref="R137 R140 R143">
    <cfRule type="cellIs" dxfId="11055" priority="1018" operator="greaterThan">
      <formula>1</formula>
    </cfRule>
    <cfRule type="cellIs" dxfId="11054" priority="1019" operator="lessThan">
      <formula>0.8</formula>
    </cfRule>
  </conditionalFormatting>
  <conditionalFormatting sqref="Q137 Q140 Q143">
    <cfRule type="cellIs" dxfId="11053" priority="1016" operator="lessThan">
      <formula>0</formula>
    </cfRule>
  </conditionalFormatting>
  <conditionalFormatting sqref="R137 R140 R143">
    <cfRule type="cellIs" dxfId="11052" priority="1014" operator="lessThan">
      <formula>0.8</formula>
    </cfRule>
    <cfRule type="cellIs" dxfId="11051" priority="1015" operator="greaterThan">
      <formula>1</formula>
    </cfRule>
  </conditionalFormatting>
  <conditionalFormatting sqref="R137 R140 R143">
    <cfRule type="cellIs" dxfId="11050" priority="1012" operator="greaterThan">
      <formula>1</formula>
    </cfRule>
    <cfRule type="cellIs" dxfId="11049" priority="1013" operator="lessThan">
      <formula>0.8</formula>
    </cfRule>
  </conditionalFormatting>
  <conditionalFormatting sqref="P137 P140 P143">
    <cfRule type="cellIs" dxfId="11048" priority="1011" operator="greaterThan">
      <formula>0</formula>
    </cfRule>
  </conditionalFormatting>
  <conditionalFormatting sqref="Q137 Q140 Q143">
    <cfRule type="cellIs" dxfId="11047" priority="1010" operator="lessThan">
      <formula>0</formula>
    </cfRule>
  </conditionalFormatting>
  <conditionalFormatting sqref="R137 R140 R143">
    <cfRule type="cellIs" dxfId="11046" priority="1008" operator="lessThan">
      <formula>0.8</formula>
    </cfRule>
    <cfRule type="cellIs" dxfId="11045" priority="1009" operator="greaterThan">
      <formula>1</formula>
    </cfRule>
  </conditionalFormatting>
  <conditionalFormatting sqref="R137 R140 R143">
    <cfRule type="cellIs" dxfId="11044" priority="1006" operator="greaterThan">
      <formula>1</formula>
    </cfRule>
    <cfRule type="cellIs" dxfId="11043" priority="1007" operator="lessThan">
      <formula>0.8</formula>
    </cfRule>
  </conditionalFormatting>
  <conditionalFormatting sqref="P137 P140 P143">
    <cfRule type="cellIs" dxfId="11042" priority="1005" operator="greaterThan">
      <formula>0</formula>
    </cfRule>
  </conditionalFormatting>
  <conditionalFormatting sqref="P137 P140 P143">
    <cfRule type="cellIs" dxfId="11041" priority="999" operator="greaterThan">
      <formula>0</formula>
    </cfRule>
  </conditionalFormatting>
  <conditionalFormatting sqref="Q137 Q140 Q143">
    <cfRule type="cellIs" dxfId="11040" priority="1004" operator="lessThan">
      <formula>0</formula>
    </cfRule>
  </conditionalFormatting>
  <conditionalFormatting sqref="R137 R140 R143">
    <cfRule type="cellIs" dxfId="11039" priority="1002" operator="lessThan">
      <formula>0.8</formula>
    </cfRule>
    <cfRule type="cellIs" dxfId="11038" priority="1003" operator="greaterThan">
      <formula>1</formula>
    </cfRule>
  </conditionalFormatting>
  <conditionalFormatting sqref="R137 R140 R143">
    <cfRule type="cellIs" dxfId="11037" priority="1000" operator="greaterThan">
      <formula>1</formula>
    </cfRule>
    <cfRule type="cellIs" dxfId="11036" priority="1001" operator="lessThan">
      <formula>0.8</formula>
    </cfRule>
  </conditionalFormatting>
  <conditionalFormatting sqref="Q137 Q140 Q143">
    <cfRule type="cellIs" dxfId="11035" priority="998" operator="lessThan">
      <formula>0</formula>
    </cfRule>
  </conditionalFormatting>
  <conditionalFormatting sqref="R137 R140 R143">
    <cfRule type="cellIs" dxfId="11034" priority="996" operator="lessThan">
      <formula>0.8</formula>
    </cfRule>
    <cfRule type="cellIs" dxfId="11033" priority="997" operator="greaterThan">
      <formula>1</formula>
    </cfRule>
  </conditionalFormatting>
  <conditionalFormatting sqref="R137 R140 R143">
    <cfRule type="cellIs" dxfId="11032" priority="994" operator="greaterThan">
      <formula>1</formula>
    </cfRule>
    <cfRule type="cellIs" dxfId="11031" priority="995" operator="lessThan">
      <formula>0.8</formula>
    </cfRule>
  </conditionalFormatting>
  <conditionalFormatting sqref="P137 P140 P143">
    <cfRule type="cellIs" dxfId="11030" priority="993" operator="greaterThan">
      <formula>0</formula>
    </cfRule>
  </conditionalFormatting>
  <conditionalFormatting sqref="Q137 Q140 Q143">
    <cfRule type="cellIs" dxfId="11029" priority="992" operator="lessThan">
      <formula>0</formula>
    </cfRule>
  </conditionalFormatting>
  <conditionalFormatting sqref="R137 R140 R143">
    <cfRule type="cellIs" dxfId="11028" priority="990" operator="lessThan">
      <formula>0.8</formula>
    </cfRule>
    <cfRule type="cellIs" dxfId="11027" priority="991" operator="greaterThan">
      <formula>1</formula>
    </cfRule>
  </conditionalFormatting>
  <conditionalFormatting sqref="R137 R140 R143">
    <cfRule type="cellIs" dxfId="11026" priority="988" operator="greaterThan">
      <formula>1</formula>
    </cfRule>
    <cfRule type="cellIs" dxfId="11025" priority="989" operator="lessThan">
      <formula>0.8</formula>
    </cfRule>
  </conditionalFormatting>
  <conditionalFormatting sqref="P137 P140 P143">
    <cfRule type="cellIs" dxfId="11024" priority="987" operator="greaterThan">
      <formula>0</formula>
    </cfRule>
  </conditionalFormatting>
  <conditionalFormatting sqref="P137 P140 P143">
    <cfRule type="cellIs" dxfId="11023" priority="981" operator="greaterThan">
      <formula>0</formula>
    </cfRule>
  </conditionalFormatting>
  <conditionalFormatting sqref="Q137 Q140 Q143">
    <cfRule type="cellIs" dxfId="11022" priority="986" operator="lessThan">
      <formula>0</formula>
    </cfRule>
  </conditionalFormatting>
  <conditionalFormatting sqref="R137 R140 R143">
    <cfRule type="cellIs" dxfId="11021" priority="984" operator="lessThan">
      <formula>0.8</formula>
    </cfRule>
    <cfRule type="cellIs" dxfId="11020" priority="985" operator="greaterThan">
      <formula>1</formula>
    </cfRule>
  </conditionalFormatting>
  <conditionalFormatting sqref="R137 R140 R143">
    <cfRule type="cellIs" dxfId="11019" priority="982" operator="greaterThan">
      <formula>1</formula>
    </cfRule>
    <cfRule type="cellIs" dxfId="11018" priority="983" operator="lessThan">
      <formula>0.8</formula>
    </cfRule>
  </conditionalFormatting>
  <conditionalFormatting sqref="Q137 Q140 Q143">
    <cfRule type="cellIs" dxfId="11017" priority="980" operator="lessThan">
      <formula>0</formula>
    </cfRule>
  </conditionalFormatting>
  <conditionalFormatting sqref="R137 R140 R143">
    <cfRule type="cellIs" dxfId="11016" priority="978" operator="lessThan">
      <formula>0.8</formula>
    </cfRule>
    <cfRule type="cellIs" dxfId="11015" priority="979" operator="greaterThan">
      <formula>1</formula>
    </cfRule>
  </conditionalFormatting>
  <conditionalFormatting sqref="R137 R140 R143">
    <cfRule type="cellIs" dxfId="11014" priority="976" operator="greaterThan">
      <formula>1</formula>
    </cfRule>
    <cfRule type="cellIs" dxfId="11013" priority="977" operator="lessThan">
      <formula>0.8</formula>
    </cfRule>
  </conditionalFormatting>
  <conditionalFormatting sqref="P137 P140 P143">
    <cfRule type="cellIs" dxfId="11012" priority="975" operator="greaterThan">
      <formula>0</formula>
    </cfRule>
  </conditionalFormatting>
  <conditionalFormatting sqref="P138 P144 P141">
    <cfRule type="cellIs" dxfId="11011" priority="969" operator="greaterThan">
      <formula>0</formula>
    </cfRule>
  </conditionalFormatting>
  <conditionalFormatting sqref="Q138 Q144 Q141">
    <cfRule type="cellIs" dxfId="11010" priority="974" operator="lessThan">
      <formula>0</formula>
    </cfRule>
  </conditionalFormatting>
  <conditionalFormatting sqref="R138 R144 R141">
    <cfRule type="cellIs" dxfId="11009" priority="972" operator="lessThan">
      <formula>0.8</formula>
    </cfRule>
    <cfRule type="cellIs" dxfId="11008" priority="973" operator="greaterThan">
      <formula>1</formula>
    </cfRule>
  </conditionalFormatting>
  <conditionalFormatting sqref="R138 R144 R141">
    <cfRule type="cellIs" dxfId="11007" priority="970" operator="greaterThan">
      <formula>1</formula>
    </cfRule>
    <cfRule type="cellIs" dxfId="11006" priority="971" operator="lessThan">
      <formula>0.8</formula>
    </cfRule>
  </conditionalFormatting>
  <conditionalFormatting sqref="Q138 Q144 Q141">
    <cfRule type="cellIs" dxfId="11005" priority="968" operator="lessThan">
      <formula>0</formula>
    </cfRule>
  </conditionalFormatting>
  <conditionalFormatting sqref="R138 R144 R141">
    <cfRule type="cellIs" dxfId="11004" priority="966" operator="lessThan">
      <formula>0.8</formula>
    </cfRule>
    <cfRule type="cellIs" dxfId="11003" priority="967" operator="greaterThan">
      <formula>1</formula>
    </cfRule>
  </conditionalFormatting>
  <conditionalFormatting sqref="R138 R144 R141">
    <cfRule type="cellIs" dxfId="11002" priority="964" operator="greaterThan">
      <formula>1</formula>
    </cfRule>
    <cfRule type="cellIs" dxfId="11001" priority="965" operator="lessThan">
      <formula>0.8</formula>
    </cfRule>
  </conditionalFormatting>
  <conditionalFormatting sqref="P138 P144 P141">
    <cfRule type="cellIs" dxfId="11000" priority="963" operator="greaterThan">
      <formula>0</formula>
    </cfRule>
  </conditionalFormatting>
  <conditionalFormatting sqref="Q138 Q144 Q141">
    <cfRule type="cellIs" dxfId="10999" priority="962" operator="lessThan">
      <formula>0</formula>
    </cfRule>
  </conditionalFormatting>
  <conditionalFormatting sqref="R138 R144 R141">
    <cfRule type="cellIs" dxfId="10998" priority="960" operator="lessThan">
      <formula>0.8</formula>
    </cfRule>
    <cfRule type="cellIs" dxfId="10997" priority="961" operator="greaterThan">
      <formula>1</formula>
    </cfRule>
  </conditionalFormatting>
  <conditionalFormatting sqref="R138 R144 R141">
    <cfRule type="cellIs" dxfId="10996" priority="958" operator="greaterThan">
      <formula>1</formula>
    </cfRule>
    <cfRule type="cellIs" dxfId="10995" priority="959" operator="lessThan">
      <formula>0.8</formula>
    </cfRule>
  </conditionalFormatting>
  <conditionalFormatting sqref="P138 P144 P141">
    <cfRule type="cellIs" dxfId="10994" priority="957" operator="greaterThan">
      <formula>0</formula>
    </cfRule>
  </conditionalFormatting>
  <conditionalFormatting sqref="Q138 Q144 Q141">
    <cfRule type="cellIs" dxfId="10993" priority="956" operator="lessThan">
      <formula>0</formula>
    </cfRule>
  </conditionalFormatting>
  <conditionalFormatting sqref="R138 R144 R141">
    <cfRule type="cellIs" dxfId="10992" priority="954" operator="lessThan">
      <formula>0.8</formula>
    </cfRule>
    <cfRule type="cellIs" dxfId="10991" priority="955" operator="greaterThan">
      <formula>1</formula>
    </cfRule>
  </conditionalFormatting>
  <conditionalFormatting sqref="R138 R144 R141">
    <cfRule type="cellIs" dxfId="10990" priority="952" operator="greaterThan">
      <formula>1</formula>
    </cfRule>
    <cfRule type="cellIs" dxfId="10989" priority="953" operator="lessThan">
      <formula>0.8</formula>
    </cfRule>
  </conditionalFormatting>
  <conditionalFormatting sqref="P138 P144 P141">
    <cfRule type="cellIs" dxfId="10988" priority="951" operator="greaterThan">
      <formula>0</formula>
    </cfRule>
  </conditionalFormatting>
  <conditionalFormatting sqref="Q138 Q144 Q141">
    <cfRule type="cellIs" dxfId="10987" priority="950" operator="lessThan">
      <formula>0</formula>
    </cfRule>
  </conditionalFormatting>
  <conditionalFormatting sqref="R138 R144 R141">
    <cfRule type="cellIs" dxfId="10986" priority="948" operator="lessThan">
      <formula>0.8</formula>
    </cfRule>
    <cfRule type="cellIs" dxfId="10985" priority="949" operator="greaterThan">
      <formula>1</formula>
    </cfRule>
  </conditionalFormatting>
  <conditionalFormatting sqref="R138 R144 R141">
    <cfRule type="cellIs" dxfId="10984" priority="946" operator="greaterThan">
      <formula>1</formula>
    </cfRule>
    <cfRule type="cellIs" dxfId="10983" priority="947" operator="lessThan">
      <formula>0.8</formula>
    </cfRule>
  </conditionalFormatting>
  <conditionalFormatting sqref="Q138 Q144 Q141">
    <cfRule type="cellIs" dxfId="10982" priority="945" operator="lessThan">
      <formula>0</formula>
    </cfRule>
  </conditionalFormatting>
  <conditionalFormatting sqref="R138 R144 R141">
    <cfRule type="cellIs" dxfId="10981" priority="943" operator="lessThan">
      <formula>0.8</formula>
    </cfRule>
    <cfRule type="cellIs" dxfId="10980" priority="944" operator="greaterThan">
      <formula>1</formula>
    </cfRule>
  </conditionalFormatting>
  <conditionalFormatting sqref="R138 R144 R141">
    <cfRule type="cellIs" dxfId="10979" priority="941" operator="greaterThan">
      <formula>1</formula>
    </cfRule>
    <cfRule type="cellIs" dxfId="10978" priority="942" operator="lessThan">
      <formula>0.8</formula>
    </cfRule>
  </conditionalFormatting>
  <conditionalFormatting sqref="P138 P144 P141">
    <cfRule type="cellIs" dxfId="10977" priority="940" operator="greaterThan">
      <formula>0</formula>
    </cfRule>
  </conditionalFormatting>
  <conditionalFormatting sqref="P138 P144 P141">
    <cfRule type="cellIs" dxfId="10976" priority="934" operator="greaterThan">
      <formula>0</formula>
    </cfRule>
  </conditionalFormatting>
  <conditionalFormatting sqref="Q138 Q144 Q141">
    <cfRule type="cellIs" dxfId="10975" priority="939" operator="lessThan">
      <formula>0</formula>
    </cfRule>
  </conditionalFormatting>
  <conditionalFormatting sqref="R138 R144 R141">
    <cfRule type="cellIs" dxfId="10974" priority="937" operator="lessThan">
      <formula>0.8</formula>
    </cfRule>
    <cfRule type="cellIs" dxfId="10973" priority="938" operator="greaterThan">
      <formula>1</formula>
    </cfRule>
  </conditionalFormatting>
  <conditionalFormatting sqref="R138 R144 R141">
    <cfRule type="cellIs" dxfId="10972" priority="935" operator="greaterThan">
      <formula>1</formula>
    </cfRule>
    <cfRule type="cellIs" dxfId="10971" priority="936" operator="lessThan">
      <formula>0.8</formula>
    </cfRule>
  </conditionalFormatting>
  <conditionalFormatting sqref="Q138 Q144 Q141">
    <cfRule type="cellIs" dxfId="10970" priority="933" operator="lessThan">
      <formula>0</formula>
    </cfRule>
  </conditionalFormatting>
  <conditionalFormatting sqref="R138 R144 R141">
    <cfRule type="cellIs" dxfId="10969" priority="931" operator="lessThan">
      <formula>0.8</formula>
    </cfRule>
    <cfRule type="cellIs" dxfId="10968" priority="932" operator="greaterThan">
      <formula>1</formula>
    </cfRule>
  </conditionalFormatting>
  <conditionalFormatting sqref="R138 R144 R141">
    <cfRule type="cellIs" dxfId="10967" priority="929" operator="greaterThan">
      <formula>1</formula>
    </cfRule>
    <cfRule type="cellIs" dxfId="10966" priority="930" operator="lessThan">
      <formula>0.8</formula>
    </cfRule>
  </conditionalFormatting>
  <conditionalFormatting sqref="P138 P144 P141">
    <cfRule type="cellIs" dxfId="10965" priority="928" operator="greaterThan">
      <formula>0</formula>
    </cfRule>
  </conditionalFormatting>
  <conditionalFormatting sqref="Q148:Q153">
    <cfRule type="cellIs" dxfId="10964" priority="927" operator="lessThan">
      <formula>0</formula>
    </cfRule>
  </conditionalFormatting>
  <conditionalFormatting sqref="R148:R153">
    <cfRule type="cellIs" dxfId="10963" priority="925" operator="lessThan">
      <formula>0.8</formula>
    </cfRule>
    <cfRule type="cellIs" dxfId="10962" priority="926" operator="greaterThan">
      <formula>1</formula>
    </cfRule>
  </conditionalFormatting>
  <conditionalFormatting sqref="R148:R153">
    <cfRule type="cellIs" dxfId="10961" priority="923" operator="greaterThan">
      <formula>1</formula>
    </cfRule>
    <cfRule type="cellIs" dxfId="10960" priority="924" operator="lessThan">
      <formula>0.8</formula>
    </cfRule>
  </conditionalFormatting>
  <conditionalFormatting sqref="P148:P153">
    <cfRule type="cellIs" dxfId="10959" priority="922" operator="greaterThan">
      <formula>0</formula>
    </cfRule>
  </conditionalFormatting>
  <conditionalFormatting sqref="P148:P153">
    <cfRule type="cellIs" dxfId="10958" priority="916" operator="greaterThan">
      <formula>0</formula>
    </cfRule>
  </conditionalFormatting>
  <conditionalFormatting sqref="Q148:Q153">
    <cfRule type="cellIs" dxfId="10957" priority="921" operator="lessThan">
      <formula>0</formula>
    </cfRule>
  </conditionalFormatting>
  <conditionalFormatting sqref="R148:R153">
    <cfRule type="cellIs" dxfId="10956" priority="919" operator="lessThan">
      <formula>0.8</formula>
    </cfRule>
    <cfRule type="cellIs" dxfId="10955" priority="920" operator="greaterThan">
      <formula>1</formula>
    </cfRule>
  </conditionalFormatting>
  <conditionalFormatting sqref="R148:R153">
    <cfRule type="cellIs" dxfId="10954" priority="917" operator="greaterThan">
      <formula>1</formula>
    </cfRule>
    <cfRule type="cellIs" dxfId="10953" priority="918" operator="lessThan">
      <formula>0.8</formula>
    </cfRule>
  </conditionalFormatting>
  <conditionalFormatting sqref="Q148:Q153">
    <cfRule type="cellIs" dxfId="10952" priority="915" operator="lessThan">
      <formula>0</formula>
    </cfRule>
  </conditionalFormatting>
  <conditionalFormatting sqref="R148:R153">
    <cfRule type="cellIs" dxfId="10951" priority="913" operator="lessThan">
      <formula>0.8</formula>
    </cfRule>
    <cfRule type="cellIs" dxfId="10950" priority="914" operator="greaterThan">
      <formula>1</formula>
    </cfRule>
  </conditionalFormatting>
  <conditionalFormatting sqref="R148:R153">
    <cfRule type="cellIs" dxfId="10949" priority="911" operator="greaterThan">
      <formula>1</formula>
    </cfRule>
    <cfRule type="cellIs" dxfId="10948" priority="912" operator="lessThan">
      <formula>0.8</formula>
    </cfRule>
  </conditionalFormatting>
  <conditionalFormatting sqref="P148:P153">
    <cfRule type="cellIs" dxfId="10947" priority="910" operator="greaterThan">
      <formula>0</formula>
    </cfRule>
  </conditionalFormatting>
  <conditionalFormatting sqref="Q148:Q153">
    <cfRule type="cellIs" dxfId="10946" priority="909" operator="lessThan">
      <formula>0</formula>
    </cfRule>
  </conditionalFormatting>
  <conditionalFormatting sqref="R148:R153">
    <cfRule type="cellIs" dxfId="10945" priority="907" operator="lessThan">
      <formula>0.8</formula>
    </cfRule>
    <cfRule type="cellIs" dxfId="10944" priority="908" operator="greaterThan">
      <formula>1</formula>
    </cfRule>
  </conditionalFormatting>
  <conditionalFormatting sqref="R148:R153">
    <cfRule type="cellIs" dxfId="10943" priority="905" operator="greaterThan">
      <formula>1</formula>
    </cfRule>
    <cfRule type="cellIs" dxfId="10942" priority="906" operator="lessThan">
      <formula>0.8</formula>
    </cfRule>
  </conditionalFormatting>
  <conditionalFormatting sqref="P148:P153">
    <cfRule type="cellIs" dxfId="10941" priority="904" operator="greaterThan">
      <formula>0</formula>
    </cfRule>
  </conditionalFormatting>
  <conditionalFormatting sqref="P148:P153">
    <cfRule type="cellIs" dxfId="10940" priority="898" operator="greaterThan">
      <formula>0</formula>
    </cfRule>
  </conditionalFormatting>
  <conditionalFormatting sqref="Q148:Q153">
    <cfRule type="cellIs" dxfId="10939" priority="903" operator="lessThan">
      <formula>0</formula>
    </cfRule>
  </conditionalFormatting>
  <conditionalFormatting sqref="R148:R153">
    <cfRule type="cellIs" dxfId="10938" priority="901" operator="lessThan">
      <formula>0.8</formula>
    </cfRule>
    <cfRule type="cellIs" dxfId="10937" priority="902" operator="greaterThan">
      <formula>1</formula>
    </cfRule>
  </conditionalFormatting>
  <conditionalFormatting sqref="R148:R153">
    <cfRule type="cellIs" dxfId="10936" priority="899" operator="greaterThan">
      <formula>1</formula>
    </cfRule>
    <cfRule type="cellIs" dxfId="10935" priority="900" operator="lessThan">
      <formula>0.8</formula>
    </cfRule>
  </conditionalFormatting>
  <conditionalFormatting sqref="Q148:Q153">
    <cfRule type="cellIs" dxfId="10934" priority="897" operator="lessThan">
      <formula>0</formula>
    </cfRule>
  </conditionalFormatting>
  <conditionalFormatting sqref="R148:R153">
    <cfRule type="cellIs" dxfId="10933" priority="895" operator="lessThan">
      <formula>0.8</formula>
    </cfRule>
    <cfRule type="cellIs" dxfId="10932" priority="896" operator="greaterThan">
      <formula>1</formula>
    </cfRule>
  </conditionalFormatting>
  <conditionalFormatting sqref="R148:R153">
    <cfRule type="cellIs" dxfId="10931" priority="893" operator="greaterThan">
      <formula>1</formula>
    </cfRule>
    <cfRule type="cellIs" dxfId="10930" priority="894" operator="lessThan">
      <formula>0.8</formula>
    </cfRule>
  </conditionalFormatting>
  <conditionalFormatting sqref="P148:P153">
    <cfRule type="cellIs" dxfId="10929" priority="892" operator="greaterThan">
      <formula>0</formula>
    </cfRule>
  </conditionalFormatting>
  <conditionalFormatting sqref="Q148:Q153">
    <cfRule type="cellIs" dxfId="10928" priority="886" operator="lessThan">
      <formula>0</formula>
    </cfRule>
  </conditionalFormatting>
  <conditionalFormatting sqref="P148:P153">
    <cfRule type="cellIs" dxfId="10927" priority="887" operator="greaterThan">
      <formula>0</formula>
    </cfRule>
  </conditionalFormatting>
  <conditionalFormatting sqref="R148:R153">
    <cfRule type="cellIs" dxfId="10926" priority="890" operator="lessThan">
      <formula>0.8</formula>
    </cfRule>
    <cfRule type="cellIs" dxfId="10925" priority="891" operator="greaterThan">
      <formula>1</formula>
    </cfRule>
  </conditionalFormatting>
  <conditionalFormatting sqref="R148:R153">
    <cfRule type="cellIs" dxfId="10924" priority="888" operator="greaterThan">
      <formula>1</formula>
    </cfRule>
    <cfRule type="cellIs" dxfId="10923" priority="889" operator="lessThan">
      <formula>0.8</formula>
    </cfRule>
  </conditionalFormatting>
  <conditionalFormatting sqref="Q148:Q153">
    <cfRule type="cellIs" dxfId="10922" priority="880" operator="lessThan">
      <formula>0</formula>
    </cfRule>
  </conditionalFormatting>
  <conditionalFormatting sqref="R148:R153">
    <cfRule type="cellIs" dxfId="10921" priority="884" operator="lessThan">
      <formula>0.8</formula>
    </cfRule>
    <cfRule type="cellIs" dxfId="10920" priority="885" operator="greaterThan">
      <formula>1</formula>
    </cfRule>
  </conditionalFormatting>
  <conditionalFormatting sqref="R148:R153">
    <cfRule type="cellIs" dxfId="10919" priority="882" operator="greaterThan">
      <formula>1</formula>
    </cfRule>
    <cfRule type="cellIs" dxfId="10918" priority="883" operator="lessThan">
      <formula>0.8</formula>
    </cfRule>
  </conditionalFormatting>
  <conditionalFormatting sqref="P148:P153">
    <cfRule type="cellIs" dxfId="10917" priority="881" operator="greaterThan">
      <formula>0</formula>
    </cfRule>
  </conditionalFormatting>
  <conditionalFormatting sqref="Q148:Q153">
    <cfRule type="cellIs" dxfId="10916" priority="879" operator="lessThan">
      <formula>0</formula>
    </cfRule>
  </conditionalFormatting>
  <conditionalFormatting sqref="R148:R153">
    <cfRule type="cellIs" dxfId="10915" priority="877" operator="lessThan">
      <formula>0.8</formula>
    </cfRule>
    <cfRule type="cellIs" dxfId="10914" priority="878" operator="greaterThan">
      <formula>1</formula>
    </cfRule>
  </conditionalFormatting>
  <conditionalFormatting sqref="R148:R153">
    <cfRule type="cellIs" dxfId="10913" priority="875" operator="greaterThan">
      <formula>1</formula>
    </cfRule>
    <cfRule type="cellIs" dxfId="10912" priority="876" operator="lessThan">
      <formula>0.8</formula>
    </cfRule>
  </conditionalFormatting>
  <conditionalFormatting sqref="P148:P153">
    <cfRule type="cellIs" dxfId="10911" priority="874" operator="greaterThan">
      <formula>0</formula>
    </cfRule>
  </conditionalFormatting>
  <conditionalFormatting sqref="Q148:Q153">
    <cfRule type="cellIs" dxfId="10910" priority="873" operator="lessThan">
      <formula>0</formula>
    </cfRule>
  </conditionalFormatting>
  <conditionalFormatting sqref="R148:R153">
    <cfRule type="cellIs" dxfId="10909" priority="871" operator="lessThan">
      <formula>0.8</formula>
    </cfRule>
    <cfRule type="cellIs" dxfId="10908" priority="872" operator="greaterThan">
      <formula>1</formula>
    </cfRule>
  </conditionalFormatting>
  <conditionalFormatting sqref="R148:R153">
    <cfRule type="cellIs" dxfId="10907" priority="869" operator="greaterThan">
      <formula>1</formula>
    </cfRule>
    <cfRule type="cellIs" dxfId="10906" priority="870" operator="lessThan">
      <formula>0.8</formula>
    </cfRule>
  </conditionalFormatting>
  <conditionalFormatting sqref="P148:P153">
    <cfRule type="cellIs" dxfId="10905" priority="868" operator="greaterThan">
      <formula>0</formula>
    </cfRule>
  </conditionalFormatting>
  <conditionalFormatting sqref="Q148:Q153">
    <cfRule type="cellIs" dxfId="10904" priority="867" operator="lessThan">
      <formula>0</formula>
    </cfRule>
  </conditionalFormatting>
  <conditionalFormatting sqref="R148:R153">
    <cfRule type="cellIs" dxfId="10903" priority="865" operator="lessThan">
      <formula>0.8</formula>
    </cfRule>
    <cfRule type="cellIs" dxfId="10902" priority="866" operator="greaterThan">
      <formula>1</formula>
    </cfRule>
  </conditionalFormatting>
  <conditionalFormatting sqref="R148:R153">
    <cfRule type="cellIs" dxfId="10901" priority="863" operator="greaterThan">
      <formula>1</formula>
    </cfRule>
    <cfRule type="cellIs" dxfId="10900" priority="864" operator="lessThan">
      <formula>0.8</formula>
    </cfRule>
  </conditionalFormatting>
  <conditionalFormatting sqref="P148:P153">
    <cfRule type="cellIs" dxfId="10899" priority="862" operator="greaterThan">
      <formula>0</formula>
    </cfRule>
  </conditionalFormatting>
  <conditionalFormatting sqref="Q148:Q153">
    <cfRule type="cellIs" dxfId="10898" priority="861" operator="lessThan">
      <formula>0</formula>
    </cfRule>
  </conditionalFormatting>
  <conditionalFormatting sqref="R148:R153">
    <cfRule type="cellIs" dxfId="10897" priority="859" operator="lessThan">
      <formula>0.8</formula>
    </cfRule>
    <cfRule type="cellIs" dxfId="10896" priority="860" operator="greaterThan">
      <formula>1</formula>
    </cfRule>
  </conditionalFormatting>
  <conditionalFormatting sqref="R148:R153">
    <cfRule type="cellIs" dxfId="10895" priority="857" operator="greaterThan">
      <formula>1</formula>
    </cfRule>
    <cfRule type="cellIs" dxfId="10894" priority="858" operator="lessThan">
      <formula>0.8</formula>
    </cfRule>
  </conditionalFormatting>
  <conditionalFormatting sqref="P148:P153">
    <cfRule type="cellIs" dxfId="10893" priority="856" operator="greaterThan">
      <formula>0</formula>
    </cfRule>
  </conditionalFormatting>
  <conditionalFormatting sqref="Q148:Q153">
    <cfRule type="cellIs" dxfId="10892" priority="855" operator="lessThan">
      <formula>0</formula>
    </cfRule>
  </conditionalFormatting>
  <conditionalFormatting sqref="R148:R153">
    <cfRule type="cellIs" dxfId="10891" priority="853" operator="lessThan">
      <formula>0.8</formula>
    </cfRule>
    <cfRule type="cellIs" dxfId="10890" priority="854" operator="greaterThan">
      <formula>1</formula>
    </cfRule>
  </conditionalFormatting>
  <conditionalFormatting sqref="R148:R153">
    <cfRule type="cellIs" dxfId="10889" priority="851" operator="greaterThan">
      <formula>1</formula>
    </cfRule>
    <cfRule type="cellIs" dxfId="10888" priority="852" operator="lessThan">
      <formula>0.8</formula>
    </cfRule>
  </conditionalFormatting>
  <conditionalFormatting sqref="P148:P153">
    <cfRule type="cellIs" dxfId="10887" priority="850" operator="greaterThan">
      <formula>0</formula>
    </cfRule>
  </conditionalFormatting>
  <conditionalFormatting sqref="Q148:Q153">
    <cfRule type="cellIs" dxfId="10886" priority="849" operator="lessThan">
      <formula>0</formula>
    </cfRule>
  </conditionalFormatting>
  <conditionalFormatting sqref="R148:R153">
    <cfRule type="cellIs" dxfId="10885" priority="847" operator="lessThan">
      <formula>0.8</formula>
    </cfRule>
    <cfRule type="cellIs" dxfId="10884" priority="848" operator="greaterThan">
      <formula>1</formula>
    </cfRule>
  </conditionalFormatting>
  <conditionalFormatting sqref="R148:R153">
    <cfRule type="cellIs" dxfId="10883" priority="845" operator="greaterThan">
      <formula>1</formula>
    </cfRule>
    <cfRule type="cellIs" dxfId="10882" priority="846" operator="lessThan">
      <formula>0.8</formula>
    </cfRule>
  </conditionalFormatting>
  <conditionalFormatting sqref="P148:P153">
    <cfRule type="cellIs" dxfId="10881" priority="844" operator="greaterThan">
      <formula>0</formula>
    </cfRule>
  </conditionalFormatting>
  <conditionalFormatting sqref="Q148:Q153">
    <cfRule type="cellIs" dxfId="10880" priority="843" operator="lessThan">
      <formula>0</formula>
    </cfRule>
  </conditionalFormatting>
  <conditionalFormatting sqref="R148:R153">
    <cfRule type="cellIs" dxfId="10879" priority="841" operator="lessThan">
      <formula>0.8</formula>
    </cfRule>
    <cfRule type="cellIs" dxfId="10878" priority="842" operator="greaterThan">
      <formula>1</formula>
    </cfRule>
  </conditionalFormatting>
  <conditionalFormatting sqref="R148:R153">
    <cfRule type="cellIs" dxfId="10877" priority="839" operator="greaterThan">
      <formula>1</formula>
    </cfRule>
    <cfRule type="cellIs" dxfId="10876" priority="840" operator="lessThan">
      <formula>0.8</formula>
    </cfRule>
  </conditionalFormatting>
  <conditionalFormatting sqref="P148:P153">
    <cfRule type="cellIs" dxfId="10875" priority="838" operator="greaterThan">
      <formula>0</formula>
    </cfRule>
  </conditionalFormatting>
  <conditionalFormatting sqref="P148:P153">
    <cfRule type="cellIs" dxfId="10874" priority="832" operator="greaterThan">
      <formula>0</formula>
    </cfRule>
  </conditionalFormatting>
  <conditionalFormatting sqref="Q148:Q153">
    <cfRule type="cellIs" dxfId="10873" priority="837" operator="lessThan">
      <formula>0</formula>
    </cfRule>
  </conditionalFormatting>
  <conditionalFormatting sqref="R148:R153">
    <cfRule type="cellIs" dxfId="10872" priority="835" operator="lessThan">
      <formula>0.8</formula>
    </cfRule>
    <cfRule type="cellIs" dxfId="10871" priority="836" operator="greaterThan">
      <formula>1</formula>
    </cfRule>
  </conditionalFormatting>
  <conditionalFormatting sqref="R148:R153">
    <cfRule type="cellIs" dxfId="10870" priority="833" operator="greaterThan">
      <formula>1</formula>
    </cfRule>
    <cfRule type="cellIs" dxfId="10869" priority="834" operator="lessThan">
      <formula>0.8</formula>
    </cfRule>
  </conditionalFormatting>
  <conditionalFormatting sqref="P148:P153">
    <cfRule type="cellIs" dxfId="10868" priority="826" operator="greaterThan">
      <formula>0</formula>
    </cfRule>
  </conditionalFormatting>
  <conditionalFormatting sqref="Q148:Q153">
    <cfRule type="cellIs" dxfId="10867" priority="831" operator="lessThan">
      <formula>0</formula>
    </cfRule>
  </conditionalFormatting>
  <conditionalFormatting sqref="R148:R153">
    <cfRule type="cellIs" dxfId="10866" priority="829" operator="lessThan">
      <formula>0.8</formula>
    </cfRule>
    <cfRule type="cellIs" dxfId="10865" priority="830" operator="greaterThan">
      <formula>1</formula>
    </cfRule>
  </conditionalFormatting>
  <conditionalFormatting sqref="R148:R153">
    <cfRule type="cellIs" dxfId="10864" priority="827" operator="greaterThan">
      <formula>1</formula>
    </cfRule>
    <cfRule type="cellIs" dxfId="10863" priority="828" operator="lessThan">
      <formula>0.8</formula>
    </cfRule>
  </conditionalFormatting>
  <conditionalFormatting sqref="R148:R153">
    <cfRule type="cellIs" dxfId="10862" priority="823" operator="lessThan">
      <formula>0.8</formula>
    </cfRule>
    <cfRule type="cellIs" dxfId="10861" priority="824" operator="greaterThan">
      <formula>1</formula>
    </cfRule>
  </conditionalFormatting>
  <conditionalFormatting sqref="R148:R153">
    <cfRule type="cellIs" dxfId="10860" priority="821" operator="greaterThan">
      <formula>1</formula>
    </cfRule>
    <cfRule type="cellIs" dxfId="10859" priority="822" operator="lessThan">
      <formula>0.8</formula>
    </cfRule>
  </conditionalFormatting>
  <conditionalFormatting sqref="P148:P153">
    <cfRule type="cellIs" dxfId="10858" priority="820" operator="greaterThan">
      <formula>0</formula>
    </cfRule>
  </conditionalFormatting>
  <conditionalFormatting sqref="Q148:Q153">
    <cfRule type="cellIs" dxfId="10857" priority="825" operator="lessThan">
      <formula>0</formula>
    </cfRule>
  </conditionalFormatting>
  <conditionalFormatting sqref="Q148:Q153">
    <cfRule type="cellIs" dxfId="10856" priority="819" operator="lessThan">
      <formula>0</formula>
    </cfRule>
  </conditionalFormatting>
  <conditionalFormatting sqref="R148:R153">
    <cfRule type="cellIs" dxfId="10855" priority="817" operator="lessThan">
      <formula>0.8</formula>
    </cfRule>
    <cfRule type="cellIs" dxfId="10854" priority="818" operator="greaterThan">
      <formula>1</formula>
    </cfRule>
  </conditionalFormatting>
  <conditionalFormatting sqref="R148:R153">
    <cfRule type="cellIs" dxfId="10853" priority="815" operator="greaterThan">
      <formula>1</formula>
    </cfRule>
    <cfRule type="cellIs" dxfId="10852" priority="816" operator="lessThan">
      <formula>0.8</formula>
    </cfRule>
  </conditionalFormatting>
  <conditionalFormatting sqref="P148:P153">
    <cfRule type="cellIs" dxfId="10851" priority="814" operator="greaterThan">
      <formula>0</formula>
    </cfRule>
  </conditionalFormatting>
  <conditionalFormatting sqref="P148:P153">
    <cfRule type="cellIs" dxfId="10850" priority="808" operator="greaterThan">
      <formula>0</formula>
    </cfRule>
  </conditionalFormatting>
  <conditionalFormatting sqref="Q148:Q153">
    <cfRule type="cellIs" dxfId="10849" priority="813" operator="lessThan">
      <formula>0</formula>
    </cfRule>
  </conditionalFormatting>
  <conditionalFormatting sqref="R148:R153">
    <cfRule type="cellIs" dxfId="10848" priority="811" operator="lessThan">
      <formula>0.8</formula>
    </cfRule>
    <cfRule type="cellIs" dxfId="10847" priority="812" operator="greaterThan">
      <formula>1</formula>
    </cfRule>
  </conditionalFormatting>
  <conditionalFormatting sqref="R148:R153">
    <cfRule type="cellIs" dxfId="10846" priority="809" operator="greaterThan">
      <formula>1</formula>
    </cfRule>
    <cfRule type="cellIs" dxfId="10845" priority="810" operator="lessThan">
      <formula>0.8</formula>
    </cfRule>
  </conditionalFormatting>
  <conditionalFormatting sqref="P148:P153">
    <cfRule type="cellIs" dxfId="10844" priority="802" operator="greaterThan">
      <formula>0</formula>
    </cfRule>
  </conditionalFormatting>
  <conditionalFormatting sqref="Q148:Q153">
    <cfRule type="cellIs" dxfId="10843" priority="807" operator="lessThan">
      <formula>0</formula>
    </cfRule>
  </conditionalFormatting>
  <conditionalFormatting sqref="R148:R153">
    <cfRule type="cellIs" dxfId="10842" priority="805" operator="lessThan">
      <formula>0.8</formula>
    </cfRule>
    <cfRule type="cellIs" dxfId="10841" priority="806" operator="greaterThan">
      <formula>1</formula>
    </cfRule>
  </conditionalFormatting>
  <conditionalFormatting sqref="R148:R153">
    <cfRule type="cellIs" dxfId="10840" priority="803" operator="greaterThan">
      <formula>1</formula>
    </cfRule>
    <cfRule type="cellIs" dxfId="10839" priority="804" operator="lessThan">
      <formula>0.8</formula>
    </cfRule>
  </conditionalFormatting>
  <conditionalFormatting sqref="R148:R153">
    <cfRule type="cellIs" dxfId="10838" priority="799" operator="lessThan">
      <formula>0.8</formula>
    </cfRule>
    <cfRule type="cellIs" dxfId="10837" priority="800" operator="greaterThan">
      <formula>1</formula>
    </cfRule>
  </conditionalFormatting>
  <conditionalFormatting sqref="R148:R153">
    <cfRule type="cellIs" dxfId="10836" priority="797" operator="greaterThan">
      <formula>1</formula>
    </cfRule>
    <cfRule type="cellIs" dxfId="10835" priority="798" operator="lessThan">
      <formula>0.8</formula>
    </cfRule>
  </conditionalFormatting>
  <conditionalFormatting sqref="P148:P153">
    <cfRule type="cellIs" dxfId="10834" priority="796" operator="greaterThan">
      <formula>0</formula>
    </cfRule>
  </conditionalFormatting>
  <conditionalFormatting sqref="Q148:Q153">
    <cfRule type="cellIs" dxfId="10833" priority="801" operator="lessThan">
      <formula>0</formula>
    </cfRule>
  </conditionalFormatting>
  <conditionalFormatting sqref="P148:P153">
    <cfRule type="cellIs" dxfId="10832" priority="790" operator="greaterThan">
      <formula>0</formula>
    </cfRule>
  </conditionalFormatting>
  <conditionalFormatting sqref="Q148:Q153">
    <cfRule type="cellIs" dxfId="10831" priority="795" operator="lessThan">
      <formula>0</formula>
    </cfRule>
  </conditionalFormatting>
  <conditionalFormatting sqref="R148:R153">
    <cfRule type="cellIs" dxfId="10830" priority="793" operator="lessThan">
      <formula>0.8</formula>
    </cfRule>
    <cfRule type="cellIs" dxfId="10829" priority="794" operator="greaterThan">
      <formula>1</formula>
    </cfRule>
  </conditionalFormatting>
  <conditionalFormatting sqref="R148:R153">
    <cfRule type="cellIs" dxfId="10828" priority="791" operator="greaterThan">
      <formula>1</formula>
    </cfRule>
    <cfRule type="cellIs" dxfId="10827" priority="792" operator="lessThan">
      <formula>0.8</formula>
    </cfRule>
  </conditionalFormatting>
  <conditionalFormatting sqref="R148:R153">
    <cfRule type="cellIs" dxfId="10826" priority="787" operator="lessThan">
      <formula>0.8</formula>
    </cfRule>
    <cfRule type="cellIs" dxfId="10825" priority="788" operator="greaterThan">
      <formula>1</formula>
    </cfRule>
  </conditionalFormatting>
  <conditionalFormatting sqref="R148:R153">
    <cfRule type="cellIs" dxfId="10824" priority="785" operator="greaterThan">
      <formula>1</formula>
    </cfRule>
    <cfRule type="cellIs" dxfId="10823" priority="786" operator="lessThan">
      <formula>0.8</formula>
    </cfRule>
  </conditionalFormatting>
  <conditionalFormatting sqref="P148:P153">
    <cfRule type="cellIs" dxfId="10822" priority="784" operator="greaterThan">
      <formula>0</formula>
    </cfRule>
  </conditionalFormatting>
  <conditionalFormatting sqref="Q148:Q153">
    <cfRule type="cellIs" dxfId="10821" priority="789" operator="lessThan">
      <formula>0</formula>
    </cfRule>
  </conditionalFormatting>
  <conditionalFormatting sqref="R148:R153">
    <cfRule type="cellIs" dxfId="10820" priority="781" operator="lessThan">
      <formula>0.8</formula>
    </cfRule>
    <cfRule type="cellIs" dxfId="10819" priority="782" operator="greaterThan">
      <formula>1</formula>
    </cfRule>
  </conditionalFormatting>
  <conditionalFormatting sqref="R148:R153">
    <cfRule type="cellIs" dxfId="10818" priority="779" operator="greaterThan">
      <formula>1</formula>
    </cfRule>
    <cfRule type="cellIs" dxfId="10817" priority="780" operator="lessThan">
      <formula>0.8</formula>
    </cfRule>
  </conditionalFormatting>
  <conditionalFormatting sqref="P148:P153">
    <cfRule type="cellIs" dxfId="10816" priority="778" operator="greaterThan">
      <formula>0</formula>
    </cfRule>
  </conditionalFormatting>
  <conditionalFormatting sqref="Q148:Q153">
    <cfRule type="cellIs" dxfId="10815" priority="783" operator="lessThan">
      <formula>0</formula>
    </cfRule>
  </conditionalFormatting>
  <conditionalFormatting sqref="Q148:Q153">
    <cfRule type="cellIs" dxfId="10814" priority="777" operator="lessThan">
      <formula>0</formula>
    </cfRule>
  </conditionalFormatting>
  <conditionalFormatting sqref="R148:R153">
    <cfRule type="cellIs" dxfId="10813" priority="775" operator="lessThan">
      <formula>0.8</formula>
    </cfRule>
    <cfRule type="cellIs" dxfId="10812" priority="776" operator="greaterThan">
      <formula>1</formula>
    </cfRule>
  </conditionalFormatting>
  <conditionalFormatting sqref="R148:R153">
    <cfRule type="cellIs" dxfId="10811" priority="773" operator="greaterThan">
      <formula>1</formula>
    </cfRule>
    <cfRule type="cellIs" dxfId="10810" priority="774" operator="lessThan">
      <formula>0.8</formula>
    </cfRule>
  </conditionalFormatting>
  <conditionalFormatting sqref="P148:P153">
    <cfRule type="cellIs" dxfId="10809" priority="772" operator="greaterThan">
      <formula>0</formula>
    </cfRule>
  </conditionalFormatting>
  <conditionalFormatting sqref="Q148:Q153">
    <cfRule type="cellIs" dxfId="10808" priority="766" operator="lessThan">
      <formula>0</formula>
    </cfRule>
  </conditionalFormatting>
  <conditionalFormatting sqref="R148:R153">
    <cfRule type="cellIs" dxfId="10807" priority="770" operator="lessThan">
      <formula>0.8</formula>
    </cfRule>
    <cfRule type="cellIs" dxfId="10806" priority="771" operator="greaterThan">
      <formula>1</formula>
    </cfRule>
  </conditionalFormatting>
  <conditionalFormatting sqref="R148:R153">
    <cfRule type="cellIs" dxfId="10805" priority="768" operator="greaterThan">
      <formula>1</formula>
    </cfRule>
    <cfRule type="cellIs" dxfId="10804" priority="769" operator="lessThan">
      <formula>0.8</formula>
    </cfRule>
  </conditionalFormatting>
  <conditionalFormatting sqref="P148:P153">
    <cfRule type="cellIs" dxfId="10803" priority="767" operator="greaterThan">
      <formula>0</formula>
    </cfRule>
  </conditionalFormatting>
  <conditionalFormatting sqref="Q148:Q153">
    <cfRule type="cellIs" dxfId="10802" priority="765" operator="lessThan">
      <formula>0</formula>
    </cfRule>
  </conditionalFormatting>
  <conditionalFormatting sqref="R148:R153">
    <cfRule type="cellIs" dxfId="10801" priority="763" operator="lessThan">
      <formula>0.8</formula>
    </cfRule>
    <cfRule type="cellIs" dxfId="10800" priority="764" operator="greaterThan">
      <formula>1</formula>
    </cfRule>
  </conditionalFormatting>
  <conditionalFormatting sqref="R148:R153">
    <cfRule type="cellIs" dxfId="10799" priority="761" operator="greaterThan">
      <formula>1</formula>
    </cfRule>
    <cfRule type="cellIs" dxfId="10798" priority="762" operator="lessThan">
      <formula>0.8</formula>
    </cfRule>
  </conditionalFormatting>
  <conditionalFormatting sqref="P148:P153">
    <cfRule type="cellIs" dxfId="10797" priority="760" operator="greaterThan">
      <formula>0</formula>
    </cfRule>
  </conditionalFormatting>
  <conditionalFormatting sqref="Q148:Q153">
    <cfRule type="cellIs" dxfId="10796" priority="759" operator="lessThan">
      <formula>0</formula>
    </cfRule>
  </conditionalFormatting>
  <conditionalFormatting sqref="R148:R153">
    <cfRule type="cellIs" dxfId="10795" priority="757" operator="lessThan">
      <formula>0.8</formula>
    </cfRule>
    <cfRule type="cellIs" dxfId="10794" priority="758" operator="greaterThan">
      <formula>1</formula>
    </cfRule>
  </conditionalFormatting>
  <conditionalFormatting sqref="R148:R153">
    <cfRule type="cellIs" dxfId="10793" priority="755" operator="greaterThan">
      <formula>1</formula>
    </cfRule>
    <cfRule type="cellIs" dxfId="10792" priority="756" operator="lessThan">
      <formula>0.8</formula>
    </cfRule>
  </conditionalFormatting>
  <conditionalFormatting sqref="P148:P153">
    <cfRule type="cellIs" dxfId="10791" priority="754" operator="greaterThan">
      <formula>0</formula>
    </cfRule>
  </conditionalFormatting>
  <conditionalFormatting sqref="Q148:Q153">
    <cfRule type="cellIs" dxfId="10790" priority="753" operator="lessThan">
      <formula>0</formula>
    </cfRule>
  </conditionalFormatting>
  <conditionalFormatting sqref="R148:R153">
    <cfRule type="cellIs" dxfId="10789" priority="751" operator="lessThan">
      <formula>0.8</formula>
    </cfRule>
    <cfRule type="cellIs" dxfId="10788" priority="752" operator="greaterThan">
      <formula>1</formula>
    </cfRule>
  </conditionalFormatting>
  <conditionalFormatting sqref="R148:R153">
    <cfRule type="cellIs" dxfId="10787" priority="749" operator="greaterThan">
      <formula>1</formula>
    </cfRule>
    <cfRule type="cellIs" dxfId="10786" priority="750" operator="lessThan">
      <formula>0.8</formula>
    </cfRule>
  </conditionalFormatting>
  <conditionalFormatting sqref="P148:P153">
    <cfRule type="cellIs" dxfId="10785" priority="748" operator="greaterThan">
      <formula>0</formula>
    </cfRule>
  </conditionalFormatting>
  <conditionalFormatting sqref="Q148:Q153">
    <cfRule type="cellIs" dxfId="10784" priority="747" operator="lessThan">
      <formula>0</formula>
    </cfRule>
  </conditionalFormatting>
  <conditionalFormatting sqref="R148:R153">
    <cfRule type="cellIs" dxfId="10783" priority="745" operator="lessThan">
      <formula>0.8</formula>
    </cfRule>
    <cfRule type="cellIs" dxfId="10782" priority="746" operator="greaterThan">
      <formula>1</formula>
    </cfRule>
  </conditionalFormatting>
  <conditionalFormatting sqref="R148:R153">
    <cfRule type="cellIs" dxfId="10781" priority="743" operator="greaterThan">
      <formula>1</formula>
    </cfRule>
    <cfRule type="cellIs" dxfId="10780" priority="744" operator="lessThan">
      <formula>0.8</formula>
    </cfRule>
  </conditionalFormatting>
  <conditionalFormatting sqref="P148:P153">
    <cfRule type="cellIs" dxfId="10779" priority="742" operator="greaterThan">
      <formula>0</formula>
    </cfRule>
  </conditionalFormatting>
  <conditionalFormatting sqref="Q148:Q153">
    <cfRule type="cellIs" dxfId="10778" priority="741" operator="lessThan">
      <formula>0</formula>
    </cfRule>
  </conditionalFormatting>
  <conditionalFormatting sqref="R148:R153">
    <cfRule type="cellIs" dxfId="10777" priority="739" operator="lessThan">
      <formula>0.8</formula>
    </cfRule>
    <cfRule type="cellIs" dxfId="10776" priority="740" operator="greaterThan">
      <formula>1</formula>
    </cfRule>
  </conditionalFormatting>
  <conditionalFormatting sqref="R148:R153">
    <cfRule type="cellIs" dxfId="10775" priority="737" operator="greaterThan">
      <formula>1</formula>
    </cfRule>
    <cfRule type="cellIs" dxfId="10774" priority="738" operator="lessThan">
      <formula>0.8</formula>
    </cfRule>
  </conditionalFormatting>
  <conditionalFormatting sqref="P148:P153">
    <cfRule type="cellIs" dxfId="10773" priority="736" operator="greaterThan">
      <formula>0</formula>
    </cfRule>
  </conditionalFormatting>
  <conditionalFormatting sqref="P148:P153">
    <cfRule type="cellIs" dxfId="10772" priority="730" operator="greaterThan">
      <formula>0</formula>
    </cfRule>
  </conditionalFormatting>
  <conditionalFormatting sqref="Q148:Q153">
    <cfRule type="cellIs" dxfId="10771" priority="735" operator="lessThan">
      <formula>0</formula>
    </cfRule>
  </conditionalFormatting>
  <conditionalFormatting sqref="R148:R153">
    <cfRule type="cellIs" dxfId="10770" priority="733" operator="lessThan">
      <formula>0.8</formula>
    </cfRule>
    <cfRule type="cellIs" dxfId="10769" priority="734" operator="greaterThan">
      <formula>1</formula>
    </cfRule>
  </conditionalFormatting>
  <conditionalFormatting sqref="R148:R153">
    <cfRule type="cellIs" dxfId="10768" priority="731" operator="greaterThan">
      <formula>1</formula>
    </cfRule>
    <cfRule type="cellIs" dxfId="10767" priority="732" operator="lessThan">
      <formula>0.8</formula>
    </cfRule>
  </conditionalFormatting>
  <conditionalFormatting sqref="P148:P153">
    <cfRule type="cellIs" dxfId="10766" priority="724" operator="greaterThan">
      <formula>0</formula>
    </cfRule>
  </conditionalFormatting>
  <conditionalFormatting sqref="Q148:Q153">
    <cfRule type="cellIs" dxfId="10765" priority="729" operator="lessThan">
      <formula>0</formula>
    </cfRule>
  </conditionalFormatting>
  <conditionalFormatting sqref="R148:R153">
    <cfRule type="cellIs" dxfId="10764" priority="727" operator="lessThan">
      <formula>0.8</formula>
    </cfRule>
    <cfRule type="cellIs" dxfId="10763" priority="728" operator="greaterThan">
      <formula>1</formula>
    </cfRule>
  </conditionalFormatting>
  <conditionalFormatting sqref="R148:R153">
    <cfRule type="cellIs" dxfId="10762" priority="725" operator="greaterThan">
      <formula>1</formula>
    </cfRule>
    <cfRule type="cellIs" dxfId="10761" priority="726" operator="lessThan">
      <formula>0.8</formula>
    </cfRule>
  </conditionalFormatting>
  <conditionalFormatting sqref="R148:R153">
    <cfRule type="cellIs" dxfId="10760" priority="721" operator="lessThan">
      <formula>0.8</formula>
    </cfRule>
    <cfRule type="cellIs" dxfId="10759" priority="722" operator="greaterThan">
      <formula>1</formula>
    </cfRule>
  </conditionalFormatting>
  <conditionalFormatting sqref="R148:R153">
    <cfRule type="cellIs" dxfId="10758" priority="719" operator="greaterThan">
      <formula>1</formula>
    </cfRule>
    <cfRule type="cellIs" dxfId="10757" priority="720" operator="lessThan">
      <formula>0.8</formula>
    </cfRule>
  </conditionalFormatting>
  <conditionalFormatting sqref="P148:P153">
    <cfRule type="cellIs" dxfId="10756" priority="718" operator="greaterThan">
      <formula>0</formula>
    </cfRule>
  </conditionalFormatting>
  <conditionalFormatting sqref="Q148:Q153">
    <cfRule type="cellIs" dxfId="10755" priority="723" operator="lessThan">
      <formula>0</formula>
    </cfRule>
  </conditionalFormatting>
  <conditionalFormatting sqref="P44:P51">
    <cfRule type="cellIs" dxfId="10754" priority="712" operator="greaterThan">
      <formula>0</formula>
    </cfRule>
  </conditionalFormatting>
  <conditionalFormatting sqref="Q44:Q51">
    <cfRule type="cellIs" dxfId="10753" priority="717" operator="lessThan">
      <formula>0</formula>
    </cfRule>
  </conditionalFormatting>
  <conditionalFormatting sqref="R44:R51">
    <cfRule type="cellIs" dxfId="10752" priority="715" operator="lessThan">
      <formula>0.8</formula>
    </cfRule>
    <cfRule type="cellIs" dxfId="10751" priority="716" operator="greaterThan">
      <formula>1</formula>
    </cfRule>
  </conditionalFormatting>
  <conditionalFormatting sqref="R44:R51">
    <cfRule type="cellIs" dxfId="10750" priority="713" operator="greaterThan">
      <formula>1</formula>
    </cfRule>
    <cfRule type="cellIs" dxfId="10749" priority="714" operator="lessThan">
      <formula>0.8</formula>
    </cfRule>
  </conditionalFormatting>
  <conditionalFormatting sqref="Q84:Q91">
    <cfRule type="cellIs" dxfId="10748" priority="711" operator="lessThan">
      <formula>0</formula>
    </cfRule>
  </conditionalFormatting>
  <conditionalFormatting sqref="R84:R91">
    <cfRule type="cellIs" dxfId="10747" priority="709" operator="lessThan">
      <formula>0.8</formula>
    </cfRule>
    <cfRule type="cellIs" dxfId="10746" priority="710" operator="greaterThan">
      <formula>1</formula>
    </cfRule>
  </conditionalFormatting>
  <conditionalFormatting sqref="R84:R91">
    <cfRule type="cellIs" dxfId="10745" priority="707" operator="greaterThan">
      <formula>1</formula>
    </cfRule>
    <cfRule type="cellIs" dxfId="10744" priority="708" operator="lessThan">
      <formula>0.8</formula>
    </cfRule>
  </conditionalFormatting>
  <conditionalFormatting sqref="P84:P91">
    <cfRule type="cellIs" dxfId="10743" priority="706" operator="greaterThan">
      <formula>0</formula>
    </cfRule>
  </conditionalFormatting>
  <conditionalFormatting sqref="Q84:Q91">
    <cfRule type="cellIs" dxfId="10742" priority="705" operator="lessThan">
      <formula>0</formula>
    </cfRule>
  </conditionalFormatting>
  <conditionalFormatting sqref="R84:R91">
    <cfRule type="cellIs" dxfId="10741" priority="703" operator="lessThan">
      <formula>0.8</formula>
    </cfRule>
    <cfRule type="cellIs" dxfId="10740" priority="704" operator="greaterThan">
      <formula>1</formula>
    </cfRule>
  </conditionalFormatting>
  <conditionalFormatting sqref="R84:R91">
    <cfRule type="cellIs" dxfId="10739" priority="701" operator="greaterThan">
      <formula>1</formula>
    </cfRule>
    <cfRule type="cellIs" dxfId="10738" priority="702" operator="lessThan">
      <formula>0.8</formula>
    </cfRule>
  </conditionalFormatting>
  <conditionalFormatting sqref="P84:P91">
    <cfRule type="cellIs" dxfId="10737" priority="700" operator="greaterThan">
      <formula>0</formula>
    </cfRule>
  </conditionalFormatting>
  <conditionalFormatting sqref="Q84:Q91">
    <cfRule type="cellIs" dxfId="10736" priority="699" operator="lessThan">
      <formula>0</formula>
    </cfRule>
  </conditionalFormatting>
  <conditionalFormatting sqref="R84:R91">
    <cfRule type="cellIs" dxfId="10735" priority="697" operator="lessThan">
      <formula>0.8</formula>
    </cfRule>
    <cfRule type="cellIs" dxfId="10734" priority="698" operator="greaterThan">
      <formula>1</formula>
    </cfRule>
  </conditionalFormatting>
  <conditionalFormatting sqref="R84:R91">
    <cfRule type="cellIs" dxfId="10733" priority="695" operator="greaterThan">
      <formula>1</formula>
    </cfRule>
    <cfRule type="cellIs" dxfId="10732" priority="696" operator="lessThan">
      <formula>0.8</formula>
    </cfRule>
  </conditionalFormatting>
  <conditionalFormatting sqref="P84:P91">
    <cfRule type="cellIs" dxfId="10731" priority="694" operator="greaterThan">
      <formula>0</formula>
    </cfRule>
  </conditionalFormatting>
  <conditionalFormatting sqref="Q84:Q91">
    <cfRule type="cellIs" dxfId="10730" priority="693" operator="lessThan">
      <formula>0</formula>
    </cfRule>
  </conditionalFormatting>
  <conditionalFormatting sqref="R84:R91">
    <cfRule type="cellIs" dxfId="10729" priority="691" operator="lessThan">
      <formula>0.8</formula>
    </cfRule>
    <cfRule type="cellIs" dxfId="10728" priority="692" operator="greaterThan">
      <formula>1</formula>
    </cfRule>
  </conditionalFormatting>
  <conditionalFormatting sqref="R84:R91">
    <cfRule type="cellIs" dxfId="10727" priority="689" operator="greaterThan">
      <formula>1</formula>
    </cfRule>
    <cfRule type="cellIs" dxfId="10726" priority="690" operator="lessThan">
      <formula>0.8</formula>
    </cfRule>
  </conditionalFormatting>
  <conditionalFormatting sqref="P84:P91">
    <cfRule type="cellIs" dxfId="10725" priority="688" operator="greaterThan">
      <formula>0</formula>
    </cfRule>
  </conditionalFormatting>
  <conditionalFormatting sqref="P84:P91">
    <cfRule type="cellIs" dxfId="10724" priority="682" operator="greaterThan">
      <formula>0</formula>
    </cfRule>
  </conditionalFormatting>
  <conditionalFormatting sqref="Q84:Q91">
    <cfRule type="cellIs" dxfId="10723" priority="687" operator="lessThan">
      <formula>0</formula>
    </cfRule>
  </conditionalFormatting>
  <conditionalFormatting sqref="R84:R91">
    <cfRule type="cellIs" dxfId="10722" priority="685" operator="lessThan">
      <formula>0.8</formula>
    </cfRule>
    <cfRule type="cellIs" dxfId="10721" priority="686" operator="greaterThan">
      <formula>1</formula>
    </cfRule>
  </conditionalFormatting>
  <conditionalFormatting sqref="R84:R91">
    <cfRule type="cellIs" dxfId="10720" priority="683" operator="greaterThan">
      <formula>1</formula>
    </cfRule>
    <cfRule type="cellIs" dxfId="10719" priority="684" operator="lessThan">
      <formula>0.8</formula>
    </cfRule>
  </conditionalFormatting>
  <conditionalFormatting sqref="P84:P91">
    <cfRule type="cellIs" dxfId="10718" priority="676" operator="greaterThan">
      <formula>0</formula>
    </cfRule>
  </conditionalFormatting>
  <conditionalFormatting sqref="Q84:Q91">
    <cfRule type="cellIs" dxfId="10717" priority="681" operator="lessThan">
      <formula>0</formula>
    </cfRule>
  </conditionalFormatting>
  <conditionalFormatting sqref="R84:R91">
    <cfRule type="cellIs" dxfId="10716" priority="679" operator="lessThan">
      <formula>0.8</formula>
    </cfRule>
    <cfRule type="cellIs" dxfId="10715" priority="680" operator="greaterThan">
      <formula>1</formula>
    </cfRule>
  </conditionalFormatting>
  <conditionalFormatting sqref="R84:R91">
    <cfRule type="cellIs" dxfId="10714" priority="677" operator="greaterThan">
      <formula>1</formula>
    </cfRule>
    <cfRule type="cellIs" dxfId="10713" priority="678" operator="lessThan">
      <formula>0.8</formula>
    </cfRule>
  </conditionalFormatting>
  <conditionalFormatting sqref="R84:R91">
    <cfRule type="cellIs" dxfId="10712" priority="673" operator="lessThan">
      <formula>0.8</formula>
    </cfRule>
    <cfRule type="cellIs" dxfId="10711" priority="674" operator="greaterThan">
      <formula>1</formula>
    </cfRule>
  </conditionalFormatting>
  <conditionalFormatting sqref="R84:R91">
    <cfRule type="cellIs" dxfId="10710" priority="671" operator="greaterThan">
      <formula>1</formula>
    </cfRule>
    <cfRule type="cellIs" dxfId="10709" priority="672" operator="lessThan">
      <formula>0.8</formula>
    </cfRule>
  </conditionalFormatting>
  <conditionalFormatting sqref="P84:P91">
    <cfRule type="cellIs" dxfId="10708" priority="670" operator="greaterThan">
      <formula>0</formula>
    </cfRule>
  </conditionalFormatting>
  <conditionalFormatting sqref="Q84:Q91">
    <cfRule type="cellIs" dxfId="10707" priority="675" operator="lessThan">
      <formula>0</formula>
    </cfRule>
  </conditionalFormatting>
  <conditionalFormatting sqref="Q84:Q91">
    <cfRule type="cellIs" dxfId="10706" priority="669" operator="lessThan">
      <formula>0</formula>
    </cfRule>
  </conditionalFormatting>
  <conditionalFormatting sqref="R84:R91">
    <cfRule type="cellIs" dxfId="10705" priority="667" operator="lessThan">
      <formula>0.8</formula>
    </cfRule>
    <cfRule type="cellIs" dxfId="10704" priority="668" operator="greaterThan">
      <formula>1</formula>
    </cfRule>
  </conditionalFormatting>
  <conditionalFormatting sqref="R84:R91">
    <cfRule type="cellIs" dxfId="10703" priority="665" operator="greaterThan">
      <formula>1</formula>
    </cfRule>
    <cfRule type="cellIs" dxfId="10702" priority="666" operator="lessThan">
      <formula>0.8</formula>
    </cfRule>
  </conditionalFormatting>
  <conditionalFormatting sqref="P84:P91">
    <cfRule type="cellIs" dxfId="10701" priority="664" operator="greaterThan">
      <formula>0</formula>
    </cfRule>
  </conditionalFormatting>
  <conditionalFormatting sqref="P84:P91">
    <cfRule type="cellIs" dxfId="10700" priority="658" operator="greaterThan">
      <formula>0</formula>
    </cfRule>
  </conditionalFormatting>
  <conditionalFormatting sqref="Q84:Q91">
    <cfRule type="cellIs" dxfId="10699" priority="663" operator="lessThan">
      <formula>0</formula>
    </cfRule>
  </conditionalFormatting>
  <conditionalFormatting sqref="R84:R91">
    <cfRule type="cellIs" dxfId="10698" priority="661" operator="lessThan">
      <formula>0.8</formula>
    </cfRule>
    <cfRule type="cellIs" dxfId="10697" priority="662" operator="greaterThan">
      <formula>1</formula>
    </cfRule>
  </conditionalFormatting>
  <conditionalFormatting sqref="R84:R91">
    <cfRule type="cellIs" dxfId="10696" priority="659" operator="greaterThan">
      <formula>1</formula>
    </cfRule>
    <cfRule type="cellIs" dxfId="10695" priority="660" operator="lessThan">
      <formula>0.8</formula>
    </cfRule>
  </conditionalFormatting>
  <conditionalFormatting sqref="P84:P91">
    <cfRule type="cellIs" dxfId="10694" priority="652" operator="greaterThan">
      <formula>0</formula>
    </cfRule>
  </conditionalFormatting>
  <conditionalFormatting sqref="Q84:Q91">
    <cfRule type="cellIs" dxfId="10693" priority="657" operator="lessThan">
      <formula>0</formula>
    </cfRule>
  </conditionalFormatting>
  <conditionalFormatting sqref="R84:R91">
    <cfRule type="cellIs" dxfId="10692" priority="655" operator="lessThan">
      <formula>0.8</formula>
    </cfRule>
    <cfRule type="cellIs" dxfId="10691" priority="656" operator="greaterThan">
      <formula>1</formula>
    </cfRule>
  </conditionalFormatting>
  <conditionalFormatting sqref="R84:R91">
    <cfRule type="cellIs" dxfId="10690" priority="653" operator="greaterThan">
      <formula>1</formula>
    </cfRule>
    <cfRule type="cellIs" dxfId="10689" priority="654" operator="lessThan">
      <formula>0.8</formula>
    </cfRule>
  </conditionalFormatting>
  <conditionalFormatting sqref="R84:R91">
    <cfRule type="cellIs" dxfId="10688" priority="649" operator="lessThan">
      <formula>0.8</formula>
    </cfRule>
    <cfRule type="cellIs" dxfId="10687" priority="650" operator="greaterThan">
      <formula>1</formula>
    </cfRule>
  </conditionalFormatting>
  <conditionalFormatting sqref="R84:R91">
    <cfRule type="cellIs" dxfId="10686" priority="647" operator="greaterThan">
      <formula>1</formula>
    </cfRule>
    <cfRule type="cellIs" dxfId="10685" priority="648" operator="lessThan">
      <formula>0.8</formula>
    </cfRule>
  </conditionalFormatting>
  <conditionalFormatting sqref="P84:P91">
    <cfRule type="cellIs" dxfId="10684" priority="646" operator="greaterThan">
      <formula>0</formula>
    </cfRule>
  </conditionalFormatting>
  <conditionalFormatting sqref="Q84:Q91">
    <cfRule type="cellIs" dxfId="10683" priority="651" operator="lessThan">
      <formula>0</formula>
    </cfRule>
  </conditionalFormatting>
  <conditionalFormatting sqref="P84:P91">
    <cfRule type="cellIs" dxfId="10682" priority="640" operator="greaterThan">
      <formula>0</formula>
    </cfRule>
  </conditionalFormatting>
  <conditionalFormatting sqref="Q84:Q91">
    <cfRule type="cellIs" dxfId="10681" priority="645" operator="lessThan">
      <formula>0</formula>
    </cfRule>
  </conditionalFormatting>
  <conditionalFormatting sqref="R84:R91">
    <cfRule type="cellIs" dxfId="10680" priority="643" operator="lessThan">
      <formula>0.8</formula>
    </cfRule>
    <cfRule type="cellIs" dxfId="10679" priority="644" operator="greaterThan">
      <formula>1</formula>
    </cfRule>
  </conditionalFormatting>
  <conditionalFormatting sqref="R84:R91">
    <cfRule type="cellIs" dxfId="10678" priority="641" operator="greaterThan">
      <formula>1</formula>
    </cfRule>
    <cfRule type="cellIs" dxfId="10677" priority="642" operator="lessThan">
      <formula>0.8</formula>
    </cfRule>
  </conditionalFormatting>
  <conditionalFormatting sqref="R84:R91">
    <cfRule type="cellIs" dxfId="10676" priority="637" operator="lessThan">
      <formula>0.8</formula>
    </cfRule>
    <cfRule type="cellIs" dxfId="10675" priority="638" operator="greaterThan">
      <formula>1</formula>
    </cfRule>
  </conditionalFormatting>
  <conditionalFormatting sqref="R84:R91">
    <cfRule type="cellIs" dxfId="10674" priority="635" operator="greaterThan">
      <formula>1</formula>
    </cfRule>
    <cfRule type="cellIs" dxfId="10673" priority="636" operator="lessThan">
      <formula>0.8</formula>
    </cfRule>
  </conditionalFormatting>
  <conditionalFormatting sqref="P84:P91">
    <cfRule type="cellIs" dxfId="10672" priority="634" operator="greaterThan">
      <formula>0</formula>
    </cfRule>
  </conditionalFormatting>
  <conditionalFormatting sqref="Q84:Q91">
    <cfRule type="cellIs" dxfId="10671" priority="639" operator="lessThan">
      <formula>0</formula>
    </cfRule>
  </conditionalFormatting>
  <conditionalFormatting sqref="R84:R91">
    <cfRule type="cellIs" dxfId="10670" priority="631" operator="lessThan">
      <formula>0.8</formula>
    </cfRule>
    <cfRule type="cellIs" dxfId="10669" priority="632" operator="greaterThan">
      <formula>1</formula>
    </cfRule>
  </conditionalFormatting>
  <conditionalFormatting sqref="R84:R91">
    <cfRule type="cellIs" dxfId="10668" priority="629" operator="greaterThan">
      <formula>1</formula>
    </cfRule>
    <cfRule type="cellIs" dxfId="10667" priority="630" operator="lessThan">
      <formula>0.8</formula>
    </cfRule>
  </conditionalFormatting>
  <conditionalFormatting sqref="P84:P91">
    <cfRule type="cellIs" dxfId="10666" priority="628" operator="greaterThan">
      <formula>0</formula>
    </cfRule>
  </conditionalFormatting>
  <conditionalFormatting sqref="Q84:Q91">
    <cfRule type="cellIs" dxfId="10665" priority="633" operator="lessThan">
      <formula>0</formula>
    </cfRule>
  </conditionalFormatting>
  <conditionalFormatting sqref="Q84:Q91">
    <cfRule type="cellIs" dxfId="10664" priority="627" operator="lessThan">
      <formula>0</formula>
    </cfRule>
  </conditionalFormatting>
  <conditionalFormatting sqref="R84:R91">
    <cfRule type="cellIs" dxfId="10663" priority="625" operator="lessThan">
      <formula>0.8</formula>
    </cfRule>
    <cfRule type="cellIs" dxfId="10662" priority="626" operator="greaterThan">
      <formula>1</formula>
    </cfRule>
  </conditionalFormatting>
  <conditionalFormatting sqref="R84:R91">
    <cfRule type="cellIs" dxfId="10661" priority="623" operator="greaterThan">
      <formula>1</formula>
    </cfRule>
    <cfRule type="cellIs" dxfId="10660" priority="624" operator="lessThan">
      <formula>0.8</formula>
    </cfRule>
  </conditionalFormatting>
  <conditionalFormatting sqref="P84:P91">
    <cfRule type="cellIs" dxfId="10659" priority="622" operator="greaterThan">
      <formula>0</formula>
    </cfRule>
  </conditionalFormatting>
  <conditionalFormatting sqref="Q84:Q91">
    <cfRule type="cellIs" dxfId="10658" priority="616" operator="lessThan">
      <formula>0</formula>
    </cfRule>
  </conditionalFormatting>
  <conditionalFormatting sqref="R84:R91">
    <cfRule type="cellIs" dxfId="10657" priority="620" operator="lessThan">
      <formula>0.8</formula>
    </cfRule>
    <cfRule type="cellIs" dxfId="10656" priority="621" operator="greaterThan">
      <formula>1</formula>
    </cfRule>
  </conditionalFormatting>
  <conditionalFormatting sqref="R84:R91">
    <cfRule type="cellIs" dxfId="10655" priority="618" operator="greaterThan">
      <formula>1</formula>
    </cfRule>
    <cfRule type="cellIs" dxfId="10654" priority="619" operator="lessThan">
      <formula>0.8</formula>
    </cfRule>
  </conditionalFormatting>
  <conditionalFormatting sqref="P84:P91">
    <cfRule type="cellIs" dxfId="10653" priority="617" operator="greaterThan">
      <formula>0</formula>
    </cfRule>
  </conditionalFormatting>
  <conditionalFormatting sqref="Q84:Q91">
    <cfRule type="cellIs" dxfId="10652" priority="615" operator="lessThan">
      <formula>0</formula>
    </cfRule>
  </conditionalFormatting>
  <conditionalFormatting sqref="R84:R91">
    <cfRule type="cellIs" dxfId="10651" priority="613" operator="lessThan">
      <formula>0.8</formula>
    </cfRule>
    <cfRule type="cellIs" dxfId="10650" priority="614" operator="greaterThan">
      <formula>1</formula>
    </cfRule>
  </conditionalFormatting>
  <conditionalFormatting sqref="R84:R91">
    <cfRule type="cellIs" dxfId="10649" priority="611" operator="greaterThan">
      <formula>1</formula>
    </cfRule>
    <cfRule type="cellIs" dxfId="10648" priority="612" operator="lessThan">
      <formula>0.8</formula>
    </cfRule>
  </conditionalFormatting>
  <conditionalFormatting sqref="P84:P91">
    <cfRule type="cellIs" dxfId="10647" priority="610" operator="greaterThan">
      <formula>0</formula>
    </cfRule>
  </conditionalFormatting>
  <conditionalFormatting sqref="Q84:Q91">
    <cfRule type="cellIs" dxfId="10646" priority="609" operator="lessThan">
      <formula>0</formula>
    </cfRule>
  </conditionalFormatting>
  <conditionalFormatting sqref="R84:R91">
    <cfRule type="cellIs" dxfId="10645" priority="607" operator="lessThan">
      <formula>0.8</formula>
    </cfRule>
    <cfRule type="cellIs" dxfId="10644" priority="608" operator="greaterThan">
      <formula>1</formula>
    </cfRule>
  </conditionalFormatting>
  <conditionalFormatting sqref="R84:R91">
    <cfRule type="cellIs" dxfId="10643" priority="605" operator="greaterThan">
      <formula>1</formula>
    </cfRule>
    <cfRule type="cellIs" dxfId="10642" priority="606" operator="lessThan">
      <formula>0.8</formula>
    </cfRule>
  </conditionalFormatting>
  <conditionalFormatting sqref="P84:P91">
    <cfRule type="cellIs" dxfId="10641" priority="604" operator="greaterThan">
      <formula>0</formula>
    </cfRule>
  </conditionalFormatting>
  <conditionalFormatting sqref="Q84:Q91">
    <cfRule type="cellIs" dxfId="10640" priority="603" operator="lessThan">
      <formula>0</formula>
    </cfRule>
  </conditionalFormatting>
  <conditionalFormatting sqref="R84:R91">
    <cfRule type="cellIs" dxfId="10639" priority="601" operator="lessThan">
      <formula>0.8</formula>
    </cfRule>
    <cfRule type="cellIs" dxfId="10638" priority="602" operator="greaterThan">
      <formula>1</formula>
    </cfRule>
  </conditionalFormatting>
  <conditionalFormatting sqref="R84:R91">
    <cfRule type="cellIs" dxfId="10637" priority="599" operator="greaterThan">
      <formula>1</formula>
    </cfRule>
    <cfRule type="cellIs" dxfId="10636" priority="600" operator="lessThan">
      <formula>0.8</formula>
    </cfRule>
  </conditionalFormatting>
  <conditionalFormatting sqref="P84:P91">
    <cfRule type="cellIs" dxfId="10635" priority="598" operator="greaterThan">
      <formula>0</formula>
    </cfRule>
  </conditionalFormatting>
  <conditionalFormatting sqref="Q84:Q91">
    <cfRule type="cellIs" dxfId="10634" priority="597" operator="lessThan">
      <formula>0</formula>
    </cfRule>
  </conditionalFormatting>
  <conditionalFormatting sqref="R84:R91">
    <cfRule type="cellIs" dxfId="10633" priority="595" operator="lessThan">
      <formula>0.8</formula>
    </cfRule>
    <cfRule type="cellIs" dxfId="10632" priority="596" operator="greaterThan">
      <formula>1</formula>
    </cfRule>
  </conditionalFormatting>
  <conditionalFormatting sqref="R84:R91">
    <cfRule type="cellIs" dxfId="10631" priority="593" operator="greaterThan">
      <formula>1</formula>
    </cfRule>
    <cfRule type="cellIs" dxfId="10630" priority="594" operator="lessThan">
      <formula>0.8</formula>
    </cfRule>
  </conditionalFormatting>
  <conditionalFormatting sqref="P84:P91">
    <cfRule type="cellIs" dxfId="10629" priority="592" operator="greaterThan">
      <formula>0</formula>
    </cfRule>
  </conditionalFormatting>
  <conditionalFormatting sqref="Q84:Q91">
    <cfRule type="cellIs" dxfId="10628" priority="591" operator="lessThan">
      <formula>0</formula>
    </cfRule>
  </conditionalFormatting>
  <conditionalFormatting sqref="R84:R91">
    <cfRule type="cellIs" dxfId="10627" priority="589" operator="lessThan">
      <formula>0.8</formula>
    </cfRule>
    <cfRule type="cellIs" dxfId="10626" priority="590" operator="greaterThan">
      <formula>1</formula>
    </cfRule>
  </conditionalFormatting>
  <conditionalFormatting sqref="R84:R91">
    <cfRule type="cellIs" dxfId="10625" priority="587" operator="greaterThan">
      <formula>1</formula>
    </cfRule>
    <cfRule type="cellIs" dxfId="10624" priority="588" operator="lessThan">
      <formula>0.8</formula>
    </cfRule>
  </conditionalFormatting>
  <conditionalFormatting sqref="P84:P91">
    <cfRule type="cellIs" dxfId="10623" priority="586" operator="greaterThan">
      <formula>0</formula>
    </cfRule>
  </conditionalFormatting>
  <conditionalFormatting sqref="P84:P91">
    <cfRule type="cellIs" dxfId="10622" priority="580" operator="greaterThan">
      <formula>0</formula>
    </cfRule>
  </conditionalFormatting>
  <conditionalFormatting sqref="Q84:Q91">
    <cfRule type="cellIs" dxfId="10621" priority="585" operator="lessThan">
      <formula>0</formula>
    </cfRule>
  </conditionalFormatting>
  <conditionalFormatting sqref="R84:R91">
    <cfRule type="cellIs" dxfId="10620" priority="583" operator="lessThan">
      <formula>0.8</formula>
    </cfRule>
    <cfRule type="cellIs" dxfId="10619" priority="584" operator="greaterThan">
      <formula>1</formula>
    </cfRule>
  </conditionalFormatting>
  <conditionalFormatting sqref="R84:R91">
    <cfRule type="cellIs" dxfId="10618" priority="581" operator="greaterThan">
      <formula>1</formula>
    </cfRule>
    <cfRule type="cellIs" dxfId="10617" priority="582" operator="lessThan">
      <formula>0.8</formula>
    </cfRule>
  </conditionalFormatting>
  <conditionalFormatting sqref="P84:P91">
    <cfRule type="cellIs" dxfId="10616" priority="574" operator="greaterThan">
      <formula>0</formula>
    </cfRule>
  </conditionalFormatting>
  <conditionalFormatting sqref="Q84:Q91">
    <cfRule type="cellIs" dxfId="10615" priority="579" operator="lessThan">
      <formula>0</formula>
    </cfRule>
  </conditionalFormatting>
  <conditionalFormatting sqref="R84:R91">
    <cfRule type="cellIs" dxfId="10614" priority="577" operator="lessThan">
      <formula>0.8</formula>
    </cfRule>
    <cfRule type="cellIs" dxfId="10613" priority="578" operator="greaterThan">
      <formula>1</formula>
    </cfRule>
  </conditionalFormatting>
  <conditionalFormatting sqref="R84:R91">
    <cfRule type="cellIs" dxfId="10612" priority="575" operator="greaterThan">
      <formula>1</formula>
    </cfRule>
    <cfRule type="cellIs" dxfId="10611" priority="576" operator="lessThan">
      <formula>0.8</formula>
    </cfRule>
  </conditionalFormatting>
  <conditionalFormatting sqref="R84:R91">
    <cfRule type="cellIs" dxfId="10610" priority="571" operator="lessThan">
      <formula>0.8</formula>
    </cfRule>
    <cfRule type="cellIs" dxfId="10609" priority="572" operator="greaterThan">
      <formula>1</formula>
    </cfRule>
  </conditionalFormatting>
  <conditionalFormatting sqref="R84:R91">
    <cfRule type="cellIs" dxfId="10608" priority="569" operator="greaterThan">
      <formula>1</formula>
    </cfRule>
    <cfRule type="cellIs" dxfId="10607" priority="570" operator="lessThan">
      <formula>0.8</formula>
    </cfRule>
  </conditionalFormatting>
  <conditionalFormatting sqref="P84:P91">
    <cfRule type="cellIs" dxfId="10606" priority="568" operator="greaterThan">
      <formula>0</formula>
    </cfRule>
  </conditionalFormatting>
  <conditionalFormatting sqref="Q84:Q91">
    <cfRule type="cellIs" dxfId="10605" priority="573" operator="lessThan">
      <formula>0</formula>
    </cfRule>
  </conditionalFormatting>
  <conditionalFormatting sqref="Q84:Q91">
    <cfRule type="cellIs" dxfId="10604" priority="567" operator="lessThan">
      <formula>0</formula>
    </cfRule>
  </conditionalFormatting>
  <conditionalFormatting sqref="R84:R91">
    <cfRule type="cellIs" dxfId="10603" priority="565" operator="lessThan">
      <formula>0.8</formula>
    </cfRule>
    <cfRule type="cellIs" dxfId="10602" priority="566" operator="greaterThan">
      <formula>1</formula>
    </cfRule>
  </conditionalFormatting>
  <conditionalFormatting sqref="R84:R91">
    <cfRule type="cellIs" dxfId="10601" priority="563" operator="greaterThan">
      <formula>1</formula>
    </cfRule>
    <cfRule type="cellIs" dxfId="10600" priority="564" operator="lessThan">
      <formula>0.8</formula>
    </cfRule>
  </conditionalFormatting>
  <conditionalFormatting sqref="P84:P91">
    <cfRule type="cellIs" dxfId="10599" priority="562" operator="greaterThan">
      <formula>0</formula>
    </cfRule>
  </conditionalFormatting>
  <conditionalFormatting sqref="Q84:Q91">
    <cfRule type="cellIs" dxfId="10598" priority="561" operator="lessThan">
      <formula>0</formula>
    </cfRule>
  </conditionalFormatting>
  <conditionalFormatting sqref="R84:R91">
    <cfRule type="cellIs" dxfId="10597" priority="559" operator="lessThan">
      <formula>0.8</formula>
    </cfRule>
    <cfRule type="cellIs" dxfId="10596" priority="560" operator="greaterThan">
      <formula>1</formula>
    </cfRule>
  </conditionalFormatting>
  <conditionalFormatting sqref="R84:R91">
    <cfRule type="cellIs" dxfId="10595" priority="557" operator="greaterThan">
      <formula>1</formula>
    </cfRule>
    <cfRule type="cellIs" dxfId="10594" priority="558" operator="lessThan">
      <formula>0.8</formula>
    </cfRule>
  </conditionalFormatting>
  <conditionalFormatting sqref="P84:P91">
    <cfRule type="cellIs" dxfId="10593" priority="556" operator="greaterThan">
      <formula>0</formula>
    </cfRule>
  </conditionalFormatting>
  <conditionalFormatting sqref="Q84:Q91">
    <cfRule type="cellIs" dxfId="10592" priority="555" operator="lessThan">
      <formula>0</formula>
    </cfRule>
  </conditionalFormatting>
  <conditionalFormatting sqref="R84:R91">
    <cfRule type="cellIs" dxfId="10591" priority="553" operator="lessThan">
      <formula>0.8</formula>
    </cfRule>
    <cfRule type="cellIs" dxfId="10590" priority="554" operator="greaterThan">
      <formula>1</formula>
    </cfRule>
  </conditionalFormatting>
  <conditionalFormatting sqref="R84:R91">
    <cfRule type="cellIs" dxfId="10589" priority="551" operator="greaterThan">
      <formula>1</formula>
    </cfRule>
    <cfRule type="cellIs" dxfId="10588" priority="552" operator="lessThan">
      <formula>0.8</formula>
    </cfRule>
  </conditionalFormatting>
  <conditionalFormatting sqref="P84:P91">
    <cfRule type="cellIs" dxfId="10587" priority="550" operator="greaterThan">
      <formula>0</formula>
    </cfRule>
  </conditionalFormatting>
  <conditionalFormatting sqref="Q84:Q91">
    <cfRule type="cellIs" dxfId="10586" priority="549" operator="lessThan">
      <formula>0</formula>
    </cfRule>
  </conditionalFormatting>
  <conditionalFormatting sqref="R84:R91">
    <cfRule type="cellIs" dxfId="10585" priority="547" operator="lessThan">
      <formula>0.8</formula>
    </cfRule>
    <cfRule type="cellIs" dxfId="10584" priority="548" operator="greaterThan">
      <formula>1</formula>
    </cfRule>
  </conditionalFormatting>
  <conditionalFormatting sqref="R84:R91">
    <cfRule type="cellIs" dxfId="10583" priority="545" operator="greaterThan">
      <formula>1</formula>
    </cfRule>
    <cfRule type="cellIs" dxfId="10582" priority="546" operator="lessThan">
      <formula>0.8</formula>
    </cfRule>
  </conditionalFormatting>
  <conditionalFormatting sqref="P84:P91">
    <cfRule type="cellIs" dxfId="10581" priority="544" operator="greaterThan">
      <formula>0</formula>
    </cfRule>
  </conditionalFormatting>
  <conditionalFormatting sqref="P84:P91">
    <cfRule type="cellIs" dxfId="10580" priority="538" operator="greaterThan">
      <formula>0</formula>
    </cfRule>
  </conditionalFormatting>
  <conditionalFormatting sqref="Q84:Q91">
    <cfRule type="cellIs" dxfId="10579" priority="543" operator="lessThan">
      <formula>0</formula>
    </cfRule>
  </conditionalFormatting>
  <conditionalFormatting sqref="R84:R91">
    <cfRule type="cellIs" dxfId="10578" priority="541" operator="lessThan">
      <formula>0.8</formula>
    </cfRule>
    <cfRule type="cellIs" dxfId="10577" priority="542" operator="greaterThan">
      <formula>1</formula>
    </cfRule>
  </conditionalFormatting>
  <conditionalFormatting sqref="R84:R91">
    <cfRule type="cellIs" dxfId="10576" priority="539" operator="greaterThan">
      <formula>1</formula>
    </cfRule>
    <cfRule type="cellIs" dxfId="10575" priority="540" operator="lessThan">
      <formula>0.8</formula>
    </cfRule>
  </conditionalFormatting>
  <conditionalFormatting sqref="P84:P91">
    <cfRule type="cellIs" dxfId="10574" priority="532" operator="greaterThan">
      <formula>0</formula>
    </cfRule>
  </conditionalFormatting>
  <conditionalFormatting sqref="Q84:Q91">
    <cfRule type="cellIs" dxfId="10573" priority="537" operator="lessThan">
      <formula>0</formula>
    </cfRule>
  </conditionalFormatting>
  <conditionalFormatting sqref="R84:R91">
    <cfRule type="cellIs" dxfId="10572" priority="535" operator="lessThan">
      <formula>0.8</formula>
    </cfRule>
    <cfRule type="cellIs" dxfId="10571" priority="536" operator="greaterThan">
      <formula>1</formula>
    </cfRule>
  </conditionalFormatting>
  <conditionalFormatting sqref="R84:R91">
    <cfRule type="cellIs" dxfId="10570" priority="533" operator="greaterThan">
      <formula>1</formula>
    </cfRule>
    <cfRule type="cellIs" dxfId="10569" priority="534" operator="lessThan">
      <formula>0.8</formula>
    </cfRule>
  </conditionalFormatting>
  <conditionalFormatting sqref="R84:R91">
    <cfRule type="cellIs" dxfId="10568" priority="529" operator="lessThan">
      <formula>0.8</formula>
    </cfRule>
    <cfRule type="cellIs" dxfId="10567" priority="530" operator="greaterThan">
      <formula>1</formula>
    </cfRule>
  </conditionalFormatting>
  <conditionalFormatting sqref="R84:R91">
    <cfRule type="cellIs" dxfId="10566" priority="527" operator="greaterThan">
      <formula>1</formula>
    </cfRule>
    <cfRule type="cellIs" dxfId="10565" priority="528" operator="lessThan">
      <formula>0.8</formula>
    </cfRule>
  </conditionalFormatting>
  <conditionalFormatting sqref="P84:P91">
    <cfRule type="cellIs" dxfId="10564" priority="526" operator="greaterThan">
      <formula>0</formula>
    </cfRule>
  </conditionalFormatting>
  <conditionalFormatting sqref="Q84:Q91">
    <cfRule type="cellIs" dxfId="10563" priority="531" operator="lessThan">
      <formula>0</formula>
    </cfRule>
  </conditionalFormatting>
  <conditionalFormatting sqref="Q84:Q91">
    <cfRule type="cellIs" dxfId="10562" priority="525" operator="lessThan">
      <formula>0</formula>
    </cfRule>
  </conditionalFormatting>
  <conditionalFormatting sqref="R84:R91">
    <cfRule type="cellIs" dxfId="10561" priority="523" operator="lessThan">
      <formula>0.8</formula>
    </cfRule>
    <cfRule type="cellIs" dxfId="10560" priority="524" operator="greaterThan">
      <formula>1</formula>
    </cfRule>
  </conditionalFormatting>
  <conditionalFormatting sqref="R84:R91">
    <cfRule type="cellIs" dxfId="10559" priority="521" operator="greaterThan">
      <formula>1</formula>
    </cfRule>
    <cfRule type="cellIs" dxfId="10558" priority="522" operator="lessThan">
      <formula>0.8</formula>
    </cfRule>
  </conditionalFormatting>
  <conditionalFormatting sqref="P84:P91">
    <cfRule type="cellIs" dxfId="10557" priority="520" operator="greaterThan">
      <formula>0</formula>
    </cfRule>
  </conditionalFormatting>
  <conditionalFormatting sqref="P84:P91">
    <cfRule type="cellIs" dxfId="10556" priority="514" operator="greaterThan">
      <formula>0</formula>
    </cfRule>
  </conditionalFormatting>
  <conditionalFormatting sqref="Q84:Q91">
    <cfRule type="cellIs" dxfId="10555" priority="519" operator="lessThan">
      <formula>0</formula>
    </cfRule>
  </conditionalFormatting>
  <conditionalFormatting sqref="R84:R91">
    <cfRule type="cellIs" dxfId="10554" priority="517" operator="lessThan">
      <formula>0.8</formula>
    </cfRule>
    <cfRule type="cellIs" dxfId="10553" priority="518" operator="greaterThan">
      <formula>1</formula>
    </cfRule>
  </conditionalFormatting>
  <conditionalFormatting sqref="R84:R91">
    <cfRule type="cellIs" dxfId="10552" priority="515" operator="greaterThan">
      <formula>1</formula>
    </cfRule>
    <cfRule type="cellIs" dxfId="10551" priority="516" operator="lessThan">
      <formula>0.8</formula>
    </cfRule>
  </conditionalFormatting>
  <conditionalFormatting sqref="P84:P91">
    <cfRule type="cellIs" dxfId="10550" priority="508" operator="greaterThan">
      <formula>0</formula>
    </cfRule>
  </conditionalFormatting>
  <conditionalFormatting sqref="Q84:Q91">
    <cfRule type="cellIs" dxfId="10549" priority="513" operator="lessThan">
      <formula>0</formula>
    </cfRule>
  </conditionalFormatting>
  <conditionalFormatting sqref="R84:R91">
    <cfRule type="cellIs" dxfId="10548" priority="511" operator="lessThan">
      <formula>0.8</formula>
    </cfRule>
    <cfRule type="cellIs" dxfId="10547" priority="512" operator="greaterThan">
      <formula>1</formula>
    </cfRule>
  </conditionalFormatting>
  <conditionalFormatting sqref="R84:R91">
    <cfRule type="cellIs" dxfId="10546" priority="509" operator="greaterThan">
      <formula>1</formula>
    </cfRule>
    <cfRule type="cellIs" dxfId="10545" priority="510" operator="lessThan">
      <formula>0.8</formula>
    </cfRule>
  </conditionalFormatting>
  <conditionalFormatting sqref="R84:R91">
    <cfRule type="cellIs" dxfId="10544" priority="505" operator="lessThan">
      <formula>0.8</formula>
    </cfRule>
    <cfRule type="cellIs" dxfId="10543" priority="506" operator="greaterThan">
      <formula>1</formula>
    </cfRule>
  </conditionalFormatting>
  <conditionalFormatting sqref="R84:R91">
    <cfRule type="cellIs" dxfId="10542" priority="503" operator="greaterThan">
      <formula>1</formula>
    </cfRule>
    <cfRule type="cellIs" dxfId="10541" priority="504" operator="lessThan">
      <formula>0.8</formula>
    </cfRule>
  </conditionalFormatting>
  <conditionalFormatting sqref="P84:P91">
    <cfRule type="cellIs" dxfId="10540" priority="502" operator="greaterThan">
      <formula>0</formula>
    </cfRule>
  </conditionalFormatting>
  <conditionalFormatting sqref="Q84:Q91">
    <cfRule type="cellIs" dxfId="10539" priority="507" operator="lessThan">
      <formula>0</formula>
    </cfRule>
  </conditionalFormatting>
  <conditionalFormatting sqref="P84:P91">
    <cfRule type="cellIs" dxfId="10538" priority="496" operator="greaterThan">
      <formula>0</formula>
    </cfRule>
  </conditionalFormatting>
  <conditionalFormatting sqref="Q84:Q91">
    <cfRule type="cellIs" dxfId="10537" priority="501" operator="lessThan">
      <formula>0</formula>
    </cfRule>
  </conditionalFormatting>
  <conditionalFormatting sqref="R84:R91">
    <cfRule type="cellIs" dxfId="10536" priority="499" operator="lessThan">
      <formula>0.8</formula>
    </cfRule>
    <cfRule type="cellIs" dxfId="10535" priority="500" operator="greaterThan">
      <formula>1</formula>
    </cfRule>
  </conditionalFormatting>
  <conditionalFormatting sqref="R84:R91">
    <cfRule type="cellIs" dxfId="10534" priority="497" operator="greaterThan">
      <formula>1</formula>
    </cfRule>
    <cfRule type="cellIs" dxfId="10533" priority="498" operator="lessThan">
      <formula>0.8</formula>
    </cfRule>
  </conditionalFormatting>
  <conditionalFormatting sqref="R84:R91">
    <cfRule type="cellIs" dxfId="10532" priority="493" operator="lessThan">
      <formula>0.8</formula>
    </cfRule>
    <cfRule type="cellIs" dxfId="10531" priority="494" operator="greaterThan">
      <formula>1</formula>
    </cfRule>
  </conditionalFormatting>
  <conditionalFormatting sqref="R84:R91">
    <cfRule type="cellIs" dxfId="10530" priority="491" operator="greaterThan">
      <formula>1</formula>
    </cfRule>
    <cfRule type="cellIs" dxfId="10529" priority="492" operator="lessThan">
      <formula>0.8</formula>
    </cfRule>
  </conditionalFormatting>
  <conditionalFormatting sqref="P84:P91">
    <cfRule type="cellIs" dxfId="10528" priority="490" operator="greaterThan">
      <formula>0</formula>
    </cfRule>
  </conditionalFormatting>
  <conditionalFormatting sqref="Q84:Q91">
    <cfRule type="cellIs" dxfId="10527" priority="495" operator="lessThan">
      <formula>0</formula>
    </cfRule>
  </conditionalFormatting>
  <conditionalFormatting sqref="R84:R91">
    <cfRule type="cellIs" dxfId="10526" priority="487" operator="lessThan">
      <formula>0.8</formula>
    </cfRule>
    <cfRule type="cellIs" dxfId="10525" priority="488" operator="greaterThan">
      <formula>1</formula>
    </cfRule>
  </conditionalFormatting>
  <conditionalFormatting sqref="R84:R91">
    <cfRule type="cellIs" dxfId="10524" priority="485" operator="greaterThan">
      <formula>1</formula>
    </cfRule>
    <cfRule type="cellIs" dxfId="10523" priority="486" operator="lessThan">
      <formula>0.8</formula>
    </cfRule>
  </conditionalFormatting>
  <conditionalFormatting sqref="P84:P91">
    <cfRule type="cellIs" dxfId="10522" priority="484" operator="greaterThan">
      <formula>0</formula>
    </cfRule>
  </conditionalFormatting>
  <conditionalFormatting sqref="Q84:Q91">
    <cfRule type="cellIs" dxfId="10521" priority="489" operator="lessThan">
      <formula>0</formula>
    </cfRule>
  </conditionalFormatting>
  <conditionalFormatting sqref="Q84:Q91">
    <cfRule type="cellIs" dxfId="10520" priority="483" operator="lessThan">
      <formula>0</formula>
    </cfRule>
  </conditionalFormatting>
  <conditionalFormatting sqref="R84:R91">
    <cfRule type="cellIs" dxfId="10519" priority="481" operator="lessThan">
      <formula>0.8</formula>
    </cfRule>
    <cfRule type="cellIs" dxfId="10518" priority="482" operator="greaterThan">
      <formula>1</formula>
    </cfRule>
  </conditionalFormatting>
  <conditionalFormatting sqref="R84:R91">
    <cfRule type="cellIs" dxfId="10517" priority="479" operator="greaterThan">
      <formula>1</formula>
    </cfRule>
    <cfRule type="cellIs" dxfId="10516" priority="480" operator="lessThan">
      <formula>0.8</formula>
    </cfRule>
  </conditionalFormatting>
  <conditionalFormatting sqref="P84:P91">
    <cfRule type="cellIs" dxfId="10515" priority="478" operator="greaterThan">
      <formula>0</formula>
    </cfRule>
  </conditionalFormatting>
  <conditionalFormatting sqref="Q84:Q91">
    <cfRule type="cellIs" dxfId="10514" priority="472" operator="lessThan">
      <formula>0</formula>
    </cfRule>
  </conditionalFormatting>
  <conditionalFormatting sqref="R84:R91">
    <cfRule type="cellIs" dxfId="10513" priority="476" operator="lessThan">
      <formula>0.8</formula>
    </cfRule>
    <cfRule type="cellIs" dxfId="10512" priority="477" operator="greaterThan">
      <formula>1</formula>
    </cfRule>
  </conditionalFormatting>
  <conditionalFormatting sqref="R84:R91">
    <cfRule type="cellIs" dxfId="10511" priority="474" operator="greaterThan">
      <formula>1</formula>
    </cfRule>
    <cfRule type="cellIs" dxfId="10510" priority="475" operator="lessThan">
      <formula>0.8</formula>
    </cfRule>
  </conditionalFormatting>
  <conditionalFormatting sqref="P84:P91">
    <cfRule type="cellIs" dxfId="10509" priority="473" operator="greaterThan">
      <formula>0</formula>
    </cfRule>
  </conditionalFormatting>
  <conditionalFormatting sqref="Q84:Q91">
    <cfRule type="cellIs" dxfId="10508" priority="471" operator="lessThan">
      <formula>0</formula>
    </cfRule>
  </conditionalFormatting>
  <conditionalFormatting sqref="R84:R91">
    <cfRule type="cellIs" dxfId="10507" priority="469" operator="lessThan">
      <formula>0.8</formula>
    </cfRule>
    <cfRule type="cellIs" dxfId="10506" priority="470" operator="greaterThan">
      <formula>1</formula>
    </cfRule>
  </conditionalFormatting>
  <conditionalFormatting sqref="R84:R91">
    <cfRule type="cellIs" dxfId="10505" priority="467" operator="greaterThan">
      <formula>1</formula>
    </cfRule>
    <cfRule type="cellIs" dxfId="10504" priority="468" operator="lessThan">
      <formula>0.8</formula>
    </cfRule>
  </conditionalFormatting>
  <conditionalFormatting sqref="P84:P91">
    <cfRule type="cellIs" dxfId="10503" priority="466" operator="greaterThan">
      <formula>0</formula>
    </cfRule>
  </conditionalFormatting>
  <conditionalFormatting sqref="Q84:Q91">
    <cfRule type="cellIs" dxfId="10502" priority="465" operator="lessThan">
      <formula>0</formula>
    </cfRule>
  </conditionalFormatting>
  <conditionalFormatting sqref="R84:R91">
    <cfRule type="cellIs" dxfId="10501" priority="463" operator="lessThan">
      <formula>0.8</formula>
    </cfRule>
    <cfRule type="cellIs" dxfId="10500" priority="464" operator="greaterThan">
      <formula>1</formula>
    </cfRule>
  </conditionalFormatting>
  <conditionalFormatting sqref="R84:R91">
    <cfRule type="cellIs" dxfId="10499" priority="461" operator="greaterThan">
      <formula>1</formula>
    </cfRule>
    <cfRule type="cellIs" dxfId="10498" priority="462" operator="lessThan">
      <formula>0.8</formula>
    </cfRule>
  </conditionalFormatting>
  <conditionalFormatting sqref="P84:P91">
    <cfRule type="cellIs" dxfId="10497" priority="460" operator="greaterThan">
      <formula>0</formula>
    </cfRule>
  </conditionalFormatting>
  <conditionalFormatting sqref="Q84:Q91">
    <cfRule type="cellIs" dxfId="10496" priority="459" operator="lessThan">
      <formula>0</formula>
    </cfRule>
  </conditionalFormatting>
  <conditionalFormatting sqref="R84:R91">
    <cfRule type="cellIs" dxfId="10495" priority="457" operator="lessThan">
      <formula>0.8</formula>
    </cfRule>
    <cfRule type="cellIs" dxfId="10494" priority="458" operator="greaterThan">
      <formula>1</formula>
    </cfRule>
  </conditionalFormatting>
  <conditionalFormatting sqref="R84:R91">
    <cfRule type="cellIs" dxfId="10493" priority="455" operator="greaterThan">
      <formula>1</formula>
    </cfRule>
    <cfRule type="cellIs" dxfId="10492" priority="456" operator="lessThan">
      <formula>0.8</formula>
    </cfRule>
  </conditionalFormatting>
  <conditionalFormatting sqref="P84:P91">
    <cfRule type="cellIs" dxfId="10491" priority="454" operator="greaterThan">
      <formula>0</formula>
    </cfRule>
  </conditionalFormatting>
  <conditionalFormatting sqref="Q84:Q91">
    <cfRule type="cellIs" dxfId="10490" priority="453" operator="lessThan">
      <formula>0</formula>
    </cfRule>
  </conditionalFormatting>
  <conditionalFormatting sqref="R84:R91">
    <cfRule type="cellIs" dxfId="10489" priority="451" operator="lessThan">
      <formula>0.8</formula>
    </cfRule>
    <cfRule type="cellIs" dxfId="10488" priority="452" operator="greaterThan">
      <formula>1</formula>
    </cfRule>
  </conditionalFormatting>
  <conditionalFormatting sqref="R84:R91">
    <cfRule type="cellIs" dxfId="10487" priority="449" operator="greaterThan">
      <formula>1</formula>
    </cfRule>
    <cfRule type="cellIs" dxfId="10486" priority="450" operator="lessThan">
      <formula>0.8</formula>
    </cfRule>
  </conditionalFormatting>
  <conditionalFormatting sqref="P84:P91">
    <cfRule type="cellIs" dxfId="10485" priority="448" operator="greaterThan">
      <formula>0</formula>
    </cfRule>
  </conditionalFormatting>
  <conditionalFormatting sqref="Q84:Q91">
    <cfRule type="cellIs" dxfId="10484" priority="447" operator="lessThan">
      <formula>0</formula>
    </cfRule>
  </conditionalFormatting>
  <conditionalFormatting sqref="R84:R91">
    <cfRule type="cellIs" dxfId="10483" priority="445" operator="lessThan">
      <formula>0.8</formula>
    </cfRule>
    <cfRule type="cellIs" dxfId="10482" priority="446" operator="greaterThan">
      <formula>1</formula>
    </cfRule>
  </conditionalFormatting>
  <conditionalFormatting sqref="R84:R91">
    <cfRule type="cellIs" dxfId="10481" priority="443" operator="greaterThan">
      <formula>1</formula>
    </cfRule>
    <cfRule type="cellIs" dxfId="10480" priority="444" operator="lessThan">
      <formula>0.8</formula>
    </cfRule>
  </conditionalFormatting>
  <conditionalFormatting sqref="P84:P91">
    <cfRule type="cellIs" dxfId="10479" priority="442" operator="greaterThan">
      <formula>0</formula>
    </cfRule>
  </conditionalFormatting>
  <conditionalFormatting sqref="P84:P91">
    <cfRule type="cellIs" dxfId="10478" priority="436" operator="greaterThan">
      <formula>0</formula>
    </cfRule>
  </conditionalFormatting>
  <conditionalFormatting sqref="Q84:Q91">
    <cfRule type="cellIs" dxfId="10477" priority="441" operator="lessThan">
      <formula>0</formula>
    </cfRule>
  </conditionalFormatting>
  <conditionalFormatting sqref="R84:R91">
    <cfRule type="cellIs" dxfId="10476" priority="439" operator="lessThan">
      <formula>0.8</formula>
    </cfRule>
    <cfRule type="cellIs" dxfId="10475" priority="440" operator="greaterThan">
      <formula>1</formula>
    </cfRule>
  </conditionalFormatting>
  <conditionalFormatting sqref="R84:R91">
    <cfRule type="cellIs" dxfId="10474" priority="437" operator="greaterThan">
      <formula>1</formula>
    </cfRule>
    <cfRule type="cellIs" dxfId="10473" priority="438" operator="lessThan">
      <formula>0.8</formula>
    </cfRule>
  </conditionalFormatting>
  <conditionalFormatting sqref="P84:P91">
    <cfRule type="cellIs" dxfId="10472" priority="430" operator="greaterThan">
      <formula>0</formula>
    </cfRule>
  </conditionalFormatting>
  <conditionalFormatting sqref="Q84:Q91">
    <cfRule type="cellIs" dxfId="10471" priority="435" operator="lessThan">
      <formula>0</formula>
    </cfRule>
  </conditionalFormatting>
  <conditionalFormatting sqref="R84:R91">
    <cfRule type="cellIs" dxfId="10470" priority="433" operator="lessThan">
      <formula>0.8</formula>
    </cfRule>
    <cfRule type="cellIs" dxfId="10469" priority="434" operator="greaterThan">
      <formula>1</formula>
    </cfRule>
  </conditionalFormatting>
  <conditionalFormatting sqref="R84:R91">
    <cfRule type="cellIs" dxfId="10468" priority="431" operator="greaterThan">
      <formula>1</formula>
    </cfRule>
    <cfRule type="cellIs" dxfId="10467" priority="432" operator="lessThan">
      <formula>0.8</formula>
    </cfRule>
  </conditionalFormatting>
  <conditionalFormatting sqref="R84:R91">
    <cfRule type="cellIs" dxfId="10466" priority="427" operator="lessThan">
      <formula>0.8</formula>
    </cfRule>
    <cfRule type="cellIs" dxfId="10465" priority="428" operator="greaterThan">
      <formula>1</formula>
    </cfRule>
  </conditionalFormatting>
  <conditionalFormatting sqref="R84:R91">
    <cfRule type="cellIs" dxfId="10464" priority="425" operator="greaterThan">
      <formula>1</formula>
    </cfRule>
    <cfRule type="cellIs" dxfId="10463" priority="426" operator="lessThan">
      <formula>0.8</formula>
    </cfRule>
  </conditionalFormatting>
  <conditionalFormatting sqref="P84:P91">
    <cfRule type="cellIs" dxfId="10462" priority="424" operator="greaterThan">
      <formula>0</formula>
    </cfRule>
  </conditionalFormatting>
  <conditionalFormatting sqref="Q84:Q91">
    <cfRule type="cellIs" dxfId="10461" priority="429" operator="lessThan">
      <formula>0</formula>
    </cfRule>
  </conditionalFormatting>
  <conditionalFormatting sqref="Q84:Q91">
    <cfRule type="cellIs" dxfId="10460" priority="418" operator="lessThan">
      <formula>0</formula>
    </cfRule>
  </conditionalFormatting>
  <conditionalFormatting sqref="P84:P91">
    <cfRule type="cellIs" dxfId="10459" priority="419" operator="greaterThan">
      <formula>0</formula>
    </cfRule>
  </conditionalFormatting>
  <conditionalFormatting sqref="R84:R91">
    <cfRule type="cellIs" dxfId="10458" priority="422" operator="lessThan">
      <formula>0.8</formula>
    </cfRule>
    <cfRule type="cellIs" dxfId="10457" priority="423" operator="greaterThan">
      <formula>1</formula>
    </cfRule>
  </conditionalFormatting>
  <conditionalFormatting sqref="R84:R91">
    <cfRule type="cellIs" dxfId="10456" priority="420" operator="greaterThan">
      <formula>1</formula>
    </cfRule>
    <cfRule type="cellIs" dxfId="10455" priority="421" operator="lessThan">
      <formula>0.8</formula>
    </cfRule>
  </conditionalFormatting>
  <conditionalFormatting sqref="Q84:Q91">
    <cfRule type="cellIs" dxfId="10454" priority="412" operator="lessThan">
      <formula>0</formula>
    </cfRule>
  </conditionalFormatting>
  <conditionalFormatting sqref="R84:R91">
    <cfRule type="cellIs" dxfId="10453" priority="416" operator="lessThan">
      <formula>0.8</formula>
    </cfRule>
    <cfRule type="cellIs" dxfId="10452" priority="417" operator="greaterThan">
      <formula>1</formula>
    </cfRule>
  </conditionalFormatting>
  <conditionalFormatting sqref="R84:R91">
    <cfRule type="cellIs" dxfId="10451" priority="414" operator="greaterThan">
      <formula>1</formula>
    </cfRule>
    <cfRule type="cellIs" dxfId="10450" priority="415" operator="lessThan">
      <formula>0.8</formula>
    </cfRule>
  </conditionalFormatting>
  <conditionalFormatting sqref="P84:P91">
    <cfRule type="cellIs" dxfId="10449" priority="413" operator="greaterThan">
      <formula>0</formula>
    </cfRule>
  </conditionalFormatting>
  <conditionalFormatting sqref="Q84:Q91">
    <cfRule type="cellIs" dxfId="10448" priority="411" operator="lessThan">
      <formula>0</formula>
    </cfRule>
  </conditionalFormatting>
  <conditionalFormatting sqref="R84:R91">
    <cfRule type="cellIs" dxfId="10447" priority="409" operator="lessThan">
      <formula>0.8</formula>
    </cfRule>
    <cfRule type="cellIs" dxfId="10446" priority="410" operator="greaterThan">
      <formula>1</formula>
    </cfRule>
  </conditionalFormatting>
  <conditionalFormatting sqref="R84:R91">
    <cfRule type="cellIs" dxfId="10445" priority="407" operator="greaterThan">
      <formula>1</formula>
    </cfRule>
    <cfRule type="cellIs" dxfId="10444" priority="408" operator="lessThan">
      <formula>0.8</formula>
    </cfRule>
  </conditionalFormatting>
  <conditionalFormatting sqref="P84:P91">
    <cfRule type="cellIs" dxfId="10443" priority="406" operator="greaterThan">
      <formula>0</formula>
    </cfRule>
  </conditionalFormatting>
  <conditionalFormatting sqref="Q84:Q91">
    <cfRule type="cellIs" dxfId="10442" priority="405" operator="lessThan">
      <formula>0</formula>
    </cfRule>
  </conditionalFormatting>
  <conditionalFormatting sqref="R84:R91">
    <cfRule type="cellIs" dxfId="10441" priority="403" operator="lessThan">
      <formula>0.8</formula>
    </cfRule>
    <cfRule type="cellIs" dxfId="10440" priority="404" operator="greaterThan">
      <formula>1</formula>
    </cfRule>
  </conditionalFormatting>
  <conditionalFormatting sqref="R84:R91">
    <cfRule type="cellIs" dxfId="10439" priority="401" operator="greaterThan">
      <formula>1</formula>
    </cfRule>
    <cfRule type="cellIs" dxfId="10438" priority="402" operator="lessThan">
      <formula>0.8</formula>
    </cfRule>
  </conditionalFormatting>
  <conditionalFormatting sqref="P84:P91">
    <cfRule type="cellIs" dxfId="10437" priority="400" operator="greaterThan">
      <formula>0</formula>
    </cfRule>
  </conditionalFormatting>
  <conditionalFormatting sqref="Q84:Q91">
    <cfRule type="cellIs" dxfId="10436" priority="399" operator="lessThan">
      <formula>0</formula>
    </cfRule>
  </conditionalFormatting>
  <conditionalFormatting sqref="R84:R91">
    <cfRule type="cellIs" dxfId="10435" priority="397" operator="lessThan">
      <formula>0.8</formula>
    </cfRule>
    <cfRule type="cellIs" dxfId="10434" priority="398" operator="greaterThan">
      <formula>1</formula>
    </cfRule>
  </conditionalFormatting>
  <conditionalFormatting sqref="R84:R91">
    <cfRule type="cellIs" dxfId="10433" priority="395" operator="greaterThan">
      <formula>1</formula>
    </cfRule>
    <cfRule type="cellIs" dxfId="10432" priority="396" operator="lessThan">
      <formula>0.8</formula>
    </cfRule>
  </conditionalFormatting>
  <conditionalFormatting sqref="P84:P91">
    <cfRule type="cellIs" dxfId="10431" priority="394" operator="greaterThan">
      <formula>0</formula>
    </cfRule>
  </conditionalFormatting>
  <conditionalFormatting sqref="Q84:Q91">
    <cfRule type="cellIs" dxfId="10430" priority="393" operator="lessThan">
      <formula>0</formula>
    </cfRule>
  </conditionalFormatting>
  <conditionalFormatting sqref="R84:R91">
    <cfRule type="cellIs" dxfId="10429" priority="391" operator="lessThan">
      <formula>0.8</formula>
    </cfRule>
    <cfRule type="cellIs" dxfId="10428" priority="392" operator="greaterThan">
      <formula>1</formula>
    </cfRule>
  </conditionalFormatting>
  <conditionalFormatting sqref="R84:R91">
    <cfRule type="cellIs" dxfId="10427" priority="389" operator="greaterThan">
      <formula>1</formula>
    </cfRule>
    <cfRule type="cellIs" dxfId="10426" priority="390" operator="lessThan">
      <formula>0.8</formula>
    </cfRule>
  </conditionalFormatting>
  <conditionalFormatting sqref="P84:P91">
    <cfRule type="cellIs" dxfId="10425" priority="388" operator="greaterThan">
      <formula>0</formula>
    </cfRule>
  </conditionalFormatting>
  <conditionalFormatting sqref="Q84:Q91">
    <cfRule type="cellIs" dxfId="10424" priority="387" operator="lessThan">
      <formula>0</formula>
    </cfRule>
  </conditionalFormatting>
  <conditionalFormatting sqref="R84:R91">
    <cfRule type="cellIs" dxfId="10423" priority="385" operator="lessThan">
      <formula>0.8</formula>
    </cfRule>
    <cfRule type="cellIs" dxfId="10422" priority="386" operator="greaterThan">
      <formula>1</formula>
    </cfRule>
  </conditionalFormatting>
  <conditionalFormatting sqref="R84:R91">
    <cfRule type="cellIs" dxfId="10421" priority="383" operator="greaterThan">
      <formula>1</formula>
    </cfRule>
    <cfRule type="cellIs" dxfId="10420" priority="384" operator="lessThan">
      <formula>0.8</formula>
    </cfRule>
  </conditionalFormatting>
  <conditionalFormatting sqref="P84:P91">
    <cfRule type="cellIs" dxfId="10419" priority="382" operator="greaterThan">
      <formula>0</formula>
    </cfRule>
  </conditionalFormatting>
  <conditionalFormatting sqref="Q84:Q91">
    <cfRule type="cellIs" dxfId="10418" priority="381" operator="lessThan">
      <formula>0</formula>
    </cfRule>
  </conditionalFormatting>
  <conditionalFormatting sqref="R84:R91">
    <cfRule type="cellIs" dxfId="10417" priority="379" operator="lessThan">
      <formula>0.8</formula>
    </cfRule>
    <cfRule type="cellIs" dxfId="10416" priority="380" operator="greaterThan">
      <formula>1</formula>
    </cfRule>
  </conditionalFormatting>
  <conditionalFormatting sqref="R84:R91">
    <cfRule type="cellIs" dxfId="10415" priority="377" operator="greaterThan">
      <formula>1</formula>
    </cfRule>
    <cfRule type="cellIs" dxfId="10414" priority="378" operator="lessThan">
      <formula>0.8</formula>
    </cfRule>
  </conditionalFormatting>
  <conditionalFormatting sqref="P84:P91">
    <cfRule type="cellIs" dxfId="10413" priority="376" operator="greaterThan">
      <formula>0</formula>
    </cfRule>
  </conditionalFormatting>
  <conditionalFormatting sqref="Q84:Q91">
    <cfRule type="cellIs" dxfId="10412" priority="375" operator="lessThan">
      <formula>0</formula>
    </cfRule>
  </conditionalFormatting>
  <conditionalFormatting sqref="R84:R91">
    <cfRule type="cellIs" dxfId="10411" priority="373" operator="lessThan">
      <formula>0.8</formula>
    </cfRule>
    <cfRule type="cellIs" dxfId="10410" priority="374" operator="greaterThan">
      <formula>1</formula>
    </cfRule>
  </conditionalFormatting>
  <conditionalFormatting sqref="R84:R91">
    <cfRule type="cellIs" dxfId="10409" priority="371" operator="greaterThan">
      <formula>1</formula>
    </cfRule>
    <cfRule type="cellIs" dxfId="10408" priority="372" operator="lessThan">
      <formula>0.8</formula>
    </cfRule>
  </conditionalFormatting>
  <conditionalFormatting sqref="P84:P91">
    <cfRule type="cellIs" dxfId="10407" priority="370" operator="greaterThan">
      <formula>0</formula>
    </cfRule>
  </conditionalFormatting>
  <conditionalFormatting sqref="P84:P91">
    <cfRule type="cellIs" dxfId="10406" priority="364" operator="greaterThan">
      <formula>0</formula>
    </cfRule>
  </conditionalFormatting>
  <conditionalFormatting sqref="Q84:Q91">
    <cfRule type="cellIs" dxfId="10405" priority="369" operator="lessThan">
      <formula>0</formula>
    </cfRule>
  </conditionalFormatting>
  <conditionalFormatting sqref="R84:R91">
    <cfRule type="cellIs" dxfId="10404" priority="367" operator="lessThan">
      <formula>0.8</formula>
    </cfRule>
    <cfRule type="cellIs" dxfId="10403" priority="368" operator="greaterThan">
      <formula>1</formula>
    </cfRule>
  </conditionalFormatting>
  <conditionalFormatting sqref="R84:R91">
    <cfRule type="cellIs" dxfId="10402" priority="365" operator="greaterThan">
      <formula>1</formula>
    </cfRule>
    <cfRule type="cellIs" dxfId="10401" priority="366" operator="lessThan">
      <formula>0.8</formula>
    </cfRule>
  </conditionalFormatting>
  <conditionalFormatting sqref="P84:P91">
    <cfRule type="cellIs" dxfId="10400" priority="358" operator="greaterThan">
      <formula>0</formula>
    </cfRule>
  </conditionalFormatting>
  <conditionalFormatting sqref="Q84:Q91">
    <cfRule type="cellIs" dxfId="10399" priority="363" operator="lessThan">
      <formula>0</formula>
    </cfRule>
  </conditionalFormatting>
  <conditionalFormatting sqref="R84:R91">
    <cfRule type="cellIs" dxfId="10398" priority="361" operator="lessThan">
      <formula>0.8</formula>
    </cfRule>
    <cfRule type="cellIs" dxfId="10397" priority="362" operator="greaterThan">
      <formula>1</formula>
    </cfRule>
  </conditionalFormatting>
  <conditionalFormatting sqref="R84:R91">
    <cfRule type="cellIs" dxfId="10396" priority="359" operator="greaterThan">
      <formula>1</formula>
    </cfRule>
    <cfRule type="cellIs" dxfId="10395" priority="360" operator="lessThan">
      <formula>0.8</formula>
    </cfRule>
  </conditionalFormatting>
  <conditionalFormatting sqref="R84:R91">
    <cfRule type="cellIs" dxfId="10394" priority="355" operator="lessThan">
      <formula>0.8</formula>
    </cfRule>
    <cfRule type="cellIs" dxfId="10393" priority="356" operator="greaterThan">
      <formula>1</formula>
    </cfRule>
  </conditionalFormatting>
  <conditionalFormatting sqref="R84:R91">
    <cfRule type="cellIs" dxfId="10392" priority="353" operator="greaterThan">
      <formula>1</formula>
    </cfRule>
    <cfRule type="cellIs" dxfId="10391" priority="354" operator="lessThan">
      <formula>0.8</formula>
    </cfRule>
  </conditionalFormatting>
  <conditionalFormatting sqref="P84:P91">
    <cfRule type="cellIs" dxfId="10390" priority="352" operator="greaterThan">
      <formula>0</formula>
    </cfRule>
  </conditionalFormatting>
  <conditionalFormatting sqref="Q84:Q91">
    <cfRule type="cellIs" dxfId="10389" priority="357" operator="lessThan">
      <formula>0</formula>
    </cfRule>
  </conditionalFormatting>
  <conditionalFormatting sqref="Q84:Q91">
    <cfRule type="cellIs" dxfId="10388" priority="351" operator="lessThan">
      <formula>0</formula>
    </cfRule>
  </conditionalFormatting>
  <conditionalFormatting sqref="R84:R91">
    <cfRule type="cellIs" dxfId="10387" priority="349" operator="lessThan">
      <formula>0.8</formula>
    </cfRule>
    <cfRule type="cellIs" dxfId="10386" priority="350" operator="greaterThan">
      <formula>1</formula>
    </cfRule>
  </conditionalFormatting>
  <conditionalFormatting sqref="R84:R91">
    <cfRule type="cellIs" dxfId="10385" priority="347" operator="greaterThan">
      <formula>1</formula>
    </cfRule>
    <cfRule type="cellIs" dxfId="10384" priority="348" operator="lessThan">
      <formula>0.8</formula>
    </cfRule>
  </conditionalFormatting>
  <conditionalFormatting sqref="P84:P91">
    <cfRule type="cellIs" dxfId="10383" priority="346" operator="greaterThan">
      <formula>0</formula>
    </cfRule>
  </conditionalFormatting>
  <conditionalFormatting sqref="P84:P91">
    <cfRule type="cellIs" dxfId="10382" priority="340" operator="greaterThan">
      <formula>0</formula>
    </cfRule>
  </conditionalFormatting>
  <conditionalFormatting sqref="Q84:Q91">
    <cfRule type="cellIs" dxfId="10381" priority="345" operator="lessThan">
      <formula>0</formula>
    </cfRule>
  </conditionalFormatting>
  <conditionalFormatting sqref="R84:R91">
    <cfRule type="cellIs" dxfId="10380" priority="343" operator="lessThan">
      <formula>0.8</formula>
    </cfRule>
    <cfRule type="cellIs" dxfId="10379" priority="344" operator="greaterThan">
      <formula>1</formula>
    </cfRule>
  </conditionalFormatting>
  <conditionalFormatting sqref="R84:R91">
    <cfRule type="cellIs" dxfId="10378" priority="341" operator="greaterThan">
      <formula>1</formula>
    </cfRule>
    <cfRule type="cellIs" dxfId="10377" priority="342" operator="lessThan">
      <formula>0.8</formula>
    </cfRule>
  </conditionalFormatting>
  <conditionalFormatting sqref="P84:P91">
    <cfRule type="cellIs" dxfId="10376" priority="334" operator="greaterThan">
      <formula>0</formula>
    </cfRule>
  </conditionalFormatting>
  <conditionalFormatting sqref="Q84:Q91">
    <cfRule type="cellIs" dxfId="10375" priority="339" operator="lessThan">
      <formula>0</formula>
    </cfRule>
  </conditionalFormatting>
  <conditionalFormatting sqref="R84:R91">
    <cfRule type="cellIs" dxfId="10374" priority="337" operator="lessThan">
      <formula>0.8</formula>
    </cfRule>
    <cfRule type="cellIs" dxfId="10373" priority="338" operator="greaterThan">
      <formula>1</formula>
    </cfRule>
  </conditionalFormatting>
  <conditionalFormatting sqref="R84:R91">
    <cfRule type="cellIs" dxfId="10372" priority="335" operator="greaterThan">
      <formula>1</formula>
    </cfRule>
    <cfRule type="cellIs" dxfId="10371" priority="336" operator="lessThan">
      <formula>0.8</formula>
    </cfRule>
  </conditionalFormatting>
  <conditionalFormatting sqref="R84:R91">
    <cfRule type="cellIs" dxfId="10370" priority="331" operator="lessThan">
      <formula>0.8</formula>
    </cfRule>
    <cfRule type="cellIs" dxfId="10369" priority="332" operator="greaterThan">
      <formula>1</formula>
    </cfRule>
  </conditionalFormatting>
  <conditionalFormatting sqref="R84:R91">
    <cfRule type="cellIs" dxfId="10368" priority="329" operator="greaterThan">
      <formula>1</formula>
    </cfRule>
    <cfRule type="cellIs" dxfId="10367" priority="330" operator="lessThan">
      <formula>0.8</formula>
    </cfRule>
  </conditionalFormatting>
  <conditionalFormatting sqref="P84:P91">
    <cfRule type="cellIs" dxfId="10366" priority="328" operator="greaterThan">
      <formula>0</formula>
    </cfRule>
  </conditionalFormatting>
  <conditionalFormatting sqref="Q84:Q91">
    <cfRule type="cellIs" dxfId="10365" priority="333" operator="lessThan">
      <formula>0</formula>
    </cfRule>
  </conditionalFormatting>
  <conditionalFormatting sqref="P84:P91">
    <cfRule type="cellIs" dxfId="10364" priority="322" operator="greaterThan">
      <formula>0</formula>
    </cfRule>
  </conditionalFormatting>
  <conditionalFormatting sqref="Q84:Q91">
    <cfRule type="cellIs" dxfId="10363" priority="327" operator="lessThan">
      <formula>0</formula>
    </cfRule>
  </conditionalFormatting>
  <conditionalFormatting sqref="R84:R91">
    <cfRule type="cellIs" dxfId="10362" priority="325" operator="lessThan">
      <formula>0.8</formula>
    </cfRule>
    <cfRule type="cellIs" dxfId="10361" priority="326" operator="greaterThan">
      <formula>1</formula>
    </cfRule>
  </conditionalFormatting>
  <conditionalFormatting sqref="R84:R91">
    <cfRule type="cellIs" dxfId="10360" priority="323" operator="greaterThan">
      <formula>1</formula>
    </cfRule>
    <cfRule type="cellIs" dxfId="10359" priority="324" operator="lessThan">
      <formula>0.8</formula>
    </cfRule>
  </conditionalFormatting>
  <conditionalFormatting sqref="R84:R91">
    <cfRule type="cellIs" dxfId="10358" priority="319" operator="lessThan">
      <formula>0.8</formula>
    </cfRule>
    <cfRule type="cellIs" dxfId="10357" priority="320" operator="greaterThan">
      <formula>1</formula>
    </cfRule>
  </conditionalFormatting>
  <conditionalFormatting sqref="R84:R91">
    <cfRule type="cellIs" dxfId="10356" priority="317" operator="greaterThan">
      <formula>1</formula>
    </cfRule>
    <cfRule type="cellIs" dxfId="10355" priority="318" operator="lessThan">
      <formula>0.8</formula>
    </cfRule>
  </conditionalFormatting>
  <conditionalFormatting sqref="P84:P91">
    <cfRule type="cellIs" dxfId="10354" priority="316" operator="greaterThan">
      <formula>0</formula>
    </cfRule>
  </conditionalFormatting>
  <conditionalFormatting sqref="Q84:Q91">
    <cfRule type="cellIs" dxfId="10353" priority="321" operator="lessThan">
      <formula>0</formula>
    </cfRule>
  </conditionalFormatting>
  <conditionalFormatting sqref="R84:R91">
    <cfRule type="cellIs" dxfId="10352" priority="313" operator="lessThan">
      <formula>0.8</formula>
    </cfRule>
    <cfRule type="cellIs" dxfId="10351" priority="314" operator="greaterThan">
      <formula>1</formula>
    </cfRule>
  </conditionalFormatting>
  <conditionalFormatting sqref="R84:R91">
    <cfRule type="cellIs" dxfId="10350" priority="311" operator="greaterThan">
      <formula>1</formula>
    </cfRule>
    <cfRule type="cellIs" dxfId="10349" priority="312" operator="lessThan">
      <formula>0.8</formula>
    </cfRule>
  </conditionalFormatting>
  <conditionalFormatting sqref="P84:P91">
    <cfRule type="cellIs" dxfId="10348" priority="310" operator="greaterThan">
      <formula>0</formula>
    </cfRule>
  </conditionalFormatting>
  <conditionalFormatting sqref="Q84:Q91">
    <cfRule type="cellIs" dxfId="10347" priority="315" operator="lessThan">
      <formula>0</formula>
    </cfRule>
  </conditionalFormatting>
  <conditionalFormatting sqref="Q84:Q91">
    <cfRule type="cellIs" dxfId="10346" priority="309" operator="lessThan">
      <formula>0</formula>
    </cfRule>
  </conditionalFormatting>
  <conditionalFormatting sqref="R84:R91">
    <cfRule type="cellIs" dxfId="10345" priority="307" operator="lessThan">
      <formula>0.8</formula>
    </cfRule>
    <cfRule type="cellIs" dxfId="10344" priority="308" operator="greaterThan">
      <formula>1</formula>
    </cfRule>
  </conditionalFormatting>
  <conditionalFormatting sqref="R84:R91">
    <cfRule type="cellIs" dxfId="10343" priority="305" operator="greaterThan">
      <formula>1</formula>
    </cfRule>
    <cfRule type="cellIs" dxfId="10342" priority="306" operator="lessThan">
      <formula>0.8</formula>
    </cfRule>
  </conditionalFormatting>
  <conditionalFormatting sqref="P84:P91">
    <cfRule type="cellIs" dxfId="10341" priority="304" operator="greaterThan">
      <formula>0</formula>
    </cfRule>
  </conditionalFormatting>
  <conditionalFormatting sqref="Q84:Q91">
    <cfRule type="cellIs" dxfId="10340" priority="298" operator="lessThan">
      <formula>0</formula>
    </cfRule>
  </conditionalFormatting>
  <conditionalFormatting sqref="R84:R91">
    <cfRule type="cellIs" dxfId="10339" priority="302" operator="lessThan">
      <formula>0.8</formula>
    </cfRule>
    <cfRule type="cellIs" dxfId="10338" priority="303" operator="greaterThan">
      <formula>1</formula>
    </cfRule>
  </conditionalFormatting>
  <conditionalFormatting sqref="R84:R91">
    <cfRule type="cellIs" dxfId="10337" priority="300" operator="greaterThan">
      <formula>1</formula>
    </cfRule>
    <cfRule type="cellIs" dxfId="10336" priority="301" operator="lessThan">
      <formula>0.8</formula>
    </cfRule>
  </conditionalFormatting>
  <conditionalFormatting sqref="P84:P91">
    <cfRule type="cellIs" dxfId="10335" priority="299" operator="greaterThan">
      <formula>0</formula>
    </cfRule>
  </conditionalFormatting>
  <conditionalFormatting sqref="Q84:Q91">
    <cfRule type="cellIs" dxfId="10334" priority="297" operator="lessThan">
      <formula>0</formula>
    </cfRule>
  </conditionalFormatting>
  <conditionalFormatting sqref="R84:R91">
    <cfRule type="cellIs" dxfId="10333" priority="295" operator="lessThan">
      <formula>0.8</formula>
    </cfRule>
    <cfRule type="cellIs" dxfId="10332" priority="296" operator="greaterThan">
      <formula>1</formula>
    </cfRule>
  </conditionalFormatting>
  <conditionalFormatting sqref="R84:R91">
    <cfRule type="cellIs" dxfId="10331" priority="293" operator="greaterThan">
      <formula>1</formula>
    </cfRule>
    <cfRule type="cellIs" dxfId="10330" priority="294" operator="lessThan">
      <formula>0.8</formula>
    </cfRule>
  </conditionalFormatting>
  <conditionalFormatting sqref="P84:P91">
    <cfRule type="cellIs" dxfId="10329" priority="292" operator="greaterThan">
      <formula>0</formula>
    </cfRule>
  </conditionalFormatting>
  <conditionalFormatting sqref="Q84:Q91">
    <cfRule type="cellIs" dxfId="10328" priority="291" operator="lessThan">
      <formula>0</formula>
    </cfRule>
  </conditionalFormatting>
  <conditionalFormatting sqref="R84:R91">
    <cfRule type="cellIs" dxfId="10327" priority="289" operator="lessThan">
      <formula>0.8</formula>
    </cfRule>
    <cfRule type="cellIs" dxfId="10326" priority="290" operator="greaterThan">
      <formula>1</formula>
    </cfRule>
  </conditionalFormatting>
  <conditionalFormatting sqref="R84:R91">
    <cfRule type="cellIs" dxfId="10325" priority="287" operator="greaterThan">
      <formula>1</formula>
    </cfRule>
    <cfRule type="cellIs" dxfId="10324" priority="288" operator="lessThan">
      <formula>0.8</formula>
    </cfRule>
  </conditionalFormatting>
  <conditionalFormatting sqref="P84:P91">
    <cfRule type="cellIs" dxfId="10323" priority="286" operator="greaterThan">
      <formula>0</formula>
    </cfRule>
  </conditionalFormatting>
  <conditionalFormatting sqref="Q84:Q91">
    <cfRule type="cellIs" dxfId="10322" priority="285" operator="lessThan">
      <formula>0</formula>
    </cfRule>
  </conditionalFormatting>
  <conditionalFormatting sqref="R84:R91">
    <cfRule type="cellIs" dxfId="10321" priority="283" operator="lessThan">
      <formula>0.8</formula>
    </cfRule>
    <cfRule type="cellIs" dxfId="10320" priority="284" operator="greaterThan">
      <formula>1</formula>
    </cfRule>
  </conditionalFormatting>
  <conditionalFormatting sqref="R84:R91">
    <cfRule type="cellIs" dxfId="10319" priority="281" operator="greaterThan">
      <formula>1</formula>
    </cfRule>
    <cfRule type="cellIs" dxfId="10318" priority="282" operator="lessThan">
      <formula>0.8</formula>
    </cfRule>
  </conditionalFormatting>
  <conditionalFormatting sqref="P84:P91">
    <cfRule type="cellIs" dxfId="10317" priority="280" operator="greaterThan">
      <formula>0</formula>
    </cfRule>
  </conditionalFormatting>
  <conditionalFormatting sqref="Q84:Q91">
    <cfRule type="cellIs" dxfId="10316" priority="279" operator="lessThan">
      <formula>0</formula>
    </cfRule>
  </conditionalFormatting>
  <conditionalFormatting sqref="R84:R91">
    <cfRule type="cellIs" dxfId="10315" priority="277" operator="lessThan">
      <formula>0.8</formula>
    </cfRule>
    <cfRule type="cellIs" dxfId="10314" priority="278" operator="greaterThan">
      <formula>1</formula>
    </cfRule>
  </conditionalFormatting>
  <conditionalFormatting sqref="R84:R91">
    <cfRule type="cellIs" dxfId="10313" priority="275" operator="greaterThan">
      <formula>1</formula>
    </cfRule>
    <cfRule type="cellIs" dxfId="10312" priority="276" operator="lessThan">
      <formula>0.8</formula>
    </cfRule>
  </conditionalFormatting>
  <conditionalFormatting sqref="P84:P91">
    <cfRule type="cellIs" dxfId="10311" priority="274" operator="greaterThan">
      <formula>0</formula>
    </cfRule>
  </conditionalFormatting>
  <conditionalFormatting sqref="Q84:Q91">
    <cfRule type="cellIs" dxfId="10310" priority="273" operator="lessThan">
      <formula>0</formula>
    </cfRule>
  </conditionalFormatting>
  <conditionalFormatting sqref="R84:R91">
    <cfRule type="cellIs" dxfId="10309" priority="271" operator="lessThan">
      <formula>0.8</formula>
    </cfRule>
    <cfRule type="cellIs" dxfId="10308" priority="272" operator="greaterThan">
      <formula>1</formula>
    </cfRule>
  </conditionalFormatting>
  <conditionalFormatting sqref="R84:R91">
    <cfRule type="cellIs" dxfId="10307" priority="269" operator="greaterThan">
      <formula>1</formula>
    </cfRule>
    <cfRule type="cellIs" dxfId="10306" priority="270" operator="lessThan">
      <formula>0.8</formula>
    </cfRule>
  </conditionalFormatting>
  <conditionalFormatting sqref="P84:P91">
    <cfRule type="cellIs" dxfId="10305" priority="268" operator="greaterThan">
      <formula>0</formula>
    </cfRule>
  </conditionalFormatting>
  <conditionalFormatting sqref="P84:P91">
    <cfRule type="cellIs" dxfId="10304" priority="262" operator="greaterThan">
      <formula>0</formula>
    </cfRule>
  </conditionalFormatting>
  <conditionalFormatting sqref="Q84:Q91">
    <cfRule type="cellIs" dxfId="10303" priority="267" operator="lessThan">
      <formula>0</formula>
    </cfRule>
  </conditionalFormatting>
  <conditionalFormatting sqref="R84:R91">
    <cfRule type="cellIs" dxfId="10302" priority="265" operator="lessThan">
      <formula>0.8</formula>
    </cfRule>
    <cfRule type="cellIs" dxfId="10301" priority="266" operator="greaterThan">
      <formula>1</formula>
    </cfRule>
  </conditionalFormatting>
  <conditionalFormatting sqref="R84:R91">
    <cfRule type="cellIs" dxfId="10300" priority="263" operator="greaterThan">
      <formula>1</formula>
    </cfRule>
    <cfRule type="cellIs" dxfId="10299" priority="264" operator="lessThan">
      <formula>0.8</formula>
    </cfRule>
  </conditionalFormatting>
  <conditionalFormatting sqref="P84:P91">
    <cfRule type="cellIs" dxfId="10298" priority="256" operator="greaterThan">
      <formula>0</formula>
    </cfRule>
  </conditionalFormatting>
  <conditionalFormatting sqref="Q84:Q91">
    <cfRule type="cellIs" dxfId="10297" priority="261" operator="lessThan">
      <formula>0</formula>
    </cfRule>
  </conditionalFormatting>
  <conditionalFormatting sqref="R84:R91">
    <cfRule type="cellIs" dxfId="10296" priority="259" operator="lessThan">
      <formula>0.8</formula>
    </cfRule>
    <cfRule type="cellIs" dxfId="10295" priority="260" operator="greaterThan">
      <formula>1</formula>
    </cfRule>
  </conditionalFormatting>
  <conditionalFormatting sqref="R84:R91">
    <cfRule type="cellIs" dxfId="10294" priority="257" operator="greaterThan">
      <formula>1</formula>
    </cfRule>
    <cfRule type="cellIs" dxfId="10293" priority="258" operator="lessThan">
      <formula>0.8</formula>
    </cfRule>
  </conditionalFormatting>
  <conditionalFormatting sqref="R84:R91">
    <cfRule type="cellIs" dxfId="10292" priority="253" operator="lessThan">
      <formula>0.8</formula>
    </cfRule>
    <cfRule type="cellIs" dxfId="10291" priority="254" operator="greaterThan">
      <formula>1</formula>
    </cfRule>
  </conditionalFormatting>
  <conditionalFormatting sqref="R84:R91">
    <cfRule type="cellIs" dxfId="10290" priority="251" operator="greaterThan">
      <formula>1</formula>
    </cfRule>
    <cfRule type="cellIs" dxfId="10289" priority="252" operator="lessThan">
      <formula>0.8</formula>
    </cfRule>
  </conditionalFormatting>
  <conditionalFormatting sqref="P84:P91">
    <cfRule type="cellIs" dxfId="10288" priority="250" operator="greaterThan">
      <formula>0</formula>
    </cfRule>
  </conditionalFormatting>
  <conditionalFormatting sqref="Q84:Q91">
    <cfRule type="cellIs" dxfId="10287" priority="255" operator="lessThan">
      <formula>0</formula>
    </cfRule>
  </conditionalFormatting>
  <conditionalFormatting sqref="Q84:Q91">
    <cfRule type="cellIs" dxfId="10286" priority="249" operator="lessThan">
      <formula>0</formula>
    </cfRule>
  </conditionalFormatting>
  <conditionalFormatting sqref="R84:R91">
    <cfRule type="cellIs" dxfId="10285" priority="247" operator="lessThan">
      <formula>0.8</formula>
    </cfRule>
    <cfRule type="cellIs" dxfId="10284" priority="248" operator="greaterThan">
      <formula>1</formula>
    </cfRule>
  </conditionalFormatting>
  <conditionalFormatting sqref="R84:R91">
    <cfRule type="cellIs" dxfId="10283" priority="245" operator="greaterThan">
      <formula>1</formula>
    </cfRule>
    <cfRule type="cellIs" dxfId="10282" priority="246" operator="lessThan">
      <formula>0.8</formula>
    </cfRule>
  </conditionalFormatting>
  <conditionalFormatting sqref="P84:P91">
    <cfRule type="cellIs" dxfId="10281" priority="244" operator="greaterThan">
      <formula>0</formula>
    </cfRule>
  </conditionalFormatting>
  <conditionalFormatting sqref="Q84:Q91">
    <cfRule type="cellIs" dxfId="10280" priority="243" operator="lessThan">
      <formula>0</formula>
    </cfRule>
  </conditionalFormatting>
  <conditionalFormatting sqref="R84:R91">
    <cfRule type="cellIs" dxfId="10279" priority="241" operator="lessThan">
      <formula>0.8</formula>
    </cfRule>
    <cfRule type="cellIs" dxfId="10278" priority="242" operator="greaterThan">
      <formula>1</formula>
    </cfRule>
  </conditionalFormatting>
  <conditionalFormatting sqref="R84:R91">
    <cfRule type="cellIs" dxfId="10277" priority="239" operator="greaterThan">
      <formula>1</formula>
    </cfRule>
    <cfRule type="cellIs" dxfId="10276" priority="240" operator="lessThan">
      <formula>0.8</formula>
    </cfRule>
  </conditionalFormatting>
  <conditionalFormatting sqref="P84:P91">
    <cfRule type="cellIs" dxfId="10275" priority="238" operator="greaterThan">
      <formula>0</formula>
    </cfRule>
  </conditionalFormatting>
  <conditionalFormatting sqref="Q84:Q91">
    <cfRule type="cellIs" dxfId="10274" priority="237" operator="lessThan">
      <formula>0</formula>
    </cfRule>
  </conditionalFormatting>
  <conditionalFormatting sqref="R84:R91">
    <cfRule type="cellIs" dxfId="10273" priority="235" operator="lessThan">
      <formula>0.8</formula>
    </cfRule>
    <cfRule type="cellIs" dxfId="10272" priority="236" operator="greaterThan">
      <formula>1</formula>
    </cfRule>
  </conditionalFormatting>
  <conditionalFormatting sqref="R84:R91">
    <cfRule type="cellIs" dxfId="10271" priority="233" operator="greaterThan">
      <formula>1</formula>
    </cfRule>
    <cfRule type="cellIs" dxfId="10270" priority="234" operator="lessThan">
      <formula>0.8</formula>
    </cfRule>
  </conditionalFormatting>
  <conditionalFormatting sqref="P84:P91">
    <cfRule type="cellIs" dxfId="10269" priority="232" operator="greaterThan">
      <formula>0</formula>
    </cfRule>
  </conditionalFormatting>
  <conditionalFormatting sqref="Q84:Q91">
    <cfRule type="cellIs" dxfId="10268" priority="231" operator="lessThan">
      <formula>0</formula>
    </cfRule>
  </conditionalFormatting>
  <conditionalFormatting sqref="R84:R91">
    <cfRule type="cellIs" dxfId="10267" priority="229" operator="lessThan">
      <formula>0.8</formula>
    </cfRule>
    <cfRule type="cellIs" dxfId="10266" priority="230" operator="greaterThan">
      <formula>1</formula>
    </cfRule>
  </conditionalFormatting>
  <conditionalFormatting sqref="R84:R91">
    <cfRule type="cellIs" dxfId="10265" priority="227" operator="greaterThan">
      <formula>1</formula>
    </cfRule>
    <cfRule type="cellIs" dxfId="10264" priority="228" operator="lessThan">
      <formula>0.8</formula>
    </cfRule>
  </conditionalFormatting>
  <conditionalFormatting sqref="P84:P91">
    <cfRule type="cellIs" dxfId="10263" priority="226" operator="greaterThan">
      <formula>0</formula>
    </cfRule>
  </conditionalFormatting>
  <conditionalFormatting sqref="P84:P91">
    <cfRule type="cellIs" dxfId="10262" priority="220" operator="greaterThan">
      <formula>0</formula>
    </cfRule>
  </conditionalFormatting>
  <conditionalFormatting sqref="Q84:Q91">
    <cfRule type="cellIs" dxfId="10261" priority="225" operator="lessThan">
      <formula>0</formula>
    </cfRule>
  </conditionalFormatting>
  <conditionalFormatting sqref="R84:R91">
    <cfRule type="cellIs" dxfId="10260" priority="223" operator="lessThan">
      <formula>0.8</formula>
    </cfRule>
    <cfRule type="cellIs" dxfId="10259" priority="224" operator="greaterThan">
      <formula>1</formula>
    </cfRule>
  </conditionalFormatting>
  <conditionalFormatting sqref="R84:R91">
    <cfRule type="cellIs" dxfId="10258" priority="221" operator="greaterThan">
      <formula>1</formula>
    </cfRule>
    <cfRule type="cellIs" dxfId="10257" priority="222" operator="lessThan">
      <formula>0.8</formula>
    </cfRule>
  </conditionalFormatting>
  <conditionalFormatting sqref="P84:P91">
    <cfRule type="cellIs" dxfId="10256" priority="214" operator="greaterThan">
      <formula>0</formula>
    </cfRule>
  </conditionalFormatting>
  <conditionalFormatting sqref="Q84:Q91">
    <cfRule type="cellIs" dxfId="10255" priority="219" operator="lessThan">
      <formula>0</formula>
    </cfRule>
  </conditionalFormatting>
  <conditionalFormatting sqref="R84:R91">
    <cfRule type="cellIs" dxfId="10254" priority="217" operator="lessThan">
      <formula>0.8</formula>
    </cfRule>
    <cfRule type="cellIs" dxfId="10253" priority="218" operator="greaterThan">
      <formula>1</formula>
    </cfRule>
  </conditionalFormatting>
  <conditionalFormatting sqref="R84:R91">
    <cfRule type="cellIs" dxfId="10252" priority="215" operator="greaterThan">
      <formula>1</formula>
    </cfRule>
    <cfRule type="cellIs" dxfId="10251" priority="216" operator="lessThan">
      <formula>0.8</formula>
    </cfRule>
  </conditionalFormatting>
  <conditionalFormatting sqref="R84:R91">
    <cfRule type="cellIs" dxfId="10250" priority="211" operator="lessThan">
      <formula>0.8</formula>
    </cfRule>
    <cfRule type="cellIs" dxfId="10249" priority="212" operator="greaterThan">
      <formula>1</formula>
    </cfRule>
  </conditionalFormatting>
  <conditionalFormatting sqref="R84:R91">
    <cfRule type="cellIs" dxfId="10248" priority="209" operator="greaterThan">
      <formula>1</formula>
    </cfRule>
    <cfRule type="cellIs" dxfId="10247" priority="210" operator="lessThan">
      <formula>0.8</formula>
    </cfRule>
  </conditionalFormatting>
  <conditionalFormatting sqref="P84:P91">
    <cfRule type="cellIs" dxfId="10246" priority="208" operator="greaterThan">
      <formula>0</formula>
    </cfRule>
  </conditionalFormatting>
  <conditionalFormatting sqref="Q84:Q91">
    <cfRule type="cellIs" dxfId="10245" priority="213" operator="lessThan">
      <formula>0</formula>
    </cfRule>
  </conditionalFormatting>
  <conditionalFormatting sqref="Q84:Q91">
    <cfRule type="cellIs" dxfId="10244" priority="207" operator="lessThan">
      <formula>0</formula>
    </cfRule>
  </conditionalFormatting>
  <conditionalFormatting sqref="R84:R91">
    <cfRule type="cellIs" dxfId="10243" priority="205" operator="lessThan">
      <formula>0.8</formula>
    </cfRule>
    <cfRule type="cellIs" dxfId="10242" priority="206" operator="greaterThan">
      <formula>1</formula>
    </cfRule>
  </conditionalFormatting>
  <conditionalFormatting sqref="R84:R91">
    <cfRule type="cellIs" dxfId="10241" priority="203" operator="greaterThan">
      <formula>1</formula>
    </cfRule>
    <cfRule type="cellIs" dxfId="10240" priority="204" operator="lessThan">
      <formula>0.8</formula>
    </cfRule>
  </conditionalFormatting>
  <conditionalFormatting sqref="P84:P91">
    <cfRule type="cellIs" dxfId="10239" priority="202" operator="greaterThan">
      <formula>0</formula>
    </cfRule>
  </conditionalFormatting>
  <conditionalFormatting sqref="P84:P91">
    <cfRule type="cellIs" dxfId="10238" priority="196" operator="greaterThan">
      <formula>0</formula>
    </cfRule>
  </conditionalFormatting>
  <conditionalFormatting sqref="Q84:Q91">
    <cfRule type="cellIs" dxfId="10237" priority="201" operator="lessThan">
      <formula>0</formula>
    </cfRule>
  </conditionalFormatting>
  <conditionalFormatting sqref="R84:R91">
    <cfRule type="cellIs" dxfId="10236" priority="199" operator="lessThan">
      <formula>0.8</formula>
    </cfRule>
    <cfRule type="cellIs" dxfId="10235" priority="200" operator="greaterThan">
      <formula>1</formula>
    </cfRule>
  </conditionalFormatting>
  <conditionalFormatting sqref="R84:R91">
    <cfRule type="cellIs" dxfId="10234" priority="197" operator="greaterThan">
      <formula>1</formula>
    </cfRule>
    <cfRule type="cellIs" dxfId="10233" priority="198" operator="lessThan">
      <formula>0.8</formula>
    </cfRule>
  </conditionalFormatting>
  <conditionalFormatting sqref="P84:P91">
    <cfRule type="cellIs" dxfId="10232" priority="190" operator="greaterThan">
      <formula>0</formula>
    </cfRule>
  </conditionalFormatting>
  <conditionalFormatting sqref="Q84:Q91">
    <cfRule type="cellIs" dxfId="10231" priority="195" operator="lessThan">
      <formula>0</formula>
    </cfRule>
  </conditionalFormatting>
  <conditionalFormatting sqref="R84:R91">
    <cfRule type="cellIs" dxfId="10230" priority="193" operator="lessThan">
      <formula>0.8</formula>
    </cfRule>
    <cfRule type="cellIs" dxfId="10229" priority="194" operator="greaterThan">
      <formula>1</formula>
    </cfRule>
  </conditionalFormatting>
  <conditionalFormatting sqref="R84:R91">
    <cfRule type="cellIs" dxfId="10228" priority="191" operator="greaterThan">
      <formula>1</formula>
    </cfRule>
    <cfRule type="cellIs" dxfId="10227" priority="192" operator="lessThan">
      <formula>0.8</formula>
    </cfRule>
  </conditionalFormatting>
  <conditionalFormatting sqref="R84:R91">
    <cfRule type="cellIs" dxfId="10226" priority="187" operator="lessThan">
      <formula>0.8</formula>
    </cfRule>
    <cfRule type="cellIs" dxfId="10225" priority="188" operator="greaterThan">
      <formula>1</formula>
    </cfRule>
  </conditionalFormatting>
  <conditionalFormatting sqref="R84:R91">
    <cfRule type="cellIs" dxfId="10224" priority="185" operator="greaterThan">
      <formula>1</formula>
    </cfRule>
    <cfRule type="cellIs" dxfId="10223" priority="186" operator="lessThan">
      <formula>0.8</formula>
    </cfRule>
  </conditionalFormatting>
  <conditionalFormatting sqref="P84:P91">
    <cfRule type="cellIs" dxfId="10222" priority="184" operator="greaterThan">
      <formula>0</formula>
    </cfRule>
  </conditionalFormatting>
  <conditionalFormatting sqref="Q84:Q91">
    <cfRule type="cellIs" dxfId="10221" priority="189" operator="lessThan">
      <formula>0</formula>
    </cfRule>
  </conditionalFormatting>
  <conditionalFormatting sqref="P84:P91">
    <cfRule type="cellIs" dxfId="10220" priority="178" operator="greaterThan">
      <formula>0</formula>
    </cfRule>
  </conditionalFormatting>
  <conditionalFormatting sqref="Q84:Q91">
    <cfRule type="cellIs" dxfId="10219" priority="183" operator="lessThan">
      <formula>0</formula>
    </cfRule>
  </conditionalFormatting>
  <conditionalFormatting sqref="R84:R91">
    <cfRule type="cellIs" dxfId="10218" priority="181" operator="lessThan">
      <formula>0.8</formula>
    </cfRule>
    <cfRule type="cellIs" dxfId="10217" priority="182" operator="greaterThan">
      <formula>1</formula>
    </cfRule>
  </conditionalFormatting>
  <conditionalFormatting sqref="R84:R91">
    <cfRule type="cellIs" dxfId="10216" priority="179" operator="greaterThan">
      <formula>1</formula>
    </cfRule>
    <cfRule type="cellIs" dxfId="10215" priority="180" operator="lessThan">
      <formula>0.8</formula>
    </cfRule>
  </conditionalFormatting>
  <conditionalFormatting sqref="R84:R91">
    <cfRule type="cellIs" dxfId="10214" priority="175" operator="lessThan">
      <formula>0.8</formula>
    </cfRule>
    <cfRule type="cellIs" dxfId="10213" priority="176" operator="greaterThan">
      <formula>1</formula>
    </cfRule>
  </conditionalFormatting>
  <conditionalFormatting sqref="R84:R91">
    <cfRule type="cellIs" dxfId="10212" priority="173" operator="greaterThan">
      <formula>1</formula>
    </cfRule>
    <cfRule type="cellIs" dxfId="10211" priority="174" operator="lessThan">
      <formula>0.8</formula>
    </cfRule>
  </conditionalFormatting>
  <conditionalFormatting sqref="P84:P91">
    <cfRule type="cellIs" dxfId="10210" priority="172" operator="greaterThan">
      <formula>0</formula>
    </cfRule>
  </conditionalFormatting>
  <conditionalFormatting sqref="Q84:Q91">
    <cfRule type="cellIs" dxfId="10209" priority="177" operator="lessThan">
      <formula>0</formula>
    </cfRule>
  </conditionalFormatting>
  <conditionalFormatting sqref="R84:R91">
    <cfRule type="cellIs" dxfId="10208" priority="169" operator="lessThan">
      <formula>0.8</formula>
    </cfRule>
    <cfRule type="cellIs" dxfId="10207" priority="170" operator="greaterThan">
      <formula>1</formula>
    </cfRule>
  </conditionalFormatting>
  <conditionalFormatting sqref="R84:R91">
    <cfRule type="cellIs" dxfId="10206" priority="167" operator="greaterThan">
      <formula>1</formula>
    </cfRule>
    <cfRule type="cellIs" dxfId="10205" priority="168" operator="lessThan">
      <formula>0.8</formula>
    </cfRule>
  </conditionalFormatting>
  <conditionalFormatting sqref="P84:P91">
    <cfRule type="cellIs" dxfId="10204" priority="166" operator="greaterThan">
      <formula>0</formula>
    </cfRule>
  </conditionalFormatting>
  <conditionalFormatting sqref="Q84:Q91">
    <cfRule type="cellIs" dxfId="10203" priority="171" operator="lessThan">
      <formula>0</formula>
    </cfRule>
  </conditionalFormatting>
  <conditionalFormatting sqref="Q84:Q91">
    <cfRule type="cellIs" dxfId="10202" priority="165" operator="lessThan">
      <formula>0</formula>
    </cfRule>
  </conditionalFormatting>
  <conditionalFormatting sqref="R84:R91">
    <cfRule type="cellIs" dxfId="10201" priority="163" operator="lessThan">
      <formula>0.8</formula>
    </cfRule>
    <cfRule type="cellIs" dxfId="10200" priority="164" operator="greaterThan">
      <formula>1</formula>
    </cfRule>
  </conditionalFormatting>
  <conditionalFormatting sqref="R84:R91">
    <cfRule type="cellIs" dxfId="10199" priority="161" operator="greaterThan">
      <formula>1</formula>
    </cfRule>
    <cfRule type="cellIs" dxfId="10198" priority="162" operator="lessThan">
      <formula>0.8</formula>
    </cfRule>
  </conditionalFormatting>
  <conditionalFormatting sqref="P84:P91">
    <cfRule type="cellIs" dxfId="10197" priority="160" operator="greaterThan">
      <formula>0</formula>
    </cfRule>
  </conditionalFormatting>
  <conditionalFormatting sqref="Q84:Q91">
    <cfRule type="cellIs" dxfId="10196" priority="154" operator="lessThan">
      <formula>0</formula>
    </cfRule>
  </conditionalFormatting>
  <conditionalFormatting sqref="R84:R91">
    <cfRule type="cellIs" dxfId="10195" priority="158" operator="lessThan">
      <formula>0.8</formula>
    </cfRule>
    <cfRule type="cellIs" dxfId="10194" priority="159" operator="greaterThan">
      <formula>1</formula>
    </cfRule>
  </conditionalFormatting>
  <conditionalFormatting sqref="R84:R91">
    <cfRule type="cellIs" dxfId="10193" priority="156" operator="greaterThan">
      <formula>1</formula>
    </cfRule>
    <cfRule type="cellIs" dxfId="10192" priority="157" operator="lessThan">
      <formula>0.8</formula>
    </cfRule>
  </conditionalFormatting>
  <conditionalFormatting sqref="P84:P91">
    <cfRule type="cellIs" dxfId="10191" priority="155" operator="greaterThan">
      <formula>0</formula>
    </cfRule>
  </conditionalFormatting>
  <conditionalFormatting sqref="Q84:Q91">
    <cfRule type="cellIs" dxfId="10190" priority="153" operator="lessThan">
      <formula>0</formula>
    </cfRule>
  </conditionalFormatting>
  <conditionalFormatting sqref="R84:R91">
    <cfRule type="cellIs" dxfId="10189" priority="151" operator="lessThan">
      <formula>0.8</formula>
    </cfRule>
    <cfRule type="cellIs" dxfId="10188" priority="152" operator="greaterThan">
      <formula>1</formula>
    </cfRule>
  </conditionalFormatting>
  <conditionalFormatting sqref="R84:R91">
    <cfRule type="cellIs" dxfId="10187" priority="149" operator="greaterThan">
      <formula>1</formula>
    </cfRule>
    <cfRule type="cellIs" dxfId="10186" priority="150" operator="lessThan">
      <formula>0.8</formula>
    </cfRule>
  </conditionalFormatting>
  <conditionalFormatting sqref="P84:P91">
    <cfRule type="cellIs" dxfId="10185" priority="148" operator="greaterThan">
      <formula>0</formula>
    </cfRule>
  </conditionalFormatting>
  <conditionalFormatting sqref="Q84:Q91">
    <cfRule type="cellIs" dxfId="10184" priority="147" operator="lessThan">
      <formula>0</formula>
    </cfRule>
  </conditionalFormatting>
  <conditionalFormatting sqref="R84:R91">
    <cfRule type="cellIs" dxfId="10183" priority="145" operator="lessThan">
      <formula>0.8</formula>
    </cfRule>
    <cfRule type="cellIs" dxfId="10182" priority="146" operator="greaterThan">
      <formula>1</formula>
    </cfRule>
  </conditionalFormatting>
  <conditionalFormatting sqref="R84:R91">
    <cfRule type="cellIs" dxfId="10181" priority="143" operator="greaterThan">
      <formula>1</formula>
    </cfRule>
    <cfRule type="cellIs" dxfId="10180" priority="144" operator="lessThan">
      <formula>0.8</formula>
    </cfRule>
  </conditionalFormatting>
  <conditionalFormatting sqref="P84:P91">
    <cfRule type="cellIs" dxfId="10179" priority="142" operator="greaterThan">
      <formula>0</formula>
    </cfRule>
  </conditionalFormatting>
  <conditionalFormatting sqref="Q84:Q91">
    <cfRule type="cellIs" dxfId="10178" priority="141" operator="lessThan">
      <formula>0</formula>
    </cfRule>
  </conditionalFormatting>
  <conditionalFormatting sqref="R84:R91">
    <cfRule type="cellIs" dxfId="10177" priority="139" operator="lessThan">
      <formula>0.8</formula>
    </cfRule>
    <cfRule type="cellIs" dxfId="10176" priority="140" operator="greaterThan">
      <formula>1</formula>
    </cfRule>
  </conditionalFormatting>
  <conditionalFormatting sqref="R84:R91">
    <cfRule type="cellIs" dxfId="10175" priority="137" operator="greaterThan">
      <formula>1</formula>
    </cfRule>
    <cfRule type="cellIs" dxfId="10174" priority="138" operator="lessThan">
      <formula>0.8</formula>
    </cfRule>
  </conditionalFormatting>
  <conditionalFormatting sqref="P84:P91">
    <cfRule type="cellIs" dxfId="10173" priority="136" operator="greaterThan">
      <formula>0</formula>
    </cfRule>
  </conditionalFormatting>
  <conditionalFormatting sqref="Q84:Q91">
    <cfRule type="cellIs" dxfId="10172" priority="135" operator="lessThan">
      <formula>0</formula>
    </cfRule>
  </conditionalFormatting>
  <conditionalFormatting sqref="R84:R91">
    <cfRule type="cellIs" dxfId="10171" priority="133" operator="lessThan">
      <formula>0.8</formula>
    </cfRule>
    <cfRule type="cellIs" dxfId="10170" priority="134" operator="greaterThan">
      <formula>1</formula>
    </cfRule>
  </conditionalFormatting>
  <conditionalFormatting sqref="R84:R91">
    <cfRule type="cellIs" dxfId="10169" priority="131" operator="greaterThan">
      <formula>1</formula>
    </cfRule>
    <cfRule type="cellIs" dxfId="10168" priority="132" operator="lessThan">
      <formula>0.8</formula>
    </cfRule>
  </conditionalFormatting>
  <conditionalFormatting sqref="P84:P91">
    <cfRule type="cellIs" dxfId="10167" priority="130" operator="greaterThan">
      <formula>0</formula>
    </cfRule>
  </conditionalFormatting>
  <conditionalFormatting sqref="Q84:Q91">
    <cfRule type="cellIs" dxfId="10166" priority="129" operator="lessThan">
      <formula>0</formula>
    </cfRule>
  </conditionalFormatting>
  <conditionalFormatting sqref="R84:R91">
    <cfRule type="cellIs" dxfId="10165" priority="127" operator="lessThan">
      <formula>0.8</formula>
    </cfRule>
    <cfRule type="cellIs" dxfId="10164" priority="128" operator="greaterThan">
      <formula>1</formula>
    </cfRule>
  </conditionalFormatting>
  <conditionalFormatting sqref="R84:R91">
    <cfRule type="cellIs" dxfId="10163" priority="125" operator="greaterThan">
      <formula>1</formula>
    </cfRule>
    <cfRule type="cellIs" dxfId="10162" priority="126" operator="lessThan">
      <formula>0.8</formula>
    </cfRule>
  </conditionalFormatting>
  <conditionalFormatting sqref="P84:P91">
    <cfRule type="cellIs" dxfId="10161" priority="124" operator="greaterThan">
      <formula>0</formula>
    </cfRule>
  </conditionalFormatting>
  <conditionalFormatting sqref="P84:P91">
    <cfRule type="cellIs" dxfId="10160" priority="118" operator="greaterThan">
      <formula>0</formula>
    </cfRule>
  </conditionalFormatting>
  <conditionalFormatting sqref="Q84:Q91">
    <cfRule type="cellIs" dxfId="10159" priority="123" operator="lessThan">
      <formula>0</formula>
    </cfRule>
  </conditionalFormatting>
  <conditionalFormatting sqref="R84:R91">
    <cfRule type="cellIs" dxfId="10158" priority="121" operator="lessThan">
      <formula>0.8</formula>
    </cfRule>
    <cfRule type="cellIs" dxfId="10157" priority="122" operator="greaterThan">
      <formula>1</formula>
    </cfRule>
  </conditionalFormatting>
  <conditionalFormatting sqref="R84:R91">
    <cfRule type="cellIs" dxfId="10156" priority="119" operator="greaterThan">
      <formula>1</formula>
    </cfRule>
    <cfRule type="cellIs" dxfId="10155" priority="120" operator="lessThan">
      <formula>0.8</formula>
    </cfRule>
  </conditionalFormatting>
  <conditionalFormatting sqref="P84:P91">
    <cfRule type="cellIs" dxfId="10154" priority="112" operator="greaterThan">
      <formula>0</formula>
    </cfRule>
  </conditionalFormatting>
  <conditionalFormatting sqref="Q84:Q91">
    <cfRule type="cellIs" dxfId="10153" priority="117" operator="lessThan">
      <formula>0</formula>
    </cfRule>
  </conditionalFormatting>
  <conditionalFormatting sqref="R84:R91">
    <cfRule type="cellIs" dxfId="10152" priority="115" operator="lessThan">
      <formula>0.8</formula>
    </cfRule>
    <cfRule type="cellIs" dxfId="10151" priority="116" operator="greaterThan">
      <formula>1</formula>
    </cfRule>
  </conditionalFormatting>
  <conditionalFormatting sqref="R84:R91">
    <cfRule type="cellIs" dxfId="10150" priority="113" operator="greaterThan">
      <formula>1</formula>
    </cfRule>
    <cfRule type="cellIs" dxfId="10149" priority="114" operator="lessThan">
      <formula>0.8</formula>
    </cfRule>
  </conditionalFormatting>
  <conditionalFormatting sqref="R84:R91">
    <cfRule type="cellIs" dxfId="10148" priority="109" operator="lessThan">
      <formula>0.8</formula>
    </cfRule>
    <cfRule type="cellIs" dxfId="10147" priority="110" operator="greaterThan">
      <formula>1</formula>
    </cfRule>
  </conditionalFormatting>
  <conditionalFormatting sqref="R84:R91">
    <cfRule type="cellIs" dxfId="10146" priority="107" operator="greaterThan">
      <formula>1</formula>
    </cfRule>
    <cfRule type="cellIs" dxfId="10145" priority="108" operator="lessThan">
      <formula>0.8</formula>
    </cfRule>
  </conditionalFormatting>
  <conditionalFormatting sqref="P84:P91">
    <cfRule type="cellIs" dxfId="10144" priority="106" operator="greaterThan">
      <formula>0</formula>
    </cfRule>
  </conditionalFormatting>
  <conditionalFormatting sqref="Q84:Q91">
    <cfRule type="cellIs" dxfId="10143" priority="111" operator="lessThan">
      <formula>0</formula>
    </cfRule>
  </conditionalFormatting>
  <conditionalFormatting sqref="Q84:Q91">
    <cfRule type="cellIs" dxfId="10142" priority="100" operator="lessThan">
      <formula>0</formula>
    </cfRule>
  </conditionalFormatting>
  <conditionalFormatting sqref="P84:P91">
    <cfRule type="cellIs" dxfId="10141" priority="101" operator="greaterThan">
      <formula>0</formula>
    </cfRule>
  </conditionalFormatting>
  <conditionalFormatting sqref="R84:R91">
    <cfRule type="cellIs" dxfId="10140" priority="104" operator="lessThan">
      <formula>0.8</formula>
    </cfRule>
    <cfRule type="cellIs" dxfId="10139" priority="105" operator="greaterThan">
      <formula>1</formula>
    </cfRule>
  </conditionalFormatting>
  <conditionalFormatting sqref="R84:R91">
    <cfRule type="cellIs" dxfId="10138" priority="102" operator="greaterThan">
      <formula>1</formula>
    </cfRule>
    <cfRule type="cellIs" dxfId="10137" priority="103" operator="lessThan">
      <formula>0.8</formula>
    </cfRule>
  </conditionalFormatting>
  <conditionalFormatting sqref="Q84:Q91">
    <cfRule type="cellIs" dxfId="10136" priority="94" operator="lessThan">
      <formula>0</formula>
    </cfRule>
  </conditionalFormatting>
  <conditionalFormatting sqref="R84:R91">
    <cfRule type="cellIs" dxfId="10135" priority="98" operator="lessThan">
      <formula>0.8</formula>
    </cfRule>
    <cfRule type="cellIs" dxfId="10134" priority="99" operator="greaterThan">
      <formula>1</formula>
    </cfRule>
  </conditionalFormatting>
  <conditionalFormatting sqref="R84:R91">
    <cfRule type="cellIs" dxfId="10133" priority="96" operator="greaterThan">
      <formula>1</formula>
    </cfRule>
    <cfRule type="cellIs" dxfId="10132" priority="97" operator="lessThan">
      <formula>0.8</formula>
    </cfRule>
  </conditionalFormatting>
  <conditionalFormatting sqref="P84:P91">
    <cfRule type="cellIs" dxfId="10131" priority="95" operator="greaterThan">
      <formula>0</formula>
    </cfRule>
  </conditionalFormatting>
  <conditionalFormatting sqref="Q84:Q91">
    <cfRule type="cellIs" dxfId="10130" priority="93" operator="lessThan">
      <formula>0</formula>
    </cfRule>
  </conditionalFormatting>
  <conditionalFormatting sqref="R84:R91">
    <cfRule type="cellIs" dxfId="10129" priority="91" operator="lessThan">
      <formula>0.8</formula>
    </cfRule>
    <cfRule type="cellIs" dxfId="10128" priority="92" operator="greaterThan">
      <formula>1</formula>
    </cfRule>
  </conditionalFormatting>
  <conditionalFormatting sqref="R84:R91">
    <cfRule type="cellIs" dxfId="10127" priority="89" operator="greaterThan">
      <formula>1</formula>
    </cfRule>
    <cfRule type="cellIs" dxfId="10126" priority="90" operator="lessThan">
      <formula>0.8</formula>
    </cfRule>
  </conditionalFormatting>
  <conditionalFormatting sqref="P84:P91">
    <cfRule type="cellIs" dxfId="10125" priority="88" operator="greaterThan">
      <formula>0</formula>
    </cfRule>
  </conditionalFormatting>
  <conditionalFormatting sqref="Q84:Q91">
    <cfRule type="cellIs" dxfId="10124" priority="87" operator="lessThan">
      <formula>0</formula>
    </cfRule>
  </conditionalFormatting>
  <conditionalFormatting sqref="R84:R91">
    <cfRule type="cellIs" dxfId="10123" priority="85" operator="lessThan">
      <formula>0.8</formula>
    </cfRule>
    <cfRule type="cellIs" dxfId="10122" priority="86" operator="greaterThan">
      <formula>1</formula>
    </cfRule>
  </conditionalFormatting>
  <conditionalFormatting sqref="R84:R91">
    <cfRule type="cellIs" dxfId="10121" priority="83" operator="greaterThan">
      <formula>1</formula>
    </cfRule>
    <cfRule type="cellIs" dxfId="10120" priority="84" operator="lessThan">
      <formula>0.8</formula>
    </cfRule>
  </conditionalFormatting>
  <conditionalFormatting sqref="P84:P91">
    <cfRule type="cellIs" dxfId="10119" priority="82" operator="greaterThan">
      <formula>0</formula>
    </cfRule>
  </conditionalFormatting>
  <conditionalFormatting sqref="Q84:Q91">
    <cfRule type="cellIs" dxfId="10118" priority="81" operator="lessThan">
      <formula>0</formula>
    </cfRule>
  </conditionalFormatting>
  <conditionalFormatting sqref="R84:R91">
    <cfRule type="cellIs" dxfId="10117" priority="79" operator="lessThan">
      <formula>0.8</formula>
    </cfRule>
    <cfRule type="cellIs" dxfId="10116" priority="80" operator="greaterThan">
      <formula>1</formula>
    </cfRule>
  </conditionalFormatting>
  <conditionalFormatting sqref="R84:R91">
    <cfRule type="cellIs" dxfId="10115" priority="77" operator="greaterThan">
      <formula>1</formula>
    </cfRule>
    <cfRule type="cellIs" dxfId="10114" priority="78" operator="lessThan">
      <formula>0.8</formula>
    </cfRule>
  </conditionalFormatting>
  <conditionalFormatting sqref="P84:P91">
    <cfRule type="cellIs" dxfId="10113" priority="76" operator="greaterThan">
      <formula>0</formula>
    </cfRule>
  </conditionalFormatting>
  <conditionalFormatting sqref="Q162:Q166">
    <cfRule type="cellIs" dxfId="10112" priority="75" operator="lessThan">
      <formula>0</formula>
    </cfRule>
  </conditionalFormatting>
  <conditionalFormatting sqref="R162:R166">
    <cfRule type="cellIs" dxfId="10111" priority="73" operator="lessThan">
      <formula>0.8</formula>
    </cfRule>
    <cfRule type="cellIs" dxfId="10110" priority="74" operator="greaterThan">
      <formula>1</formula>
    </cfRule>
  </conditionalFormatting>
  <conditionalFormatting sqref="R162:R166">
    <cfRule type="cellIs" dxfId="10109" priority="71" operator="greaterThan">
      <formula>1</formula>
    </cfRule>
    <cfRule type="cellIs" dxfId="10108" priority="72" operator="lessThan">
      <formula>0.8</formula>
    </cfRule>
  </conditionalFormatting>
  <conditionalFormatting sqref="P162:P166">
    <cfRule type="cellIs" dxfId="10107" priority="70" operator="greaterThan">
      <formula>0</formula>
    </cfRule>
  </conditionalFormatting>
  <conditionalFormatting sqref="P167:P168">
    <cfRule type="cellIs" dxfId="10106" priority="64" operator="greaterThan">
      <formula>0</formula>
    </cfRule>
  </conditionalFormatting>
  <conditionalFormatting sqref="R167:R168">
    <cfRule type="cellIs" dxfId="10105" priority="67" operator="lessThan">
      <formula>0.8</formula>
    </cfRule>
    <cfRule type="cellIs" dxfId="10104" priority="68" operator="greaterThan">
      <formula>1</formula>
    </cfRule>
  </conditionalFormatting>
  <conditionalFormatting sqref="R167:R168">
    <cfRule type="cellIs" dxfId="10103" priority="65" operator="greaterThan">
      <formula>1</formula>
    </cfRule>
    <cfRule type="cellIs" dxfId="10102" priority="66" operator="lessThan">
      <formula>0.8</formula>
    </cfRule>
  </conditionalFormatting>
  <conditionalFormatting sqref="Q167:Q168">
    <cfRule type="cellIs" dxfId="10101" priority="69" operator="lessThan">
      <formula>0</formula>
    </cfRule>
  </conditionalFormatting>
  <conditionalFormatting sqref="Q161">
    <cfRule type="cellIs" dxfId="10100" priority="63" operator="lessThan">
      <formula>0</formula>
    </cfRule>
  </conditionalFormatting>
  <conditionalFormatting sqref="R161">
    <cfRule type="cellIs" dxfId="10099" priority="61" operator="lessThan">
      <formula>0.8</formula>
    </cfRule>
    <cfRule type="cellIs" dxfId="10098" priority="62" operator="greaterThan">
      <formula>1</formula>
    </cfRule>
  </conditionalFormatting>
  <conditionalFormatting sqref="R161">
    <cfRule type="cellIs" dxfId="10097" priority="59" operator="greaterThan">
      <formula>1</formula>
    </cfRule>
    <cfRule type="cellIs" dxfId="10096" priority="60" operator="lessThan">
      <formula>0.8</formula>
    </cfRule>
  </conditionalFormatting>
  <conditionalFormatting sqref="P161">
    <cfRule type="cellIs" dxfId="10095" priority="58" operator="greaterThan">
      <formula>0</formula>
    </cfRule>
  </conditionalFormatting>
  <conditionalFormatting sqref="Q162:Q166">
    <cfRule type="cellIs" dxfId="10094" priority="57" operator="lessThan">
      <formula>0</formula>
    </cfRule>
  </conditionalFormatting>
  <conditionalFormatting sqref="R162:R166">
    <cfRule type="cellIs" dxfId="10093" priority="55" operator="lessThan">
      <formula>0.8</formula>
    </cfRule>
    <cfRule type="cellIs" dxfId="10092" priority="56" operator="greaterThan">
      <formula>1</formula>
    </cfRule>
  </conditionalFormatting>
  <conditionalFormatting sqref="R162:R166">
    <cfRule type="cellIs" dxfId="10091" priority="53" operator="greaterThan">
      <formula>1</formula>
    </cfRule>
    <cfRule type="cellIs" dxfId="10090" priority="54" operator="lessThan">
      <formula>0.8</formula>
    </cfRule>
  </conditionalFormatting>
  <conditionalFormatting sqref="P162:P166">
    <cfRule type="cellIs" dxfId="10089" priority="52" operator="greaterThan">
      <formula>0</formula>
    </cfRule>
  </conditionalFormatting>
  <conditionalFormatting sqref="Q162:Q166">
    <cfRule type="cellIs" dxfId="10088" priority="51" operator="lessThan">
      <formula>0</formula>
    </cfRule>
  </conditionalFormatting>
  <conditionalFormatting sqref="R162:R166">
    <cfRule type="cellIs" dxfId="10087" priority="49" operator="lessThan">
      <formula>0.8</formula>
    </cfRule>
    <cfRule type="cellIs" dxfId="10086" priority="50" operator="greaterThan">
      <formula>1</formula>
    </cfRule>
  </conditionalFormatting>
  <conditionalFormatting sqref="R162:R166">
    <cfRule type="cellIs" dxfId="10085" priority="47" operator="greaterThan">
      <formula>1</formula>
    </cfRule>
    <cfRule type="cellIs" dxfId="10084" priority="48" operator="lessThan">
      <formula>0.8</formula>
    </cfRule>
  </conditionalFormatting>
  <conditionalFormatting sqref="P162:P166">
    <cfRule type="cellIs" dxfId="10083" priority="46" operator="greaterThan">
      <formula>0</formula>
    </cfRule>
  </conditionalFormatting>
  <conditionalFormatting sqref="Q167:Q168">
    <cfRule type="cellIs" dxfId="10082" priority="45" operator="lessThan">
      <formula>0</formula>
    </cfRule>
  </conditionalFormatting>
  <conditionalFormatting sqref="R167:R168">
    <cfRule type="cellIs" dxfId="10081" priority="43" operator="lessThan">
      <formula>0.8</formula>
    </cfRule>
    <cfRule type="cellIs" dxfId="10080" priority="44" operator="greaterThan">
      <formula>1</formula>
    </cfRule>
  </conditionalFormatting>
  <conditionalFormatting sqref="R167:R168">
    <cfRule type="cellIs" dxfId="10079" priority="41" operator="greaterThan">
      <formula>1</formula>
    </cfRule>
    <cfRule type="cellIs" dxfId="10078" priority="42" operator="lessThan">
      <formula>0.8</formula>
    </cfRule>
  </conditionalFormatting>
  <conditionalFormatting sqref="P167:P168">
    <cfRule type="cellIs" dxfId="10077" priority="40" operator="greaterThan">
      <formula>0</formula>
    </cfRule>
  </conditionalFormatting>
  <conditionalFormatting sqref="Q161">
    <cfRule type="cellIs" dxfId="10076" priority="39" operator="lessThan">
      <formula>0</formula>
    </cfRule>
  </conditionalFormatting>
  <conditionalFormatting sqref="R161">
    <cfRule type="cellIs" dxfId="10075" priority="37" operator="lessThan">
      <formula>0.8</formula>
    </cfRule>
    <cfRule type="cellIs" dxfId="10074" priority="38" operator="greaterThan">
      <formula>1</formula>
    </cfRule>
  </conditionalFormatting>
  <conditionalFormatting sqref="R161">
    <cfRule type="cellIs" dxfId="10073" priority="35" operator="greaterThan">
      <formula>1</formula>
    </cfRule>
    <cfRule type="cellIs" dxfId="10072" priority="36" operator="lessThan">
      <formula>0.8</formula>
    </cfRule>
  </conditionalFormatting>
  <conditionalFormatting sqref="P161">
    <cfRule type="cellIs" dxfId="10071" priority="34" operator="greaterThan">
      <formula>0</formula>
    </cfRule>
  </conditionalFormatting>
  <conditionalFormatting sqref="Q162:Q166">
    <cfRule type="cellIs" dxfId="10070" priority="33" operator="lessThan">
      <formula>0</formula>
    </cfRule>
  </conditionalFormatting>
  <conditionalFormatting sqref="R162:R166">
    <cfRule type="cellIs" dxfId="10069" priority="31" operator="lessThan">
      <formula>0.8</formula>
    </cfRule>
    <cfRule type="cellIs" dxfId="10068" priority="32" operator="greaterThan">
      <formula>1</formula>
    </cfRule>
  </conditionalFormatting>
  <conditionalFormatting sqref="R162:R166">
    <cfRule type="cellIs" dxfId="10067" priority="29" operator="greaterThan">
      <formula>1</formula>
    </cfRule>
    <cfRule type="cellIs" dxfId="10066" priority="30" operator="lessThan">
      <formula>0.8</formula>
    </cfRule>
  </conditionalFormatting>
  <conditionalFormatting sqref="P162:P166">
    <cfRule type="cellIs" dxfId="10065" priority="28" operator="greaterThan">
      <formula>0</formula>
    </cfRule>
  </conditionalFormatting>
  <conditionalFormatting sqref="Q161">
    <cfRule type="cellIs" dxfId="10064" priority="27" operator="lessThan">
      <formula>0</formula>
    </cfRule>
  </conditionalFormatting>
  <conditionalFormatting sqref="R161">
    <cfRule type="cellIs" dxfId="10063" priority="25" operator="lessThan">
      <formula>0.8</formula>
    </cfRule>
    <cfRule type="cellIs" dxfId="10062" priority="26" operator="greaterThan">
      <formula>1</formula>
    </cfRule>
  </conditionalFormatting>
  <conditionalFormatting sqref="R161">
    <cfRule type="cellIs" dxfId="10061" priority="23" operator="greaterThan">
      <formula>1</formula>
    </cfRule>
    <cfRule type="cellIs" dxfId="10060" priority="24" operator="lessThan">
      <formula>0.8</formula>
    </cfRule>
  </conditionalFormatting>
  <conditionalFormatting sqref="P161">
    <cfRule type="cellIs" dxfId="10059" priority="22" operator="greaterThan">
      <formula>0</formula>
    </cfRule>
  </conditionalFormatting>
  <conditionalFormatting sqref="Q162:Q166">
    <cfRule type="cellIs" dxfId="10058" priority="21" operator="lessThan">
      <formula>0</formula>
    </cfRule>
  </conditionalFormatting>
  <conditionalFormatting sqref="R162:R166">
    <cfRule type="cellIs" dxfId="10057" priority="19" operator="lessThan">
      <formula>0.8</formula>
    </cfRule>
    <cfRule type="cellIs" dxfId="10056" priority="20" operator="greaterThan">
      <formula>1</formula>
    </cfRule>
  </conditionalFormatting>
  <conditionalFormatting sqref="R162:R166">
    <cfRule type="cellIs" dxfId="10055" priority="17" operator="greaterThan">
      <formula>1</formula>
    </cfRule>
    <cfRule type="cellIs" dxfId="10054" priority="18" operator="lessThan">
      <formula>0.8</formula>
    </cfRule>
  </conditionalFormatting>
  <conditionalFormatting sqref="P162:P166">
    <cfRule type="cellIs" dxfId="10053" priority="16" operator="greaterThan">
      <formula>0</formula>
    </cfRule>
  </conditionalFormatting>
  <conditionalFormatting sqref="Q161">
    <cfRule type="cellIs" dxfId="10052" priority="15" operator="lessThan">
      <formula>0</formula>
    </cfRule>
  </conditionalFormatting>
  <conditionalFormatting sqref="R161">
    <cfRule type="cellIs" dxfId="10051" priority="13" operator="lessThan">
      <formula>0.8</formula>
    </cfRule>
    <cfRule type="cellIs" dxfId="10050" priority="14" operator="greaterThan">
      <formula>1</formula>
    </cfRule>
  </conditionalFormatting>
  <conditionalFormatting sqref="R161">
    <cfRule type="cellIs" dxfId="10049" priority="11" operator="greaterThan">
      <formula>1</formula>
    </cfRule>
    <cfRule type="cellIs" dxfId="10048" priority="12" operator="lessThan">
      <formula>0.8</formula>
    </cfRule>
  </conditionalFormatting>
  <conditionalFormatting sqref="P161">
    <cfRule type="cellIs" dxfId="10047" priority="10" operator="greaterThan">
      <formula>0</formula>
    </cfRule>
  </conditionalFormatting>
  <conditionalFormatting sqref="P167:P168">
    <cfRule type="cellIs" dxfId="10046" priority="4" operator="greaterThan">
      <formula>0</formula>
    </cfRule>
  </conditionalFormatting>
  <conditionalFormatting sqref="R167:R168">
    <cfRule type="cellIs" dxfId="10045" priority="7" operator="lessThan">
      <formula>0.8</formula>
    </cfRule>
    <cfRule type="cellIs" dxfId="10044" priority="8" operator="greaterThan">
      <formula>1</formula>
    </cfRule>
  </conditionalFormatting>
  <conditionalFormatting sqref="R167:R168">
    <cfRule type="cellIs" dxfId="10043" priority="5" operator="greaterThan">
      <formula>1</formula>
    </cfRule>
    <cfRule type="cellIs" dxfId="10042" priority="6" operator="lessThan">
      <formula>0.8</formula>
    </cfRule>
  </conditionalFormatting>
  <conditionalFormatting sqref="Q167:Q168">
    <cfRule type="cellIs" dxfId="10041" priority="9" operator="lessThan">
      <formula>0</formula>
    </cfRule>
  </conditionalFormatting>
  <conditionalFormatting sqref="AF30">
    <cfRule type="cellIs" dxfId="10040" priority="3" operator="lessThan">
      <formula>0</formula>
    </cfRule>
  </conditionalFormatting>
  <conditionalFormatting sqref="AG30">
    <cfRule type="cellIs" dxfId="10039" priority="1" operator="greaterThan">
      <formula>1</formula>
    </cfRule>
    <cfRule type="cellIs" dxfId="1003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R31" sqref="R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440</v>
      </c>
      <c r="E3" s="483"/>
      <c r="F3" s="480" t="s">
        <v>2</v>
      </c>
      <c r="G3" s="481"/>
      <c r="H3" s="484">
        <v>213014</v>
      </c>
      <c r="I3" s="485"/>
      <c r="J3" s="480" t="s">
        <v>3</v>
      </c>
      <c r="K3" s="481"/>
      <c r="L3" s="486">
        <v>6896924.903382415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391.47751017003117</v>
      </c>
      <c r="G6" s="692"/>
      <c r="H6" s="693">
        <f>AVERAGE(D13:P13,Q13)</f>
        <v>153.03608741004888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[1]晉欣4度C0314!$Z$2</f>
        <v>0</v>
      </c>
      <c r="O6" s="508">
        <f>[1]晉欣4度C0314!$AA$2</f>
        <v>0</v>
      </c>
      <c r="P6" s="522">
        <f>[1]晉欣4度C0314!$AD$2</f>
        <v>1</v>
      </c>
      <c r="Q6" s="508">
        <f>[1]晉欣4度C0314!$AE$2</f>
        <v>2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360.18905791414693</v>
      </c>
      <c r="G7" s="512"/>
      <c r="H7" s="513">
        <f>AVERAGE(D14:P14,Q14)</f>
        <v>134.93853847952474</v>
      </c>
      <c r="I7" s="514"/>
      <c r="J7" s="513">
        <f>AVERAGE(D31:E31,G31:H31)</f>
        <v>754.58955660109177</v>
      </c>
      <c r="K7" s="514"/>
      <c r="L7" s="515">
        <f>AVERAGE(J31:M31)</f>
        <v>754.16537724837974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0.89314429290500519</v>
      </c>
      <c r="G8" s="489"/>
      <c r="H8" s="488">
        <f>AVERAGE(D15:O15,P15:Q15)</f>
        <v>0.88107162976887299</v>
      </c>
      <c r="I8" s="489"/>
      <c r="J8" s="488">
        <f>AVERAGE(D32:E32,G32:H32)</f>
        <v>1.0023197842088862</v>
      </c>
      <c r="K8" s="489"/>
      <c r="L8" s="488">
        <f>AVERAGE(J32:M32)</f>
        <v>0.85296153027597743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104.20802005012533</v>
      </c>
      <c r="E13" s="15">
        <v>114.42040763673891</v>
      </c>
      <c r="F13" s="15">
        <v>152.93333333333334</v>
      </c>
      <c r="G13" s="15">
        <v>244.13333333333335</v>
      </c>
      <c r="H13" s="15">
        <v>228.57142857142858</v>
      </c>
      <c r="I13" s="15">
        <v>91.949346405228752</v>
      </c>
      <c r="J13" s="15">
        <v>81.047418382557709</v>
      </c>
      <c r="K13" s="15">
        <v>455.38</v>
      </c>
      <c r="L13" s="15">
        <v>87.307200292397667</v>
      </c>
      <c r="M13" s="15">
        <v>81.342909971005952</v>
      </c>
      <c r="N13" s="15">
        <v>83.755860238832369</v>
      </c>
      <c r="O13" s="15">
        <v>85.656140350877195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92.0170028309402</v>
      </c>
      <c r="E14" s="15">
        <v>102.14655537183404</v>
      </c>
      <c r="F14" s="15">
        <v>132.21973021973957</v>
      </c>
      <c r="G14" s="15">
        <v>211.30277938902708</v>
      </c>
      <c r="H14" s="15">
        <v>209.26269777103022</v>
      </c>
      <c r="I14" s="15">
        <v>80.295966788722978</v>
      </c>
      <c r="J14" s="15">
        <v>65.786109080301642</v>
      </c>
      <c r="K14" s="15">
        <v>385.39318458417836</v>
      </c>
      <c r="L14" s="15">
        <v>75.61594169215509</v>
      </c>
      <c r="M14" s="15">
        <v>71.583788588045252</v>
      </c>
      <c r="N14" s="15">
        <v>76.148827113301891</v>
      </c>
      <c r="O14" s="15">
        <v>69.608355073532138</v>
      </c>
      <c r="P14" s="15">
        <v>174.8963546666082</v>
      </c>
      <c r="Q14" s="16">
        <v>142.86224554392962</v>
      </c>
    </row>
    <row r="15" spans="2:17" ht="39.9" customHeight="1">
      <c r="B15" s="535"/>
      <c r="C15" s="10" t="s">
        <v>44</v>
      </c>
      <c r="D15" s="17">
        <f t="shared" ref="D15:P15" si="0">D14/D13</f>
        <v>0.88301267778313897</v>
      </c>
      <c r="E15" s="17">
        <f t="shared" si="0"/>
        <v>0.89273021728893143</v>
      </c>
      <c r="F15" s="17">
        <f t="shared" si="0"/>
        <v>0.86455795697301374</v>
      </c>
      <c r="G15" s="17">
        <f t="shared" si="0"/>
        <v>0.86552203463555599</v>
      </c>
      <c r="H15" s="17">
        <f t="shared" si="0"/>
        <v>0.91552430274825713</v>
      </c>
      <c r="I15" s="17">
        <f t="shared" si="0"/>
        <v>0.87326305110263303</v>
      </c>
      <c r="J15" s="17">
        <f t="shared" si="0"/>
        <v>0.81169900773125103</v>
      </c>
      <c r="K15" s="17">
        <f t="shared" si="0"/>
        <v>0.84631117876098727</v>
      </c>
      <c r="L15" s="17">
        <f t="shared" si="0"/>
        <v>0.86609055655103162</v>
      </c>
      <c r="M15" s="17">
        <f t="shared" si="0"/>
        <v>0.88002492919863251</v>
      </c>
      <c r="N15" s="17">
        <f t="shared" si="0"/>
        <v>0.90917610894522727</v>
      </c>
      <c r="O15" s="17">
        <f t="shared" si="0"/>
        <v>0.81264874635247664</v>
      </c>
      <c r="P15" s="17">
        <f t="shared" si="0"/>
        <v>0.96202707840022206</v>
      </c>
      <c r="Q15" s="18">
        <f>Q14/Q13</f>
        <v>0.95241497029286415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0.6993055555555554</v>
      </c>
      <c r="E17" s="19">
        <v>0.54999999999999993</v>
      </c>
      <c r="F17" s="19">
        <v>0.51805555555555549</v>
      </c>
      <c r="G17" s="19">
        <v>0.58194444444444449</v>
      </c>
      <c r="H17" s="19">
        <v>0.64236111111111105</v>
      </c>
      <c r="I17" s="19">
        <v>0.77361111111111114</v>
      </c>
      <c r="J17" s="19">
        <v>0.7881944444444442</v>
      </c>
      <c r="K17" s="19">
        <v>0.51388888888888884</v>
      </c>
      <c r="L17" s="19">
        <v>0.89097222222222228</v>
      </c>
      <c r="M17" s="19">
        <v>0.91388888888888875</v>
      </c>
      <c r="N17" s="19">
        <v>0.97361111111111109</v>
      </c>
      <c r="O17" s="19">
        <v>0.85833333333333317</v>
      </c>
      <c r="P17" s="19">
        <v>0.50624999999999998</v>
      </c>
      <c r="Q17" s="20">
        <v>0.55902777777777779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>
        <v>1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>
        <v>1</v>
      </c>
      <c r="Q21" s="22"/>
    </row>
    <row r="22" spans="2:17" ht="22.8" customHeight="1">
      <c r="B22" s="542" t="s">
        <v>51</v>
      </c>
      <c r="C22" s="543"/>
      <c r="D22" s="23">
        <v>18.714285714285715</v>
      </c>
      <c r="E22" s="23">
        <v>17.833333333333332</v>
      </c>
      <c r="F22" s="23">
        <v>15</v>
      </c>
      <c r="G22" s="23">
        <v>7</v>
      </c>
      <c r="H22" s="23">
        <v>7</v>
      </c>
      <c r="I22" s="23">
        <v>16.125</v>
      </c>
      <c r="J22" s="23">
        <v>18.555555555555557</v>
      </c>
      <c r="K22" s="23">
        <v>6</v>
      </c>
      <c r="L22" s="23">
        <v>17.333333333333332</v>
      </c>
      <c r="M22" s="23">
        <v>19.125</v>
      </c>
      <c r="N22" s="23">
        <v>17.833333333333332</v>
      </c>
      <c r="O22" s="23">
        <v>17.399999999999999</v>
      </c>
      <c r="P22" s="23">
        <v>12.25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284.35164835164909</v>
      </c>
      <c r="E31" s="15">
        <v>820.66197521285835</v>
      </c>
      <c r="F31" s="15">
        <v>0</v>
      </c>
      <c r="G31" s="15">
        <v>895.96109123434553</v>
      </c>
      <c r="H31" s="41">
        <v>1017.3835116055139</v>
      </c>
      <c r="I31" s="42">
        <v>0</v>
      </c>
      <c r="J31" s="15">
        <v>594.00000000000216</v>
      </c>
      <c r="K31" s="15">
        <v>612.57407407407482</v>
      </c>
      <c r="L31" s="15">
        <v>909.99930359073005</v>
      </c>
      <c r="M31" s="16">
        <v>900.08813132871171</v>
      </c>
    </row>
    <row r="32" spans="2:17" ht="39.9" customHeight="1">
      <c r="B32" s="535"/>
      <c r="C32" s="43" t="s">
        <v>44</v>
      </c>
      <c r="D32" s="17">
        <f t="shared" ref="D32:M32" si="1">D31/D30</f>
        <v>0.88859890109890338</v>
      </c>
      <c r="E32" s="17">
        <f t="shared" si="1"/>
        <v>0.99474178813679803</v>
      </c>
      <c r="F32" s="17">
        <f t="shared" si="1"/>
        <v>0</v>
      </c>
      <c r="G32" s="17">
        <f t="shared" si="1"/>
        <v>0.99551232359371722</v>
      </c>
      <c r="H32" s="44">
        <f t="shared" si="1"/>
        <v>1.1304261240061266</v>
      </c>
      <c r="I32" s="45">
        <f t="shared" si="1"/>
        <v>0</v>
      </c>
      <c r="J32" s="17">
        <f t="shared" si="1"/>
        <v>0.72000000000000264</v>
      </c>
      <c r="K32" s="17">
        <f t="shared" si="1"/>
        <v>0.68063786008230531</v>
      </c>
      <c r="L32" s="17">
        <f t="shared" si="1"/>
        <v>1.0111103373230335</v>
      </c>
      <c r="M32" s="18">
        <f t="shared" si="1"/>
        <v>1.0000979236985685</v>
      </c>
    </row>
    <row r="33" spans="2:13" ht="25.8" customHeight="1">
      <c r="B33" s="536" t="s">
        <v>45</v>
      </c>
      <c r="C33" s="43" t="s">
        <v>46</v>
      </c>
      <c r="D33" s="19">
        <v>0.18402777777777779</v>
      </c>
      <c r="E33" s="19">
        <v>0.18055555555555555</v>
      </c>
      <c r="F33" s="19">
        <v>0</v>
      </c>
      <c r="G33" s="19">
        <v>3269.3023255813946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0.22152777777777777</v>
      </c>
      <c r="E34" s="19">
        <v>0.40416666666666662</v>
      </c>
      <c r="F34" s="19">
        <v>0</v>
      </c>
      <c r="G34" s="19">
        <v>1089.7674418604649</v>
      </c>
      <c r="H34" s="46">
        <v>0.4069444444444445</v>
      </c>
      <c r="I34" s="47">
        <v>0</v>
      </c>
      <c r="J34" s="19">
        <v>0.72916666666666663</v>
      </c>
      <c r="K34" s="19">
        <v>0.83333333333333337</v>
      </c>
      <c r="L34" s="19">
        <v>46096.09375</v>
      </c>
      <c r="M34" s="20">
        <v>46096.017361111109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39" priority="6" operator="lessThan">
      <formula>0.8</formula>
    </cfRule>
  </conditionalFormatting>
  <conditionalFormatting sqref="M32">
    <cfRule type="cellIs" dxfId="23438" priority="5" operator="lessThan">
      <formula>0.8</formula>
    </cfRule>
  </conditionalFormatting>
  <conditionalFormatting sqref="K32">
    <cfRule type="cellIs" dxfId="23437" priority="4" operator="lessThan">
      <formula>0.8</formula>
    </cfRule>
  </conditionalFormatting>
  <conditionalFormatting sqref="E32">
    <cfRule type="cellIs" dxfId="23436" priority="3" operator="lessThan">
      <formula>0.8</formula>
    </cfRule>
  </conditionalFormatting>
  <conditionalFormatting sqref="D15:P15">
    <cfRule type="cellIs" dxfId="23435" priority="2" operator="lessThan">
      <formula>0.8</formula>
    </cfRule>
  </conditionalFormatting>
  <conditionalFormatting sqref="Q15">
    <cfRule type="cellIs" dxfId="2343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618</v>
      </c>
      <c r="B1" s="336"/>
      <c r="C1" s="337"/>
      <c r="D1" s="338" t="s">
        <v>444</v>
      </c>
      <c r="E1" s="339">
        <f>SUM(G5:G124)</f>
        <v>73265</v>
      </c>
      <c r="F1" s="340" t="s">
        <v>3</v>
      </c>
      <c r="G1" s="341">
        <f>SUM(H5:H124)</f>
        <v>1390193.1568136644</v>
      </c>
      <c r="H1" s="342" t="s">
        <v>619</v>
      </c>
      <c r="I1" s="343">
        <f>+J16+J64+J24+J38+J51+J81+J100+J91+J57+J124+J111</f>
        <v>38.616666666666667</v>
      </c>
      <c r="J1" s="601" t="s">
        <v>620</v>
      </c>
      <c r="K1" s="602"/>
      <c r="L1" s="603"/>
      <c r="M1" s="601" t="s">
        <v>446</v>
      </c>
      <c r="N1" s="602"/>
      <c r="O1" s="602"/>
      <c r="P1" s="602"/>
      <c r="Q1" s="602"/>
      <c r="R1" s="603"/>
    </row>
    <row r="2" spans="1:18" ht="26.25" customHeight="1" thickBot="1">
      <c r="A2" s="607" t="s">
        <v>639</v>
      </c>
      <c r="B2" s="608"/>
      <c r="C2" s="345"/>
      <c r="D2" s="433" t="s">
        <v>453</v>
      </c>
      <c r="E2" s="347">
        <f>AVERAGE(L16,L24,L38,L51,L100,L111,L91)</f>
        <v>560.74154112887402</v>
      </c>
      <c r="F2" s="348" t="s">
        <v>80</v>
      </c>
      <c r="G2" s="349">
        <f>G1/E1</f>
        <v>18.9748605311358</v>
      </c>
      <c r="H2" s="350" t="s">
        <v>622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454</v>
      </c>
      <c r="B3" s="611" t="s">
        <v>623</v>
      </c>
      <c r="C3" s="435"/>
      <c r="D3" s="612" t="s">
        <v>455</v>
      </c>
      <c r="E3" s="612"/>
      <c r="F3" s="613" t="s">
        <v>83</v>
      </c>
      <c r="G3" s="614" t="s">
        <v>624</v>
      </c>
      <c r="H3" s="615" t="s">
        <v>625</v>
      </c>
      <c r="I3" s="616" t="s">
        <v>456</v>
      </c>
      <c r="J3" s="582" t="s">
        <v>458</v>
      </c>
      <c r="K3" s="594" t="s">
        <v>457</v>
      </c>
      <c r="L3" s="596" t="s">
        <v>453</v>
      </c>
      <c r="M3" s="598" t="s">
        <v>88</v>
      </c>
      <c r="N3" s="598"/>
      <c r="O3" s="582" t="s">
        <v>209</v>
      </c>
      <c r="P3" s="599" t="s">
        <v>461</v>
      </c>
      <c r="Q3" s="582" t="s">
        <v>462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466</v>
      </c>
      <c r="R4" s="354" t="s">
        <v>626</v>
      </c>
    </row>
    <row r="5" spans="1:18">
      <c r="A5" s="583" t="s">
        <v>627</v>
      </c>
      <c r="B5" s="355" t="s">
        <v>246</v>
      </c>
      <c r="C5" s="355"/>
      <c r="D5" s="356" t="s">
        <v>628</v>
      </c>
      <c r="E5" s="356"/>
      <c r="F5" s="357">
        <v>29.965493443754308</v>
      </c>
      <c r="G5" s="435">
        <v>1728</v>
      </c>
      <c r="H5" s="358">
        <f>F5*G5</f>
        <v>51780.372670807446</v>
      </c>
      <c r="I5" s="437"/>
      <c r="J5" s="360">
        <v>13</v>
      </c>
      <c r="K5" s="361">
        <f t="shared" ref="K5:K12" si="0">G5/P5*60</f>
        <v>1296.0000000000007</v>
      </c>
      <c r="L5" s="362">
        <f t="shared" ref="L5:L12" si="1">K5/J5</f>
        <v>99.69230769230775</v>
      </c>
      <c r="M5" s="363">
        <v>0.17361111111111113</v>
      </c>
      <c r="N5" s="363">
        <v>0.22916666666666666</v>
      </c>
      <c r="O5" s="354">
        <v>10</v>
      </c>
      <c r="P5" s="432">
        <f t="shared" ref="P5:P14" si="2">(N5-M5)*24*60</f>
        <v>79.999999999999957</v>
      </c>
      <c r="Q5" s="365"/>
      <c r="R5" s="365"/>
    </row>
    <row r="6" spans="1:18">
      <c r="A6" s="583"/>
      <c r="B6" s="355">
        <v>0</v>
      </c>
      <c r="C6" s="355"/>
      <c r="D6" s="356" t="s">
        <v>629</v>
      </c>
      <c r="E6" s="356"/>
      <c r="F6" s="357" t="s">
        <v>248</v>
      </c>
      <c r="G6" s="435">
        <v>944</v>
      </c>
      <c r="H6" s="358">
        <f t="shared" ref="H6:H113" si="3">F6*G6</f>
        <v>0</v>
      </c>
      <c r="I6" s="437"/>
      <c r="J6" s="360">
        <v>9</v>
      </c>
      <c r="K6" s="361">
        <f t="shared" si="0"/>
        <v>1618.2857142857106</v>
      </c>
      <c r="L6" s="362">
        <f t="shared" si="1"/>
        <v>179.8095238095234</v>
      </c>
      <c r="M6" s="363">
        <v>0.23263888888888887</v>
      </c>
      <c r="N6" s="363">
        <v>0.25694444444444448</v>
      </c>
      <c r="O6" s="354">
        <v>5</v>
      </c>
      <c r="P6" s="432">
        <f t="shared" si="2"/>
        <v>35.000000000000078</v>
      </c>
      <c r="Q6" s="354"/>
      <c r="R6" s="354"/>
    </row>
    <row r="7" spans="1:18">
      <c r="A7" s="583"/>
      <c r="B7" s="355">
        <v>0</v>
      </c>
      <c r="C7" s="355"/>
      <c r="D7" s="356" t="s">
        <v>630</v>
      </c>
      <c r="E7" s="356"/>
      <c r="F7" s="357" t="s">
        <v>248</v>
      </c>
      <c r="G7" s="435">
        <v>991</v>
      </c>
      <c r="H7" s="358">
        <f t="shared" si="3"/>
        <v>0</v>
      </c>
      <c r="I7" s="437"/>
      <c r="J7" s="360">
        <v>9</v>
      </c>
      <c r="K7" s="361">
        <f t="shared" si="0"/>
        <v>1698.8571428571449</v>
      </c>
      <c r="L7" s="362">
        <f t="shared" si="1"/>
        <v>188.76190476190499</v>
      </c>
      <c r="M7" s="363">
        <v>0.26041666666666669</v>
      </c>
      <c r="N7" s="363">
        <v>0.28472222222222221</v>
      </c>
      <c r="O7" s="354">
        <v>5</v>
      </c>
      <c r="P7" s="432">
        <f t="shared" si="2"/>
        <v>34.999999999999957</v>
      </c>
      <c r="Q7" s="365"/>
      <c r="R7" s="365"/>
    </row>
    <row r="8" spans="1:18">
      <c r="A8" s="583"/>
      <c r="B8" s="355" t="s">
        <v>249</v>
      </c>
      <c r="C8" s="355"/>
      <c r="D8" s="356" t="s">
        <v>631</v>
      </c>
      <c r="E8" s="356"/>
      <c r="F8" s="357">
        <v>36.450000000000003</v>
      </c>
      <c r="G8" s="435">
        <v>1455</v>
      </c>
      <c r="H8" s="358">
        <f t="shared" si="3"/>
        <v>53034.750000000007</v>
      </c>
      <c r="I8" s="437"/>
      <c r="J8" s="360">
        <v>11</v>
      </c>
      <c r="K8" s="361">
        <f t="shared" si="0"/>
        <v>1455.0000000000014</v>
      </c>
      <c r="L8" s="362">
        <f t="shared" si="1"/>
        <v>132.27272727272739</v>
      </c>
      <c r="M8" s="363">
        <v>0.28819444444444448</v>
      </c>
      <c r="N8" s="363">
        <v>0.3298611111111111</v>
      </c>
      <c r="O8" s="354">
        <v>5</v>
      </c>
      <c r="P8" s="432">
        <f t="shared" si="2"/>
        <v>59.999999999999943</v>
      </c>
      <c r="Q8" s="365"/>
      <c r="R8" s="365"/>
    </row>
    <row r="9" spans="1:18">
      <c r="A9" s="583"/>
      <c r="B9" s="355" t="s">
        <v>249</v>
      </c>
      <c r="C9" s="355"/>
      <c r="D9" s="356" t="s">
        <v>632</v>
      </c>
      <c r="E9" s="356"/>
      <c r="F9" s="357">
        <v>27.05</v>
      </c>
      <c r="G9" s="366">
        <v>483</v>
      </c>
      <c r="H9" s="358">
        <f t="shared" si="3"/>
        <v>13065.15</v>
      </c>
      <c r="I9" s="437"/>
      <c r="J9" s="360">
        <v>13</v>
      </c>
      <c r="K9" s="361">
        <f t="shared" si="0"/>
        <v>1448.9999999999936</v>
      </c>
      <c r="L9" s="362">
        <f t="shared" si="1"/>
        <v>111.46153846153797</v>
      </c>
      <c r="M9" s="363">
        <v>0.33333333333333331</v>
      </c>
      <c r="N9" s="363">
        <v>0.34722222222222227</v>
      </c>
      <c r="O9" s="354">
        <v>5</v>
      </c>
      <c r="P9" s="432">
        <f t="shared" si="2"/>
        <v>20.000000000000089</v>
      </c>
      <c r="Q9" s="365">
        <v>0.35416666666666669</v>
      </c>
      <c r="R9" s="365">
        <v>0.38541666666666669</v>
      </c>
    </row>
    <row r="10" spans="1:18">
      <c r="A10" s="583"/>
      <c r="B10" s="355" t="s">
        <v>249</v>
      </c>
      <c r="C10" s="355"/>
      <c r="D10" s="356" t="s">
        <v>633</v>
      </c>
      <c r="E10" s="356"/>
      <c r="F10" s="357">
        <v>17.87</v>
      </c>
      <c r="G10" s="366">
        <v>1867</v>
      </c>
      <c r="H10" s="358">
        <f t="shared" si="3"/>
        <v>33363.29</v>
      </c>
      <c r="I10" s="437"/>
      <c r="J10" s="360">
        <v>13</v>
      </c>
      <c r="K10" s="361">
        <f t="shared" si="0"/>
        <v>1179.1578947368423</v>
      </c>
      <c r="L10" s="362">
        <f t="shared" si="1"/>
        <v>90.704453441295556</v>
      </c>
      <c r="M10" s="363">
        <v>0.3888888888888889</v>
      </c>
      <c r="N10" s="363">
        <v>0.4548611111111111</v>
      </c>
      <c r="O10" s="354">
        <v>5</v>
      </c>
      <c r="P10" s="432">
        <f t="shared" si="2"/>
        <v>94.999999999999986</v>
      </c>
      <c r="Q10" s="365"/>
      <c r="R10" s="365"/>
    </row>
    <row r="11" spans="1:18">
      <c r="A11" s="583"/>
      <c r="B11" s="355" t="s">
        <v>249</v>
      </c>
      <c r="C11" s="355"/>
      <c r="D11" s="356" t="s">
        <v>634</v>
      </c>
      <c r="E11" s="356"/>
      <c r="F11" s="357">
        <v>25.64</v>
      </c>
      <c r="G11" s="366">
        <v>499</v>
      </c>
      <c r="H11" s="358">
        <f t="shared" si="3"/>
        <v>12794.36</v>
      </c>
      <c r="I11" s="437"/>
      <c r="J11" s="360">
        <v>10</v>
      </c>
      <c r="K11" s="361">
        <f t="shared" si="0"/>
        <v>1496.9999999999934</v>
      </c>
      <c r="L11" s="362">
        <f t="shared" si="1"/>
        <v>149.69999999999933</v>
      </c>
      <c r="M11" s="363">
        <v>0.45833333333333331</v>
      </c>
      <c r="N11" s="363">
        <v>0.47222222222222227</v>
      </c>
      <c r="O11" s="354">
        <v>5</v>
      </c>
      <c r="P11" s="432">
        <f t="shared" si="2"/>
        <v>20.000000000000089</v>
      </c>
      <c r="Q11" s="365"/>
      <c r="R11" s="365"/>
    </row>
    <row r="12" spans="1:18">
      <c r="A12" s="584"/>
      <c r="B12" s="355" t="s">
        <v>249</v>
      </c>
      <c r="C12" s="355"/>
      <c r="D12" s="356" t="s">
        <v>635</v>
      </c>
      <c r="E12" s="356"/>
      <c r="F12" s="357">
        <v>29.52</v>
      </c>
      <c r="G12" s="366">
        <v>944</v>
      </c>
      <c r="H12" s="358">
        <f t="shared" si="3"/>
        <v>27866.880000000001</v>
      </c>
      <c r="I12" s="437"/>
      <c r="J12" s="360">
        <v>12</v>
      </c>
      <c r="K12" s="361">
        <f t="shared" si="0"/>
        <v>1888.0000000000018</v>
      </c>
      <c r="L12" s="362">
        <f t="shared" si="1"/>
        <v>157.33333333333348</v>
      </c>
      <c r="M12" s="363">
        <v>0.47569444444444442</v>
      </c>
      <c r="N12" s="363">
        <v>0.49652777777777773</v>
      </c>
      <c r="O12" s="354">
        <v>5</v>
      </c>
      <c r="P12" s="432">
        <f t="shared" si="2"/>
        <v>29.999999999999972</v>
      </c>
      <c r="Q12" s="365"/>
      <c r="R12" s="365"/>
    </row>
    <row r="13" spans="1:18">
      <c r="A13" s="584"/>
      <c r="B13" s="355" t="s">
        <v>249</v>
      </c>
      <c r="C13" s="436"/>
      <c r="D13" s="356" t="s">
        <v>636</v>
      </c>
      <c r="E13" s="356"/>
      <c r="F13" s="357">
        <v>29.856999999999999</v>
      </c>
      <c r="G13" s="434">
        <v>991</v>
      </c>
      <c r="H13" s="358">
        <f t="shared" si="3"/>
        <v>29588.287</v>
      </c>
      <c r="I13" s="437"/>
      <c r="J13" s="360">
        <v>12</v>
      </c>
      <c r="K13" s="361">
        <f>G13/P13*60</f>
        <v>1981.9999999999964</v>
      </c>
      <c r="L13" s="362">
        <f>K13/J13</f>
        <v>165.16666666666637</v>
      </c>
      <c r="M13" s="363">
        <v>0.5</v>
      </c>
      <c r="N13" s="363">
        <v>0.52083333333333337</v>
      </c>
      <c r="O13" s="354">
        <v>5</v>
      </c>
      <c r="P13" s="432">
        <f t="shared" si="2"/>
        <v>30.000000000000053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1281</v>
      </c>
      <c r="H14" s="358">
        <f t="shared" si="3"/>
        <v>36598.17</v>
      </c>
      <c r="I14" s="437"/>
      <c r="J14" s="360">
        <v>10</v>
      </c>
      <c r="K14" s="361">
        <f>G14/P14*60</f>
        <v>1537.2000000000005</v>
      </c>
      <c r="L14" s="362">
        <f>K14/J14</f>
        <v>153.72000000000006</v>
      </c>
      <c r="M14" s="363">
        <v>0.52430555555555558</v>
      </c>
      <c r="N14" s="363">
        <v>0.55902777777777779</v>
      </c>
      <c r="O14" s="354">
        <v>5</v>
      </c>
      <c r="P14" s="432">
        <f t="shared" si="2"/>
        <v>49.999999999999986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637</v>
      </c>
      <c r="D16" s="569" t="s">
        <v>473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1560.0500751879686</v>
      </c>
      <c r="L16" s="376">
        <f>AVERAGE(L5:L15)</f>
        <v>142.86224554392962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638</v>
      </c>
      <c r="B17" s="355" t="s">
        <v>249</v>
      </c>
      <c r="C17" s="436"/>
      <c r="D17" s="589" t="s">
        <v>596</v>
      </c>
      <c r="E17" s="590"/>
      <c r="F17" s="357">
        <v>14.03</v>
      </c>
      <c r="G17" s="435">
        <v>330</v>
      </c>
      <c r="H17" s="377">
        <f t="shared" ref="H17:H23" si="4">F17*G17</f>
        <v>4629.8999999999996</v>
      </c>
      <c r="I17" s="378"/>
      <c r="J17" s="360">
        <v>6</v>
      </c>
      <c r="K17" s="361">
        <f>G17/P17*60</f>
        <v>1523.0769230769286</v>
      </c>
      <c r="L17" s="362">
        <f>K17/J17</f>
        <v>253.84615384615475</v>
      </c>
      <c r="M17" s="363">
        <v>0.18402777777777779</v>
      </c>
      <c r="N17" s="363">
        <v>0.19305555555555554</v>
      </c>
      <c r="O17" s="354">
        <v>25</v>
      </c>
      <c r="P17" s="432">
        <f>(N17-M17)*24*60</f>
        <v>12.999999999999954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597</v>
      </c>
      <c r="E18" s="592"/>
      <c r="F18" s="357">
        <v>14.49</v>
      </c>
      <c r="G18" s="434">
        <v>551</v>
      </c>
      <c r="H18" s="358">
        <f t="shared" si="4"/>
        <v>7983.99</v>
      </c>
      <c r="I18" s="437"/>
      <c r="J18" s="360">
        <v>5</v>
      </c>
      <c r="K18" s="361">
        <f>G18/P18*60</f>
        <v>1574.2857142857169</v>
      </c>
      <c r="L18" s="362">
        <f>K18/J18</f>
        <v>314.8571428571434</v>
      </c>
      <c r="M18" s="363">
        <v>0.20694444444444446</v>
      </c>
      <c r="N18" s="363">
        <v>0.22152777777777777</v>
      </c>
      <c r="O18" s="354">
        <v>20</v>
      </c>
      <c r="P18" s="432">
        <f t="shared" ref="P18" si="5">(N18-M18)*24*60</f>
        <v>20.999999999999964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598</v>
      </c>
      <c r="D24" s="569" t="s">
        <v>473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1548.6813186813229</v>
      </c>
      <c r="L24" s="376">
        <f>AVERAGE(L17:L23)</f>
        <v>284.35164835164909</v>
      </c>
      <c r="M24" s="363"/>
      <c r="N24" s="363"/>
      <c r="O24" s="354"/>
      <c r="P24" s="354"/>
      <c r="Q24" s="354"/>
      <c r="R24" s="354"/>
    </row>
    <row r="25" spans="1:18">
      <c r="A25" s="573" t="s">
        <v>599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2528</v>
      </c>
      <c r="H25" s="358">
        <f t="shared" ref="H25:H37" si="6">F25*G25</f>
        <v>45959.040000000001</v>
      </c>
      <c r="I25" s="437"/>
      <c r="J25" s="360">
        <v>4</v>
      </c>
      <c r="K25" s="361">
        <f t="shared" ref="K25:K29" si="7">G25/P25*60</f>
        <v>2861.8867924528295</v>
      </c>
      <c r="L25" s="362">
        <f t="shared" ref="L25:L29" si="8">K25/J25</f>
        <v>715.47169811320737</v>
      </c>
      <c r="M25" s="363">
        <v>0.18055555555555555</v>
      </c>
      <c r="N25" s="363">
        <v>0.21736111111111112</v>
      </c>
      <c r="O25" s="354">
        <v>20</v>
      </c>
      <c r="P25" s="432">
        <f t="shared" ref="P25:P29" si="9">(N25-M25)*24*60</f>
        <v>53.000000000000014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651</v>
      </c>
      <c r="H26" s="358">
        <f t="shared" si="6"/>
        <v>17752.77</v>
      </c>
      <c r="I26" s="437"/>
      <c r="J26" s="360">
        <v>4</v>
      </c>
      <c r="K26" s="361">
        <f t="shared" si="7"/>
        <v>3004.6153846153766</v>
      </c>
      <c r="L26" s="362">
        <f t="shared" si="8"/>
        <v>751.15384615384414</v>
      </c>
      <c r="M26" s="363">
        <v>0.23124999999999998</v>
      </c>
      <c r="N26" s="363">
        <v>0.24027777777777778</v>
      </c>
      <c r="O26" s="354">
        <v>20</v>
      </c>
      <c r="P26" s="432">
        <f t="shared" si="9"/>
        <v>13.000000000000034</v>
      </c>
      <c r="Q26" s="365"/>
      <c r="R26" s="365"/>
    </row>
    <row r="27" spans="1:18">
      <c r="A27" s="573"/>
      <c r="B27" s="355" t="s">
        <v>246</v>
      </c>
      <c r="C27" s="383"/>
      <c r="D27" s="386" t="s">
        <v>600</v>
      </c>
      <c r="E27" s="384"/>
      <c r="F27" s="357">
        <v>15.03</v>
      </c>
      <c r="G27" s="435">
        <v>2900</v>
      </c>
      <c r="H27" s="358">
        <f t="shared" si="6"/>
        <v>43587</v>
      </c>
      <c r="I27" s="437"/>
      <c r="J27" s="360">
        <v>4</v>
      </c>
      <c r="K27" s="361">
        <f t="shared" si="7"/>
        <v>2806.4516129032249</v>
      </c>
      <c r="L27" s="362">
        <f t="shared" si="8"/>
        <v>701.61290322580624</v>
      </c>
      <c r="M27" s="363">
        <v>0.25416666666666665</v>
      </c>
      <c r="N27" s="363">
        <v>0.29722222222222222</v>
      </c>
      <c r="O27" s="354">
        <v>20</v>
      </c>
      <c r="P27" s="432">
        <f t="shared" si="9"/>
        <v>62.000000000000021</v>
      </c>
      <c r="Q27" s="365">
        <v>0.29722222222222222</v>
      </c>
      <c r="R27" s="365">
        <v>0.33888888888888885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685</v>
      </c>
      <c r="H28" s="358">
        <f t="shared" si="6"/>
        <v>14693.25</v>
      </c>
      <c r="I28" s="437"/>
      <c r="J28" s="360">
        <v>3</v>
      </c>
      <c r="K28" s="361">
        <f t="shared" si="7"/>
        <v>2935.7142857142962</v>
      </c>
      <c r="L28" s="362">
        <f t="shared" si="8"/>
        <v>978.57142857143208</v>
      </c>
      <c r="M28" s="363">
        <v>0.3527777777777778</v>
      </c>
      <c r="N28" s="363">
        <v>0.36249999999999999</v>
      </c>
      <c r="O28" s="354">
        <v>20</v>
      </c>
      <c r="P28" s="432">
        <f t="shared" si="9"/>
        <v>13.99999999999995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1913</v>
      </c>
      <c r="H29" s="358">
        <f t="shared" si="6"/>
        <v>35447.89</v>
      </c>
      <c r="I29" s="437"/>
      <c r="J29" s="360">
        <v>3</v>
      </c>
      <c r="K29" s="361">
        <f t="shared" si="7"/>
        <v>2869.5000000000045</v>
      </c>
      <c r="L29" s="362">
        <f t="shared" si="8"/>
        <v>956.50000000000148</v>
      </c>
      <c r="M29" s="363">
        <v>0.37638888888888888</v>
      </c>
      <c r="N29" s="363">
        <v>0.40416666666666662</v>
      </c>
      <c r="O29" s="354">
        <v>20</v>
      </c>
      <c r="P29" s="432">
        <f t="shared" si="9"/>
        <v>39.999999999999936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2895.6336151371461</v>
      </c>
      <c r="L38" s="376">
        <f>AVERAGE(L25:L37)</f>
        <v>820.66197521285835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601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473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602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549</v>
      </c>
      <c r="H52" s="358">
        <f>F52*G52</f>
        <v>13741.470000000001</v>
      </c>
      <c r="I52" s="437"/>
      <c r="J52" s="360">
        <v>4</v>
      </c>
      <c r="K52" s="361">
        <f>G52/P52*60</f>
        <v>3293.9999999999854</v>
      </c>
      <c r="L52" s="362">
        <f>K52/J52</f>
        <v>823.49999999999636</v>
      </c>
      <c r="M52" s="363">
        <v>0.30555555555555552</v>
      </c>
      <c r="N52" s="363">
        <v>0.3125</v>
      </c>
      <c r="O52" s="361">
        <v>20</v>
      </c>
      <c r="P52" s="432">
        <f>(N52-M52)*24*60</f>
        <v>10.000000000000044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735</v>
      </c>
      <c r="H53" s="358">
        <f t="shared" ref="H53:H62" si="11">F53*G53</f>
        <v>18242.7</v>
      </c>
      <c r="I53" s="437"/>
      <c r="J53" s="360">
        <v>4</v>
      </c>
      <c r="K53" s="361">
        <f t="shared" ref="K53:K55" si="12">G53/P53*60</f>
        <v>3392.3076923076833</v>
      </c>
      <c r="L53" s="362">
        <f t="shared" ref="L53:L55" si="13">K53/J53</f>
        <v>848.07692307692082</v>
      </c>
      <c r="M53" s="363">
        <v>0.3263888888888889</v>
      </c>
      <c r="N53" s="363">
        <v>0.3354166666666667</v>
      </c>
      <c r="O53" s="361">
        <v>20</v>
      </c>
      <c r="P53" s="432">
        <f t="shared" ref="P53:P55" si="14">(N53-M53)*24*60</f>
        <v>13.000000000000034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1316</v>
      </c>
      <c r="H54" s="358">
        <f t="shared" si="11"/>
        <v>39480</v>
      </c>
      <c r="I54" s="437"/>
      <c r="J54" s="360">
        <v>4</v>
      </c>
      <c r="K54" s="361">
        <f t="shared" si="12"/>
        <v>3290.0000000000009</v>
      </c>
      <c r="L54" s="362">
        <f t="shared" si="13"/>
        <v>822.50000000000023</v>
      </c>
      <c r="M54" s="363">
        <v>0.34930555555555554</v>
      </c>
      <c r="N54" s="363">
        <v>0.3659722222222222</v>
      </c>
      <c r="O54" s="361">
        <v>20</v>
      </c>
      <c r="P54" s="432">
        <f t="shared" si="14"/>
        <v>23.999999999999993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2343</v>
      </c>
      <c r="H55" s="358">
        <f t="shared" si="11"/>
        <v>32872.29</v>
      </c>
      <c r="I55" s="437"/>
      <c r="J55" s="360">
        <v>3</v>
      </c>
      <c r="K55" s="361">
        <f t="shared" si="12"/>
        <v>3269.3023255813946</v>
      </c>
      <c r="L55" s="362">
        <f t="shared" si="13"/>
        <v>1089.7674418604649</v>
      </c>
      <c r="M55" s="363">
        <v>0.37986111111111115</v>
      </c>
      <c r="N55" s="363">
        <v>0.40972222222222227</v>
      </c>
      <c r="O55" s="361">
        <v>20</v>
      </c>
      <c r="P55" s="432">
        <f t="shared" si="14"/>
        <v>43.000000000000007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603</v>
      </c>
      <c r="D64" s="569" t="s">
        <v>473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3311.4025044722662</v>
      </c>
      <c r="L64" s="376">
        <f>AVERAGE(L52:L63)</f>
        <v>895.96109123434553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604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640</v>
      </c>
      <c r="H65" s="358">
        <f>F65*G65</f>
        <v>11635.2</v>
      </c>
      <c r="I65" s="437"/>
      <c r="J65" s="360">
        <v>3</v>
      </c>
      <c r="K65" s="361">
        <f t="shared" ref="K65:K70" si="15">G65/P65*60</f>
        <v>3490.9090909091033</v>
      </c>
      <c r="L65" s="362">
        <f t="shared" ref="L65:L70" si="16">K65/J65</f>
        <v>1163.6363636363678</v>
      </c>
      <c r="M65" s="363">
        <v>0.17361111111111113</v>
      </c>
      <c r="N65" s="363">
        <v>0.18124999999999999</v>
      </c>
      <c r="O65" s="361">
        <v>10</v>
      </c>
      <c r="P65" s="432">
        <f>(N65-M65)*24*60</f>
        <v>10.999999999999961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605</v>
      </c>
      <c r="E66" s="402"/>
      <c r="F66" s="357">
        <v>16.66</v>
      </c>
      <c r="G66" s="366">
        <v>2310</v>
      </c>
      <c r="H66" s="358">
        <f t="shared" ref="H66:H74" si="17">F66*G66</f>
        <v>38484.6</v>
      </c>
      <c r="I66" s="437"/>
      <c r="J66" s="360">
        <v>4</v>
      </c>
      <c r="K66" s="361">
        <f t="shared" si="15"/>
        <v>3223.2558139534881</v>
      </c>
      <c r="L66" s="362">
        <f t="shared" si="16"/>
        <v>805.81395348837202</v>
      </c>
      <c r="M66" s="363">
        <v>0.19513888888888889</v>
      </c>
      <c r="N66" s="363">
        <v>0.22500000000000001</v>
      </c>
      <c r="O66" s="361">
        <v>20</v>
      </c>
      <c r="P66" s="432">
        <f t="shared" ref="P66:P70" si="18">(N66-M66)*24*60</f>
        <v>43.000000000000007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606</v>
      </c>
      <c r="E67" s="387"/>
      <c r="F67" s="357">
        <v>17.890909090909091</v>
      </c>
      <c r="G67" s="366">
        <v>1403</v>
      </c>
      <c r="H67" s="358">
        <f t="shared" si="17"/>
        <v>25100.945454545454</v>
      </c>
      <c r="I67" s="437"/>
      <c r="J67" s="360">
        <v>3</v>
      </c>
      <c r="K67" s="361">
        <f t="shared" si="15"/>
        <v>3237.692307692304</v>
      </c>
      <c r="L67" s="362">
        <f t="shared" si="16"/>
        <v>1079.2307692307679</v>
      </c>
      <c r="M67" s="363">
        <v>0.2388888888888889</v>
      </c>
      <c r="N67" s="363">
        <v>0.25694444444444448</v>
      </c>
      <c r="O67" s="361">
        <v>20</v>
      </c>
      <c r="P67" s="432">
        <f t="shared" si="18"/>
        <v>26.000000000000028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1250</v>
      </c>
      <c r="H68" s="358">
        <f t="shared" si="17"/>
        <v>22725</v>
      </c>
      <c r="I68" s="437"/>
      <c r="J68" s="360">
        <v>3</v>
      </c>
      <c r="K68" s="361">
        <f t="shared" si="15"/>
        <v>3260.8695652173915</v>
      </c>
      <c r="L68" s="362">
        <f t="shared" si="16"/>
        <v>1086.9565217391305</v>
      </c>
      <c r="M68" s="363">
        <v>0.27083333333333331</v>
      </c>
      <c r="N68" s="363">
        <v>0.28680555555555554</v>
      </c>
      <c r="O68" s="361">
        <v>20</v>
      </c>
      <c r="P68" s="432">
        <f t="shared" si="18"/>
        <v>23</v>
      </c>
      <c r="Q68" s="365">
        <v>0.28680555555555554</v>
      </c>
      <c r="R68" s="365">
        <v>0.32847222222222222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3528</v>
      </c>
      <c r="H69" s="358">
        <f t="shared" si="17"/>
        <v>50399.999999999993</v>
      </c>
      <c r="I69" s="437"/>
      <c r="J69" s="360">
        <v>3</v>
      </c>
      <c r="K69" s="361">
        <f t="shared" si="15"/>
        <v>3256.6153846153838</v>
      </c>
      <c r="L69" s="362">
        <f t="shared" si="16"/>
        <v>1085.5384615384612</v>
      </c>
      <c r="M69" s="363">
        <v>0.34236111111111112</v>
      </c>
      <c r="N69" s="363">
        <v>0.38750000000000001</v>
      </c>
      <c r="O69" s="361">
        <v>20</v>
      </c>
      <c r="P69" s="432">
        <f t="shared" si="18"/>
        <v>65.000000000000014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607</v>
      </c>
      <c r="E70" s="387"/>
      <c r="F70" s="357">
        <v>22.281818181818181</v>
      </c>
      <c r="G70" s="366">
        <v>471</v>
      </c>
      <c r="H70" s="358">
        <f t="shared" si="17"/>
        <v>10494.736363636363</v>
      </c>
      <c r="I70" s="437"/>
      <c r="J70" s="360">
        <v>4</v>
      </c>
      <c r="K70" s="361">
        <f t="shared" si="15"/>
        <v>3532.4999999999418</v>
      </c>
      <c r="L70" s="362">
        <f t="shared" si="16"/>
        <v>883.12499999998545</v>
      </c>
      <c r="M70" s="363">
        <v>0.40138888888888885</v>
      </c>
      <c r="N70" s="363">
        <v>0.4069444444444445</v>
      </c>
      <c r="O70" s="361">
        <v>20</v>
      </c>
      <c r="P70" s="432">
        <f t="shared" si="18"/>
        <v>8.0000000000001315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608</v>
      </c>
      <c r="D75" s="569" t="s">
        <v>473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3333.6403603979356</v>
      </c>
      <c r="L75" s="376">
        <f>AVERAGE(L65:L74)</f>
        <v>1017.3835116055139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473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609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396</v>
      </c>
      <c r="H82" s="414">
        <f t="shared" ref="H82:H90" si="19">F82*G82</f>
        <v>7199.28</v>
      </c>
      <c r="I82" s="437"/>
      <c r="J82" s="360">
        <v>4</v>
      </c>
      <c r="K82" s="361">
        <f t="shared" ref="K82" si="20">G82/P82*60</f>
        <v>2376.0000000000086</v>
      </c>
      <c r="L82" s="362">
        <f t="shared" ref="L82" si="21">K82/J82</f>
        <v>594.00000000000216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599</v>
      </c>
      <c r="D91" s="557" t="s">
        <v>473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2376.0000000000086</v>
      </c>
      <c r="L91" s="376">
        <f>AVERAGE(L82:L90)</f>
        <v>594.00000000000216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610</v>
      </c>
      <c r="B92" s="355" t="s">
        <v>246</v>
      </c>
      <c r="C92" s="370"/>
      <c r="D92" s="419" t="s">
        <v>611</v>
      </c>
      <c r="E92" s="413"/>
      <c r="F92" s="357">
        <v>24.54</v>
      </c>
      <c r="G92" s="435">
        <v>1688</v>
      </c>
      <c r="H92" s="358">
        <f t="shared" ref="H92:H97" si="22">F92*G92</f>
        <v>41423.519999999997</v>
      </c>
      <c r="I92" s="437"/>
      <c r="J92" s="360">
        <v>3</v>
      </c>
      <c r="K92" s="361">
        <f>G92/P92*60</f>
        <v>2250.666666666667</v>
      </c>
      <c r="L92" s="362">
        <f t="shared" ref="L92:L94" si="23">K92/J92</f>
        <v>750.22222222222229</v>
      </c>
      <c r="M92" s="363">
        <v>0.72222222222222221</v>
      </c>
      <c r="N92" s="363">
        <v>0.75347222222222221</v>
      </c>
      <c r="O92" s="354">
        <v>20</v>
      </c>
      <c r="P92" s="432">
        <f>(N92-M92)*24*60</f>
        <v>45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921</v>
      </c>
      <c r="H93" s="358">
        <f t="shared" si="22"/>
        <v>20704.080000000002</v>
      </c>
      <c r="I93" s="437"/>
      <c r="J93" s="360">
        <v>4</v>
      </c>
      <c r="K93" s="361">
        <f t="shared" ref="K93:K94" si="24">G93/P93*60</f>
        <v>2210.4000000000078</v>
      </c>
      <c r="L93" s="362">
        <f t="shared" si="23"/>
        <v>552.60000000000196</v>
      </c>
      <c r="M93" s="363">
        <v>0.76736111111111116</v>
      </c>
      <c r="N93" s="363">
        <v>0.78472222222222221</v>
      </c>
      <c r="O93" s="354">
        <v>20</v>
      </c>
      <c r="P93" s="432">
        <f>(N93-M93)*24*60</f>
        <v>24.999999999999911</v>
      </c>
      <c r="Q93" s="365"/>
      <c r="R93" s="365"/>
    </row>
    <row r="94" spans="1:18">
      <c r="A94" s="559"/>
      <c r="B94" s="355" t="s">
        <v>246</v>
      </c>
      <c r="C94" s="370"/>
      <c r="D94" s="419" t="s">
        <v>612</v>
      </c>
      <c r="E94" s="407"/>
      <c r="F94" s="357">
        <v>22.21</v>
      </c>
      <c r="G94" s="366">
        <v>1783</v>
      </c>
      <c r="H94" s="358">
        <f t="shared" si="22"/>
        <v>39600.43</v>
      </c>
      <c r="I94" s="437"/>
      <c r="J94" s="360">
        <v>4</v>
      </c>
      <c r="K94" s="361">
        <f t="shared" si="24"/>
        <v>2139.6000000000008</v>
      </c>
      <c r="L94" s="362">
        <f t="shared" si="23"/>
        <v>534.9000000000002</v>
      </c>
      <c r="M94" s="363">
        <v>0.79861111111111116</v>
      </c>
      <c r="N94" s="363">
        <v>0.83333333333333337</v>
      </c>
      <c r="O94" s="354">
        <v>20</v>
      </c>
      <c r="P94" s="432">
        <f>(N94-M94)*24*60</f>
        <v>49.999999999999986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613</v>
      </c>
      <c r="D100" s="561" t="s">
        <v>473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2200.2222222222249</v>
      </c>
      <c r="L100" s="376">
        <f>AVERAGE(L92:L99)</f>
        <v>612.57407407407482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614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1094</v>
      </c>
      <c r="H101" s="358">
        <f t="shared" ref="H101:H110" si="25">F101*G101</f>
        <v>27382.82</v>
      </c>
      <c r="I101" s="437"/>
      <c r="J101" s="360">
        <v>4</v>
      </c>
      <c r="K101" s="361">
        <f>G101/P101*60</f>
        <v>3281.9999999999854</v>
      </c>
      <c r="L101" s="362">
        <f t="shared" ref="L101:L105" si="26">K101/J101</f>
        <v>820.49999999999636</v>
      </c>
      <c r="M101" s="363">
        <v>0.72222222222222221</v>
      </c>
      <c r="N101" s="363">
        <v>0.73611111111111116</v>
      </c>
      <c r="O101" s="354">
        <v>20</v>
      </c>
      <c r="P101" s="361">
        <f t="shared" ref="P101:P103" si="27">(N101-M101)*24*60</f>
        <v>20.000000000000089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1732</v>
      </c>
      <c r="H102" s="358">
        <f t="shared" si="25"/>
        <v>42988.24</v>
      </c>
      <c r="I102" s="437"/>
      <c r="J102" s="360">
        <v>4</v>
      </c>
      <c r="K102" s="361">
        <f t="shared" ref="K102:K105" si="28">G102/P102*60</f>
        <v>2969.1428571428678</v>
      </c>
      <c r="L102" s="362">
        <f t="shared" si="26"/>
        <v>742.28571428571695</v>
      </c>
      <c r="M102" s="363">
        <v>0.75</v>
      </c>
      <c r="N102" s="363">
        <v>0.77430555555555547</v>
      </c>
      <c r="O102" s="354">
        <v>20</v>
      </c>
      <c r="P102" s="361">
        <f t="shared" si="27"/>
        <v>34.999999999999872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2941</v>
      </c>
      <c r="H103" s="358">
        <f t="shared" si="25"/>
        <v>84024.37</v>
      </c>
      <c r="I103" s="437"/>
      <c r="J103" s="360">
        <v>3</v>
      </c>
      <c r="K103" s="361">
        <f t="shared" si="28"/>
        <v>2941.0000000000027</v>
      </c>
      <c r="L103" s="362">
        <f t="shared" si="26"/>
        <v>980.33333333333428</v>
      </c>
      <c r="M103" s="363">
        <v>0.78819444444444453</v>
      </c>
      <c r="N103" s="363">
        <v>0.82986111111111116</v>
      </c>
      <c r="O103" s="354">
        <v>20</v>
      </c>
      <c r="P103" s="361">
        <f t="shared" si="27"/>
        <v>59.999999999999943</v>
      </c>
      <c r="Q103" s="365"/>
      <c r="R103" s="365"/>
    </row>
    <row r="104" spans="1:18">
      <c r="A104" s="563"/>
      <c r="B104" s="355" t="s">
        <v>246</v>
      </c>
      <c r="C104" s="12"/>
      <c r="D104" s="384" t="s">
        <v>615</v>
      </c>
      <c r="E104" s="407"/>
      <c r="F104" s="357">
        <v>14.03</v>
      </c>
      <c r="G104" s="435">
        <v>5800</v>
      </c>
      <c r="H104" s="358">
        <f t="shared" si="25"/>
        <v>81374</v>
      </c>
      <c r="I104" s="437"/>
      <c r="J104" s="360">
        <v>3</v>
      </c>
      <c r="K104" s="361">
        <f t="shared" si="28"/>
        <v>3026.0869565217372</v>
      </c>
      <c r="L104" s="362">
        <f t="shared" si="26"/>
        <v>1008.6956521739124</v>
      </c>
      <c r="M104" s="363">
        <v>0.84375</v>
      </c>
      <c r="N104" s="363">
        <v>0.92361111111111116</v>
      </c>
      <c r="O104" s="354">
        <v>20</v>
      </c>
      <c r="P104" s="361">
        <f>(N104-M104)*24*60</f>
        <v>115.00000000000007</v>
      </c>
      <c r="Q104" s="365">
        <v>0.92361111111111116</v>
      </c>
      <c r="R104" s="365">
        <v>0.96527777777777779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8235</v>
      </c>
      <c r="H105" s="358">
        <f t="shared" si="25"/>
        <v>117642.85714285712</v>
      </c>
      <c r="I105" s="437"/>
      <c r="J105" s="360">
        <v>3</v>
      </c>
      <c r="K105" s="361">
        <f t="shared" si="28"/>
        <v>2994.5454544820709</v>
      </c>
      <c r="L105" s="362">
        <f t="shared" si="26"/>
        <v>998.18181816069034</v>
      </c>
      <c r="M105" s="363">
        <v>46095.979166666664</v>
      </c>
      <c r="N105" s="363">
        <v>46096.09375</v>
      </c>
      <c r="O105" s="354">
        <v>20</v>
      </c>
      <c r="P105" s="361">
        <f>(N105-M105)*24*60</f>
        <v>165.00000000349246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603</v>
      </c>
      <c r="D111" s="564" t="s">
        <v>473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3042.5550536293326</v>
      </c>
      <c r="L111" s="376">
        <f>AVERAGE(L101:L110)</f>
        <v>909.99930359073005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616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1102</v>
      </c>
      <c r="H112" s="414">
        <f t="shared" si="3"/>
        <v>18403.399999999998</v>
      </c>
      <c r="I112" s="437"/>
      <c r="J112" s="360">
        <v>3</v>
      </c>
      <c r="K112" s="361">
        <f t="shared" ref="K112:K117" si="29">G112/P112*60</f>
        <v>3305.999999999985</v>
      </c>
      <c r="L112" s="362">
        <f t="shared" ref="L112:L117" si="30">K112/J112</f>
        <v>1101.999999999995</v>
      </c>
      <c r="M112" s="363">
        <v>0.72222222222222221</v>
      </c>
      <c r="N112" s="363">
        <v>0.73611111111111116</v>
      </c>
      <c r="O112" s="354">
        <v>20</v>
      </c>
      <c r="P112" s="432">
        <f t="shared" ref="P112:P117" si="31">(N112-M112)*24*60</f>
        <v>20.000000000000089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916</v>
      </c>
      <c r="H113" s="414">
        <f t="shared" si="3"/>
        <v>16652.88</v>
      </c>
      <c r="I113" s="437"/>
      <c r="J113" s="360">
        <v>4</v>
      </c>
      <c r="K113" s="361">
        <f t="shared" si="29"/>
        <v>2748.0000000000095</v>
      </c>
      <c r="L113" s="362">
        <f t="shared" si="30"/>
        <v>687.00000000000239</v>
      </c>
      <c r="M113" s="363">
        <v>0.75</v>
      </c>
      <c r="N113" s="363">
        <v>0.76388888888888884</v>
      </c>
      <c r="O113" s="354">
        <v>20</v>
      </c>
      <c r="P113" s="432">
        <f t="shared" si="31"/>
        <v>19.999999999999929</v>
      </c>
      <c r="Q113" s="365"/>
      <c r="R113" s="365"/>
    </row>
    <row r="114" spans="1:18">
      <c r="A114" s="553"/>
      <c r="B114" s="355" t="s">
        <v>246</v>
      </c>
      <c r="C114" s="383"/>
      <c r="D114" s="428" t="s">
        <v>617</v>
      </c>
      <c r="E114" s="384"/>
      <c r="F114" s="357">
        <v>18.18</v>
      </c>
      <c r="G114" s="435">
        <v>1093</v>
      </c>
      <c r="H114" s="414">
        <f>F114*G114</f>
        <v>19870.739999999998</v>
      </c>
      <c r="I114" s="437"/>
      <c r="J114" s="360">
        <v>3</v>
      </c>
      <c r="K114" s="361">
        <f t="shared" si="29"/>
        <v>3279.0000000000118</v>
      </c>
      <c r="L114" s="362">
        <f t="shared" si="30"/>
        <v>1093.0000000000039</v>
      </c>
      <c r="M114" s="363">
        <v>0.77777777777777779</v>
      </c>
      <c r="N114" s="363">
        <v>0.79166666666666663</v>
      </c>
      <c r="O114" s="354">
        <v>20</v>
      </c>
      <c r="P114" s="432">
        <f t="shared" si="31"/>
        <v>19.999999999999929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5493</v>
      </c>
      <c r="H115" s="414">
        <f t="shared" ref="H115:H123" si="32">F115*G115</f>
        <v>91513.38</v>
      </c>
      <c r="I115" s="437"/>
      <c r="J115" s="360">
        <v>4</v>
      </c>
      <c r="K115" s="361">
        <f t="shared" si="29"/>
        <v>2996.1818181818116</v>
      </c>
      <c r="L115" s="362">
        <f t="shared" si="30"/>
        <v>749.04545454545291</v>
      </c>
      <c r="M115" s="363">
        <v>0.80555555555555547</v>
      </c>
      <c r="N115" s="363">
        <v>0.88194444444444453</v>
      </c>
      <c r="O115" s="354">
        <v>20</v>
      </c>
      <c r="P115" s="432">
        <f t="shared" si="31"/>
        <v>110.00000000000026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1021</v>
      </c>
      <c r="H116" s="414">
        <f t="shared" si="32"/>
        <v>22749.736363636363</v>
      </c>
      <c r="I116" s="437"/>
      <c r="J116" s="360">
        <v>4</v>
      </c>
      <c r="K116" s="361">
        <f t="shared" si="29"/>
        <v>3063.0000000000109</v>
      </c>
      <c r="L116" s="362">
        <f t="shared" si="30"/>
        <v>765.75000000000273</v>
      </c>
      <c r="M116" s="363">
        <v>0.89583333333333337</v>
      </c>
      <c r="N116" s="416">
        <v>0.90972222222222221</v>
      </c>
      <c r="O116" s="354">
        <v>20</v>
      </c>
      <c r="P116" s="432">
        <f t="shared" si="31"/>
        <v>19.999999999999929</v>
      </c>
      <c r="Q116" s="365">
        <v>0.90972222222222221</v>
      </c>
      <c r="R116" s="365">
        <v>0.95138888888888884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3764</v>
      </c>
      <c r="H117" s="414">
        <f t="shared" si="32"/>
        <v>67341.381818181821</v>
      </c>
      <c r="I117" s="437"/>
      <c r="J117" s="360">
        <v>3</v>
      </c>
      <c r="K117" s="361">
        <f t="shared" si="29"/>
        <v>3011.2000002804402</v>
      </c>
      <c r="L117" s="362">
        <f t="shared" si="30"/>
        <v>1003.7333334268134</v>
      </c>
      <c r="M117" s="363">
        <v>46095.965277777781</v>
      </c>
      <c r="N117" s="363">
        <v>46096.017361111109</v>
      </c>
      <c r="O117" s="361">
        <v>20</v>
      </c>
      <c r="P117" s="432">
        <f t="shared" si="31"/>
        <v>74.999999993015081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608</v>
      </c>
      <c r="D124" s="554" t="s">
        <v>473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3067.2303030770454</v>
      </c>
      <c r="L124" s="376">
        <f>AVERAGE(L112:L123)</f>
        <v>900.08813132871171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K86" sqref="K86"/>
      <selection pane="bottomLeft" activeCell="K86" sqref="K8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139749</v>
      </c>
      <c r="F1" s="439" t="s">
        <v>3</v>
      </c>
      <c r="G1" s="64">
        <f>SUM(H5:H173)</f>
        <v>5506731.7465687506</v>
      </c>
      <c r="H1" s="457" t="s">
        <v>77</v>
      </c>
      <c r="I1" s="65">
        <f>M17+M30+M43+M56+M69+M82+M95+M108+M121+M134+M147+M160+M173</f>
        <v>190.1698412698413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514</v>
      </c>
      <c r="B2" s="684"/>
      <c r="C2" s="456"/>
      <c r="D2" s="456" t="s">
        <v>278</v>
      </c>
      <c r="E2" s="70">
        <f>AVERAGE(O17,O30,O43,O56,O69,O82,O95,O108,O121,O134,O147,O160,O173)</f>
        <v>134.32902255149358</v>
      </c>
      <c r="F2" s="71" t="s">
        <v>80</v>
      </c>
      <c r="G2" s="72">
        <f>G1/E1</f>
        <v>39.404444729971239</v>
      </c>
      <c r="H2" s="457" t="s">
        <v>81</v>
      </c>
      <c r="I2" s="457">
        <f>COUNT(I5:I173)</f>
        <v>5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2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3946</v>
      </c>
      <c r="H5" s="83">
        <f t="shared" ref="H5:H16" si="0">F5*G5</f>
        <v>149711.24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1" si="1">G5/W5*60</f>
        <v>2192.2222222222217</v>
      </c>
      <c r="O5" s="86">
        <f t="shared" ref="O5:O11" si="2">N5/M5</f>
        <v>109.61111111111109</v>
      </c>
      <c r="P5" s="88">
        <f t="shared" ref="P5:P11" si="3">M5-J5</f>
        <v>0</v>
      </c>
      <c r="Q5" s="89">
        <f t="shared" ref="Q5:Q11" si="4">O5-L5</f>
        <v>-10.388888888888914</v>
      </c>
      <c r="R5" s="442">
        <f t="shared" ref="R5:R11" si="5">O5/L5</f>
        <v>0.91342592592592575</v>
      </c>
      <c r="S5" s="637">
        <f>R17</f>
        <v>0.88301267778313897</v>
      </c>
      <c r="T5" s="91">
        <v>0.29166666666666669</v>
      </c>
      <c r="U5" s="91">
        <v>0.3666666666666667</v>
      </c>
      <c r="V5" s="439">
        <v>5</v>
      </c>
      <c r="W5" s="452">
        <f>(U5-T5)*24*60</f>
        <v>108.00000000000001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-207.77777777777828</v>
      </c>
      <c r="AG5" s="442">
        <f t="shared" ref="AG5:AG70" si="7">N5/K5</f>
        <v>0.91342592592592575</v>
      </c>
      <c r="AH5" s="637">
        <f>AG17</f>
        <v>0.90295146888213018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2292</v>
      </c>
      <c r="H6" s="83">
        <f t="shared" si="0"/>
        <v>71661.974120082828</v>
      </c>
      <c r="I6" s="452"/>
      <c r="J6" s="85">
        <v>18</v>
      </c>
      <c r="K6" s="82">
        <v>2600</v>
      </c>
      <c r="L6" s="86">
        <v>144.44444444444446</v>
      </c>
      <c r="M6" s="453">
        <v>19</v>
      </c>
      <c r="N6" s="82">
        <f t="shared" si="1"/>
        <v>2500.3636363636379</v>
      </c>
      <c r="O6" s="86">
        <f t="shared" si="2"/>
        <v>131.59808612440199</v>
      </c>
      <c r="P6" s="88">
        <f t="shared" si="3"/>
        <v>1</v>
      </c>
      <c r="Q6" s="89">
        <f t="shared" si="4"/>
        <v>-12.846358320042469</v>
      </c>
      <c r="R6" s="442">
        <f t="shared" si="5"/>
        <v>0.91106367316893677</v>
      </c>
      <c r="S6" s="637"/>
      <c r="T6" s="91">
        <v>0.37152777777777779</v>
      </c>
      <c r="U6" s="91">
        <v>0.40972222222222221</v>
      </c>
      <c r="V6" s="439">
        <v>7</v>
      </c>
      <c r="W6" s="452">
        <f t="shared" ref="W6:W17" si="8">(U6-T6)*24*60</f>
        <v>54.999999999999964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-99.636363636362148</v>
      </c>
      <c r="AG6" s="442">
        <f t="shared" si="7"/>
        <v>0.96167832167832223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3539</v>
      </c>
      <c r="H7" s="83">
        <f t="shared" si="0"/>
        <v>136714.94047619044</v>
      </c>
      <c r="I7" s="452"/>
      <c r="J7" s="85">
        <v>18</v>
      </c>
      <c r="K7" s="82">
        <v>2600</v>
      </c>
      <c r="L7" s="86">
        <v>144.44444444444446</v>
      </c>
      <c r="M7" s="453">
        <v>19</v>
      </c>
      <c r="N7" s="82">
        <f t="shared" si="1"/>
        <v>2469.0697674418602</v>
      </c>
      <c r="O7" s="86">
        <f t="shared" si="2"/>
        <v>129.95104039167686</v>
      </c>
      <c r="P7" s="88">
        <f t="shared" si="3"/>
        <v>1</v>
      </c>
      <c r="Q7" s="89">
        <f t="shared" si="4"/>
        <v>-14.493404052767602</v>
      </c>
      <c r="R7" s="442">
        <f t="shared" si="5"/>
        <v>0.89966104886545506</v>
      </c>
      <c r="S7" s="637"/>
      <c r="T7" s="91">
        <v>0.42569444444444443</v>
      </c>
      <c r="U7" s="91">
        <v>0.48541666666666666</v>
      </c>
      <c r="V7" s="439">
        <v>23</v>
      </c>
      <c r="W7" s="452">
        <f t="shared" si="8"/>
        <v>86.000000000000014</v>
      </c>
      <c r="X7" s="94">
        <v>0.41319444444444442</v>
      </c>
      <c r="Y7" s="94">
        <v>0.42291666666666666</v>
      </c>
      <c r="Z7" s="95"/>
      <c r="AA7" s="95"/>
      <c r="AB7" s="618"/>
      <c r="AC7" s="618"/>
      <c r="AD7" s="440"/>
      <c r="AE7" s="440"/>
      <c r="AF7" s="88">
        <f t="shared" si="6"/>
        <v>-130.93023255813978</v>
      </c>
      <c r="AG7" s="442">
        <f t="shared" si="7"/>
        <v>0.94964221824686934</v>
      </c>
      <c r="AH7" s="637"/>
    </row>
    <row r="8" spans="1:34" ht="19.2" customHeight="1">
      <c r="A8" s="674"/>
      <c r="B8" s="78" t="s">
        <v>243</v>
      </c>
      <c r="C8" s="79"/>
      <c r="D8" s="80" t="s">
        <v>100</v>
      </c>
      <c r="E8" s="81"/>
      <c r="F8" s="458">
        <v>71.55</v>
      </c>
      <c r="G8" s="82">
        <v>968</v>
      </c>
      <c r="H8" s="83">
        <f t="shared" si="0"/>
        <v>69260.399999999994</v>
      </c>
      <c r="I8" s="452"/>
      <c r="J8" s="85">
        <v>18</v>
      </c>
      <c r="K8" s="82">
        <v>1385</v>
      </c>
      <c r="L8" s="86">
        <v>76.944444444444443</v>
      </c>
      <c r="M8" s="453">
        <v>18</v>
      </c>
      <c r="N8" s="82">
        <f t="shared" si="1"/>
        <v>1210.0000000000002</v>
      </c>
      <c r="O8" s="86">
        <f t="shared" si="2"/>
        <v>67.222222222222229</v>
      </c>
      <c r="P8" s="88">
        <f t="shared" si="3"/>
        <v>0</v>
      </c>
      <c r="Q8" s="89">
        <f t="shared" si="4"/>
        <v>-9.7222222222222143</v>
      </c>
      <c r="R8" s="442">
        <f t="shared" si="5"/>
        <v>0.87364620938628168</v>
      </c>
      <c r="S8" s="637"/>
      <c r="T8" s="91">
        <v>0.5263888888888888</v>
      </c>
      <c r="U8" s="91">
        <v>0.55972222222222212</v>
      </c>
      <c r="V8" s="439">
        <v>6</v>
      </c>
      <c r="W8" s="452">
        <f t="shared" si="8"/>
        <v>47.999999999999986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-174.99999999999977</v>
      </c>
      <c r="AG8" s="442">
        <f t="shared" si="7"/>
        <v>0.87364620938628179</v>
      </c>
      <c r="AH8" s="637"/>
    </row>
    <row r="9" spans="1:34" ht="19.2" customHeight="1">
      <c r="A9" s="674"/>
      <c r="B9" s="78" t="s">
        <v>243</v>
      </c>
      <c r="C9" s="96"/>
      <c r="D9" s="80" t="s">
        <v>102</v>
      </c>
      <c r="E9" s="97"/>
      <c r="F9" s="458">
        <v>59.54</v>
      </c>
      <c r="G9" s="98">
        <v>1468</v>
      </c>
      <c r="H9" s="83">
        <f t="shared" si="0"/>
        <v>87404.72</v>
      </c>
      <c r="I9" s="440"/>
      <c r="J9" s="85">
        <v>18</v>
      </c>
      <c r="K9" s="82">
        <v>1385</v>
      </c>
      <c r="L9" s="86">
        <v>76.944444444444443</v>
      </c>
      <c r="M9" s="453">
        <v>18</v>
      </c>
      <c r="N9" s="82">
        <f t="shared" si="1"/>
        <v>1223.3333333333323</v>
      </c>
      <c r="O9" s="86">
        <f t="shared" si="2"/>
        <v>67.962962962962905</v>
      </c>
      <c r="P9" s="88">
        <f t="shared" si="3"/>
        <v>0</v>
      </c>
      <c r="Q9" s="89">
        <f t="shared" si="4"/>
        <v>-8.9814814814815378</v>
      </c>
      <c r="R9" s="442">
        <f t="shared" si="5"/>
        <v>0.88327316486161178</v>
      </c>
      <c r="S9" s="637"/>
      <c r="T9" s="91">
        <v>0.56527777777777766</v>
      </c>
      <c r="U9" s="91">
        <v>0.6152777777777777</v>
      </c>
      <c r="V9" s="439">
        <v>8</v>
      </c>
      <c r="W9" s="452">
        <f t="shared" si="8"/>
        <v>72.000000000000057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-161.66666666666765</v>
      </c>
      <c r="AG9" s="442">
        <f t="shared" si="7"/>
        <v>0.88327316486161178</v>
      </c>
      <c r="AH9" s="637"/>
    </row>
    <row r="10" spans="1:34" ht="19.2" customHeight="1">
      <c r="A10" s="675"/>
      <c r="B10" s="78" t="s">
        <v>247</v>
      </c>
      <c r="C10" s="79"/>
      <c r="D10" s="80" t="s">
        <v>314</v>
      </c>
      <c r="E10" s="81"/>
      <c r="F10" s="458">
        <v>56.85</v>
      </c>
      <c r="G10" s="82">
        <v>773.3</v>
      </c>
      <c r="H10" s="83">
        <f t="shared" si="0"/>
        <v>43962.104999999996</v>
      </c>
      <c r="I10" s="452"/>
      <c r="J10" s="85">
        <v>18</v>
      </c>
      <c r="K10" s="82">
        <v>1636</v>
      </c>
      <c r="L10" s="86">
        <v>90.888888888888886</v>
      </c>
      <c r="M10" s="453">
        <v>18</v>
      </c>
      <c r="N10" s="82">
        <f t="shared" si="1"/>
        <v>1288.8333333333321</v>
      </c>
      <c r="O10" s="86">
        <f t="shared" si="2"/>
        <v>71.601851851851791</v>
      </c>
      <c r="P10" s="88">
        <f t="shared" si="3"/>
        <v>0</v>
      </c>
      <c r="Q10" s="89">
        <f t="shared" si="4"/>
        <v>-19.287037037037095</v>
      </c>
      <c r="R10" s="442">
        <f t="shared" si="5"/>
        <v>0.78779543602281921</v>
      </c>
      <c r="S10" s="640"/>
      <c r="T10" s="91">
        <v>0.6201388888888888</v>
      </c>
      <c r="U10" s="91">
        <v>0.64513888888888882</v>
      </c>
      <c r="V10" s="439">
        <v>7</v>
      </c>
      <c r="W10" s="452">
        <f t="shared" si="8"/>
        <v>36.000000000000028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-347.16666666666788</v>
      </c>
      <c r="AG10" s="442">
        <f t="shared" si="7"/>
        <v>0.7877954360228191</v>
      </c>
      <c r="AH10" s="640"/>
    </row>
    <row r="11" spans="1:34" ht="19.2" customHeight="1">
      <c r="A11" s="675"/>
      <c r="B11" s="78" t="s">
        <v>243</v>
      </c>
      <c r="C11" s="79"/>
      <c r="D11" s="80" t="s">
        <v>122</v>
      </c>
      <c r="E11" s="81"/>
      <c r="F11" s="458">
        <v>53.36</v>
      </c>
      <c r="G11" s="82">
        <v>1194.4000000000001</v>
      </c>
      <c r="H11" s="83">
        <f t="shared" si="0"/>
        <v>63733.184000000001</v>
      </c>
      <c r="I11" s="452"/>
      <c r="J11" s="85">
        <v>19</v>
      </c>
      <c r="K11" s="82">
        <v>1440</v>
      </c>
      <c r="L11" s="86">
        <v>75.78947368421052</v>
      </c>
      <c r="M11" s="453">
        <v>19</v>
      </c>
      <c r="N11" s="82">
        <f t="shared" si="1"/>
        <v>1257.2631578947378</v>
      </c>
      <c r="O11" s="86">
        <f t="shared" si="2"/>
        <v>66.171745152354617</v>
      </c>
      <c r="P11" s="88">
        <f t="shared" si="3"/>
        <v>0</v>
      </c>
      <c r="Q11" s="89">
        <f t="shared" si="4"/>
        <v>-9.6177285318559029</v>
      </c>
      <c r="R11" s="442">
        <f t="shared" si="5"/>
        <v>0.87309941520467904</v>
      </c>
      <c r="S11" s="640"/>
      <c r="T11" s="91">
        <v>0.6597222222222221</v>
      </c>
      <c r="U11" s="91">
        <v>0.6993055555555554</v>
      </c>
      <c r="V11" s="439">
        <v>21</v>
      </c>
      <c r="W11" s="452">
        <f t="shared" si="8"/>
        <v>56.999999999999957</v>
      </c>
      <c r="X11" s="94">
        <v>0.64861111111111114</v>
      </c>
      <c r="Y11" s="94">
        <v>0.65694444444444444</v>
      </c>
      <c r="Z11" s="95"/>
      <c r="AA11" s="95"/>
      <c r="AB11" s="618"/>
      <c r="AC11" s="618"/>
      <c r="AD11" s="440"/>
      <c r="AE11" s="440"/>
      <c r="AF11" s="88">
        <f t="shared" si="6"/>
        <v>-182.73684210526221</v>
      </c>
      <c r="AG11" s="442">
        <f t="shared" si="7"/>
        <v>0.87309941520467904</v>
      </c>
      <c r="AH11" s="640"/>
    </row>
    <row r="12" spans="1:34" ht="19.2" customHeight="1">
      <c r="A12" s="675"/>
      <c r="B12" s="78">
        <v>0</v>
      </c>
      <c r="C12" s="79"/>
      <c r="D12" s="80"/>
      <c r="E12" s="81"/>
      <c r="F12" s="458" t="s">
        <v>248</v>
      </c>
      <c r="G12" s="82"/>
      <c r="H12" s="83">
        <f t="shared" si="0"/>
        <v>0</v>
      </c>
      <c r="I12" s="452"/>
      <c r="J12" s="85"/>
      <c r="K12" s="82"/>
      <c r="L12" s="86"/>
      <c r="M12" s="453"/>
      <c r="N12" s="82"/>
      <c r="O12" s="86"/>
      <c r="P12" s="88"/>
      <c r="Q12" s="89"/>
      <c r="R12" s="442"/>
      <c r="S12" s="640"/>
      <c r="T12" s="91"/>
      <c r="U12" s="91"/>
      <c r="V12" s="439"/>
      <c r="W12" s="452"/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0</v>
      </c>
      <c r="AG12" s="442" t="e">
        <f t="shared" si="7"/>
        <v>#DIV/0!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18.428571428571427</v>
      </c>
      <c r="K17" s="113">
        <v>1920.8571428571429</v>
      </c>
      <c r="L17" s="116">
        <v>104.20802005012533</v>
      </c>
      <c r="M17" s="113">
        <f t="shared" ref="J17:O17" si="9">AVERAGE(M5:M16)</f>
        <v>18.714285714285715</v>
      </c>
      <c r="N17" s="113">
        <f t="shared" si="9"/>
        <v>1734.4407786555889</v>
      </c>
      <c r="O17" s="116">
        <f t="shared" si="9"/>
        <v>92.0170028309402</v>
      </c>
      <c r="P17" s="107">
        <f t="shared" ref="P17:P23" si="10">M17-J17</f>
        <v>0.28571428571428825</v>
      </c>
      <c r="Q17" s="117">
        <f t="shared" ref="Q17:Q23" si="11">O17-L17</f>
        <v>-12.191017219185127</v>
      </c>
      <c r="R17" s="118">
        <f>O17/L17</f>
        <v>0.88301267778313897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-186.41636420155396</v>
      </c>
      <c r="AG17" s="445">
        <f t="shared" si="7"/>
        <v>0.90295146888213018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2242</v>
      </c>
      <c r="H18" s="127">
        <f t="shared" ref="H18:H29" si="12">F18*G18</f>
        <v>82640.12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3" si="13">G18/W18*60</f>
        <v>2135.2380952380959</v>
      </c>
      <c r="O18" s="129">
        <f t="shared" ref="O18:O23" si="14">N18/M18</f>
        <v>118.62433862433866</v>
      </c>
      <c r="P18" s="95">
        <f t="shared" si="10"/>
        <v>1</v>
      </c>
      <c r="Q18" s="131">
        <f t="shared" si="11"/>
        <v>-13.728602552131917</v>
      </c>
      <c r="R18" s="441">
        <f t="shared" ref="R18:R23" si="15">O18/L18</f>
        <v>0.89627278071722549</v>
      </c>
      <c r="S18" s="622">
        <f>R30</f>
        <v>0.89273021728893143</v>
      </c>
      <c r="T18" s="133">
        <v>0.16666666666666666</v>
      </c>
      <c r="U18" s="133">
        <v>0.21041666666666664</v>
      </c>
      <c r="V18" s="440">
        <v>5</v>
      </c>
      <c r="W18" s="134">
        <f>(U18-T18)*24*60</f>
        <v>62.999999999999979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-114.76190476190413</v>
      </c>
      <c r="AG18" s="136">
        <f t="shared" si="7"/>
        <v>0.94899470899470928</v>
      </c>
      <c r="AH18" s="663">
        <f>AG30</f>
        <v>0.92326508988867229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2042.55</v>
      </c>
      <c r="H19" s="127">
        <f t="shared" si="12"/>
        <v>78413.494500000001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1408.6551724137935</v>
      </c>
      <c r="O19" s="139">
        <f t="shared" si="14"/>
        <v>82.862068965517267</v>
      </c>
      <c r="P19" s="95">
        <f t="shared" si="10"/>
        <v>1</v>
      </c>
      <c r="Q19" s="131">
        <f t="shared" si="11"/>
        <v>-19.387931034482733</v>
      </c>
      <c r="R19" s="441">
        <f t="shared" si="15"/>
        <v>0.81038698254784614</v>
      </c>
      <c r="S19" s="622"/>
      <c r="T19" s="133">
        <v>0.21458333333333332</v>
      </c>
      <c r="U19" s="133">
        <v>0.27499999999999997</v>
      </c>
      <c r="V19" s="440">
        <v>6</v>
      </c>
      <c r="W19" s="134">
        <f>(U19-T19)*24*60</f>
        <v>86.999999999999972</v>
      </c>
      <c r="X19" s="140"/>
      <c r="Y19" s="140"/>
      <c r="Z19" s="95"/>
      <c r="AA19" s="95"/>
      <c r="AB19" s="618"/>
      <c r="AC19" s="618"/>
      <c r="AD19" s="440"/>
      <c r="AE19" s="440"/>
      <c r="AF19" s="88">
        <f t="shared" si="6"/>
        <v>-227.34482758620652</v>
      </c>
      <c r="AG19" s="442">
        <f t="shared" si="7"/>
        <v>0.86103616895708646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1794</v>
      </c>
      <c r="H20" s="127">
        <f t="shared" si="12"/>
        <v>77393.16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1379.9999999999991</v>
      </c>
      <c r="O20" s="139">
        <f t="shared" si="14"/>
        <v>86.249999999999943</v>
      </c>
      <c r="P20" s="95">
        <f t="shared" si="10"/>
        <v>0</v>
      </c>
      <c r="Q20" s="131">
        <f t="shared" si="11"/>
        <v>-3.7500000000000568</v>
      </c>
      <c r="R20" s="441">
        <f t="shared" si="15"/>
        <v>0.9583333333333327</v>
      </c>
      <c r="S20" s="622"/>
      <c r="T20" s="133">
        <v>0.2895833333333333</v>
      </c>
      <c r="U20" s="133">
        <v>0.34375</v>
      </c>
      <c r="V20" s="440">
        <v>21</v>
      </c>
      <c r="W20" s="134">
        <f t="shared" ref="W20:W29" si="16">(U20-T20)*24*60</f>
        <v>78.000000000000043</v>
      </c>
      <c r="X20" s="140">
        <v>0.27847222222222223</v>
      </c>
      <c r="Y20" s="140">
        <v>0.28680555555555554</v>
      </c>
      <c r="Z20" s="95"/>
      <c r="AA20" s="95"/>
      <c r="AB20" s="618"/>
      <c r="AC20" s="618"/>
      <c r="AD20" s="440"/>
      <c r="AE20" s="440"/>
      <c r="AF20" s="135">
        <f t="shared" si="6"/>
        <v>-60.000000000000909</v>
      </c>
      <c r="AG20" s="136">
        <f t="shared" si="7"/>
        <v>0.9583333333333327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1639.3999999999999</v>
      </c>
      <c r="H21" s="127">
        <f t="shared" si="12"/>
        <v>62461.14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1294.2631578947373</v>
      </c>
      <c r="O21" s="139">
        <f t="shared" si="14"/>
        <v>80.891447368421083</v>
      </c>
      <c r="P21" s="95">
        <f t="shared" si="10"/>
        <v>-1</v>
      </c>
      <c r="Q21" s="131">
        <f t="shared" si="11"/>
        <v>-7.3438467492259747</v>
      </c>
      <c r="R21" s="441">
        <f t="shared" si="15"/>
        <v>0.91676973684210561</v>
      </c>
      <c r="S21" s="622"/>
      <c r="T21" s="133">
        <v>0.34930555555555554</v>
      </c>
      <c r="U21" s="133">
        <v>0.40208333333333329</v>
      </c>
      <c r="V21" s="440">
        <v>8</v>
      </c>
      <c r="W21" s="134">
        <f t="shared" si="16"/>
        <v>75.999999999999972</v>
      </c>
      <c r="X21" s="140"/>
      <c r="Y21" s="140"/>
      <c r="Z21" s="95"/>
      <c r="AA21" s="95"/>
      <c r="AB21" s="618"/>
      <c r="AC21" s="618"/>
      <c r="AD21" s="440"/>
      <c r="AE21" s="440"/>
      <c r="AF21" s="88">
        <f t="shared" si="6"/>
        <v>-205.73684210526267</v>
      </c>
      <c r="AG21" s="442">
        <f t="shared" si="7"/>
        <v>0.86284210526315819</v>
      </c>
      <c r="AH21" s="665"/>
    </row>
    <row r="22" spans="1:34" ht="19.2" customHeight="1">
      <c r="A22" s="621"/>
      <c r="B22" s="448" t="s">
        <v>242</v>
      </c>
      <c r="C22" s="141"/>
      <c r="D22" s="80" t="s">
        <v>98</v>
      </c>
      <c r="E22" s="81"/>
      <c r="F22" s="458">
        <v>38</v>
      </c>
      <c r="G22" s="82">
        <v>3609.2900000000004</v>
      </c>
      <c r="H22" s="127">
        <f t="shared" si="12"/>
        <v>137153.02000000002</v>
      </c>
      <c r="I22" s="439"/>
      <c r="J22" s="137">
        <v>19</v>
      </c>
      <c r="K22" s="82">
        <v>2600</v>
      </c>
      <c r="L22" s="86">
        <v>136.84210526315789</v>
      </c>
      <c r="M22" s="130">
        <v>20</v>
      </c>
      <c r="N22" s="138">
        <f t="shared" si="13"/>
        <v>2460.8795454545461</v>
      </c>
      <c r="O22" s="139">
        <f t="shared" si="14"/>
        <v>123.0439772727273</v>
      </c>
      <c r="P22" s="95">
        <f t="shared" si="10"/>
        <v>1</v>
      </c>
      <c r="Q22" s="131">
        <f t="shared" si="11"/>
        <v>-13.798127990430586</v>
      </c>
      <c r="R22" s="441">
        <f t="shared" si="15"/>
        <v>0.89916752622377649</v>
      </c>
      <c r="S22" s="622"/>
      <c r="T22" s="133">
        <v>0.41736111111111107</v>
      </c>
      <c r="U22" s="133">
        <v>0.47847222222222219</v>
      </c>
      <c r="V22" s="440">
        <v>22</v>
      </c>
      <c r="W22" s="134">
        <f t="shared" si="16"/>
        <v>88</v>
      </c>
      <c r="X22" s="140">
        <v>0.4055555555555555</v>
      </c>
      <c r="Y22" s="140">
        <v>0.4145833333333333</v>
      </c>
      <c r="Z22" s="95"/>
      <c r="AA22" s="95"/>
      <c r="AB22" s="618"/>
      <c r="AC22" s="618"/>
      <c r="AD22" s="440"/>
      <c r="AE22" s="440"/>
      <c r="AF22" s="135">
        <f t="shared" si="6"/>
        <v>-139.12045454545387</v>
      </c>
      <c r="AG22" s="136">
        <f t="shared" si="7"/>
        <v>0.94649213286713307</v>
      </c>
      <c r="AH22" s="665"/>
    </row>
    <row r="23" spans="1:34" ht="19.2" customHeight="1">
      <c r="A23" s="621"/>
      <c r="B23" s="448" t="s">
        <v>242</v>
      </c>
      <c r="C23" s="141"/>
      <c r="D23" s="80" t="s">
        <v>98</v>
      </c>
      <c r="E23" s="81"/>
      <c r="F23" s="458">
        <v>38</v>
      </c>
      <c r="G23" s="82">
        <v>1777.71</v>
      </c>
      <c r="H23" s="127">
        <f t="shared" si="12"/>
        <v>67552.98</v>
      </c>
      <c r="I23" s="439"/>
      <c r="J23" s="137">
        <v>19</v>
      </c>
      <c r="K23" s="82">
        <v>2600</v>
      </c>
      <c r="L23" s="86">
        <v>136.84210526315789</v>
      </c>
      <c r="M23" s="130">
        <v>20</v>
      </c>
      <c r="N23" s="138">
        <f t="shared" si="13"/>
        <v>2424.15</v>
      </c>
      <c r="O23" s="139">
        <f t="shared" si="14"/>
        <v>121.20750000000001</v>
      </c>
      <c r="P23" s="95">
        <f t="shared" si="10"/>
        <v>1</v>
      </c>
      <c r="Q23" s="131">
        <f t="shared" si="11"/>
        <v>-15.63460526315788</v>
      </c>
      <c r="R23" s="441">
        <f t="shared" si="15"/>
        <v>0.88574711538461548</v>
      </c>
      <c r="S23" s="622"/>
      <c r="T23" s="133">
        <v>0.51944444444444438</v>
      </c>
      <c r="U23" s="133">
        <v>0.54999999999999993</v>
      </c>
      <c r="V23" s="440">
        <v>6</v>
      </c>
      <c r="W23" s="134">
        <f t="shared" si="16"/>
        <v>44</v>
      </c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-175.84999999999991</v>
      </c>
      <c r="AG23" s="442">
        <f t="shared" si="7"/>
        <v>0.93236538461538465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17.333333333333332</v>
      </c>
      <c r="K30" s="145">
        <v>2004.3333333333333</v>
      </c>
      <c r="L30" s="148">
        <v>114.42040763673891</v>
      </c>
      <c r="M30" s="145">
        <f t="shared" ref="J30:O30" si="17">AVERAGE(M18:M29)</f>
        <v>17.833333333333332</v>
      </c>
      <c r="N30" s="145">
        <f t="shared" si="17"/>
        <v>1850.5309951668621</v>
      </c>
      <c r="O30" s="148">
        <f t="shared" si="17"/>
        <v>102.14655537183404</v>
      </c>
      <c r="P30" s="95">
        <f t="shared" ref="P30:P34" si="18">M30-J30</f>
        <v>0.5</v>
      </c>
      <c r="Q30" s="131">
        <f t="shared" ref="Q30:Q34" si="19">O30-L30</f>
        <v>-12.273852264904875</v>
      </c>
      <c r="R30" s="149">
        <f t="shared" ref="R30:R34" si="20">O30/L30</f>
        <v>0.89273021728893143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-153.80233816647115</v>
      </c>
      <c r="AG30" s="153">
        <f t="shared" ref="AG30" si="21">N30/K30</f>
        <v>0.92326508988867229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107</v>
      </c>
      <c r="E31" s="156"/>
      <c r="F31" s="463">
        <v>35.33</v>
      </c>
      <c r="G31" s="138">
        <v>2129</v>
      </c>
      <c r="H31" s="157">
        <f t="shared" ref="H31:H40" si="22">F31*G31</f>
        <v>75217.569999999992</v>
      </c>
      <c r="I31" s="93"/>
      <c r="J31" s="158">
        <v>12</v>
      </c>
      <c r="K31" s="138">
        <v>2118</v>
      </c>
      <c r="L31" s="139">
        <v>176.5</v>
      </c>
      <c r="M31" s="158">
        <v>12</v>
      </c>
      <c r="N31" s="159">
        <f t="shared" ref="N31:N34" si="23">G31/W31*60</f>
        <v>1935.4545454545455</v>
      </c>
      <c r="O31" s="160">
        <f t="shared" ref="O31:O34" si="24">N31/M31</f>
        <v>161.28787878787878</v>
      </c>
      <c r="P31" s="161">
        <f t="shared" si="18"/>
        <v>0</v>
      </c>
      <c r="Q31" s="162">
        <f t="shared" si="19"/>
        <v>-15.212121212121218</v>
      </c>
      <c r="R31" s="444">
        <f t="shared" si="20"/>
        <v>0.91381234440724524</v>
      </c>
      <c r="S31" s="661">
        <f>R43</f>
        <v>0.86455795697301374</v>
      </c>
      <c r="T31" s="163">
        <v>0.16666666666666666</v>
      </c>
      <c r="U31" s="163">
        <v>0.21249999999999999</v>
      </c>
      <c r="V31" s="93">
        <v>5</v>
      </c>
      <c r="W31" s="164">
        <f t="shared" ref="W31:W42" si="25">(U31-T31)*24*60</f>
        <v>66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-182.5454545454545</v>
      </c>
      <c r="AG31" s="165">
        <f t="shared" si="7"/>
        <v>0.91381234440724524</v>
      </c>
      <c r="AH31" s="639">
        <f>AG43</f>
        <v>0.86788900761112131</v>
      </c>
    </row>
    <row r="32" spans="1:34" ht="19.2" customHeight="1">
      <c r="A32" s="660"/>
      <c r="B32" s="167" t="s">
        <v>246</v>
      </c>
      <c r="C32" s="168"/>
      <c r="D32" s="142" t="s">
        <v>108</v>
      </c>
      <c r="E32" s="81"/>
      <c r="F32" s="458">
        <v>36.409999999999997</v>
      </c>
      <c r="G32" s="82">
        <v>4440</v>
      </c>
      <c r="H32" s="127">
        <f t="shared" si="22"/>
        <v>161660.4</v>
      </c>
      <c r="I32" s="452"/>
      <c r="J32" s="85">
        <v>10</v>
      </c>
      <c r="K32" s="82">
        <v>2769</v>
      </c>
      <c r="L32" s="86">
        <v>276.89999999999998</v>
      </c>
      <c r="M32" s="85">
        <v>10</v>
      </c>
      <c r="N32" s="82">
        <f t="shared" si="23"/>
        <v>2296.5517241379307</v>
      </c>
      <c r="O32" s="86">
        <f t="shared" si="24"/>
        <v>229.65517241379308</v>
      </c>
      <c r="P32" s="88">
        <f t="shared" si="18"/>
        <v>0</v>
      </c>
      <c r="Q32" s="89">
        <f t="shared" si="19"/>
        <v>-47.244827586206895</v>
      </c>
      <c r="R32" s="442">
        <f t="shared" si="20"/>
        <v>0.82937945978256811</v>
      </c>
      <c r="S32" s="622"/>
      <c r="T32" s="133">
        <v>0.22847222222222222</v>
      </c>
      <c r="U32" s="133">
        <v>0.30902777777777779</v>
      </c>
      <c r="V32" s="440">
        <v>23</v>
      </c>
      <c r="W32" s="134">
        <f t="shared" si="25"/>
        <v>116.00000000000003</v>
      </c>
      <c r="X32" s="169">
        <v>0.21597222222222223</v>
      </c>
      <c r="Y32" s="169">
        <v>0.22569444444444445</v>
      </c>
      <c r="Z32" s="170"/>
      <c r="AA32" s="170"/>
      <c r="AB32" s="618"/>
      <c r="AC32" s="618"/>
      <c r="AD32" s="440"/>
      <c r="AE32" s="440"/>
      <c r="AF32" s="88">
        <f t="shared" si="6"/>
        <v>-472.44827586206929</v>
      </c>
      <c r="AG32" s="442">
        <f t="shared" si="7"/>
        <v>0.829379459782568</v>
      </c>
      <c r="AH32" s="637"/>
    </row>
    <row r="33" spans="1:34" ht="19.2" customHeight="1">
      <c r="A33" s="660"/>
      <c r="B33" s="167" t="s">
        <v>247</v>
      </c>
      <c r="C33" s="440"/>
      <c r="D33" s="125" t="s">
        <v>110</v>
      </c>
      <c r="E33" s="126"/>
      <c r="F33" s="458">
        <v>53.27</v>
      </c>
      <c r="G33" s="98">
        <v>1333</v>
      </c>
      <c r="H33" s="127">
        <f t="shared" si="22"/>
        <v>71008.91</v>
      </c>
      <c r="I33" s="440"/>
      <c r="J33" s="85">
        <v>18</v>
      </c>
      <c r="K33" s="82">
        <v>1500</v>
      </c>
      <c r="L33" s="86">
        <v>83.333333333333329</v>
      </c>
      <c r="M33" s="85">
        <v>18</v>
      </c>
      <c r="N33" s="82">
        <f t="shared" si="23"/>
        <v>1311.1475409836062</v>
      </c>
      <c r="O33" s="86">
        <f t="shared" si="24"/>
        <v>72.841530054644792</v>
      </c>
      <c r="P33" s="88">
        <f t="shared" si="18"/>
        <v>0</v>
      </c>
      <c r="Q33" s="89">
        <f t="shared" si="19"/>
        <v>-10.491803278688536</v>
      </c>
      <c r="R33" s="442">
        <f t="shared" si="20"/>
        <v>0.87409836065573754</v>
      </c>
      <c r="S33" s="622"/>
      <c r="T33" s="133">
        <v>0.36041666666666666</v>
      </c>
      <c r="U33" s="133">
        <v>0.40277777777777779</v>
      </c>
      <c r="V33" s="440">
        <v>6</v>
      </c>
      <c r="W33" s="134">
        <f t="shared" si="25"/>
        <v>61.000000000000021</v>
      </c>
      <c r="X33" s="169"/>
      <c r="Y33" s="169"/>
      <c r="Z33" s="170"/>
      <c r="AA33" s="170"/>
      <c r="AB33" s="618"/>
      <c r="AC33" s="618"/>
      <c r="AD33" s="440"/>
      <c r="AE33" s="440"/>
      <c r="AF33" s="88">
        <f t="shared" si="6"/>
        <v>-188.85245901639382</v>
      </c>
      <c r="AG33" s="171">
        <f t="shared" si="7"/>
        <v>0.87409836065573743</v>
      </c>
      <c r="AH33" s="637"/>
    </row>
    <row r="34" spans="1:34" ht="19.2" customHeight="1">
      <c r="A34" s="660"/>
      <c r="B34" s="167" t="s">
        <v>245</v>
      </c>
      <c r="C34" s="172"/>
      <c r="D34" s="125" t="s">
        <v>111</v>
      </c>
      <c r="E34" s="126"/>
      <c r="F34" s="458">
        <v>29.113149847094796</v>
      </c>
      <c r="G34" s="98">
        <v>3450</v>
      </c>
      <c r="H34" s="127">
        <f t="shared" si="22"/>
        <v>100440.36697247704</v>
      </c>
      <c r="I34" s="440"/>
      <c r="J34" s="85">
        <v>20</v>
      </c>
      <c r="K34" s="82">
        <v>1500</v>
      </c>
      <c r="L34" s="86">
        <v>75</v>
      </c>
      <c r="M34" s="85">
        <v>20</v>
      </c>
      <c r="N34" s="82">
        <f t="shared" si="23"/>
        <v>1301.8867924528308</v>
      </c>
      <c r="O34" s="86">
        <f t="shared" si="24"/>
        <v>65.094339622641542</v>
      </c>
      <c r="P34" s="88">
        <f t="shared" si="18"/>
        <v>0</v>
      </c>
      <c r="Q34" s="89">
        <f t="shared" si="19"/>
        <v>-9.9056603773584584</v>
      </c>
      <c r="R34" s="442">
        <f t="shared" si="20"/>
        <v>0.86792452830188727</v>
      </c>
      <c r="S34" s="622"/>
      <c r="T34" s="133">
        <v>0.40763888888888888</v>
      </c>
      <c r="U34" s="133">
        <v>0.51805555555555549</v>
      </c>
      <c r="V34" s="440">
        <v>7</v>
      </c>
      <c r="W34" s="134">
        <f t="shared" si="25"/>
        <v>158.99999999999991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-198.11320754716917</v>
      </c>
      <c r="AG34" s="171">
        <f t="shared" si="7"/>
        <v>0.86792452830188727</v>
      </c>
      <c r="AH34" s="637"/>
    </row>
    <row r="35" spans="1:34" ht="19.2" customHeight="1">
      <c r="A35" s="660"/>
      <c r="B35" s="167">
        <v>0</v>
      </c>
      <c r="C35" s="79"/>
      <c r="D35" s="80"/>
      <c r="E35" s="81"/>
      <c r="F35" s="458" t="s">
        <v>248</v>
      </c>
      <c r="G35" s="173"/>
      <c r="H35" s="127">
        <f t="shared" si="22"/>
        <v>0</v>
      </c>
      <c r="I35" s="439"/>
      <c r="J35" s="85"/>
      <c r="K35" s="82"/>
      <c r="L35" s="86"/>
      <c r="M35" s="85"/>
      <c r="N35" s="82"/>
      <c r="O35" s="86"/>
      <c r="P35" s="88"/>
      <c r="Q35" s="89"/>
      <c r="R35" s="442"/>
      <c r="S35" s="622"/>
      <c r="T35" s="133"/>
      <c r="U35" s="133"/>
      <c r="V35" s="440"/>
      <c r="W35" s="134"/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0</v>
      </c>
      <c r="AG35" s="165" t="e">
        <f t="shared" si="7"/>
        <v>#DIV/0!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/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15</v>
      </c>
      <c r="K43" s="145">
        <v>1971.75</v>
      </c>
      <c r="L43" s="148">
        <v>152.93333333333334</v>
      </c>
      <c r="M43" s="145">
        <f t="shared" ref="J43:O43" si="26">AVERAGE(M31:M42)</f>
        <v>15</v>
      </c>
      <c r="N43" s="145">
        <f t="shared" si="26"/>
        <v>1711.2601507572285</v>
      </c>
      <c r="O43" s="148">
        <f t="shared" si="26"/>
        <v>132.21973021973957</v>
      </c>
      <c r="P43" s="95">
        <f>M43-J43</f>
        <v>0</v>
      </c>
      <c r="Q43" s="131">
        <f>N43-K43</f>
        <v>-260.48984924277147</v>
      </c>
      <c r="R43" s="149">
        <f t="shared" ref="R43:R48" si="27">O43/L43</f>
        <v>0.86455795697301374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0</v>
      </c>
      <c r="AE43" s="151">
        <f>SUM(AE31:AE42)</f>
        <v>0</v>
      </c>
      <c r="AF43" s="88">
        <f t="shared" ref="AF43:AF54" si="28">N43-K43</f>
        <v>-260.48984924277147</v>
      </c>
      <c r="AG43" s="445">
        <f t="shared" si="7"/>
        <v>0.86788900761112131</v>
      </c>
      <c r="AH43" s="640"/>
    </row>
    <row r="44" spans="1:34" s="195" customFormat="1" ht="19.2" customHeight="1">
      <c r="A44" s="655" t="s">
        <v>307</v>
      </c>
      <c r="B44" s="141" t="s">
        <v>245</v>
      </c>
      <c r="C44" s="182"/>
      <c r="D44" s="80" t="s">
        <v>487</v>
      </c>
      <c r="E44" s="81"/>
      <c r="F44" s="465">
        <v>36.92</v>
      </c>
      <c r="G44" s="183">
        <v>2540</v>
      </c>
      <c r="H44" s="83">
        <f>F44*G44</f>
        <v>93776.8</v>
      </c>
      <c r="I44" s="184"/>
      <c r="J44" s="185">
        <v>6</v>
      </c>
      <c r="K44" s="186">
        <v>1636</v>
      </c>
      <c r="L44" s="187">
        <v>272.66666666666669</v>
      </c>
      <c r="M44" s="104">
        <v>7</v>
      </c>
      <c r="N44" s="186">
        <f>G44/W44*60</f>
        <v>1571.1340206185564</v>
      </c>
      <c r="O44" s="187">
        <f>N44/M44</f>
        <v>224.44771723122236</v>
      </c>
      <c r="P44" s="92">
        <f t="shared" ref="P44:P48" si="29">M44-J44</f>
        <v>1</v>
      </c>
      <c r="Q44" s="188">
        <f t="shared" ref="Q44:Q48" si="30">O44-L44</f>
        <v>-48.21894943544433</v>
      </c>
      <c r="R44" s="189">
        <f t="shared" si="27"/>
        <v>0.82315788715607219</v>
      </c>
      <c r="S44" s="637">
        <f>R56</f>
        <v>0.86552203463555599</v>
      </c>
      <c r="T44" s="190">
        <v>0.16666666666666666</v>
      </c>
      <c r="U44" s="190">
        <v>0.23402777777777778</v>
      </c>
      <c r="V44" s="191">
        <v>5</v>
      </c>
      <c r="W44" s="192">
        <f t="shared" ref="W44:W56" si="31">(U44-T44)*24*60</f>
        <v>97.000000000000014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-64.865979381443594</v>
      </c>
      <c r="AG44" s="449">
        <f t="shared" si="7"/>
        <v>0.96035086834875083</v>
      </c>
      <c r="AH44" s="658">
        <f>AG56</f>
        <v>0.95156938736695151</v>
      </c>
    </row>
    <row r="45" spans="1:34" s="195" customFormat="1" ht="19.2" customHeight="1">
      <c r="A45" s="656"/>
      <c r="B45" s="141" t="s">
        <v>245</v>
      </c>
      <c r="C45" s="182"/>
      <c r="D45" s="80" t="s">
        <v>115</v>
      </c>
      <c r="E45" s="81"/>
      <c r="F45" s="465">
        <v>31.43</v>
      </c>
      <c r="G45" s="183">
        <v>2487</v>
      </c>
      <c r="H45" s="83">
        <f>F45*G45</f>
        <v>78166.41</v>
      </c>
      <c r="I45" s="196"/>
      <c r="J45" s="185">
        <v>7</v>
      </c>
      <c r="K45" s="186">
        <v>1500</v>
      </c>
      <c r="L45" s="187">
        <v>214.28571428571428</v>
      </c>
      <c r="M45" s="104">
        <v>7</v>
      </c>
      <c r="N45" s="186">
        <f>G45/W45*60</f>
        <v>1462.9411764705876</v>
      </c>
      <c r="O45" s="187">
        <f>N45/M45</f>
        <v>208.99159663865538</v>
      </c>
      <c r="P45" s="92">
        <f t="shared" si="29"/>
        <v>0</v>
      </c>
      <c r="Q45" s="188">
        <f t="shared" si="30"/>
        <v>-5.2941176470588971</v>
      </c>
      <c r="R45" s="189">
        <f t="shared" si="27"/>
        <v>0.97529411764705853</v>
      </c>
      <c r="S45" s="637"/>
      <c r="T45" s="190">
        <v>0.23749999999999999</v>
      </c>
      <c r="U45" s="190">
        <v>0.30833333333333335</v>
      </c>
      <c r="V45" s="191">
        <v>5</v>
      </c>
      <c r="W45" s="192">
        <f t="shared" si="31"/>
        <v>102.00000000000004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-37.058823529412393</v>
      </c>
      <c r="AG45" s="449">
        <f t="shared" si="7"/>
        <v>0.97529411764705842</v>
      </c>
      <c r="AH45" s="658"/>
    </row>
    <row r="46" spans="1:34" s="195" customFormat="1" ht="19.2" customHeight="1">
      <c r="A46" s="656"/>
      <c r="B46" s="141" t="s">
        <v>245</v>
      </c>
      <c r="C46" s="182"/>
      <c r="D46" s="80" t="s">
        <v>113</v>
      </c>
      <c r="E46" s="81"/>
      <c r="F46" s="465">
        <v>11.6</v>
      </c>
      <c r="G46" s="183">
        <v>2217</v>
      </c>
      <c r="H46" s="83">
        <f t="shared" ref="H46:H50" si="32">F46*G46</f>
        <v>25717.200000000001</v>
      </c>
      <c r="I46" s="196"/>
      <c r="J46" s="185">
        <v>7</v>
      </c>
      <c r="K46" s="186">
        <v>1636</v>
      </c>
      <c r="L46" s="187">
        <v>233.71428571428572</v>
      </c>
      <c r="M46" s="104">
        <v>7</v>
      </c>
      <c r="N46" s="186">
        <f>G46/W46*60</f>
        <v>1445.8695652173915</v>
      </c>
      <c r="O46" s="187">
        <f>N46/M46</f>
        <v>206.55279503105592</v>
      </c>
      <c r="P46" s="92">
        <f t="shared" si="29"/>
        <v>0</v>
      </c>
      <c r="Q46" s="188">
        <f t="shared" si="30"/>
        <v>-27.1614906832298</v>
      </c>
      <c r="R46" s="189">
        <f t="shared" si="27"/>
        <v>0.88378335282236642</v>
      </c>
      <c r="S46" s="637"/>
      <c r="T46" s="190">
        <v>0.32569444444444445</v>
      </c>
      <c r="U46" s="190">
        <v>0.38958333333333334</v>
      </c>
      <c r="V46" s="191">
        <v>25</v>
      </c>
      <c r="W46" s="192">
        <f t="shared" si="31"/>
        <v>92</v>
      </c>
      <c r="X46" s="169">
        <v>0.31180555555555556</v>
      </c>
      <c r="Y46" s="169">
        <v>0.32291666666666669</v>
      </c>
      <c r="Z46" s="170"/>
      <c r="AA46" s="170"/>
      <c r="AB46" s="618"/>
      <c r="AC46" s="618"/>
      <c r="AD46" s="440"/>
      <c r="AE46" s="440"/>
      <c r="AF46" s="193">
        <f t="shared" si="28"/>
        <v>-190.13043478260852</v>
      </c>
      <c r="AG46" s="449">
        <f t="shared" si="7"/>
        <v>0.88378335282236642</v>
      </c>
      <c r="AH46" s="658"/>
    </row>
    <row r="47" spans="1:34" s="195" customFormat="1" ht="19.2" customHeight="1">
      <c r="A47" s="656"/>
      <c r="B47" s="141" t="s">
        <v>247</v>
      </c>
      <c r="C47" s="182"/>
      <c r="D47" s="197" t="s">
        <v>114</v>
      </c>
      <c r="E47" s="198"/>
      <c r="F47" s="465">
        <v>10.09</v>
      </c>
      <c r="G47" s="186">
        <v>2690.6000000000004</v>
      </c>
      <c r="H47" s="83">
        <f t="shared" si="32"/>
        <v>27148.154000000002</v>
      </c>
      <c r="I47" s="196"/>
      <c r="J47" s="185">
        <v>6</v>
      </c>
      <c r="K47" s="186">
        <v>1500</v>
      </c>
      <c r="L47" s="187">
        <v>250</v>
      </c>
      <c r="M47" s="199">
        <v>7</v>
      </c>
      <c r="N47" s="186">
        <f>G47/W47*60</f>
        <v>1454.3783783783786</v>
      </c>
      <c r="O47" s="187">
        <f>N47/M47</f>
        <v>207.76833976833979</v>
      </c>
      <c r="P47" s="92">
        <f t="shared" si="29"/>
        <v>1</v>
      </c>
      <c r="Q47" s="188">
        <f t="shared" si="30"/>
        <v>-42.231660231660214</v>
      </c>
      <c r="R47" s="189">
        <f t="shared" si="27"/>
        <v>0.83107335907335911</v>
      </c>
      <c r="S47" s="637"/>
      <c r="T47" s="190">
        <v>0.40694444444444444</v>
      </c>
      <c r="U47" s="190">
        <v>0.48402777777777778</v>
      </c>
      <c r="V47" s="186">
        <v>25</v>
      </c>
      <c r="W47" s="192">
        <f t="shared" si="31"/>
        <v>111</v>
      </c>
      <c r="X47" s="169">
        <v>0.39305555555555555</v>
      </c>
      <c r="Y47" s="169">
        <v>0.40416666666666662</v>
      </c>
      <c r="Z47" s="170"/>
      <c r="AA47" s="170"/>
      <c r="AB47" s="618"/>
      <c r="AC47" s="618"/>
      <c r="AD47" s="440"/>
      <c r="AE47" s="440"/>
      <c r="AF47" s="193">
        <f t="shared" si="28"/>
        <v>-45.621621621621443</v>
      </c>
      <c r="AG47" s="449">
        <f t="shared" si="7"/>
        <v>0.96958558558558572</v>
      </c>
      <c r="AH47" s="658"/>
    </row>
    <row r="48" spans="1:34" s="195" customFormat="1" ht="19.2" customHeight="1">
      <c r="A48" s="656"/>
      <c r="B48" s="141" t="s">
        <v>247</v>
      </c>
      <c r="C48" s="182"/>
      <c r="D48" s="200" t="s">
        <v>114</v>
      </c>
      <c r="E48" s="198"/>
      <c r="F48" s="465">
        <v>10.09</v>
      </c>
      <c r="G48" s="186">
        <v>2825.13</v>
      </c>
      <c r="H48" s="83">
        <f t="shared" si="32"/>
        <v>28505.561700000002</v>
      </c>
      <c r="I48" s="196"/>
      <c r="J48" s="185">
        <v>6</v>
      </c>
      <c r="K48" s="186">
        <v>1500</v>
      </c>
      <c r="L48" s="187">
        <v>250</v>
      </c>
      <c r="M48" s="199">
        <v>7</v>
      </c>
      <c r="N48" s="186">
        <f t="shared" ref="N48" si="33">G48/W48*60</f>
        <v>1461.2741379310337</v>
      </c>
      <c r="O48" s="187">
        <f t="shared" ref="O48" si="34">N48/M48</f>
        <v>208.75344827586196</v>
      </c>
      <c r="P48" s="92">
        <f t="shared" si="29"/>
        <v>1</v>
      </c>
      <c r="Q48" s="188">
        <f t="shared" si="30"/>
        <v>-41.246551724138044</v>
      </c>
      <c r="R48" s="189">
        <f t="shared" si="27"/>
        <v>0.83501379310344781</v>
      </c>
      <c r="S48" s="637"/>
      <c r="T48" s="201">
        <v>0.50138888888888888</v>
      </c>
      <c r="U48" s="201">
        <v>0.58194444444444449</v>
      </c>
      <c r="V48" s="183">
        <v>25</v>
      </c>
      <c r="W48" s="192">
        <f t="shared" si="31"/>
        <v>116.00000000000007</v>
      </c>
      <c r="X48" s="169">
        <v>0.48749999999999999</v>
      </c>
      <c r="Y48" s="169">
        <v>0.49861111111111112</v>
      </c>
      <c r="Z48" s="170"/>
      <c r="AA48" s="170"/>
      <c r="AB48" s="618"/>
      <c r="AC48" s="618"/>
      <c r="AD48" s="440"/>
      <c r="AE48" s="440"/>
      <c r="AF48" s="193">
        <f t="shared" si="28"/>
        <v>-38.725862068966308</v>
      </c>
      <c r="AG48" s="449">
        <f t="shared" si="7"/>
        <v>0.97418275862068915</v>
      </c>
      <c r="AH48" s="658"/>
    </row>
    <row r="49" spans="1:34" s="195" customFormat="1" ht="19.2" customHeight="1">
      <c r="A49" s="656"/>
      <c r="B49" s="141">
        <v>0</v>
      </c>
      <c r="C49" s="182"/>
      <c r="D49" s="200"/>
      <c r="E49" s="198"/>
      <c r="F49" s="465" t="s">
        <v>248</v>
      </c>
      <c r="G49" s="183"/>
      <c r="H49" s="83">
        <f t="shared" si="32"/>
        <v>0</v>
      </c>
      <c r="I49" s="196"/>
      <c r="J49" s="185"/>
      <c r="K49" s="186"/>
      <c r="L49" s="187"/>
      <c r="M49" s="199"/>
      <c r="N49" s="186"/>
      <c r="O49" s="187"/>
      <c r="P49" s="92"/>
      <c r="Q49" s="188"/>
      <c r="R49" s="189"/>
      <c r="S49" s="637"/>
      <c r="T49" s="201"/>
      <c r="U49" s="201"/>
      <c r="V49" s="183"/>
      <c r="W49" s="192"/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0</v>
      </c>
      <c r="AG49" s="449" t="e">
        <f t="shared" si="7"/>
        <v>#DIV/0!</v>
      </c>
      <c r="AH49" s="658"/>
    </row>
    <row r="50" spans="1:34" s="195" customFormat="1" ht="19.2" customHeight="1">
      <c r="A50" s="656"/>
      <c r="B50" s="141">
        <v>0</v>
      </c>
      <c r="C50" s="182"/>
      <c r="D50" s="200"/>
      <c r="E50" s="198"/>
      <c r="F50" s="465" t="s">
        <v>248</v>
      </c>
      <c r="G50" s="183"/>
      <c r="H50" s="83">
        <f t="shared" si="32"/>
        <v>0</v>
      </c>
      <c r="I50" s="196"/>
      <c r="J50" s="185"/>
      <c r="K50" s="186"/>
      <c r="L50" s="187"/>
      <c r="M50" s="199"/>
      <c r="N50" s="186"/>
      <c r="O50" s="187"/>
      <c r="P50" s="92"/>
      <c r="Q50" s="188"/>
      <c r="R50" s="189"/>
      <c r="S50" s="637"/>
      <c r="T50" s="201"/>
      <c r="U50" s="201"/>
      <c r="V50" s="183"/>
      <c r="W50" s="192"/>
      <c r="X50" s="202"/>
      <c r="Y50" s="202"/>
      <c r="Z50" s="203"/>
      <c r="AA50" s="203"/>
      <c r="AB50" s="618"/>
      <c r="AC50" s="618"/>
      <c r="AD50" s="440"/>
      <c r="AE50" s="440"/>
      <c r="AF50" s="193">
        <f t="shared" si="28"/>
        <v>0</v>
      </c>
      <c r="AG50" s="449" t="e">
        <f t="shared" si="7"/>
        <v>#DIV/0!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6.4</v>
      </c>
      <c r="K56" s="145">
        <v>1554.4</v>
      </c>
      <c r="L56" s="148">
        <v>244.13333333333335</v>
      </c>
      <c r="M56" s="145">
        <f t="shared" ref="J56:O56" si="35">AVERAGE(M44:M55)</f>
        <v>7</v>
      </c>
      <c r="N56" s="145">
        <f t="shared" si="35"/>
        <v>1479.1194557231895</v>
      </c>
      <c r="O56" s="148">
        <f t="shared" si="35"/>
        <v>211.30277938902708</v>
      </c>
      <c r="P56" s="208">
        <f>M56-J56</f>
        <v>0.59999999999999964</v>
      </c>
      <c r="Q56" s="162">
        <f>N56-K56</f>
        <v>-75.280544276810588</v>
      </c>
      <c r="R56" s="209">
        <f t="shared" ref="R56:R61" si="36">O56/L56</f>
        <v>0.86552203463555599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-75.280544276810588</v>
      </c>
      <c r="AG56" s="441">
        <f>N56/K56</f>
        <v>0.95156938736695151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1631</v>
      </c>
      <c r="H57" s="127">
        <f t="shared" ref="H57:H66" si="37">F57*G57</f>
        <v>46092.060000000005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1460.5970149253731</v>
      </c>
      <c r="O57" s="129">
        <f t="shared" ref="O57:O61" si="39">N57/M57</f>
        <v>208.65671641791045</v>
      </c>
      <c r="P57" s="216">
        <f t="shared" ref="P57:P61" si="40">M57-J57</f>
        <v>0</v>
      </c>
      <c r="Q57" s="89">
        <f t="shared" ref="Q57:Q61" si="41">O57-L57</f>
        <v>-5.6289978678038324</v>
      </c>
      <c r="R57" s="442">
        <f t="shared" si="36"/>
        <v>0.97373134328358213</v>
      </c>
      <c r="S57" s="637">
        <f>R69</f>
        <v>0.91552430274825713</v>
      </c>
      <c r="T57" s="190">
        <v>0.16666666666666666</v>
      </c>
      <c r="U57" s="190">
        <v>0.21319444444444444</v>
      </c>
      <c r="V57" s="439">
        <v>5</v>
      </c>
      <c r="W57" s="452">
        <f>(U57-T57)*24*60</f>
        <v>67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-39.40298507462694</v>
      </c>
      <c r="AG57" s="444">
        <f t="shared" si="7"/>
        <v>0.97373134328358202</v>
      </c>
      <c r="AH57" s="639">
        <f>AG69</f>
        <v>0.97655925626480755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2372</v>
      </c>
      <c r="H58" s="83">
        <f t="shared" si="37"/>
        <v>66131.360000000001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1452.2448979591841</v>
      </c>
      <c r="O58" s="86">
        <f t="shared" si="39"/>
        <v>207.46355685131201</v>
      </c>
      <c r="P58" s="216">
        <f t="shared" si="40"/>
        <v>0</v>
      </c>
      <c r="Q58" s="89">
        <f t="shared" si="41"/>
        <v>-6.8221574344022713</v>
      </c>
      <c r="R58" s="442">
        <f t="shared" si="36"/>
        <v>0.96816326530612273</v>
      </c>
      <c r="S58" s="637"/>
      <c r="T58" s="217">
        <v>0.22013888888888888</v>
      </c>
      <c r="U58" s="217">
        <v>0.28819444444444442</v>
      </c>
      <c r="V58" s="439">
        <v>10</v>
      </c>
      <c r="W58" s="452">
        <f>(U58-T58)*24*60</f>
        <v>97.999999999999972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-47.755102040815927</v>
      </c>
      <c r="AG58" s="442">
        <f t="shared" si="7"/>
        <v>0.96816326530612273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2645</v>
      </c>
      <c r="H59" s="83">
        <f t="shared" si="37"/>
        <v>74060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1455.9633027522934</v>
      </c>
      <c r="O59" s="86">
        <f t="shared" si="39"/>
        <v>207.99475753604193</v>
      </c>
      <c r="P59" s="216">
        <f t="shared" si="40"/>
        <v>0</v>
      </c>
      <c r="Q59" s="89">
        <f t="shared" si="41"/>
        <v>-6.2909567496723469</v>
      </c>
      <c r="R59" s="442">
        <f t="shared" si="36"/>
        <v>0.97064220183486238</v>
      </c>
      <c r="S59" s="637"/>
      <c r="T59" s="217">
        <v>0.30555555555555552</v>
      </c>
      <c r="U59" s="217">
        <v>0.38124999999999998</v>
      </c>
      <c r="V59" s="191">
        <v>25</v>
      </c>
      <c r="W59" s="452">
        <f>(U59-T59)*24*60</f>
        <v>109.00000000000001</v>
      </c>
      <c r="X59" s="94">
        <v>0.29166666666666669</v>
      </c>
      <c r="Y59" s="94">
        <v>0.30069444444444443</v>
      </c>
      <c r="Z59" s="95"/>
      <c r="AA59" s="95"/>
      <c r="AB59" s="618"/>
      <c r="AC59" s="618"/>
      <c r="AD59" s="440"/>
      <c r="AE59" s="440"/>
      <c r="AF59" s="88">
        <f t="shared" si="6"/>
        <v>-44.03669724770657</v>
      </c>
      <c r="AG59" s="442">
        <f t="shared" si="7"/>
        <v>0.97064220183486227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2556.0700000000002</v>
      </c>
      <c r="H60" s="83">
        <f t="shared" si="37"/>
        <v>25790.746300000003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1460.6114285714284</v>
      </c>
      <c r="O60" s="86">
        <f t="shared" si="39"/>
        <v>208.65877551020407</v>
      </c>
      <c r="P60" s="216">
        <f t="shared" si="40"/>
        <v>1</v>
      </c>
      <c r="Q60" s="89">
        <f t="shared" si="41"/>
        <v>-41.341224489795934</v>
      </c>
      <c r="R60" s="442">
        <f t="shared" si="36"/>
        <v>0.83463510204081626</v>
      </c>
      <c r="S60" s="637"/>
      <c r="T60" s="217">
        <v>0.39861111111111108</v>
      </c>
      <c r="U60" s="217">
        <v>0.47152777777777777</v>
      </c>
      <c r="V60" s="191">
        <v>25</v>
      </c>
      <c r="W60" s="452">
        <f>(U60-T60)*24*60</f>
        <v>105.00000000000003</v>
      </c>
      <c r="X60" s="94">
        <v>0.38472222222222219</v>
      </c>
      <c r="Y60" s="94">
        <v>0.39583333333333331</v>
      </c>
      <c r="Z60" s="95"/>
      <c r="AA60" s="95"/>
      <c r="AB60" s="618"/>
      <c r="AC60" s="618"/>
      <c r="AD60" s="440"/>
      <c r="AE60" s="440"/>
      <c r="AF60" s="88">
        <f t="shared" si="6"/>
        <v>-39.388571428571595</v>
      </c>
      <c r="AG60" s="444">
        <f t="shared" si="7"/>
        <v>0.97374095238095226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5381.2000000000007</v>
      </c>
      <c r="H61" s="83">
        <f t="shared" si="37"/>
        <v>54296.308000000005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1494.7777777777783</v>
      </c>
      <c r="O61" s="86">
        <f t="shared" si="39"/>
        <v>213.53968253968262</v>
      </c>
      <c r="P61" s="216">
        <f t="shared" si="40"/>
        <v>1</v>
      </c>
      <c r="Q61" s="89">
        <f t="shared" si="41"/>
        <v>-36.460317460317384</v>
      </c>
      <c r="R61" s="442">
        <f t="shared" si="36"/>
        <v>0.85415873015873045</v>
      </c>
      <c r="S61" s="637"/>
      <c r="T61" s="217">
        <v>0.49236111111111108</v>
      </c>
      <c r="U61" s="217">
        <v>0.64236111111111105</v>
      </c>
      <c r="V61" s="191">
        <v>30</v>
      </c>
      <c r="W61" s="452">
        <f>(U61-T61)*24*60</f>
        <v>215.99999999999994</v>
      </c>
      <c r="X61" s="94">
        <v>0.47500000000000003</v>
      </c>
      <c r="Y61" s="94">
        <v>0.48958333333333331</v>
      </c>
      <c r="Z61" s="95"/>
      <c r="AA61" s="95"/>
      <c r="AB61" s="618"/>
      <c r="AC61" s="618"/>
      <c r="AD61" s="440"/>
      <c r="AE61" s="440"/>
      <c r="AF61" s="88">
        <f t="shared" si="6"/>
        <v>-5.2222222222217169</v>
      </c>
      <c r="AG61" s="442">
        <f t="shared" si="7"/>
        <v>0.9965185185185188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1464.8388843972114</v>
      </c>
      <c r="O69" s="116">
        <f t="shared" si="43"/>
        <v>209.26269777103022</v>
      </c>
      <c r="P69" s="88">
        <f>M69-J69</f>
        <v>0.40000000000000036</v>
      </c>
      <c r="Q69" s="89">
        <f>N69-K69</f>
        <v>-35.161115602788641</v>
      </c>
      <c r="R69" s="225">
        <f t="shared" ref="R69:R70" si="44">O69/L69</f>
        <v>0.91552430274825713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-35.161115602788641</v>
      </c>
      <c r="AG69" s="442">
        <f t="shared" si="7"/>
        <v>0.97655925626480755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501</v>
      </c>
      <c r="H70" s="83">
        <f>F70*G70</f>
        <v>31127.13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7" si="45">G70/W70*60</f>
        <v>1252.5000000000005</v>
      </c>
      <c r="O70" s="86">
        <f t="shared" ref="O70:O77" si="46">N70/M70</f>
        <v>96.346153846153882</v>
      </c>
      <c r="P70" s="88">
        <f t="shared" ref="P70:P77" si="47">M70-J70</f>
        <v>-1</v>
      </c>
      <c r="Q70" s="89">
        <f t="shared" ref="Q70" si="48">O70-L70</f>
        <v>-10.796703296703257</v>
      </c>
      <c r="R70" s="442">
        <f t="shared" si="44"/>
        <v>0.89923076923076961</v>
      </c>
      <c r="S70" s="637">
        <f>R82</f>
        <v>0.87326305110263303</v>
      </c>
      <c r="T70" s="91">
        <v>0.29166666666666669</v>
      </c>
      <c r="U70" s="91">
        <v>0.30833333333333335</v>
      </c>
      <c r="V70" s="439">
        <v>5</v>
      </c>
      <c r="W70" s="452">
        <f>(U70-T70)*24*60</f>
        <v>23.999999999999993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-247.49999999999955</v>
      </c>
      <c r="AG70" s="442">
        <f t="shared" si="7"/>
        <v>0.8350000000000003</v>
      </c>
      <c r="AH70" s="637">
        <f>AG82</f>
        <v>0.8740344018016325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2229</v>
      </c>
      <c r="H71" s="83">
        <f>F71*G71</f>
        <v>106211.84999999999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1337.4000000000003</v>
      </c>
      <c r="O71" s="86">
        <f t="shared" si="46"/>
        <v>74.300000000000011</v>
      </c>
      <c r="P71" s="88">
        <f t="shared" si="47"/>
        <v>0</v>
      </c>
      <c r="Q71" s="89">
        <f>O71-L71</f>
        <v>-5.6999999999999886</v>
      </c>
      <c r="R71" s="442">
        <f>O71/L71</f>
        <v>0.92875000000000019</v>
      </c>
      <c r="S71" s="637"/>
      <c r="T71" s="91">
        <v>0.31319444444444444</v>
      </c>
      <c r="U71" s="91">
        <v>0.38263888888888886</v>
      </c>
      <c r="V71" s="439">
        <v>7</v>
      </c>
      <c r="W71" s="452">
        <f t="shared" ref="W71:W81" si="49">(U71-T71)*24*60</f>
        <v>99.999999999999972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-102.59999999999968</v>
      </c>
      <c r="AG71" s="442">
        <f>N71/K71</f>
        <v>0.92875000000000019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2741.7000000000003</v>
      </c>
      <c r="H72" s="83">
        <f t="shared" ref="H72:H80" si="50">F72*G72</f>
        <v>155865.64500000002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1382.3697478991603</v>
      </c>
      <c r="O72" s="86">
        <f t="shared" si="46"/>
        <v>76.798319327731122</v>
      </c>
      <c r="P72" s="88">
        <f t="shared" si="47"/>
        <v>0</v>
      </c>
      <c r="Q72" s="89">
        <f>O72-L72</f>
        <v>-14.090569561157764</v>
      </c>
      <c r="R72" s="442">
        <f>O72/L72</f>
        <v>0.8449692835569439</v>
      </c>
      <c r="S72" s="637"/>
      <c r="T72" s="91">
        <v>0.3972222222222222</v>
      </c>
      <c r="U72" s="91">
        <v>0.47986111111111107</v>
      </c>
      <c r="V72" s="439">
        <v>21</v>
      </c>
      <c r="W72" s="452">
        <f t="shared" si="49"/>
        <v>118.99999999999997</v>
      </c>
      <c r="X72" s="94">
        <v>0.38611111111111113</v>
      </c>
      <c r="Y72" s="94">
        <v>0.39444444444444443</v>
      </c>
      <c r="Z72" s="95"/>
      <c r="AA72" s="95"/>
      <c r="AB72" s="618"/>
      <c r="AC72" s="618"/>
      <c r="AD72" s="440"/>
      <c r="AE72" s="440"/>
      <c r="AF72" s="88">
        <f>N72-K72</f>
        <v>-253.6302521008397</v>
      </c>
      <c r="AG72" s="442">
        <f>N72/K72</f>
        <v>0.8449692835569439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2054.4499999999998</v>
      </c>
      <c r="H73" s="83">
        <f t="shared" si="50"/>
        <v>110447.23199999999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1325.4516129032259</v>
      </c>
      <c r="O73" s="86">
        <f t="shared" si="46"/>
        <v>82.840725806451616</v>
      </c>
      <c r="P73" s="88">
        <f t="shared" si="47"/>
        <v>0</v>
      </c>
      <c r="Q73" s="89">
        <f>O73-L73</f>
        <v>-7.1592741935483843</v>
      </c>
      <c r="R73" s="442">
        <f>O73/L73</f>
        <v>0.92045250896057351</v>
      </c>
      <c r="S73" s="637"/>
      <c r="T73" s="91">
        <v>0.52083333333333326</v>
      </c>
      <c r="U73" s="91">
        <v>0.58541666666666659</v>
      </c>
      <c r="V73" s="439">
        <v>6</v>
      </c>
      <c r="W73" s="452">
        <f t="shared" si="49"/>
        <v>92.999999999999986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-114.54838709677415</v>
      </c>
      <c r="AG73" s="442">
        <f>N73/K73</f>
        <v>0.92045250896057351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2335</v>
      </c>
      <c r="H74" s="83">
        <f t="shared" si="50"/>
        <v>110935.84999999999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1297.2222222222229</v>
      </c>
      <c r="O74" s="86">
        <f t="shared" si="46"/>
        <v>76.307189542483698</v>
      </c>
      <c r="P74" s="88">
        <f t="shared" si="47"/>
        <v>0</v>
      </c>
      <c r="Q74" s="89">
        <f>O74-L74</f>
        <v>-8.3986928104574758</v>
      </c>
      <c r="R74" s="442">
        <f>O74/L74</f>
        <v>0.90084876543209924</v>
      </c>
      <c r="S74" s="637"/>
      <c r="T74" s="91">
        <v>0.60069444444444431</v>
      </c>
      <c r="U74" s="91">
        <v>0.67569444444444426</v>
      </c>
      <c r="V74" s="439">
        <v>22</v>
      </c>
      <c r="W74" s="452">
        <f t="shared" si="49"/>
        <v>107.99999999999994</v>
      </c>
      <c r="X74" s="233">
        <v>0.58888888888888891</v>
      </c>
      <c r="Y74" s="233">
        <v>0.59791666666666665</v>
      </c>
      <c r="Z74" s="170"/>
      <c r="AA74" s="170"/>
      <c r="AB74" s="618"/>
      <c r="AC74" s="618"/>
      <c r="AD74" s="440"/>
      <c r="AE74" s="440"/>
      <c r="AF74" s="88">
        <f t="shared" ref="AF74:AF80" si="51">N74-K74</f>
        <v>-142.77777777777715</v>
      </c>
      <c r="AG74" s="442">
        <f t="shared" ref="AG74:AG80" si="52">N74/K74</f>
        <v>0.90084876543209924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467</v>
      </c>
      <c r="H75" s="83">
        <f t="shared" si="50"/>
        <v>25834.44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1120.7999999999968</v>
      </c>
      <c r="O75" s="86">
        <f t="shared" si="46"/>
        <v>74.719999999999786</v>
      </c>
      <c r="P75" s="88">
        <f t="shared" si="47"/>
        <v>1</v>
      </c>
      <c r="Q75" s="89">
        <f t="shared" ref="Q75:Q77" si="53">O75-L75</f>
        <v>-28.137142857143076</v>
      </c>
      <c r="R75" s="442">
        <f t="shared" ref="R75:R77" si="54">O75/L75</f>
        <v>0.72644444444444234</v>
      </c>
      <c r="S75" s="637"/>
      <c r="T75" s="91">
        <v>0.70833333333333337</v>
      </c>
      <c r="U75" s="91">
        <v>0.72569444444444453</v>
      </c>
      <c r="V75" s="439">
        <v>5</v>
      </c>
      <c r="W75" s="452">
        <f t="shared" si="49"/>
        <v>25.000000000000071</v>
      </c>
      <c r="X75" s="233"/>
      <c r="Y75" s="233"/>
      <c r="Z75" s="170"/>
      <c r="AA75" s="170"/>
      <c r="AB75" s="618"/>
      <c r="AC75" s="618"/>
      <c r="AD75" s="440"/>
      <c r="AE75" s="440"/>
      <c r="AF75" s="88">
        <f t="shared" si="51"/>
        <v>-319.20000000000323</v>
      </c>
      <c r="AG75" s="442">
        <f t="shared" si="52"/>
        <v>0.7783333333333311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800</v>
      </c>
      <c r="H76" s="83">
        <f t="shared" si="50"/>
        <v>44448</v>
      </c>
      <c r="I76" s="439"/>
      <c r="J76" s="85">
        <v>16</v>
      </c>
      <c r="K76" s="227">
        <v>1440</v>
      </c>
      <c r="L76" s="86">
        <v>90</v>
      </c>
      <c r="M76" s="450">
        <v>16</v>
      </c>
      <c r="N76" s="82">
        <f t="shared" si="45"/>
        <v>1297.2972972972962</v>
      </c>
      <c r="O76" s="86">
        <f t="shared" si="46"/>
        <v>81.08108108108101</v>
      </c>
      <c r="P76" s="88">
        <f t="shared" si="47"/>
        <v>0</v>
      </c>
      <c r="Q76" s="89">
        <f t="shared" si="53"/>
        <v>-8.9189189189189904</v>
      </c>
      <c r="R76" s="442">
        <f t="shared" si="54"/>
        <v>0.90090090090090014</v>
      </c>
      <c r="S76" s="637"/>
      <c r="T76" s="91">
        <v>0.73055555555555562</v>
      </c>
      <c r="U76" s="91">
        <v>0.75625000000000009</v>
      </c>
      <c r="V76" s="439">
        <v>7</v>
      </c>
      <c r="W76" s="452">
        <f t="shared" si="49"/>
        <v>37.000000000000028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-142.70270270270385</v>
      </c>
      <c r="AG76" s="442">
        <f t="shared" si="52"/>
        <v>0.90090090090090014</v>
      </c>
      <c r="AH76" s="637"/>
    </row>
    <row r="77" spans="1:34" ht="19.2" customHeight="1">
      <c r="A77" s="649"/>
      <c r="B77" s="439" t="s">
        <v>243</v>
      </c>
      <c r="C77" s="447"/>
      <c r="D77" s="229" t="s">
        <v>123</v>
      </c>
      <c r="E77" s="81"/>
      <c r="F77" s="458">
        <v>53.76</v>
      </c>
      <c r="G77" s="227">
        <v>362.55</v>
      </c>
      <c r="H77" s="83">
        <f t="shared" si="50"/>
        <v>19490.687999999998</v>
      </c>
      <c r="I77" s="440">
        <v>1</v>
      </c>
      <c r="J77" s="231">
        <v>16</v>
      </c>
      <c r="K77" s="232">
        <v>1440</v>
      </c>
      <c r="L77" s="129">
        <v>90</v>
      </c>
      <c r="M77" s="450">
        <v>16</v>
      </c>
      <c r="N77" s="82">
        <f t="shared" si="45"/>
        <v>1279.5882352941221</v>
      </c>
      <c r="O77" s="86">
        <f t="shared" si="46"/>
        <v>79.974264705882632</v>
      </c>
      <c r="P77" s="88">
        <f t="shared" si="47"/>
        <v>0</v>
      </c>
      <c r="Q77" s="89">
        <f t="shared" si="53"/>
        <v>-10.025735294117368</v>
      </c>
      <c r="R77" s="442">
        <f t="shared" si="54"/>
        <v>0.88860294117647365</v>
      </c>
      <c r="S77" s="637"/>
      <c r="T77" s="91">
        <v>0.76180555555555562</v>
      </c>
      <c r="U77" s="91">
        <v>0.77361111111111114</v>
      </c>
      <c r="V77" s="439">
        <v>8</v>
      </c>
      <c r="W77" s="452">
        <f t="shared" si="49"/>
        <v>16.99999999999994</v>
      </c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-160.41176470587789</v>
      </c>
      <c r="AG77" s="442">
        <f t="shared" si="52"/>
        <v>0.88860294117647365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16.125</v>
      </c>
      <c r="K82" s="145">
        <v>1472</v>
      </c>
      <c r="L82" s="148">
        <v>91.949346405228752</v>
      </c>
      <c r="M82" s="145">
        <f t="shared" ref="J82:O82" si="55">AVERAGE(M70:M81)</f>
        <v>16.125</v>
      </c>
      <c r="N82" s="145">
        <f t="shared" si="55"/>
        <v>1286.578639452003</v>
      </c>
      <c r="O82" s="237">
        <f t="shared" si="55"/>
        <v>80.295966788722978</v>
      </c>
      <c r="P82" s="161">
        <f>M82-J82</f>
        <v>0</v>
      </c>
      <c r="Q82" s="162">
        <f>N82-K82</f>
        <v>-185.42136054799698</v>
      </c>
      <c r="R82" s="225">
        <f>O82/L82</f>
        <v>0.87326305110263303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-185.42136054799698</v>
      </c>
      <c r="AG82" s="442">
        <f>N82/K82</f>
        <v>0.8740344018016325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2806.8399999999997</v>
      </c>
      <c r="H83" s="127">
        <f t="shared" ref="H83:H94" si="56">F83*G83</f>
        <v>149772.98239999998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91" si="57">G83/W83*60</f>
        <v>1247.4844444444443</v>
      </c>
      <c r="O83" s="236">
        <f t="shared" ref="O83:O91" si="58">N83/M83</f>
        <v>65.657076023391809</v>
      </c>
      <c r="P83" s="95">
        <f t="shared" ref="P83:P91" si="59">M83-J83</f>
        <v>0</v>
      </c>
      <c r="Q83" s="131">
        <f t="shared" ref="Q83:Q91" si="60">O83-L83</f>
        <v>-10.132397660818711</v>
      </c>
      <c r="R83" s="239">
        <f t="shared" ref="R83:R91" si="61">O83/L83</f>
        <v>0.86630864197530866</v>
      </c>
      <c r="S83" s="637">
        <f>R95</f>
        <v>0.81169900773125103</v>
      </c>
      <c r="T83" s="91">
        <v>0.33333333333333331</v>
      </c>
      <c r="U83" s="91">
        <v>0.42708333333333331</v>
      </c>
      <c r="V83" s="439">
        <v>5</v>
      </c>
      <c r="W83" s="452">
        <f t="shared" ref="W83:W93" si="62">(U83-T83)*24*60</f>
        <v>135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3">N83-K83</f>
        <v>-192.51555555555569</v>
      </c>
      <c r="AG83" s="442">
        <f t="shared" ref="AG83:AG173" si="64">N83/K83</f>
        <v>0.86630864197530855</v>
      </c>
      <c r="AH83" s="637">
        <f>AG95</f>
        <v>0.81797684652105063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1970.76</v>
      </c>
      <c r="H84" s="127">
        <f t="shared" si="56"/>
        <v>105159.7536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7"/>
        <v>1231.7250000000004</v>
      </c>
      <c r="O84" s="236">
        <f t="shared" si="58"/>
        <v>64.82763157894739</v>
      </c>
      <c r="P84" s="95">
        <f t="shared" si="59"/>
        <v>0</v>
      </c>
      <c r="Q84" s="131">
        <f t="shared" si="60"/>
        <v>-10.961842105263131</v>
      </c>
      <c r="R84" s="239">
        <f t="shared" si="61"/>
        <v>0.85536458333333365</v>
      </c>
      <c r="S84" s="637"/>
      <c r="T84" s="91">
        <v>0.44236111111111109</v>
      </c>
      <c r="U84" s="91">
        <v>0.50902777777777775</v>
      </c>
      <c r="V84" s="439">
        <v>22</v>
      </c>
      <c r="W84" s="452">
        <f t="shared" si="62"/>
        <v>95.999999999999972</v>
      </c>
      <c r="X84" s="94">
        <v>0.43263888888888885</v>
      </c>
      <c r="Y84" s="94">
        <v>0.44166666666666665</v>
      </c>
      <c r="Z84" s="95"/>
      <c r="AA84" s="95"/>
      <c r="AB84" s="618"/>
      <c r="AC84" s="618"/>
      <c r="AD84" s="440"/>
      <c r="AE84" s="440"/>
      <c r="AF84" s="88">
        <f t="shared" si="63"/>
        <v>-208.27499999999964</v>
      </c>
      <c r="AG84" s="442">
        <f t="shared" si="64"/>
        <v>0.85536458333333354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1043</v>
      </c>
      <c r="H85" s="127">
        <f t="shared" si="56"/>
        <v>53975.25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7"/>
        <v>1303.7500000000002</v>
      </c>
      <c r="O85" s="236">
        <f t="shared" si="58"/>
        <v>62.083333333333343</v>
      </c>
      <c r="P85" s="95">
        <f t="shared" si="59"/>
        <v>0</v>
      </c>
      <c r="Q85" s="131">
        <f t="shared" si="60"/>
        <v>-9.3452380952380878</v>
      </c>
      <c r="R85" s="239">
        <f t="shared" si="61"/>
        <v>0.86916666666666675</v>
      </c>
      <c r="S85" s="637"/>
      <c r="T85" s="91">
        <v>0.54999999999999993</v>
      </c>
      <c r="U85" s="91">
        <v>0.58333333333333326</v>
      </c>
      <c r="V85" s="439">
        <v>6</v>
      </c>
      <c r="W85" s="452">
        <f t="shared" si="62"/>
        <v>47.999999999999986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3"/>
        <v>-196.24999999999977</v>
      </c>
      <c r="AG85" s="442">
        <f t="shared" si="64"/>
        <v>0.86916666666666687</v>
      </c>
      <c r="AH85" s="637"/>
    </row>
    <row r="86" spans="1:34" ht="19.2" customHeight="1">
      <c r="A86" s="648"/>
      <c r="B86" s="154" t="s">
        <v>243</v>
      </c>
      <c r="C86" s="141"/>
      <c r="D86" s="240" t="s">
        <v>99</v>
      </c>
      <c r="E86" s="81"/>
      <c r="F86" s="465">
        <v>59.34</v>
      </c>
      <c r="G86" s="82">
        <v>596</v>
      </c>
      <c r="H86" s="127">
        <f t="shared" si="56"/>
        <v>35366.639999999999</v>
      </c>
      <c r="I86" s="439"/>
      <c r="J86" s="130">
        <v>17</v>
      </c>
      <c r="K86" s="98">
        <v>1440</v>
      </c>
      <c r="L86" s="129">
        <v>84.705882352941174</v>
      </c>
      <c r="M86" s="450">
        <v>17</v>
      </c>
      <c r="N86" s="98">
        <f t="shared" si="57"/>
        <v>1083.6363636363621</v>
      </c>
      <c r="O86" s="236">
        <f t="shared" si="58"/>
        <v>63.743315508021304</v>
      </c>
      <c r="P86" s="95">
        <f t="shared" si="59"/>
        <v>0</v>
      </c>
      <c r="Q86" s="131">
        <f t="shared" si="60"/>
        <v>-20.96256684491987</v>
      </c>
      <c r="R86" s="239">
        <f t="shared" si="61"/>
        <v>0.75252525252525149</v>
      </c>
      <c r="S86" s="637"/>
      <c r="T86" s="91">
        <v>0.5888888888888888</v>
      </c>
      <c r="U86" s="91">
        <v>0.61180555555555549</v>
      </c>
      <c r="V86" s="439">
        <v>8</v>
      </c>
      <c r="W86" s="452">
        <f t="shared" si="62"/>
        <v>33.000000000000043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3"/>
        <v>-356.36363636363785</v>
      </c>
      <c r="AG86" s="442">
        <f t="shared" si="64"/>
        <v>0.75252525252525149</v>
      </c>
      <c r="AH86" s="637"/>
    </row>
    <row r="87" spans="1:34" ht="19.2" customHeight="1">
      <c r="A87" s="648"/>
      <c r="B87" s="154" t="s">
        <v>247</v>
      </c>
      <c r="C87" s="141"/>
      <c r="D87" s="240" t="s">
        <v>133</v>
      </c>
      <c r="E87" s="81"/>
      <c r="F87" s="465">
        <v>56.43</v>
      </c>
      <c r="G87" s="82">
        <v>991</v>
      </c>
      <c r="H87" s="127">
        <f t="shared" si="56"/>
        <v>55922.13</v>
      </c>
      <c r="I87" s="439"/>
      <c r="J87" s="130">
        <v>18</v>
      </c>
      <c r="K87" s="98">
        <v>1500</v>
      </c>
      <c r="L87" s="129">
        <v>83.333333333333329</v>
      </c>
      <c r="M87" s="450">
        <v>18</v>
      </c>
      <c r="N87" s="98">
        <f t="shared" si="57"/>
        <v>1292.608695652174</v>
      </c>
      <c r="O87" s="236">
        <f t="shared" si="58"/>
        <v>71.811594202898561</v>
      </c>
      <c r="P87" s="95">
        <f t="shared" si="59"/>
        <v>0</v>
      </c>
      <c r="Q87" s="131">
        <f t="shared" si="60"/>
        <v>-11.521739130434767</v>
      </c>
      <c r="R87" s="239">
        <f t="shared" si="61"/>
        <v>0.86173913043478279</v>
      </c>
      <c r="S87" s="637"/>
      <c r="T87" s="91">
        <v>0.61666666666666659</v>
      </c>
      <c r="U87" s="91">
        <v>0.64861111111111103</v>
      </c>
      <c r="V87" s="439">
        <v>7</v>
      </c>
      <c r="W87" s="452">
        <f t="shared" si="62"/>
        <v>46</v>
      </c>
      <c r="X87" s="94"/>
      <c r="Y87" s="94"/>
      <c r="Z87" s="95"/>
      <c r="AA87" s="95"/>
      <c r="AB87" s="618"/>
      <c r="AC87" s="618"/>
      <c r="AD87" s="440"/>
      <c r="AE87" s="440"/>
      <c r="AF87" s="88">
        <f t="shared" si="63"/>
        <v>-207.39130434782601</v>
      </c>
      <c r="AG87" s="442">
        <f t="shared" si="64"/>
        <v>0.86173913043478267</v>
      </c>
      <c r="AH87" s="637"/>
    </row>
    <row r="88" spans="1:34" ht="19.2" customHeight="1">
      <c r="A88" s="648"/>
      <c r="B88" s="154" t="s">
        <v>244</v>
      </c>
      <c r="C88" s="447"/>
      <c r="D88" s="240" t="s">
        <v>105</v>
      </c>
      <c r="E88" s="81"/>
      <c r="F88" s="465">
        <v>38.39</v>
      </c>
      <c r="G88" s="98">
        <v>360.45</v>
      </c>
      <c r="H88" s="127">
        <f t="shared" si="56"/>
        <v>13837.675499999999</v>
      </c>
      <c r="I88" s="439">
        <v>1</v>
      </c>
      <c r="J88" s="130">
        <v>16</v>
      </c>
      <c r="K88" s="98">
        <v>1636</v>
      </c>
      <c r="L88" s="129">
        <v>102.25</v>
      </c>
      <c r="M88" s="450">
        <v>17</v>
      </c>
      <c r="N88" s="98">
        <f t="shared" si="57"/>
        <v>1272.1764705882397</v>
      </c>
      <c r="O88" s="236">
        <f t="shared" si="58"/>
        <v>74.83391003460234</v>
      </c>
      <c r="P88" s="95">
        <f t="shared" si="59"/>
        <v>1</v>
      </c>
      <c r="Q88" s="131">
        <f t="shared" si="60"/>
        <v>-27.41608996539766</v>
      </c>
      <c r="R88" s="239">
        <f t="shared" si="61"/>
        <v>0.73187198077850701</v>
      </c>
      <c r="S88" s="637"/>
      <c r="T88" s="91">
        <v>0.66388888888888875</v>
      </c>
      <c r="U88" s="91">
        <v>0.67569444444444426</v>
      </c>
      <c r="V88" s="439">
        <v>22</v>
      </c>
      <c r="W88" s="452">
        <f t="shared" si="62"/>
        <v>16.99999999999994</v>
      </c>
      <c r="X88" s="94">
        <v>0.65833333333333333</v>
      </c>
      <c r="Y88" s="94">
        <v>0.66736111111111107</v>
      </c>
      <c r="Z88" s="95"/>
      <c r="AA88" s="95"/>
      <c r="AB88" s="618"/>
      <c r="AC88" s="618"/>
      <c r="AD88" s="440"/>
      <c r="AE88" s="440"/>
      <c r="AF88" s="88">
        <f t="shared" si="63"/>
        <v>-363.82352941176032</v>
      </c>
      <c r="AG88" s="442">
        <f t="shared" si="64"/>
        <v>0.77761397957716361</v>
      </c>
      <c r="AH88" s="637"/>
    </row>
    <row r="89" spans="1:34" ht="19.2" customHeight="1">
      <c r="A89" s="648"/>
      <c r="B89" s="154" t="s">
        <v>244</v>
      </c>
      <c r="C89" s="447"/>
      <c r="D89" s="80" t="s">
        <v>302</v>
      </c>
      <c r="E89" s="81"/>
      <c r="F89" s="465">
        <v>38.1</v>
      </c>
      <c r="G89" s="159">
        <v>702.6</v>
      </c>
      <c r="H89" s="127">
        <f t="shared" si="56"/>
        <v>26769.06</v>
      </c>
      <c r="I89" s="439">
        <v>1</v>
      </c>
      <c r="J89" s="130">
        <v>17</v>
      </c>
      <c r="K89" s="98">
        <v>1500</v>
      </c>
      <c r="L89" s="129">
        <v>88.235294117647058</v>
      </c>
      <c r="M89" s="450">
        <v>16</v>
      </c>
      <c r="N89" s="98">
        <f t="shared" si="57"/>
        <v>1204.4571428571417</v>
      </c>
      <c r="O89" s="236">
        <f t="shared" si="58"/>
        <v>75.278571428571354</v>
      </c>
      <c r="P89" s="95">
        <f t="shared" si="59"/>
        <v>-1</v>
      </c>
      <c r="Q89" s="131">
        <f t="shared" si="60"/>
        <v>-12.956722689075704</v>
      </c>
      <c r="R89" s="239">
        <f t="shared" si="61"/>
        <v>0.85315714285714206</v>
      </c>
      <c r="S89" s="637"/>
      <c r="T89" s="91">
        <v>0.6812499999999998</v>
      </c>
      <c r="U89" s="91">
        <v>0.70555555555555538</v>
      </c>
      <c r="V89" s="439">
        <v>8</v>
      </c>
      <c r="W89" s="452">
        <f t="shared" si="62"/>
        <v>35.000000000000036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3"/>
        <v>-295.54285714285834</v>
      </c>
      <c r="AG89" s="442">
        <f t="shared" si="64"/>
        <v>0.80297142857142778</v>
      </c>
      <c r="AH89" s="637"/>
    </row>
    <row r="90" spans="1:34" ht="19.2" customHeight="1">
      <c r="A90" s="648"/>
      <c r="B90" s="154" t="s">
        <v>247</v>
      </c>
      <c r="C90" s="447"/>
      <c r="D90" s="80" t="s">
        <v>125</v>
      </c>
      <c r="E90" s="81"/>
      <c r="F90" s="465">
        <v>58.17</v>
      </c>
      <c r="G90" s="173">
        <v>925</v>
      </c>
      <c r="H90" s="127">
        <f t="shared" si="56"/>
        <v>53807.25</v>
      </c>
      <c r="I90" s="241"/>
      <c r="J90" s="130">
        <v>19</v>
      </c>
      <c r="K90" s="98">
        <v>1385</v>
      </c>
      <c r="L90" s="129">
        <v>72.89473684210526</v>
      </c>
      <c r="M90" s="450">
        <v>20</v>
      </c>
      <c r="N90" s="98">
        <f t="shared" si="57"/>
        <v>1132.6530612244901</v>
      </c>
      <c r="O90" s="236">
        <f t="shared" si="58"/>
        <v>56.632653061224502</v>
      </c>
      <c r="P90" s="95">
        <f t="shared" si="59"/>
        <v>1</v>
      </c>
      <c r="Q90" s="131">
        <f t="shared" si="60"/>
        <v>-16.262083780880758</v>
      </c>
      <c r="R90" s="239">
        <f t="shared" si="61"/>
        <v>0.77691004199513758</v>
      </c>
      <c r="S90" s="637"/>
      <c r="T90" s="91">
        <v>0.70902777777777759</v>
      </c>
      <c r="U90" s="91">
        <v>0.74305555555555536</v>
      </c>
      <c r="V90" s="439">
        <v>5</v>
      </c>
      <c r="W90" s="452">
        <f t="shared" si="62"/>
        <v>48.999999999999986</v>
      </c>
      <c r="X90" s="242"/>
      <c r="Y90" s="242"/>
      <c r="Z90" s="95"/>
      <c r="AA90" s="95"/>
      <c r="AB90" s="618"/>
      <c r="AC90" s="618"/>
      <c r="AD90" s="440"/>
      <c r="AE90" s="440"/>
      <c r="AF90" s="88">
        <f t="shared" si="63"/>
        <v>-252.3469387755099</v>
      </c>
      <c r="AG90" s="442">
        <f t="shared" si="64"/>
        <v>0.81780004420540797</v>
      </c>
      <c r="AH90" s="637"/>
    </row>
    <row r="91" spans="1:34" ht="19.2" customHeight="1">
      <c r="A91" s="648"/>
      <c r="B91" s="154" t="s">
        <v>247</v>
      </c>
      <c r="C91" s="447"/>
      <c r="D91" s="80" t="s">
        <v>126</v>
      </c>
      <c r="E91" s="81"/>
      <c r="F91" s="465">
        <v>53.68</v>
      </c>
      <c r="G91" s="82">
        <v>1106</v>
      </c>
      <c r="H91" s="127">
        <f t="shared" si="56"/>
        <v>59370.080000000002</v>
      </c>
      <c r="I91" s="243"/>
      <c r="J91" s="130">
        <v>20</v>
      </c>
      <c r="K91" s="98">
        <v>1500</v>
      </c>
      <c r="L91" s="129">
        <v>75</v>
      </c>
      <c r="M91" s="450">
        <v>20</v>
      </c>
      <c r="N91" s="98">
        <f t="shared" si="57"/>
        <v>1144.1379310344837</v>
      </c>
      <c r="O91" s="236">
        <f t="shared" si="58"/>
        <v>57.206896551724185</v>
      </c>
      <c r="P91" s="95">
        <f t="shared" si="59"/>
        <v>0</v>
      </c>
      <c r="Q91" s="131">
        <f t="shared" si="60"/>
        <v>-17.793103448275815</v>
      </c>
      <c r="R91" s="239">
        <f t="shared" si="61"/>
        <v>0.76275862068965583</v>
      </c>
      <c r="S91" s="640"/>
      <c r="T91" s="91">
        <v>0.74791666666666645</v>
      </c>
      <c r="U91" s="91">
        <v>0.7881944444444442</v>
      </c>
      <c r="V91" s="439">
        <v>7</v>
      </c>
      <c r="W91" s="452">
        <f t="shared" si="62"/>
        <v>57.999999999999957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3"/>
        <v>-355.8620689655163</v>
      </c>
      <c r="AG91" s="442">
        <f t="shared" si="64"/>
        <v>0.76275862068965583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6"/>
        <v>0</v>
      </c>
      <c r="I92" s="243"/>
      <c r="J92" s="130"/>
      <c r="K92" s="98"/>
      <c r="L92" s="129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3"/>
        <v>0</v>
      </c>
      <c r="AG92" s="442" t="e">
        <f t="shared" si="64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2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3"/>
        <v>0</v>
      </c>
      <c r="AG93" s="442" t="e">
        <f t="shared" si="64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3"/>
        <v>0</v>
      </c>
      <c r="AG94" s="442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18.444444444444443</v>
      </c>
      <c r="K95" s="257">
        <v>1482.3333333333333</v>
      </c>
      <c r="L95" s="258">
        <v>81.047418382557709</v>
      </c>
      <c r="M95" s="257">
        <f t="shared" ref="J95:O95" si="65">AVERAGE(M83:M94)</f>
        <v>18.555555555555557</v>
      </c>
      <c r="N95" s="257">
        <f t="shared" si="65"/>
        <v>1212.5143454930374</v>
      </c>
      <c r="O95" s="258">
        <f t="shared" si="65"/>
        <v>65.786109080301642</v>
      </c>
      <c r="P95" s="259">
        <f>M95-J95</f>
        <v>0.11111111111111427</v>
      </c>
      <c r="Q95" s="260">
        <f t="shared" ref="Q95:Q100" si="66">O95-L95</f>
        <v>-15.261309302256066</v>
      </c>
      <c r="R95" s="261">
        <f>O95/L95</f>
        <v>0.81169900773125103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-269.8189878402959</v>
      </c>
      <c r="AG95" s="445">
        <f t="shared" si="64"/>
        <v>0.81797684652105063</v>
      </c>
      <c r="AH95" s="640"/>
    </row>
    <row r="96" spans="1:34" ht="19.2" customHeight="1">
      <c r="A96" s="645" t="s">
        <v>197</v>
      </c>
      <c r="B96" s="439" t="s">
        <v>246</v>
      </c>
      <c r="C96" s="141"/>
      <c r="D96" s="80" t="s">
        <v>130</v>
      </c>
      <c r="E96" s="81"/>
      <c r="F96" s="458">
        <v>22.27</v>
      </c>
      <c r="G96" s="82">
        <v>564</v>
      </c>
      <c r="H96" s="83">
        <f t="shared" ref="H96:H106" si="67">F96*G96</f>
        <v>12560.28</v>
      </c>
      <c r="I96" s="439"/>
      <c r="J96" s="85">
        <v>4</v>
      </c>
      <c r="K96" s="82">
        <v>2000</v>
      </c>
      <c r="L96" s="86">
        <v>500</v>
      </c>
      <c r="M96" s="453">
        <v>5</v>
      </c>
      <c r="N96" s="82">
        <f t="shared" ref="N96:N100" si="68">G96/W96*60</f>
        <v>1990.5882352941153</v>
      </c>
      <c r="O96" s="86">
        <f t="shared" ref="O96:O100" si="69">N96/M96</f>
        <v>398.11764705882308</v>
      </c>
      <c r="P96" s="88">
        <f t="shared" ref="P96:P100" si="70">M96-J96</f>
        <v>1</v>
      </c>
      <c r="Q96" s="89">
        <f t="shared" si="66"/>
        <v>-101.88235294117692</v>
      </c>
      <c r="R96" s="442">
        <f t="shared" ref="R96:R100" si="71">O96/L96</f>
        <v>0.79623529411764615</v>
      </c>
      <c r="S96" s="637">
        <f>R108</f>
        <v>0.84631117876098727</v>
      </c>
      <c r="T96" s="133">
        <v>0.33333333333333331</v>
      </c>
      <c r="U96" s="133">
        <v>0.34513888888888888</v>
      </c>
      <c r="V96" s="440">
        <v>5</v>
      </c>
      <c r="W96" s="134">
        <f t="shared" ref="W96:W122" si="72">(U96-T96)*24*60</f>
        <v>17.000000000000021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3"/>
        <v>-9.4117647058847069</v>
      </c>
      <c r="AG96" s="441">
        <f t="shared" si="64"/>
        <v>0.99529411764705766</v>
      </c>
      <c r="AH96" s="622">
        <f>AG108</f>
        <v>1.0061128809178623</v>
      </c>
    </row>
    <row r="97" spans="1:34" s="270" customFormat="1" ht="19.2" customHeight="1">
      <c r="A97" s="645"/>
      <c r="B97" s="439" t="s">
        <v>246</v>
      </c>
      <c r="C97" s="262"/>
      <c r="D97" s="263" t="s">
        <v>128</v>
      </c>
      <c r="E97" s="97"/>
      <c r="F97" s="469">
        <v>24.73</v>
      </c>
      <c r="G97" s="264">
        <v>2095</v>
      </c>
      <c r="H97" s="265">
        <f t="shared" si="67"/>
        <v>51809.35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8"/>
        <v>2167.2413793103433</v>
      </c>
      <c r="O97" s="86">
        <f t="shared" si="69"/>
        <v>433.44827586206867</v>
      </c>
      <c r="P97" s="88">
        <f t="shared" si="70"/>
        <v>1</v>
      </c>
      <c r="Q97" s="89">
        <f t="shared" si="66"/>
        <v>-66.55172413793133</v>
      </c>
      <c r="R97" s="442">
        <f t="shared" si="71"/>
        <v>0.86689655172413738</v>
      </c>
      <c r="S97" s="637"/>
      <c r="T97" s="266">
        <v>0.34930555555555554</v>
      </c>
      <c r="U97" s="266">
        <v>0.38958333333333334</v>
      </c>
      <c r="V97" s="267">
        <v>6</v>
      </c>
      <c r="W97" s="134">
        <f t="shared" si="72"/>
        <v>58.000000000000036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167.24137931034329</v>
      </c>
      <c r="AG97" s="269">
        <f t="shared" si="64"/>
        <v>1.0836206896551717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129</v>
      </c>
      <c r="E98" s="126"/>
      <c r="F98" s="469">
        <v>24.73</v>
      </c>
      <c r="G98" s="98">
        <v>2132</v>
      </c>
      <c r="H98" s="265">
        <f t="shared" si="67"/>
        <v>52724.36</v>
      </c>
      <c r="I98" s="440"/>
      <c r="J98" s="85">
        <v>4</v>
      </c>
      <c r="K98" s="82">
        <v>2000</v>
      </c>
      <c r="L98" s="86">
        <v>500</v>
      </c>
      <c r="M98" s="130">
        <v>5</v>
      </c>
      <c r="N98" s="82">
        <f t="shared" si="68"/>
        <v>2131.9999999999991</v>
      </c>
      <c r="O98" s="86">
        <f t="shared" si="69"/>
        <v>426.39999999999981</v>
      </c>
      <c r="P98" s="88">
        <f t="shared" si="70"/>
        <v>1</v>
      </c>
      <c r="Q98" s="89">
        <f t="shared" si="66"/>
        <v>-73.600000000000193</v>
      </c>
      <c r="R98" s="442">
        <f t="shared" si="71"/>
        <v>0.85279999999999956</v>
      </c>
      <c r="S98" s="637"/>
      <c r="T98" s="133">
        <v>0.39305555555555555</v>
      </c>
      <c r="U98" s="133">
        <v>0.43472222222222223</v>
      </c>
      <c r="V98" s="440">
        <v>5</v>
      </c>
      <c r="W98" s="134">
        <f t="shared" si="72"/>
        <v>60.000000000000028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3"/>
        <v>131.99999999999909</v>
      </c>
      <c r="AG98" s="441">
        <f t="shared" si="64"/>
        <v>1.0659999999999996</v>
      </c>
      <c r="AH98" s="622"/>
    </row>
    <row r="99" spans="1:34" ht="19.2" customHeight="1">
      <c r="A99" s="645"/>
      <c r="B99" s="439" t="s">
        <v>246</v>
      </c>
      <c r="C99" s="124"/>
      <c r="D99" s="125" t="s">
        <v>308</v>
      </c>
      <c r="E99" s="126"/>
      <c r="F99" s="469">
        <v>21.92</v>
      </c>
      <c r="G99" s="98">
        <v>1001</v>
      </c>
      <c r="H99" s="265">
        <f t="shared" si="67"/>
        <v>21941.920000000002</v>
      </c>
      <c r="I99" s="440"/>
      <c r="J99" s="85">
        <v>4</v>
      </c>
      <c r="K99" s="82">
        <v>2000</v>
      </c>
      <c r="L99" s="86">
        <v>500</v>
      </c>
      <c r="M99" s="453">
        <v>5</v>
      </c>
      <c r="N99" s="82">
        <f t="shared" si="68"/>
        <v>2145.0000000000018</v>
      </c>
      <c r="O99" s="86">
        <f t="shared" si="69"/>
        <v>429.00000000000034</v>
      </c>
      <c r="P99" s="88">
        <f t="shared" si="70"/>
        <v>1</v>
      </c>
      <c r="Q99" s="89">
        <f t="shared" si="66"/>
        <v>-70.999999999999659</v>
      </c>
      <c r="R99" s="442">
        <f t="shared" si="71"/>
        <v>0.85800000000000065</v>
      </c>
      <c r="S99" s="637"/>
      <c r="T99" s="133">
        <v>0.43958333333333333</v>
      </c>
      <c r="U99" s="133">
        <v>0.45902777777777776</v>
      </c>
      <c r="V99" s="440">
        <v>7</v>
      </c>
      <c r="W99" s="134">
        <f t="shared" si="72"/>
        <v>27.999999999999979</v>
      </c>
      <c r="X99" s="233"/>
      <c r="Y99" s="233"/>
      <c r="Z99" s="170"/>
      <c r="AA99" s="170"/>
      <c r="AB99" s="618"/>
      <c r="AC99" s="618"/>
      <c r="AD99" s="440"/>
      <c r="AE99" s="440"/>
      <c r="AF99" s="268">
        <f t="shared" si="63"/>
        <v>145.00000000000182</v>
      </c>
      <c r="AG99" s="269">
        <f t="shared" si="64"/>
        <v>1.0725000000000009</v>
      </c>
      <c r="AH99" s="622"/>
    </row>
    <row r="100" spans="1:34" s="274" customFormat="1" ht="19.2" customHeight="1">
      <c r="A100" s="645"/>
      <c r="B100" s="439" t="s">
        <v>246</v>
      </c>
      <c r="C100" s="96"/>
      <c r="D100" s="80" t="s">
        <v>108</v>
      </c>
      <c r="E100" s="126"/>
      <c r="F100" s="469">
        <v>36.409999999999997</v>
      </c>
      <c r="G100" s="98">
        <v>2960</v>
      </c>
      <c r="H100" s="265">
        <f t="shared" si="67"/>
        <v>107773.59999999999</v>
      </c>
      <c r="I100" s="440">
        <v>1</v>
      </c>
      <c r="J100" s="85">
        <v>10</v>
      </c>
      <c r="K100" s="82">
        <v>2769</v>
      </c>
      <c r="L100" s="86">
        <v>276.89999999999998</v>
      </c>
      <c r="M100" s="130">
        <v>10</v>
      </c>
      <c r="N100" s="82">
        <f t="shared" si="68"/>
        <v>2400.0000000000009</v>
      </c>
      <c r="O100" s="86">
        <f t="shared" si="69"/>
        <v>240.00000000000009</v>
      </c>
      <c r="P100" s="88">
        <f t="shared" si="70"/>
        <v>0</v>
      </c>
      <c r="Q100" s="89">
        <f t="shared" si="66"/>
        <v>-36.899999999999892</v>
      </c>
      <c r="R100" s="442">
        <f t="shared" si="71"/>
        <v>0.86673889490790934</v>
      </c>
      <c r="S100" s="637"/>
      <c r="T100" s="266">
        <v>0.46249999999999997</v>
      </c>
      <c r="U100" s="266">
        <v>0.51388888888888884</v>
      </c>
      <c r="V100" s="267">
        <v>5</v>
      </c>
      <c r="W100" s="134">
        <f t="shared" si="72"/>
        <v>73.999999999999972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3"/>
        <v>-368.99999999999909</v>
      </c>
      <c r="AG100" s="441">
        <f t="shared" si="64"/>
        <v>0.86673889490790934</v>
      </c>
      <c r="AH100" s="622"/>
    </row>
    <row r="101" spans="1:34" s="274" customFormat="1" ht="19.2" customHeight="1">
      <c r="A101" s="645"/>
      <c r="B101" s="439">
        <v>0</v>
      </c>
      <c r="C101" s="96"/>
      <c r="D101" s="125"/>
      <c r="E101" s="126"/>
      <c r="F101" s="469" t="s">
        <v>248</v>
      </c>
      <c r="G101" s="98"/>
      <c r="H101" s="265">
        <f t="shared" si="67"/>
        <v>0</v>
      </c>
      <c r="I101" s="440"/>
      <c r="J101" s="85"/>
      <c r="K101" s="82"/>
      <c r="L101" s="86"/>
      <c r="M101" s="130"/>
      <c r="N101" s="82"/>
      <c r="O101" s="86"/>
      <c r="P101" s="88"/>
      <c r="Q101" s="89"/>
      <c r="R101" s="442"/>
      <c r="S101" s="637"/>
      <c r="T101" s="266"/>
      <c r="U101" s="133"/>
      <c r="V101" s="267"/>
      <c r="W101" s="134"/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3"/>
        <v>0</v>
      </c>
      <c r="AG101" s="269" t="e">
        <f t="shared" si="64"/>
        <v>#DIV/0!</v>
      </c>
      <c r="AH101" s="622"/>
    </row>
    <row r="102" spans="1:34" s="274" customFormat="1" ht="19.2" customHeight="1">
      <c r="A102" s="645"/>
      <c r="B102" s="439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439"/>
      <c r="J102" s="85"/>
      <c r="K102" s="82"/>
      <c r="L102" s="86"/>
      <c r="M102" s="130"/>
      <c r="N102" s="82"/>
      <c r="O102" s="86"/>
      <c r="P102" s="88"/>
      <c r="Q102" s="89"/>
      <c r="R102" s="442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3"/>
        <v>0</v>
      </c>
      <c r="AG102" s="441" t="e">
        <f t="shared" si="64"/>
        <v>#DIV/0!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3"/>
        <v>0</v>
      </c>
      <c r="AG104" s="441" t="e">
        <f t="shared" si="64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5.2</v>
      </c>
      <c r="K108" s="145">
        <v>2153.8000000000002</v>
      </c>
      <c r="L108" s="148">
        <v>455.38</v>
      </c>
      <c r="M108" s="145">
        <f t="shared" ref="J108:O108" si="73">AVERAGE(M96:M107)</f>
        <v>6</v>
      </c>
      <c r="N108" s="145">
        <f t="shared" si="73"/>
        <v>2166.9659229208919</v>
      </c>
      <c r="O108" s="148">
        <f t="shared" si="73"/>
        <v>385.39318458417836</v>
      </c>
      <c r="P108" s="95">
        <f t="shared" ref="P108:P114" si="74">M108-J108</f>
        <v>0.79999999999999982</v>
      </c>
      <c r="Q108" s="131">
        <f t="shared" ref="Q108:Q114" si="75">O108-L108</f>
        <v>-69.986815415821638</v>
      </c>
      <c r="R108" s="149">
        <f t="shared" ref="R108:R114" si="76">O108/L108</f>
        <v>0.84631117876098727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13.165922920891717</v>
      </c>
      <c r="AG108" s="441">
        <f t="shared" si="64"/>
        <v>1.0061128809178623</v>
      </c>
      <c r="AH108" s="622"/>
    </row>
    <row r="109" spans="1:34" ht="19.2" customHeight="1">
      <c r="A109" s="641" t="s">
        <v>320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695</v>
      </c>
      <c r="H109" s="83">
        <f t="shared" ref="H109:H118" si="77">F109*G109</f>
        <v>53751.3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8">G109/W109*60</f>
        <v>1303.1249999999982</v>
      </c>
      <c r="O109" s="86">
        <f t="shared" ref="O109:O114" si="79">N109/M109</f>
        <v>72.395833333333229</v>
      </c>
      <c r="P109" s="88">
        <f t="shared" si="74"/>
        <v>0</v>
      </c>
      <c r="Q109" s="89">
        <f t="shared" si="75"/>
        <v>-7.6041666666667709</v>
      </c>
      <c r="R109" s="442">
        <f t="shared" si="76"/>
        <v>0.90494791666666541</v>
      </c>
      <c r="S109" s="644">
        <f>R121</f>
        <v>0.86609055655103162</v>
      </c>
      <c r="T109" s="283">
        <v>0.5</v>
      </c>
      <c r="U109" s="283">
        <v>0.52222222222222225</v>
      </c>
      <c r="V109" s="284">
        <v>5</v>
      </c>
      <c r="W109" s="452">
        <f t="shared" si="72"/>
        <v>32.000000000000043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3"/>
        <v>-136.87500000000182</v>
      </c>
      <c r="AG109" s="171">
        <f t="shared" si="64"/>
        <v>0.90494791666666541</v>
      </c>
      <c r="AH109" s="622">
        <f>AG121</f>
        <v>0.8741444763797801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1020</v>
      </c>
      <c r="H110" s="83">
        <f t="shared" si="77"/>
        <v>54753.599999999999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8"/>
        <v>1390.909090909091</v>
      </c>
      <c r="O110" s="86">
        <f t="shared" si="79"/>
        <v>86.931818181818187</v>
      </c>
      <c r="P110" s="88">
        <f t="shared" si="74"/>
        <v>0</v>
      </c>
      <c r="Q110" s="89">
        <f t="shared" si="75"/>
        <v>-6.818181818181813</v>
      </c>
      <c r="R110" s="442">
        <f t="shared" si="76"/>
        <v>0.92727272727272736</v>
      </c>
      <c r="S110" s="633"/>
      <c r="T110" s="283">
        <v>0.52777777777777779</v>
      </c>
      <c r="U110" s="283">
        <v>0.55833333333333335</v>
      </c>
      <c r="V110" s="284">
        <v>8</v>
      </c>
      <c r="W110" s="452">
        <f t="shared" si="72"/>
        <v>44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3"/>
        <v>-109.09090909090901</v>
      </c>
      <c r="AG110" s="171">
        <f t="shared" si="64"/>
        <v>0.92727272727272736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1815</v>
      </c>
      <c r="H111" s="83">
        <f t="shared" si="77"/>
        <v>104789.02499999999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1361.2499999999995</v>
      </c>
      <c r="O111" s="86">
        <f t="shared" si="79"/>
        <v>85.078124999999972</v>
      </c>
      <c r="P111" s="88">
        <f t="shared" si="74"/>
        <v>0</v>
      </c>
      <c r="Q111" s="89">
        <f t="shared" si="75"/>
        <v>-12.734375000000028</v>
      </c>
      <c r="R111" s="442">
        <f t="shared" si="76"/>
        <v>0.8698083067092649</v>
      </c>
      <c r="S111" s="633"/>
      <c r="T111" s="283">
        <v>0.57361111111111107</v>
      </c>
      <c r="U111" s="283">
        <v>0.62916666666666665</v>
      </c>
      <c r="V111" s="284">
        <v>22</v>
      </c>
      <c r="W111" s="452">
        <f t="shared" si="72"/>
        <v>80.000000000000028</v>
      </c>
      <c r="X111" s="94">
        <v>0.56180555555555556</v>
      </c>
      <c r="Y111" s="94">
        <v>0.5708333333333333</v>
      </c>
      <c r="Z111" s="95"/>
      <c r="AA111" s="95"/>
      <c r="AB111" s="618"/>
      <c r="AC111" s="618"/>
      <c r="AD111" s="440"/>
      <c r="AE111" s="440"/>
      <c r="AF111" s="88">
        <f t="shared" si="63"/>
        <v>-203.75000000000045</v>
      </c>
      <c r="AG111" s="171">
        <f t="shared" si="64"/>
        <v>0.8698083067092649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1976.4</v>
      </c>
      <c r="H112" s="83">
        <f t="shared" si="77"/>
        <v>88898.471999999994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1248.2526315789476</v>
      </c>
      <c r="O112" s="86">
        <f t="shared" si="79"/>
        <v>65.697506925207762</v>
      </c>
      <c r="P112" s="88">
        <f t="shared" si="74"/>
        <v>0</v>
      </c>
      <c r="Q112" s="89">
        <f t="shared" si="75"/>
        <v>-13.249861495844868</v>
      </c>
      <c r="R112" s="442">
        <f t="shared" si="76"/>
        <v>0.83216842105263167</v>
      </c>
      <c r="S112" s="633"/>
      <c r="T112" s="283">
        <v>0.70833333333333337</v>
      </c>
      <c r="U112" s="283">
        <v>0.77430555555555558</v>
      </c>
      <c r="V112" s="284">
        <v>5</v>
      </c>
      <c r="W112" s="452">
        <f t="shared" si="72"/>
        <v>94.999999999999986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3"/>
        <v>-251.74736842105244</v>
      </c>
      <c r="AG112" s="171">
        <f t="shared" si="64"/>
        <v>0.83216842105263167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899</v>
      </c>
      <c r="H113" s="83">
        <f t="shared" si="77"/>
        <v>51899.27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1172.608695652174</v>
      </c>
      <c r="O113" s="86">
        <f t="shared" si="79"/>
        <v>68.976982097186706</v>
      </c>
      <c r="P113" s="88">
        <f t="shared" si="74"/>
        <v>1</v>
      </c>
      <c r="Q113" s="89">
        <f t="shared" si="75"/>
        <v>-21.023017902813294</v>
      </c>
      <c r="R113" s="442">
        <f t="shared" si="76"/>
        <v>0.76641091219096336</v>
      </c>
      <c r="S113" s="633"/>
      <c r="T113" s="283">
        <v>0.79027777777777786</v>
      </c>
      <c r="U113" s="283">
        <v>0.8222222222222223</v>
      </c>
      <c r="V113" s="284">
        <v>23</v>
      </c>
      <c r="W113" s="452">
        <f t="shared" si="72"/>
        <v>46</v>
      </c>
      <c r="X113" s="271">
        <v>0.77777777777777779</v>
      </c>
      <c r="Y113" s="271">
        <v>0.78749999999999998</v>
      </c>
      <c r="Z113" s="272"/>
      <c r="AA113" s="272"/>
      <c r="AB113" s="618"/>
      <c r="AC113" s="618"/>
      <c r="AD113" s="277"/>
      <c r="AE113" s="277"/>
      <c r="AF113" s="152">
        <f t="shared" si="63"/>
        <v>-267.39130434782601</v>
      </c>
      <c r="AG113" s="171">
        <f t="shared" si="64"/>
        <v>0.81431159420289856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2037</v>
      </c>
      <c r="H114" s="83">
        <f t="shared" si="77"/>
        <v>103214.79000000001</v>
      </c>
      <c r="I114" s="440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1343.0769230769231</v>
      </c>
      <c r="O114" s="86">
        <f t="shared" si="79"/>
        <v>74.615384615384613</v>
      </c>
      <c r="P114" s="88">
        <f t="shared" si="74"/>
        <v>0</v>
      </c>
      <c r="Q114" s="89">
        <f t="shared" si="75"/>
        <v>-8.7179487179487154</v>
      </c>
      <c r="R114" s="442">
        <f t="shared" si="76"/>
        <v>0.89538461538461545</v>
      </c>
      <c r="S114" s="633"/>
      <c r="T114" s="283">
        <v>0.82777777777777783</v>
      </c>
      <c r="U114" s="283">
        <v>0.89097222222222228</v>
      </c>
      <c r="V114" s="284">
        <v>8</v>
      </c>
      <c r="W114" s="452">
        <f t="shared" si="72"/>
        <v>91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-156.92307692307691</v>
      </c>
      <c r="AG114" s="171">
        <f t="shared" si="64"/>
        <v>0.89538461538461545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440"/>
      <c r="J115" s="85"/>
      <c r="K115" s="82"/>
      <c r="L115" s="86"/>
      <c r="M115" s="453" t="s">
        <v>49</v>
      </c>
      <c r="N115" s="82"/>
      <c r="O115" s="86"/>
      <c r="P115" s="88"/>
      <c r="Q115" s="89"/>
      <c r="R115" s="442"/>
      <c r="S115" s="633"/>
      <c r="T115" s="283"/>
      <c r="U115" s="283"/>
      <c r="V115" s="284"/>
      <c r="W115" s="452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80">AVERAGE(M109:M120)</f>
        <v>17.333333333333332</v>
      </c>
      <c r="N121" s="257">
        <f t="shared" si="80"/>
        <v>1303.2037235361888</v>
      </c>
      <c r="O121" s="258">
        <f t="shared" si="80"/>
        <v>75.61594169215509</v>
      </c>
      <c r="P121" s="88">
        <f t="shared" ref="P121:P129" si="81">M121-J121</f>
        <v>0.1666666666666643</v>
      </c>
      <c r="Q121" s="89">
        <f t="shared" ref="Q121:Q129" si="82">O121-L121</f>
        <v>-11.691258600242577</v>
      </c>
      <c r="R121" s="225">
        <f t="shared" ref="R121:R129" si="83">O121/L121</f>
        <v>0.86609055655103162</v>
      </c>
      <c r="S121" s="639"/>
      <c r="T121" s="91"/>
      <c r="U121" s="91"/>
      <c r="V121" s="82"/>
      <c r="W121" s="452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-187.62960979714444</v>
      </c>
      <c r="AG121" s="171">
        <f>N121/K121</f>
        <v>0.8741444763797801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1549</v>
      </c>
      <c r="H122" s="83">
        <f t="shared" ref="H122:H132" si="84">F122*G122</f>
        <v>90879.83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5">G122/W122*60</f>
        <v>1327.7142857142844</v>
      </c>
      <c r="O122" s="294">
        <f t="shared" ref="O122:O129" si="86">N122/M122</f>
        <v>69.879699248120232</v>
      </c>
      <c r="P122" s="152">
        <f t="shared" si="81"/>
        <v>0</v>
      </c>
      <c r="Q122" s="235">
        <f t="shared" si="82"/>
        <v>-5.909774436090288</v>
      </c>
      <c r="R122" s="153">
        <f t="shared" si="83"/>
        <v>0.92202380952380869</v>
      </c>
      <c r="S122" s="637">
        <f>R134</f>
        <v>0.88002492919863251</v>
      </c>
      <c r="T122" s="91">
        <v>0.5</v>
      </c>
      <c r="U122" s="91">
        <v>0.54861111111111116</v>
      </c>
      <c r="V122" s="284">
        <v>5</v>
      </c>
      <c r="W122" s="452">
        <f t="shared" si="72"/>
        <v>70.000000000000071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3"/>
        <v>-112.28571428571558</v>
      </c>
      <c r="AG122" s="442">
        <f t="shared" si="64"/>
        <v>0.92202380952380858</v>
      </c>
      <c r="AH122" s="639">
        <f>AG134</f>
        <v>0.89713343918864408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2100</v>
      </c>
      <c r="H123" s="83">
        <f t="shared" si="84"/>
        <v>124992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5"/>
        <v>1272.727272727273</v>
      </c>
      <c r="O123" s="129">
        <f t="shared" si="86"/>
        <v>60.606060606060616</v>
      </c>
      <c r="P123" s="95">
        <f t="shared" si="81"/>
        <v>0</v>
      </c>
      <c r="Q123" s="131">
        <f t="shared" si="82"/>
        <v>-5.3463203463203328</v>
      </c>
      <c r="R123" s="441">
        <f t="shared" si="83"/>
        <v>0.91893665900886135</v>
      </c>
      <c r="S123" s="637"/>
      <c r="T123" s="91">
        <v>0.56388888888888888</v>
      </c>
      <c r="U123" s="91">
        <v>0.63263888888888886</v>
      </c>
      <c r="V123" s="284">
        <v>22</v>
      </c>
      <c r="W123" s="452">
        <f>(U123-T123)*24*60</f>
        <v>98.999999999999972</v>
      </c>
      <c r="X123" s="94">
        <v>0.55208333333333337</v>
      </c>
      <c r="Y123" s="94">
        <v>0.56111111111111112</v>
      </c>
      <c r="Z123" s="95"/>
      <c r="AA123" s="95"/>
      <c r="AB123" s="618"/>
      <c r="AC123" s="618"/>
      <c r="AD123" s="440"/>
      <c r="AE123" s="440"/>
      <c r="AF123" s="88">
        <f t="shared" si="63"/>
        <v>-112.27272727272702</v>
      </c>
      <c r="AG123" s="442">
        <f t="shared" si="64"/>
        <v>0.91893665900886135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1259</v>
      </c>
      <c r="H124" s="83">
        <f t="shared" si="84"/>
        <v>71498.61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5"/>
        <v>1510.8000000000004</v>
      </c>
      <c r="O124" s="294">
        <f t="shared" si="86"/>
        <v>83.933333333333351</v>
      </c>
      <c r="P124" s="152">
        <f t="shared" si="81"/>
        <v>0</v>
      </c>
      <c r="Q124" s="235">
        <f t="shared" si="82"/>
        <v>-6.9555555555555344</v>
      </c>
      <c r="R124" s="153">
        <f t="shared" si="83"/>
        <v>0.92347188264058699</v>
      </c>
      <c r="S124" s="638"/>
      <c r="T124" s="91">
        <v>0.70833333333333337</v>
      </c>
      <c r="U124" s="91">
        <v>0.74305555555555558</v>
      </c>
      <c r="V124" s="284">
        <v>5</v>
      </c>
      <c r="W124" s="297">
        <f>(U124-T124)*24*60</f>
        <v>49.999999999999986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3"/>
        <v>-125.19999999999959</v>
      </c>
      <c r="AG124" s="153">
        <f t="shared" si="64"/>
        <v>0.92347188264058699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979</v>
      </c>
      <c r="H125" s="83">
        <f t="shared" si="84"/>
        <v>55675.729999999996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5"/>
        <v>1506.1538461538453</v>
      </c>
      <c r="O125" s="129">
        <f t="shared" si="86"/>
        <v>83.675213675213627</v>
      </c>
      <c r="P125" s="95">
        <f t="shared" si="81"/>
        <v>0</v>
      </c>
      <c r="Q125" s="131">
        <f t="shared" si="82"/>
        <v>-7.2136752136752591</v>
      </c>
      <c r="R125" s="441">
        <f t="shared" si="83"/>
        <v>0.92063193530186149</v>
      </c>
      <c r="S125" s="638"/>
      <c r="T125" s="91">
        <v>0.74722222222222223</v>
      </c>
      <c r="U125" s="91">
        <v>0.77430555555555558</v>
      </c>
      <c r="V125" s="284">
        <v>6</v>
      </c>
      <c r="W125" s="297">
        <f t="shared" ref="W125:W133" si="87">(U125-T125)*24*60</f>
        <v>39.000000000000021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3"/>
        <v>-129.84615384615472</v>
      </c>
      <c r="AG125" s="442">
        <f t="shared" si="64"/>
        <v>0.92063193530186138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1127</v>
      </c>
      <c r="H126" s="83">
        <f t="shared" si="84"/>
        <v>60959.43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5"/>
        <v>1380.0000000000005</v>
      </c>
      <c r="O126" s="129">
        <f t="shared" si="86"/>
        <v>69.000000000000028</v>
      </c>
      <c r="P126" s="95">
        <f t="shared" si="81"/>
        <v>3</v>
      </c>
      <c r="Q126" s="131">
        <f t="shared" si="82"/>
        <v>-23.05882352941174</v>
      </c>
      <c r="R126" s="441">
        <f t="shared" si="83"/>
        <v>0.74952076677316326</v>
      </c>
      <c r="S126" s="638"/>
      <c r="T126" s="91">
        <v>0.77916666666666667</v>
      </c>
      <c r="U126" s="91">
        <v>0.81319444444444444</v>
      </c>
      <c r="V126" s="284">
        <v>7</v>
      </c>
      <c r="W126" s="297">
        <f t="shared" si="87"/>
        <v>48.999999999999986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3"/>
        <v>-184.99999999999955</v>
      </c>
      <c r="AG126" s="153">
        <f t="shared" si="64"/>
        <v>0.88178913738019193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1354</v>
      </c>
      <c r="H127" s="83">
        <f t="shared" si="84"/>
        <v>64450.400000000001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5"/>
        <v>1331.803278688526</v>
      </c>
      <c r="O127" s="294">
        <f t="shared" si="86"/>
        <v>70.094909404659262</v>
      </c>
      <c r="P127" s="152">
        <f t="shared" si="81"/>
        <v>0</v>
      </c>
      <c r="Q127" s="235">
        <f t="shared" si="82"/>
        <v>-5.6945642795512583</v>
      </c>
      <c r="R127" s="153">
        <f t="shared" si="83"/>
        <v>0.92486338797814316</v>
      </c>
      <c r="S127" s="638"/>
      <c r="T127" s="91">
        <v>0.82916666666666661</v>
      </c>
      <c r="U127" s="91">
        <v>0.87152777777777768</v>
      </c>
      <c r="V127" s="439">
        <v>23</v>
      </c>
      <c r="W127" s="297">
        <f t="shared" si="87"/>
        <v>60.999999999999943</v>
      </c>
      <c r="X127" s="106">
        <v>0.81666666666666676</v>
      </c>
      <c r="Y127" s="106">
        <v>0.82638888888888884</v>
      </c>
      <c r="Z127" s="95"/>
      <c r="AA127" s="95"/>
      <c r="AB127" s="618"/>
      <c r="AC127" s="618"/>
      <c r="AD127" s="440"/>
      <c r="AE127" s="440"/>
      <c r="AF127" s="152">
        <f t="shared" si="63"/>
        <v>-108.19672131147399</v>
      </c>
      <c r="AG127" s="153">
        <f t="shared" si="64"/>
        <v>0.92486338797814305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634</v>
      </c>
      <c r="H128" s="83">
        <f t="shared" si="84"/>
        <v>36328.199999999997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1267.9999999999977</v>
      </c>
      <c r="O128" s="129">
        <f t="shared" si="86"/>
        <v>74.58823529411751</v>
      </c>
      <c r="P128" s="95">
        <f t="shared" si="81"/>
        <v>0</v>
      </c>
      <c r="Q128" s="131">
        <f t="shared" si="82"/>
        <v>-6.882352941176606</v>
      </c>
      <c r="R128" s="441">
        <f t="shared" si="83"/>
        <v>0.91552346570396947</v>
      </c>
      <c r="S128" s="638"/>
      <c r="T128" s="91">
        <v>0.87638888888888877</v>
      </c>
      <c r="U128" s="91">
        <v>0.89722222222222214</v>
      </c>
      <c r="V128" s="439">
        <v>7</v>
      </c>
      <c r="W128" s="297">
        <f t="shared" si="87"/>
        <v>30.000000000000053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3"/>
        <v>-117.00000000000227</v>
      </c>
      <c r="AG128" s="153">
        <f t="shared" si="64"/>
        <v>0.91552346570396947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341</v>
      </c>
      <c r="H129" s="83">
        <f t="shared" si="84"/>
        <v>17278.47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5"/>
        <v>1278.7500000000045</v>
      </c>
      <c r="O129" s="129">
        <f t="shared" si="86"/>
        <v>60.892857142857359</v>
      </c>
      <c r="P129" s="95">
        <f t="shared" si="81"/>
        <v>0</v>
      </c>
      <c r="Q129" s="131">
        <f t="shared" si="82"/>
        <v>-17.011904761904539</v>
      </c>
      <c r="R129" s="441">
        <f t="shared" si="83"/>
        <v>0.78163202933985609</v>
      </c>
      <c r="S129" s="638"/>
      <c r="T129" s="91">
        <v>0.90277777777777768</v>
      </c>
      <c r="U129" s="91">
        <v>0.91388888888888875</v>
      </c>
      <c r="V129" s="439">
        <v>8</v>
      </c>
      <c r="W129" s="297">
        <f t="shared" si="87"/>
        <v>15.999999999999943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1359.4935854104915</v>
      </c>
      <c r="O134" s="301">
        <f t="shared" si="88"/>
        <v>71.583788588045252</v>
      </c>
      <c r="P134" s="92">
        <f t="shared" ref="P134:P140" si="89">M134-J134</f>
        <v>0.375</v>
      </c>
      <c r="Q134" s="188">
        <f t="shared" ref="Q134:Q140" si="90">O134-L134</f>
        <v>-9.7591213829607</v>
      </c>
      <c r="R134" s="302">
        <f t="shared" ref="R134:R140" si="91">O134/L134</f>
        <v>0.88002492919863251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-155.88141458950849</v>
      </c>
      <c r="AG134" s="442">
        <f t="shared" si="64"/>
        <v>0.89713343918864408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845</v>
      </c>
      <c r="H135" s="303">
        <f t="shared" ref="H135:H146" si="92">F135*G135</f>
        <v>42816.15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1370.2702702702693</v>
      </c>
      <c r="O135" s="160">
        <f t="shared" ref="O135:O140" si="94">N135/M135</f>
        <v>80.604133545309963</v>
      </c>
      <c r="P135" s="95">
        <f t="shared" si="89"/>
        <v>0</v>
      </c>
      <c r="Q135" s="131">
        <f t="shared" si="90"/>
        <v>-7.6311605723370945</v>
      </c>
      <c r="R135" s="441">
        <f t="shared" si="91"/>
        <v>0.91351351351351295</v>
      </c>
      <c r="S135" s="633">
        <f>R147</f>
        <v>0.90917610894522727</v>
      </c>
      <c r="T135" s="304">
        <v>0.70833333333333337</v>
      </c>
      <c r="U135" s="91">
        <v>0.73402777777777783</v>
      </c>
      <c r="V135" s="191">
        <v>5</v>
      </c>
      <c r="W135" s="305">
        <f t="shared" ref="W135:W147" si="95">(U135-T135)*24*60</f>
        <v>37.000000000000028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3"/>
        <v>-129.72972972973071</v>
      </c>
      <c r="AG135" s="165">
        <f t="shared" si="64"/>
        <v>0.91351351351351284</v>
      </c>
      <c r="AH135" s="622">
        <f>AG147</f>
        <v>0.92153120533108601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1645</v>
      </c>
      <c r="H136" s="127">
        <f t="shared" si="92"/>
        <v>83862.099999999991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3"/>
        <v>1333.7837837837828</v>
      </c>
      <c r="O136" s="129">
        <f t="shared" si="94"/>
        <v>66.689189189189136</v>
      </c>
      <c r="P136" s="95">
        <f t="shared" si="89"/>
        <v>0</v>
      </c>
      <c r="Q136" s="131">
        <f t="shared" si="90"/>
        <v>-5.3108108108108638</v>
      </c>
      <c r="R136" s="441">
        <f t="shared" si="91"/>
        <v>0.92623873873873797</v>
      </c>
      <c r="S136" s="633"/>
      <c r="T136" s="304">
        <v>0.73958333333333337</v>
      </c>
      <c r="U136" s="91">
        <v>0.7909722222222223</v>
      </c>
      <c r="V136" s="191">
        <v>8</v>
      </c>
      <c r="W136" s="452">
        <f t="shared" si="95"/>
        <v>74.000000000000057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3"/>
        <v>-106.21621621621716</v>
      </c>
      <c r="AG136" s="171">
        <f t="shared" si="64"/>
        <v>0.92623873873873808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842</v>
      </c>
      <c r="H137" s="127">
        <f t="shared" si="92"/>
        <v>45543.780000000006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1365.4054054054045</v>
      </c>
      <c r="O137" s="129">
        <f t="shared" si="94"/>
        <v>71.863442389758134</v>
      </c>
      <c r="P137" s="95">
        <f t="shared" si="89"/>
        <v>0</v>
      </c>
      <c r="Q137" s="131">
        <f t="shared" si="90"/>
        <v>-7.0839260312944958</v>
      </c>
      <c r="R137" s="441">
        <f t="shared" si="91"/>
        <v>0.91027027027026974</v>
      </c>
      <c r="S137" s="633"/>
      <c r="T137" s="91">
        <v>0.79583333333333339</v>
      </c>
      <c r="U137" s="91">
        <v>0.82152777777777786</v>
      </c>
      <c r="V137" s="307">
        <v>7</v>
      </c>
      <c r="W137" s="452">
        <f t="shared" si="95"/>
        <v>37.000000000000028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3"/>
        <v>-134.59459459459549</v>
      </c>
      <c r="AG137" s="171">
        <f t="shared" si="64"/>
        <v>0.91027027027026963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1870</v>
      </c>
      <c r="H138" s="127">
        <f t="shared" si="92"/>
        <v>95220.400000000009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1335.7142857142853</v>
      </c>
      <c r="O138" s="129">
        <f t="shared" si="94"/>
        <v>70.300751879699234</v>
      </c>
      <c r="P138" s="95">
        <f t="shared" si="89"/>
        <v>0</v>
      </c>
      <c r="Q138" s="131">
        <f t="shared" si="90"/>
        <v>-5.488721804511286</v>
      </c>
      <c r="R138" s="443">
        <f t="shared" si="91"/>
        <v>0.927579365079365</v>
      </c>
      <c r="S138" s="633"/>
      <c r="T138" s="91">
        <v>0.83680555555555558</v>
      </c>
      <c r="U138" s="91">
        <v>0.89513888888888893</v>
      </c>
      <c r="V138" s="307">
        <v>22</v>
      </c>
      <c r="W138" s="452">
        <f t="shared" si="95"/>
        <v>84.000000000000028</v>
      </c>
      <c r="X138" s="94">
        <v>0.82500000000000007</v>
      </c>
      <c r="Y138" s="94">
        <v>0.8340277777777777</v>
      </c>
      <c r="Z138" s="95"/>
      <c r="AA138" s="95"/>
      <c r="AB138" s="618"/>
      <c r="AC138" s="618"/>
      <c r="AD138" s="440"/>
      <c r="AE138" s="440"/>
      <c r="AF138" s="88">
        <f t="shared" si="63"/>
        <v>-104.28571428571468</v>
      </c>
      <c r="AG138" s="171">
        <f t="shared" si="64"/>
        <v>0.92757936507936478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1016</v>
      </c>
      <c r="H139" s="127">
        <f t="shared" si="92"/>
        <v>51480.72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1325.2173913043478</v>
      </c>
      <c r="O139" s="129">
        <f t="shared" si="94"/>
        <v>77.953964194373398</v>
      </c>
      <c r="P139" s="95">
        <f t="shared" si="89"/>
        <v>0</v>
      </c>
      <c r="Q139" s="131">
        <f t="shared" si="90"/>
        <v>-6.7519181585677757</v>
      </c>
      <c r="R139" s="441">
        <f t="shared" si="91"/>
        <v>0.92028985507246375</v>
      </c>
      <c r="S139" s="633"/>
      <c r="T139" s="91">
        <v>0.9</v>
      </c>
      <c r="U139" s="91">
        <v>0.93194444444444446</v>
      </c>
      <c r="V139" s="308">
        <v>7</v>
      </c>
      <c r="W139" s="452">
        <f t="shared" si="95"/>
        <v>46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3"/>
        <v>-114.78260869565224</v>
      </c>
      <c r="AG139" s="171">
        <f t="shared" si="64"/>
        <v>0.92028985507246375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1208</v>
      </c>
      <c r="H140" s="127">
        <f t="shared" si="92"/>
        <v>60991.920000000006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1342.2222222222229</v>
      </c>
      <c r="O140" s="129">
        <f t="shared" si="94"/>
        <v>89.481481481481524</v>
      </c>
      <c r="P140" s="95">
        <f t="shared" si="89"/>
        <v>1</v>
      </c>
      <c r="Q140" s="131">
        <f t="shared" si="90"/>
        <v>-13.375661375661338</v>
      </c>
      <c r="R140" s="441">
        <f t="shared" si="91"/>
        <v>0.86995884773662591</v>
      </c>
      <c r="S140" s="634"/>
      <c r="T140" s="105">
        <v>0.93611111111111112</v>
      </c>
      <c r="U140" s="310">
        <v>0.97361111111111109</v>
      </c>
      <c r="V140" s="311">
        <v>6</v>
      </c>
      <c r="W140" s="452">
        <f t="shared" si="95"/>
        <v>53.999999999999972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3"/>
        <v>-97.777777777777146</v>
      </c>
      <c r="AG140" s="171">
        <f t="shared" si="64"/>
        <v>0.93209876543209924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2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2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2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2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5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5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1345.4355597833855</v>
      </c>
      <c r="O147" s="301">
        <f t="shared" si="96"/>
        <v>76.148827113301891</v>
      </c>
      <c r="P147" s="92">
        <f t="shared" ref="P147:P152" si="97">M147-J147</f>
        <v>0.1666666666666643</v>
      </c>
      <c r="Q147" s="188">
        <f t="shared" ref="Q147:Q152" si="98">O147-L147</f>
        <v>-7.6070331255304779</v>
      </c>
      <c r="R147" s="316">
        <f t="shared" ref="R147:R152" si="99">O147/L147</f>
        <v>0.90917610894522727</v>
      </c>
      <c r="S147" s="635"/>
      <c r="T147" s="105"/>
      <c r="U147" s="105"/>
      <c r="V147" s="96"/>
      <c r="W147" s="452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-114.56444021661446</v>
      </c>
      <c r="AG147" s="317">
        <f t="shared" si="64"/>
        <v>0.92153120533108601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498</v>
      </c>
      <c r="H148" s="127">
        <f t="shared" ref="H148:H172" si="100">F148*G148</f>
        <v>25233.66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1106.666666666664</v>
      </c>
      <c r="O148" s="86">
        <f>N148/M148</f>
        <v>65.098039215686114</v>
      </c>
      <c r="P148" s="88">
        <f t="shared" si="97"/>
        <v>1</v>
      </c>
      <c r="Q148" s="89">
        <f t="shared" si="98"/>
        <v>-24.901960784313886</v>
      </c>
      <c r="R148" s="442">
        <f t="shared" si="99"/>
        <v>0.72331154684095678</v>
      </c>
      <c r="S148" s="626">
        <f>R160</f>
        <v>0.81264874635247664</v>
      </c>
      <c r="T148" s="304">
        <v>0.70833333333333337</v>
      </c>
      <c r="U148" s="91">
        <v>0.72708333333333341</v>
      </c>
      <c r="V148" s="439">
        <v>5</v>
      </c>
      <c r="W148" s="452">
        <f>(U148-T148)*24*60</f>
        <v>27.000000000000064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3"/>
        <v>-333.33333333333599</v>
      </c>
      <c r="AG148" s="171">
        <f t="shared" si="64"/>
        <v>0.76851851851851671</v>
      </c>
      <c r="AH148" s="622">
        <f>AG160</f>
        <v>0.82125981977990914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1428</v>
      </c>
      <c r="H149" s="127">
        <f t="shared" si="100"/>
        <v>81824.399999999994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1360.0000000000014</v>
      </c>
      <c r="O149" s="86">
        <f>N149/M149</f>
        <v>75.555555555555628</v>
      </c>
      <c r="P149" s="88">
        <f t="shared" si="97"/>
        <v>0</v>
      </c>
      <c r="Q149" s="89">
        <f t="shared" si="98"/>
        <v>-7.7777777777777004</v>
      </c>
      <c r="R149" s="442">
        <f t="shared" si="99"/>
        <v>0.90666666666666762</v>
      </c>
      <c r="S149" s="627"/>
      <c r="T149" s="304">
        <v>0.73194444444444451</v>
      </c>
      <c r="U149" s="91">
        <v>0.77569444444444446</v>
      </c>
      <c r="V149" s="439">
        <v>7</v>
      </c>
      <c r="W149" s="452">
        <f t="shared" ref="W149:W159" si="101">(U149-T149)*24*60</f>
        <v>62.999999999999936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3"/>
        <v>-139.99999999999864</v>
      </c>
      <c r="AG149" s="171">
        <f t="shared" si="64"/>
        <v>0.90666666666666762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377</v>
      </c>
      <c r="H150" s="127">
        <f t="shared" si="100"/>
        <v>18959.329999999998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1077.142857142861</v>
      </c>
      <c r="O150" s="86">
        <f>N150/M150</f>
        <v>59.841269841270055</v>
      </c>
      <c r="P150" s="88">
        <f t="shared" si="97"/>
        <v>0</v>
      </c>
      <c r="Q150" s="89">
        <f t="shared" si="98"/>
        <v>-20.158730158729945</v>
      </c>
      <c r="R150" s="442">
        <f t="shared" si="99"/>
        <v>0.74801587301587569</v>
      </c>
      <c r="S150" s="627"/>
      <c r="T150" s="304">
        <v>0.78125</v>
      </c>
      <c r="U150" s="91">
        <v>0.79583333333333328</v>
      </c>
      <c r="V150" s="439">
        <v>8</v>
      </c>
      <c r="W150" s="452">
        <f t="shared" si="101"/>
        <v>20.999999999999925</v>
      </c>
      <c r="X150" s="271"/>
      <c r="Y150" s="271"/>
      <c r="Z150" s="272"/>
      <c r="AA150" s="272"/>
      <c r="AB150" s="618"/>
      <c r="AC150" s="618"/>
      <c r="AD150" s="440"/>
      <c r="AE150" s="440"/>
      <c r="AF150" s="88">
        <f t="shared" si="63"/>
        <v>-362.85714285713902</v>
      </c>
      <c r="AG150" s="171">
        <f t="shared" si="64"/>
        <v>0.74801587301587569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135</v>
      </c>
      <c r="E151" s="101"/>
      <c r="F151" s="465">
        <v>54.29</v>
      </c>
      <c r="G151" s="98">
        <v>797</v>
      </c>
      <c r="H151" s="127">
        <f t="shared" si="100"/>
        <v>43269.13</v>
      </c>
      <c r="I151" s="318"/>
      <c r="J151" s="130">
        <v>15</v>
      </c>
      <c r="K151" s="98">
        <v>1440</v>
      </c>
      <c r="L151" s="129">
        <v>96</v>
      </c>
      <c r="M151" s="285">
        <v>15</v>
      </c>
      <c r="N151" s="82">
        <f>G151/W151*60</f>
        <v>1258.421052631578</v>
      </c>
      <c r="O151" s="86">
        <f>N151/M151</f>
        <v>83.894736842105203</v>
      </c>
      <c r="P151" s="88">
        <f t="shared" si="97"/>
        <v>0</v>
      </c>
      <c r="Q151" s="89">
        <f t="shared" si="98"/>
        <v>-12.105263157894797</v>
      </c>
      <c r="R151" s="442">
        <f t="shared" si="99"/>
        <v>0.87390350877192924</v>
      </c>
      <c r="S151" s="627"/>
      <c r="T151" s="304">
        <v>0.81180555555555545</v>
      </c>
      <c r="U151" s="91">
        <v>0.83819444444444435</v>
      </c>
      <c r="V151" s="439">
        <v>23</v>
      </c>
      <c r="W151" s="452">
        <f t="shared" si="101"/>
        <v>38.000000000000028</v>
      </c>
      <c r="X151" s="271">
        <v>0.7993055555555556</v>
      </c>
      <c r="Y151" s="271">
        <v>0.80902777777777779</v>
      </c>
      <c r="Z151" s="272"/>
      <c r="AA151" s="272"/>
      <c r="AB151" s="618"/>
      <c r="AC151" s="618"/>
      <c r="AD151" s="277"/>
      <c r="AE151" s="277"/>
      <c r="AF151" s="88">
        <f t="shared" si="63"/>
        <v>-181.57894736842195</v>
      </c>
      <c r="AG151" s="171">
        <f t="shared" si="64"/>
        <v>0.87390350877192924</v>
      </c>
      <c r="AH151" s="628"/>
    </row>
    <row r="152" spans="1:34" s="274" customFormat="1" ht="19.2" customHeight="1">
      <c r="A152" s="625"/>
      <c r="B152" s="440" t="s">
        <v>247</v>
      </c>
      <c r="C152" s="277"/>
      <c r="D152" s="309" t="s">
        <v>322</v>
      </c>
      <c r="E152" s="101"/>
      <c r="F152" s="465">
        <v>44.98</v>
      </c>
      <c r="G152" s="98">
        <v>463.6</v>
      </c>
      <c r="H152" s="127">
        <f t="shared" si="100"/>
        <v>20852.727999999999</v>
      </c>
      <c r="I152" s="318">
        <v>1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1209.3913043478306</v>
      </c>
      <c r="O152" s="86">
        <f>N152/M152</f>
        <v>63.652173913043711</v>
      </c>
      <c r="P152" s="88">
        <f t="shared" si="97"/>
        <v>0</v>
      </c>
      <c r="Q152" s="89">
        <f t="shared" si="98"/>
        <v>-15.295194508008919</v>
      </c>
      <c r="R152" s="442">
        <f t="shared" si="99"/>
        <v>0.80626086956522036</v>
      </c>
      <c r="S152" s="627"/>
      <c r="T152" s="319">
        <v>0.84236111111111101</v>
      </c>
      <c r="U152" s="105">
        <v>0.85833333333333317</v>
      </c>
      <c r="V152" s="454">
        <v>6</v>
      </c>
      <c r="W152" s="452">
        <f t="shared" si="101"/>
        <v>22.999999999999918</v>
      </c>
      <c r="X152" s="275"/>
      <c r="Y152" s="275"/>
      <c r="Z152" s="272"/>
      <c r="AA152" s="272"/>
      <c r="AB152" s="618"/>
      <c r="AC152" s="618"/>
      <c r="AD152" s="277">
        <v>1</v>
      </c>
      <c r="AE152" s="277">
        <v>1</v>
      </c>
      <c r="AF152" s="88">
        <f t="shared" si="63"/>
        <v>-290.60869565216944</v>
      </c>
      <c r="AG152" s="171">
        <f t="shared" si="64"/>
        <v>0.80626086956522036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 t="s">
        <v>49</v>
      </c>
      <c r="W153" s="452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17.2</v>
      </c>
      <c r="K160" s="327">
        <v>1464</v>
      </c>
      <c r="L160" s="328">
        <v>85.656140350877195</v>
      </c>
      <c r="M160" s="327">
        <f t="shared" ref="J160:O160" si="102">AVERAGE(M148:M159)</f>
        <v>17.399999999999999</v>
      </c>
      <c r="N160" s="327">
        <f t="shared" si="102"/>
        <v>1202.3243761577869</v>
      </c>
      <c r="O160" s="328">
        <f t="shared" si="102"/>
        <v>69.608355073532138</v>
      </c>
      <c r="P160" s="107">
        <f t="shared" ref="P160:P164" si="103">M160-J160</f>
        <v>0.19999999999999929</v>
      </c>
      <c r="Q160" s="117">
        <f t="shared" ref="Q160:Q164" si="104">O160-L160</f>
        <v>-16.047785277345056</v>
      </c>
      <c r="R160" s="329">
        <f>O160/L160</f>
        <v>0.81264874635247664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1</v>
      </c>
      <c r="AE160" s="122">
        <f>SUM(AE148:AE159)</f>
        <v>1</v>
      </c>
      <c r="AF160" s="107">
        <f t="shared" si="63"/>
        <v>-261.6756238422131</v>
      </c>
      <c r="AG160" s="176">
        <f t="shared" si="64"/>
        <v>0.82125981977990914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2974</v>
      </c>
      <c r="H161" s="127">
        <f t="shared" ref="H161:H170" si="105">F161*G161</f>
        <v>101800.01999999999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6">G161/W161*60</f>
        <v>2176.0975609756101</v>
      </c>
      <c r="O161" s="129">
        <f t="shared" ref="O161:O164" si="107">N161/M161</f>
        <v>167.39212007504693</v>
      </c>
      <c r="P161" s="95">
        <f t="shared" si="103"/>
        <v>0</v>
      </c>
      <c r="Q161" s="131">
        <f t="shared" si="104"/>
        <v>-5.6848030018761335</v>
      </c>
      <c r="R161" s="441">
        <f t="shared" ref="R161:R164" si="108">O161/L161</f>
        <v>0.96715447154471568</v>
      </c>
      <c r="S161" s="622">
        <f>R173</f>
        <v>0.96202707840022206</v>
      </c>
      <c r="T161" s="133">
        <v>0.16666666666666666</v>
      </c>
      <c r="U161" s="133">
        <v>0.22361111111111109</v>
      </c>
      <c r="V161" s="440">
        <v>5</v>
      </c>
      <c r="W161" s="134">
        <f t="shared" ref="W161:W164" si="109">(U161-T161)*24*60</f>
        <v>81.999999999999986</v>
      </c>
      <c r="X161" s="140"/>
      <c r="Y161" s="140"/>
      <c r="Z161" s="95"/>
      <c r="AA161" s="95"/>
      <c r="AB161" s="618"/>
      <c r="AC161" s="618"/>
      <c r="AD161" s="440"/>
      <c r="AE161" s="440">
        <v>1</v>
      </c>
      <c r="AF161" s="95">
        <f t="shared" si="63"/>
        <v>-73.902439024389878</v>
      </c>
      <c r="AG161" s="441">
        <f t="shared" si="64"/>
        <v>0.96715447154471557</v>
      </c>
      <c r="AH161" s="622">
        <f>AG173</f>
        <v>0.96180902174834737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3673</v>
      </c>
      <c r="H162" s="127">
        <f t="shared" si="105"/>
        <v>125726.79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2139.6116504854367</v>
      </c>
      <c r="O162" s="129">
        <f t="shared" si="107"/>
        <v>164.58551157580283</v>
      </c>
      <c r="P162" s="95">
        <f t="shared" si="103"/>
        <v>0</v>
      </c>
      <c r="Q162" s="131">
        <f t="shared" si="104"/>
        <v>-8.4914115011202398</v>
      </c>
      <c r="R162" s="441">
        <f t="shared" si="108"/>
        <v>0.9509385113268608</v>
      </c>
      <c r="S162" s="622"/>
      <c r="T162" s="133">
        <v>0.22916666666666666</v>
      </c>
      <c r="U162" s="133">
        <v>0.30069444444444443</v>
      </c>
      <c r="V162" s="440">
        <v>8</v>
      </c>
      <c r="W162" s="134">
        <f t="shared" si="109"/>
        <v>103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3"/>
        <v>-110.38834951456329</v>
      </c>
      <c r="AG162" s="441">
        <f t="shared" si="64"/>
        <v>0.9509385113268608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2345</v>
      </c>
      <c r="H163" s="127">
        <f t="shared" si="105"/>
        <v>80269.349999999991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2039.1304347826087</v>
      </c>
      <c r="O163" s="129">
        <f t="shared" si="107"/>
        <v>169.92753623188406</v>
      </c>
      <c r="P163" s="95">
        <f t="shared" si="103"/>
        <v>0</v>
      </c>
      <c r="Q163" s="131">
        <f t="shared" si="104"/>
        <v>-6.5724637681159379</v>
      </c>
      <c r="R163" s="441">
        <f t="shared" si="108"/>
        <v>0.96276224493985307</v>
      </c>
      <c r="S163" s="622"/>
      <c r="T163" s="133">
        <v>0.34166666666666662</v>
      </c>
      <c r="U163" s="133">
        <v>0.38958333333333328</v>
      </c>
      <c r="V163" s="440">
        <v>6</v>
      </c>
      <c r="W163" s="134">
        <f t="shared" si="109"/>
        <v>69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3"/>
        <v>-78.869565217391255</v>
      </c>
      <c r="AG163" s="441">
        <f t="shared" si="64"/>
        <v>0.96276224493985307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5255</v>
      </c>
      <c r="H164" s="127">
        <f t="shared" si="105"/>
        <v>188286.65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2174.4827586206889</v>
      </c>
      <c r="O164" s="129">
        <f t="shared" si="107"/>
        <v>197.68025078369899</v>
      </c>
      <c r="P164" s="95">
        <f t="shared" si="103"/>
        <v>0</v>
      </c>
      <c r="Q164" s="131">
        <f t="shared" si="104"/>
        <v>-6.8652037617555379</v>
      </c>
      <c r="R164" s="441">
        <f t="shared" si="108"/>
        <v>0.96643678160919511</v>
      </c>
      <c r="S164" s="622"/>
      <c r="T164" s="133">
        <v>0.4055555555555555</v>
      </c>
      <c r="U164" s="133">
        <v>0.50624999999999998</v>
      </c>
      <c r="V164" s="440">
        <v>23</v>
      </c>
      <c r="W164" s="134">
        <f t="shared" si="109"/>
        <v>145.00000000000006</v>
      </c>
      <c r="X164" s="140">
        <v>0.39305555555555555</v>
      </c>
      <c r="Y164" s="140">
        <v>0.40277777777777773</v>
      </c>
      <c r="Z164" s="95"/>
      <c r="AA164" s="95"/>
      <c r="AB164" s="618"/>
      <c r="AC164" s="618"/>
      <c r="AD164" s="440"/>
      <c r="AE164" s="440"/>
      <c r="AF164" s="95">
        <f t="shared" si="63"/>
        <v>-75.517241379311145</v>
      </c>
      <c r="AG164" s="441">
        <f t="shared" si="64"/>
        <v>0.96643678160919499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5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/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3"/>
        <v>0</v>
      </c>
      <c r="AG165" s="441" t="e">
        <f t="shared" si="64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3"/>
        <v>0</v>
      </c>
      <c r="AG166" s="441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3"/>
        <v>0</v>
      </c>
      <c r="AG167" s="441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3"/>
        <v>0</v>
      </c>
      <c r="AG168" s="441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3"/>
        <v>0</v>
      </c>
      <c r="AG169" s="441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3"/>
        <v>0</v>
      </c>
      <c r="AG170" s="441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10">AVERAGE(M161:M172)</f>
        <v>12.25</v>
      </c>
      <c r="N173" s="145">
        <f t="shared" si="110"/>
        <v>2132.3306012160861</v>
      </c>
      <c r="O173" s="148">
        <f t="shared" si="110"/>
        <v>174.8963546666082</v>
      </c>
      <c r="P173" s="95">
        <f>M173-J173</f>
        <v>0</v>
      </c>
      <c r="Q173" s="131">
        <f>O173-L173</f>
        <v>-6.9034705082169694</v>
      </c>
      <c r="R173" s="149">
        <f>O173/L173</f>
        <v>0.96202707840022206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1</v>
      </c>
      <c r="AF173" s="95">
        <f t="shared" si="63"/>
        <v>-84.669398783913948</v>
      </c>
      <c r="AG173" s="441">
        <f t="shared" si="64"/>
        <v>0.96180902174834737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10037" priority="3346" operator="lessThan">
      <formula>0</formula>
    </cfRule>
  </conditionalFormatting>
  <conditionalFormatting sqref="AH57 AH70 S43 S123 S95 AH95 S5:S9 AH5:AH9 S134 AH17:AH18 S17:S18 S32 S82 AH82 S57:S70">
    <cfRule type="cellIs" dxfId="10036" priority="3345" operator="lessThan">
      <formula>0.8</formula>
    </cfRule>
  </conditionalFormatting>
  <conditionalFormatting sqref="R147 R173 R30 R121 R95 R43 R134 R82 R154:R159 R17:R18 R57:R70">
    <cfRule type="cellIs" dxfId="10035" priority="3343" operator="lessThan">
      <formula>0.8</formula>
    </cfRule>
    <cfRule type="cellIs" dxfId="10034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10033" priority="3341" operator="greaterThan">
      <formula>1</formula>
    </cfRule>
    <cfRule type="cellIs" dxfId="10032" priority="3342" operator="lessThan">
      <formula>0.8</formula>
    </cfRule>
  </conditionalFormatting>
  <conditionalFormatting sqref="P147 P30 P121 P95 P43 P134 P82 P154:P159 P17:P18 P57:P70">
    <cfRule type="cellIs" dxfId="10031" priority="3340" operator="greaterThan">
      <formula>0</formula>
    </cfRule>
  </conditionalFormatting>
  <conditionalFormatting sqref="S161">
    <cfRule type="cellIs" dxfId="10030" priority="3339" operator="lessThan">
      <formula>0.8</formula>
    </cfRule>
  </conditionalFormatting>
  <conditionalFormatting sqref="Q161:Q166">
    <cfRule type="cellIs" dxfId="10029" priority="3338" operator="lessThan">
      <formula>0</formula>
    </cfRule>
  </conditionalFormatting>
  <conditionalFormatting sqref="R161:R166">
    <cfRule type="cellIs" dxfId="10028" priority="3336" operator="lessThan">
      <formula>0.8</formula>
    </cfRule>
    <cfRule type="cellIs" dxfId="10027" priority="3337" operator="greaterThan">
      <formula>1</formula>
    </cfRule>
  </conditionalFormatting>
  <conditionalFormatting sqref="R161:R166">
    <cfRule type="cellIs" dxfId="10026" priority="3334" operator="greaterThan">
      <formula>1</formula>
    </cfRule>
    <cfRule type="cellIs" dxfId="10025" priority="3335" operator="lessThan">
      <formula>0.8</formula>
    </cfRule>
  </conditionalFormatting>
  <conditionalFormatting sqref="P161:P166">
    <cfRule type="cellIs" dxfId="10024" priority="3333" operator="greaterThan">
      <formula>0</formula>
    </cfRule>
  </conditionalFormatting>
  <conditionalFormatting sqref="Q169:Q172 AF161:AF172">
    <cfRule type="cellIs" dxfId="10023" priority="3332" operator="lessThan">
      <formula>0</formula>
    </cfRule>
  </conditionalFormatting>
  <conditionalFormatting sqref="R169:R172">
    <cfRule type="cellIs" dxfId="10022" priority="3330" operator="lessThan">
      <formula>0.8</formula>
    </cfRule>
    <cfRule type="cellIs" dxfId="10021" priority="3331" operator="greaterThan">
      <formula>1</formula>
    </cfRule>
  </conditionalFormatting>
  <conditionalFormatting sqref="R169:R172 AG161:AG172">
    <cfRule type="cellIs" dxfId="10020" priority="3328" operator="greaterThan">
      <formula>1</formula>
    </cfRule>
    <cfRule type="cellIs" dxfId="10019" priority="3329" operator="lessThan">
      <formula>0.8</formula>
    </cfRule>
  </conditionalFormatting>
  <conditionalFormatting sqref="P169:P172">
    <cfRule type="cellIs" dxfId="10018" priority="3327" operator="greaterThan">
      <formula>0</formula>
    </cfRule>
  </conditionalFormatting>
  <conditionalFormatting sqref="AF145">
    <cfRule type="cellIs" dxfId="10017" priority="3326" operator="lessThan">
      <formula>0</formula>
    </cfRule>
  </conditionalFormatting>
  <conditionalFormatting sqref="AG145">
    <cfRule type="cellIs" dxfId="10016" priority="3324" operator="greaterThan">
      <formula>1</formula>
    </cfRule>
    <cfRule type="cellIs" dxfId="10015" priority="3325" operator="lessThan">
      <formula>0.8</formula>
    </cfRule>
  </conditionalFormatting>
  <conditionalFormatting sqref="AF44:AF54">
    <cfRule type="cellIs" dxfId="10014" priority="3323" operator="lessThan">
      <formula>0</formula>
    </cfRule>
  </conditionalFormatting>
  <conditionalFormatting sqref="AG44:AG54">
    <cfRule type="cellIs" dxfId="10013" priority="3321" operator="greaterThan">
      <formula>1</formula>
    </cfRule>
    <cfRule type="cellIs" dxfId="10012" priority="3322" operator="lessThan">
      <formula>0.8</formula>
    </cfRule>
  </conditionalFormatting>
  <conditionalFormatting sqref="AF83:AF94">
    <cfRule type="cellIs" dxfId="10011" priority="3320" operator="lessThan">
      <formula>0</formula>
    </cfRule>
  </conditionalFormatting>
  <conditionalFormatting sqref="AH83">
    <cfRule type="cellIs" dxfId="10010" priority="3319" operator="lessThan">
      <formula>0.8</formula>
    </cfRule>
  </conditionalFormatting>
  <conditionalFormatting sqref="AG83:AG94">
    <cfRule type="cellIs" dxfId="10009" priority="3317" operator="greaterThan">
      <formula>1</formula>
    </cfRule>
    <cfRule type="cellIs" dxfId="10008" priority="3318" operator="lessThan">
      <formula>0.8</formula>
    </cfRule>
  </conditionalFormatting>
  <conditionalFormatting sqref="S83">
    <cfRule type="cellIs" dxfId="10007" priority="3316" operator="lessThan">
      <formula>0.8</formula>
    </cfRule>
  </conditionalFormatting>
  <conditionalFormatting sqref="AH84">
    <cfRule type="cellIs" dxfId="10006" priority="3315" operator="lessThan">
      <formula>0.8</formula>
    </cfRule>
  </conditionalFormatting>
  <conditionalFormatting sqref="S84">
    <cfRule type="cellIs" dxfId="10005" priority="3314" operator="lessThan">
      <formula>0.8</formula>
    </cfRule>
  </conditionalFormatting>
  <conditionalFormatting sqref="S90">
    <cfRule type="cellIs" dxfId="10004" priority="3313" operator="lessThan">
      <formula>0.8</formula>
    </cfRule>
  </conditionalFormatting>
  <conditionalFormatting sqref="AH90">
    <cfRule type="cellIs" dxfId="10003" priority="3312" operator="lessThan">
      <formula>0.8</formula>
    </cfRule>
  </conditionalFormatting>
  <conditionalFormatting sqref="AF122">
    <cfRule type="cellIs" dxfId="10002" priority="3311" operator="lessThan">
      <formula>0</formula>
    </cfRule>
  </conditionalFormatting>
  <conditionalFormatting sqref="S122">
    <cfRule type="cellIs" dxfId="10001" priority="3310" operator="lessThan">
      <formula>0.8</formula>
    </cfRule>
  </conditionalFormatting>
  <conditionalFormatting sqref="AG122">
    <cfRule type="cellIs" dxfId="10000" priority="3308" operator="greaterThan">
      <formula>1</formula>
    </cfRule>
    <cfRule type="cellIs" dxfId="9999" priority="3309" operator="lessThan">
      <formula>0.8</formula>
    </cfRule>
  </conditionalFormatting>
  <conditionalFormatting sqref="P162:P168">
    <cfRule type="cellIs" dxfId="9998" priority="3302" operator="greaterThan">
      <formula>0</formula>
    </cfRule>
  </conditionalFormatting>
  <conditionalFormatting sqref="R162:R168">
    <cfRule type="cellIs" dxfId="9997" priority="3305" operator="lessThan">
      <formula>0.8</formula>
    </cfRule>
    <cfRule type="cellIs" dxfId="9996" priority="3306" operator="greaterThan">
      <formula>1</formula>
    </cfRule>
  </conditionalFormatting>
  <conditionalFormatting sqref="R162:R168">
    <cfRule type="cellIs" dxfId="9995" priority="3303" operator="greaterThan">
      <formula>1</formula>
    </cfRule>
    <cfRule type="cellIs" dxfId="9994" priority="3304" operator="lessThan">
      <formula>0.8</formula>
    </cfRule>
  </conditionalFormatting>
  <conditionalFormatting sqref="Q162:Q168">
    <cfRule type="cellIs" dxfId="9993" priority="3307" operator="lessThan">
      <formula>0</formula>
    </cfRule>
  </conditionalFormatting>
  <conditionalFormatting sqref="P132:P133">
    <cfRule type="cellIs" dxfId="9992" priority="3295" operator="greaterThan">
      <formula>0</formula>
    </cfRule>
  </conditionalFormatting>
  <conditionalFormatting sqref="AF124 Q132:Q133 AF126:AF133">
    <cfRule type="cellIs" dxfId="9991" priority="3301" operator="lessThan">
      <formula>0</formula>
    </cfRule>
  </conditionalFormatting>
  <conditionalFormatting sqref="S124:S133">
    <cfRule type="cellIs" dxfId="9990" priority="3300" operator="lessThan">
      <formula>0.8</formula>
    </cfRule>
  </conditionalFormatting>
  <conditionalFormatting sqref="R132:R133">
    <cfRule type="cellIs" dxfId="9989" priority="3298" operator="lessThan">
      <formula>0.8</formula>
    </cfRule>
    <cfRule type="cellIs" dxfId="9988" priority="3299" operator="greaterThan">
      <formula>1</formula>
    </cfRule>
  </conditionalFormatting>
  <conditionalFormatting sqref="AG124 R132:R133 AG126:AG133">
    <cfRule type="cellIs" dxfId="9987" priority="3296" operator="greaterThan">
      <formula>1</formula>
    </cfRule>
    <cfRule type="cellIs" dxfId="9986" priority="3297" operator="lessThan">
      <formula>0.8</formula>
    </cfRule>
  </conditionalFormatting>
  <conditionalFormatting sqref="AF112 AF115">
    <cfRule type="cellIs" dxfId="9985" priority="3294" operator="lessThan">
      <formula>0</formula>
    </cfRule>
  </conditionalFormatting>
  <conditionalFormatting sqref="AG112 AG115">
    <cfRule type="cellIs" dxfId="9984" priority="3292" operator="greaterThan">
      <formula>1</formula>
    </cfRule>
    <cfRule type="cellIs" dxfId="9983" priority="3293" operator="lessThan">
      <formula>0.8</formula>
    </cfRule>
  </conditionalFormatting>
  <conditionalFormatting sqref="AF111 AF114 AF117">
    <cfRule type="cellIs" dxfId="9982" priority="3291" operator="lessThan">
      <formula>0</formula>
    </cfRule>
  </conditionalFormatting>
  <conditionalFormatting sqref="AH109">
    <cfRule type="cellIs" dxfId="9981" priority="3290" operator="lessThan">
      <formula>0.8</formula>
    </cfRule>
  </conditionalFormatting>
  <conditionalFormatting sqref="AG111 AG114 AG117">
    <cfRule type="cellIs" dxfId="9980" priority="3288" operator="greaterThan">
      <formula>1</formula>
    </cfRule>
    <cfRule type="cellIs" dxfId="9979" priority="3289" operator="lessThan">
      <formula>0.8</formula>
    </cfRule>
  </conditionalFormatting>
  <conditionalFormatting sqref="R160 AG160">
    <cfRule type="cellIs" dxfId="9978" priority="3283" operator="greaterThan">
      <formula>1</formula>
    </cfRule>
    <cfRule type="cellIs" dxfId="9977" priority="3284" operator="lessThan">
      <formula>0.8</formula>
    </cfRule>
  </conditionalFormatting>
  <conditionalFormatting sqref="R160">
    <cfRule type="cellIs" dxfId="9976" priority="3285" operator="lessThan">
      <formula>0.8</formula>
    </cfRule>
    <cfRule type="cellIs" dxfId="9975" priority="3286" operator="greaterThan">
      <formula>1</formula>
    </cfRule>
  </conditionalFormatting>
  <conditionalFormatting sqref="P160">
    <cfRule type="cellIs" dxfId="9974" priority="3282" operator="greaterThan">
      <formula>0</formula>
    </cfRule>
  </conditionalFormatting>
  <conditionalFormatting sqref="AH148">
    <cfRule type="cellIs" dxfId="9973" priority="3281" operator="lessThan">
      <formula>0.8</formula>
    </cfRule>
  </conditionalFormatting>
  <conditionalFormatting sqref="Q160 AF160">
    <cfRule type="cellIs" dxfId="9972" priority="3287" operator="lessThan">
      <formula>0</formula>
    </cfRule>
  </conditionalFormatting>
  <conditionalFormatting sqref="AF148:AF154">
    <cfRule type="cellIs" dxfId="9971" priority="3280" operator="lessThan">
      <formula>0</formula>
    </cfRule>
  </conditionalFormatting>
  <conditionalFormatting sqref="S148">
    <cfRule type="cellIs" dxfId="9970" priority="3279" operator="lessThan">
      <formula>0.8</formula>
    </cfRule>
  </conditionalFormatting>
  <conditionalFormatting sqref="AG148:AG154">
    <cfRule type="cellIs" dxfId="9969" priority="3277" operator="greaterThan">
      <formula>1</formula>
    </cfRule>
    <cfRule type="cellIs" dxfId="9968" priority="3278" operator="lessThan">
      <formula>0.8</formula>
    </cfRule>
  </conditionalFormatting>
  <conditionalFormatting sqref="S86">
    <cfRule type="cellIs" dxfId="9967" priority="3276" operator="lessThan">
      <formula>0.8</formula>
    </cfRule>
  </conditionalFormatting>
  <conditionalFormatting sqref="S88 AH88">
    <cfRule type="cellIs" dxfId="9966" priority="3271" operator="lessThan">
      <formula>0.8</formula>
    </cfRule>
  </conditionalFormatting>
  <conditionalFormatting sqref="AH86">
    <cfRule type="cellIs" dxfId="9965" priority="3275" operator="lessThan">
      <formula>0.8</formula>
    </cfRule>
  </conditionalFormatting>
  <conditionalFormatting sqref="S87">
    <cfRule type="cellIs" dxfId="9964" priority="3274" operator="lessThan">
      <formula>0.8</formula>
    </cfRule>
  </conditionalFormatting>
  <conditionalFormatting sqref="AH87">
    <cfRule type="cellIs" dxfId="9963" priority="3273" operator="lessThan">
      <formula>0.8</formula>
    </cfRule>
  </conditionalFormatting>
  <conditionalFormatting sqref="S89 AH89">
    <cfRule type="cellIs" dxfId="9962" priority="3272" operator="lessThan">
      <formula>0.8</formula>
    </cfRule>
  </conditionalFormatting>
  <conditionalFormatting sqref="AF31 AF35 AF39">
    <cfRule type="cellIs" dxfId="9961" priority="3270" operator="lessThan">
      <formula>0</formula>
    </cfRule>
  </conditionalFormatting>
  <conditionalFormatting sqref="AH31 S31">
    <cfRule type="cellIs" dxfId="9960" priority="3269" operator="lessThan">
      <formula>0.8</formula>
    </cfRule>
  </conditionalFormatting>
  <conditionalFormatting sqref="AG31 AG35 AG39">
    <cfRule type="cellIs" dxfId="9959" priority="3267" operator="greaterThan">
      <formula>1</formula>
    </cfRule>
    <cfRule type="cellIs" dxfId="9958" priority="3268" operator="lessThan">
      <formula>0.8</formula>
    </cfRule>
  </conditionalFormatting>
  <conditionalFormatting sqref="AF135">
    <cfRule type="cellIs" dxfId="9957" priority="3266" operator="lessThan">
      <formula>0</formula>
    </cfRule>
  </conditionalFormatting>
  <conditionalFormatting sqref="AH135 S135">
    <cfRule type="cellIs" dxfId="9956" priority="3265" operator="lessThan">
      <formula>0.8</formula>
    </cfRule>
  </conditionalFormatting>
  <conditionalFormatting sqref="AG135">
    <cfRule type="cellIs" dxfId="9955" priority="3263" operator="greaterThan">
      <formula>1</formula>
    </cfRule>
    <cfRule type="cellIs" dxfId="9954" priority="3264" operator="lessThan">
      <formula>0.8</formula>
    </cfRule>
  </conditionalFormatting>
  <conditionalFormatting sqref="AF110 AF113 AF116">
    <cfRule type="cellIs" dxfId="9953" priority="3262" operator="lessThan">
      <formula>0</formula>
    </cfRule>
  </conditionalFormatting>
  <conditionalFormatting sqref="AG110 AG113 AG116">
    <cfRule type="cellIs" dxfId="9952" priority="3260" operator="greaterThan">
      <formula>1</formula>
    </cfRule>
    <cfRule type="cellIs" dxfId="9951" priority="3261" operator="lessThan">
      <formula>0.8</formula>
    </cfRule>
  </conditionalFormatting>
  <conditionalFormatting sqref="AF108 Q108">
    <cfRule type="cellIs" dxfId="9950" priority="3259" operator="lessThan">
      <formula>0</formula>
    </cfRule>
  </conditionalFormatting>
  <conditionalFormatting sqref="R108">
    <cfRule type="cellIs" dxfId="9949" priority="3257" operator="lessThan">
      <formula>0.8</formula>
    </cfRule>
    <cfRule type="cellIs" dxfId="9948" priority="3258" operator="greaterThan">
      <formula>1</formula>
    </cfRule>
  </conditionalFormatting>
  <conditionalFormatting sqref="AG108 R108">
    <cfRule type="cellIs" dxfId="9947" priority="3255" operator="greaterThan">
      <formula>1</formula>
    </cfRule>
    <cfRule type="cellIs" dxfId="9946" priority="3256" operator="lessThan">
      <formula>0.8</formula>
    </cfRule>
  </conditionalFormatting>
  <conditionalFormatting sqref="P108">
    <cfRule type="cellIs" dxfId="9945" priority="3254" operator="greaterThan">
      <formula>0</formula>
    </cfRule>
  </conditionalFormatting>
  <conditionalFormatting sqref="AH97">
    <cfRule type="cellIs" dxfId="9944" priority="3249" operator="lessThan">
      <formula>0.8</formula>
    </cfRule>
  </conditionalFormatting>
  <conditionalFormatting sqref="AG96 AG98 AG100 AG102 AG104">
    <cfRule type="cellIs" dxfId="9943" priority="3251" operator="greaterThan">
      <formula>1</formula>
    </cfRule>
    <cfRule type="cellIs" dxfId="9942" priority="3252" operator="lessThan">
      <formula>0.8</formula>
    </cfRule>
  </conditionalFormatting>
  <conditionalFormatting sqref="AF96 AF98 AF100 AF102 AF104">
    <cfRule type="cellIs" dxfId="9941" priority="3253" operator="lessThan">
      <formula>0</formula>
    </cfRule>
  </conditionalFormatting>
  <conditionalFormatting sqref="AG97 AG99 AG101 AG103 AG105">
    <cfRule type="cellIs" dxfId="9940" priority="3247" operator="greaterThan">
      <formula>1</formula>
    </cfRule>
    <cfRule type="cellIs" dxfId="9939" priority="3248" operator="lessThan">
      <formula>0.8</formula>
    </cfRule>
  </conditionalFormatting>
  <conditionalFormatting sqref="AF97 AF99 AF101 AF103 AF105">
    <cfRule type="cellIs" dxfId="9938" priority="3250" operator="lessThan">
      <formula>0</formula>
    </cfRule>
  </conditionalFormatting>
  <conditionalFormatting sqref="AF71 AF73 AF75 AF79 AF77">
    <cfRule type="cellIs" dxfId="9937" priority="3244" operator="lessThan">
      <formula>0</formula>
    </cfRule>
  </conditionalFormatting>
  <conditionalFormatting sqref="S71 AH71">
    <cfRule type="cellIs" dxfId="9936" priority="3243" operator="lessThan">
      <formula>0.8</formula>
    </cfRule>
  </conditionalFormatting>
  <conditionalFormatting sqref="AG71 AG73 AG75 AG79 AG77">
    <cfRule type="cellIs" dxfId="9935" priority="3241" operator="greaterThan">
      <formula>1</formula>
    </cfRule>
    <cfRule type="cellIs" dxfId="9934" priority="3242" operator="lessThan">
      <formula>0.8</formula>
    </cfRule>
  </conditionalFormatting>
  <conditionalFormatting sqref="AF72 AF76 AF80">
    <cfRule type="cellIs" dxfId="9933" priority="3240" operator="lessThan">
      <formula>0</formula>
    </cfRule>
  </conditionalFormatting>
  <conditionalFormatting sqref="S72 AH72">
    <cfRule type="cellIs" dxfId="9932" priority="3239" operator="lessThan">
      <formula>0.8</formula>
    </cfRule>
  </conditionalFormatting>
  <conditionalFormatting sqref="S11">
    <cfRule type="cellIs" dxfId="9931" priority="3246" operator="lessThan">
      <formula>0.8</formula>
    </cfRule>
  </conditionalFormatting>
  <conditionalFormatting sqref="S10">
    <cfRule type="cellIs" dxfId="9930" priority="3245" operator="lessThan">
      <formula>0.8</formula>
    </cfRule>
  </conditionalFormatting>
  <conditionalFormatting sqref="AG72 AG76 AG80">
    <cfRule type="cellIs" dxfId="9929" priority="3237" operator="greaterThan">
      <formula>1</formula>
    </cfRule>
    <cfRule type="cellIs" dxfId="9928" priority="3238" operator="lessThan">
      <formula>0.8</formula>
    </cfRule>
  </conditionalFormatting>
  <conditionalFormatting sqref="AF14:AF16 Q15:Q16">
    <cfRule type="cellIs" dxfId="9927" priority="3236" operator="lessThan">
      <formula>0</formula>
    </cfRule>
  </conditionalFormatting>
  <conditionalFormatting sqref="R15:R16">
    <cfRule type="cellIs" dxfId="9926" priority="3234" operator="lessThan">
      <formula>0.8</formula>
    </cfRule>
    <cfRule type="cellIs" dxfId="9925" priority="3235" operator="greaterThan">
      <formula>1</formula>
    </cfRule>
  </conditionalFormatting>
  <conditionalFormatting sqref="AG14:AG16 R15:R16">
    <cfRule type="cellIs" dxfId="9924" priority="3232" operator="greaterThan">
      <formula>1</formula>
    </cfRule>
    <cfRule type="cellIs" dxfId="9923" priority="3233" operator="lessThan">
      <formula>0.8</formula>
    </cfRule>
  </conditionalFormatting>
  <conditionalFormatting sqref="P15:P16">
    <cfRule type="cellIs" dxfId="9922" priority="3231" operator="greaterThan">
      <formula>0</formula>
    </cfRule>
  </conditionalFormatting>
  <conditionalFormatting sqref="AH98">
    <cfRule type="cellIs" dxfId="9921" priority="3230" operator="lessThan">
      <formula>0.8</formula>
    </cfRule>
  </conditionalFormatting>
  <conditionalFormatting sqref="AF33 AF37">
    <cfRule type="cellIs" dxfId="9920" priority="3229" operator="lessThan">
      <formula>0</formula>
    </cfRule>
  </conditionalFormatting>
  <conditionalFormatting sqref="AG33 AG37">
    <cfRule type="cellIs" dxfId="9919" priority="3227" operator="greaterThan">
      <formula>1</formula>
    </cfRule>
    <cfRule type="cellIs" dxfId="9918" priority="3228" operator="lessThan">
      <formula>0.8</formula>
    </cfRule>
  </conditionalFormatting>
  <conditionalFormatting sqref="P41:P42">
    <cfRule type="cellIs" dxfId="9917" priority="3221" operator="greaterThan">
      <formula>0</formula>
    </cfRule>
  </conditionalFormatting>
  <conditionalFormatting sqref="Q41:Q42 AF34 AF41:AF42 AF38">
    <cfRule type="cellIs" dxfId="9916" priority="3226" operator="lessThan">
      <formula>0</formula>
    </cfRule>
  </conditionalFormatting>
  <conditionalFormatting sqref="R41:R42">
    <cfRule type="cellIs" dxfId="9915" priority="3224" operator="lessThan">
      <formula>0.8</formula>
    </cfRule>
    <cfRule type="cellIs" dxfId="9914" priority="3225" operator="greaterThan">
      <formula>1</formula>
    </cfRule>
  </conditionalFormatting>
  <conditionalFormatting sqref="R41:R42 AG34 AG41:AG42 AG38">
    <cfRule type="cellIs" dxfId="9913" priority="3222" operator="greaterThan">
      <formula>1</formula>
    </cfRule>
    <cfRule type="cellIs" dxfId="9912" priority="3223" operator="lessThan">
      <formula>0.8</formula>
    </cfRule>
  </conditionalFormatting>
  <conditionalFormatting sqref="AF137:AF144">
    <cfRule type="cellIs" dxfId="9911" priority="3220" operator="lessThan">
      <formula>0</formula>
    </cfRule>
  </conditionalFormatting>
  <conditionalFormatting sqref="AH137 S137">
    <cfRule type="cellIs" dxfId="9910" priority="3219" operator="lessThan">
      <formula>0.8</formula>
    </cfRule>
  </conditionalFormatting>
  <conditionalFormatting sqref="AG137:AG144">
    <cfRule type="cellIs" dxfId="9909" priority="3217" operator="greaterThan">
      <formula>1</formula>
    </cfRule>
    <cfRule type="cellIs" dxfId="9908" priority="3218" operator="lessThan">
      <formula>0.8</formula>
    </cfRule>
  </conditionalFormatting>
  <conditionalFormatting sqref="AF55">
    <cfRule type="cellIs" dxfId="9907" priority="3216" operator="lessThan">
      <formula>0</formula>
    </cfRule>
  </conditionalFormatting>
  <conditionalFormatting sqref="AG55">
    <cfRule type="cellIs" dxfId="9906" priority="3214" operator="greaterThan">
      <formula>1</formula>
    </cfRule>
    <cfRule type="cellIs" dxfId="9905" priority="3215" operator="lessThan">
      <formula>0.8</formula>
    </cfRule>
  </conditionalFormatting>
  <conditionalFormatting sqref="AF56 Q56">
    <cfRule type="cellIs" dxfId="9904" priority="3213" operator="lessThan">
      <formula>0</formula>
    </cfRule>
  </conditionalFormatting>
  <conditionalFormatting sqref="R56">
    <cfRule type="cellIs" dxfId="9903" priority="3211" operator="lessThan">
      <formula>0.8</formula>
    </cfRule>
    <cfRule type="cellIs" dxfId="9902" priority="3212" operator="greaterThan">
      <formula>1</formula>
    </cfRule>
  </conditionalFormatting>
  <conditionalFormatting sqref="AG56 R56">
    <cfRule type="cellIs" dxfId="9901" priority="3209" operator="greaterThan">
      <formula>1</formula>
    </cfRule>
    <cfRule type="cellIs" dxfId="9900" priority="3210" operator="lessThan">
      <formula>0.8</formula>
    </cfRule>
  </conditionalFormatting>
  <conditionalFormatting sqref="P56">
    <cfRule type="cellIs" dxfId="9899" priority="3208" operator="greaterThan">
      <formula>0</formula>
    </cfRule>
  </conditionalFormatting>
  <conditionalFormatting sqref="P52:P55">
    <cfRule type="cellIs" dxfId="9898" priority="3202" operator="greaterThan">
      <formula>0</formula>
    </cfRule>
  </conditionalFormatting>
  <conditionalFormatting sqref="Q52:Q55">
    <cfRule type="cellIs" dxfId="9897" priority="3207" operator="lessThan">
      <formula>0</formula>
    </cfRule>
  </conditionalFormatting>
  <conditionalFormatting sqref="R52:R55">
    <cfRule type="cellIs" dxfId="9896" priority="3205" operator="lessThan">
      <formula>0.8</formula>
    </cfRule>
    <cfRule type="cellIs" dxfId="9895" priority="3206" operator="greaterThan">
      <formula>1</formula>
    </cfRule>
  </conditionalFormatting>
  <conditionalFormatting sqref="R52:R55">
    <cfRule type="cellIs" dxfId="9894" priority="3203" operator="greaterThan">
      <formula>1</formula>
    </cfRule>
    <cfRule type="cellIs" dxfId="9893" priority="3204" operator="lessThan">
      <formula>0.8</formula>
    </cfRule>
  </conditionalFormatting>
  <conditionalFormatting sqref="P80:P81">
    <cfRule type="cellIs" dxfId="9892" priority="3196" operator="greaterThan">
      <formula>0</formula>
    </cfRule>
  </conditionalFormatting>
  <conditionalFormatting sqref="AF81 Q80:Q81">
    <cfRule type="cellIs" dxfId="9891" priority="3201" operator="lessThan">
      <formula>0</formula>
    </cfRule>
  </conditionalFormatting>
  <conditionalFormatting sqref="R80:R81">
    <cfRule type="cellIs" dxfId="9890" priority="3199" operator="lessThan">
      <formula>0.8</formula>
    </cfRule>
    <cfRule type="cellIs" dxfId="9889" priority="3200" operator="greaterThan">
      <formula>1</formula>
    </cfRule>
  </conditionalFormatting>
  <conditionalFormatting sqref="AG81 R80:R81">
    <cfRule type="cellIs" dxfId="9888" priority="3197" operator="greaterThan">
      <formula>1</formula>
    </cfRule>
    <cfRule type="cellIs" dxfId="9887" priority="3198" operator="lessThan">
      <formula>0.8</formula>
    </cfRule>
  </conditionalFormatting>
  <conditionalFormatting sqref="AH85">
    <cfRule type="cellIs" dxfId="9886" priority="3195" operator="lessThan">
      <formula>0.8</formula>
    </cfRule>
  </conditionalFormatting>
  <conditionalFormatting sqref="S85">
    <cfRule type="cellIs" dxfId="9885" priority="3194" operator="lessThan">
      <formula>0.8</formula>
    </cfRule>
  </conditionalFormatting>
  <conditionalFormatting sqref="AF106:AF107">
    <cfRule type="cellIs" dxfId="9884" priority="3193" operator="lessThan">
      <formula>0</formula>
    </cfRule>
  </conditionalFormatting>
  <conditionalFormatting sqref="AH100:AH107">
    <cfRule type="cellIs" dxfId="9883" priority="3192" operator="lessThan">
      <formula>0.8</formula>
    </cfRule>
  </conditionalFormatting>
  <conditionalFormatting sqref="AG106:AG107">
    <cfRule type="cellIs" dxfId="9882" priority="3190" operator="greaterThan">
      <formula>1</formula>
    </cfRule>
    <cfRule type="cellIs" dxfId="9881" priority="3191" operator="lessThan">
      <formula>0.8</formula>
    </cfRule>
  </conditionalFormatting>
  <conditionalFormatting sqref="P106:P107">
    <cfRule type="cellIs" dxfId="9880" priority="3184" operator="greaterThan">
      <formula>0</formula>
    </cfRule>
  </conditionalFormatting>
  <conditionalFormatting sqref="Q106:Q107">
    <cfRule type="cellIs" dxfId="9879" priority="3189" operator="lessThan">
      <formula>0</formula>
    </cfRule>
  </conditionalFormatting>
  <conditionalFormatting sqref="R106:R107">
    <cfRule type="cellIs" dxfId="9878" priority="3187" operator="lessThan">
      <formula>0.8</formula>
    </cfRule>
    <cfRule type="cellIs" dxfId="9877" priority="3188" operator="greaterThan">
      <formula>1</formula>
    </cfRule>
  </conditionalFormatting>
  <conditionalFormatting sqref="R106:R107">
    <cfRule type="cellIs" dxfId="9876" priority="3185" operator="greaterThan">
      <formula>1</formula>
    </cfRule>
    <cfRule type="cellIs" dxfId="9875" priority="3186" operator="lessThan">
      <formula>0.8</formula>
    </cfRule>
  </conditionalFormatting>
  <conditionalFormatting sqref="AF109">
    <cfRule type="cellIs" dxfId="9874" priority="3183" operator="lessThan">
      <formula>0</formula>
    </cfRule>
  </conditionalFormatting>
  <conditionalFormatting sqref="S109">
    <cfRule type="cellIs" dxfId="9873" priority="3182" operator="lessThan">
      <formula>0.8</formula>
    </cfRule>
  </conditionalFormatting>
  <conditionalFormatting sqref="AG109">
    <cfRule type="cellIs" dxfId="9872" priority="3180" operator="greaterThan">
      <formula>1</formula>
    </cfRule>
    <cfRule type="cellIs" dxfId="9871" priority="3181" operator="lessThan">
      <formula>0.8</formula>
    </cfRule>
  </conditionalFormatting>
  <conditionalFormatting sqref="S150">
    <cfRule type="cellIs" dxfId="9870" priority="3179" operator="lessThan">
      <formula>0.8</formula>
    </cfRule>
  </conditionalFormatting>
  <conditionalFormatting sqref="AH150">
    <cfRule type="cellIs" dxfId="9869" priority="3178" operator="lessThan">
      <formula>0.8</formula>
    </cfRule>
  </conditionalFormatting>
  <conditionalFormatting sqref="S149">
    <cfRule type="cellIs" dxfId="9868" priority="3177" operator="lessThan">
      <formula>0.8</formula>
    </cfRule>
  </conditionalFormatting>
  <conditionalFormatting sqref="Q26:Q29">
    <cfRule type="cellIs" dxfId="9867" priority="3176" operator="lessThan">
      <formula>0</formula>
    </cfRule>
  </conditionalFormatting>
  <conditionalFormatting sqref="S21:S29 AH21:AH29">
    <cfRule type="cellIs" dxfId="9866" priority="3175" operator="lessThan">
      <formula>0.8</formula>
    </cfRule>
  </conditionalFormatting>
  <conditionalFormatting sqref="R26:R29">
    <cfRule type="cellIs" dxfId="9865" priority="3173" operator="lessThan">
      <formula>0.8</formula>
    </cfRule>
    <cfRule type="cellIs" dxfId="9864" priority="3174" operator="greaterThan">
      <formula>1</formula>
    </cfRule>
  </conditionalFormatting>
  <conditionalFormatting sqref="R26:R29">
    <cfRule type="cellIs" dxfId="9863" priority="3171" operator="greaterThan">
      <formula>1</formula>
    </cfRule>
    <cfRule type="cellIs" dxfId="9862" priority="3172" operator="lessThan">
      <formula>0.8</formula>
    </cfRule>
  </conditionalFormatting>
  <conditionalFormatting sqref="P26:P29">
    <cfRule type="cellIs" dxfId="9861" priority="3170" operator="greaterThan">
      <formula>0</formula>
    </cfRule>
  </conditionalFormatting>
  <conditionalFormatting sqref="AH91 S91">
    <cfRule type="cellIs" dxfId="9860" priority="3169" operator="lessThan">
      <formula>0.8</formula>
    </cfRule>
  </conditionalFormatting>
  <conditionalFormatting sqref="P92:P94">
    <cfRule type="cellIs" dxfId="9859" priority="3163" operator="greaterThan">
      <formula>0</formula>
    </cfRule>
  </conditionalFormatting>
  <conditionalFormatting sqref="Q92:Q94">
    <cfRule type="cellIs" dxfId="9858" priority="3168" operator="lessThan">
      <formula>0</formula>
    </cfRule>
  </conditionalFormatting>
  <conditionalFormatting sqref="R92:R94">
    <cfRule type="cellIs" dxfId="9857" priority="3166" operator="lessThan">
      <formula>0.8</formula>
    </cfRule>
    <cfRule type="cellIs" dxfId="9856" priority="3167" operator="greaterThan">
      <formula>1</formula>
    </cfRule>
  </conditionalFormatting>
  <conditionalFormatting sqref="R92:R94">
    <cfRule type="cellIs" dxfId="9855" priority="3164" operator="greaterThan">
      <formula>1</formula>
    </cfRule>
    <cfRule type="cellIs" dxfId="9854" priority="3165" operator="lessThan">
      <formula>0.8</formula>
    </cfRule>
  </conditionalFormatting>
  <conditionalFormatting sqref="AF146 Q145:Q146">
    <cfRule type="cellIs" dxfId="9853" priority="3162" operator="lessThan">
      <formula>0</formula>
    </cfRule>
  </conditionalFormatting>
  <conditionalFormatting sqref="AH139:AH146 S139:S146">
    <cfRule type="cellIs" dxfId="9852" priority="3161" operator="lessThan">
      <formula>0.8</formula>
    </cfRule>
  </conditionalFormatting>
  <conditionalFormatting sqref="R145:R146">
    <cfRule type="cellIs" dxfId="9851" priority="3159" operator="lessThan">
      <formula>0.8</formula>
    </cfRule>
    <cfRule type="cellIs" dxfId="9850" priority="3160" operator="greaterThan">
      <formula>1</formula>
    </cfRule>
  </conditionalFormatting>
  <conditionalFormatting sqref="AG146 R145:R146">
    <cfRule type="cellIs" dxfId="9849" priority="3157" operator="greaterThan">
      <formula>1</formula>
    </cfRule>
    <cfRule type="cellIs" dxfId="9848" priority="3158" operator="lessThan">
      <formula>0.8</formula>
    </cfRule>
  </conditionalFormatting>
  <conditionalFormatting sqref="P145:P146">
    <cfRule type="cellIs" dxfId="9847" priority="3156" operator="greaterThan">
      <formula>0</formula>
    </cfRule>
  </conditionalFormatting>
  <conditionalFormatting sqref="Q119:Q120">
    <cfRule type="cellIs" dxfId="9846" priority="3155" operator="lessThan">
      <formula>0</formula>
    </cfRule>
  </conditionalFormatting>
  <conditionalFormatting sqref="R119:R120">
    <cfRule type="cellIs" dxfId="9845" priority="3153" operator="lessThan">
      <formula>0.8</formula>
    </cfRule>
    <cfRule type="cellIs" dxfId="9844" priority="3154" operator="greaterThan">
      <formula>1</formula>
    </cfRule>
  </conditionalFormatting>
  <conditionalFormatting sqref="R119:R120">
    <cfRule type="cellIs" dxfId="9843" priority="3151" operator="greaterThan">
      <formula>1</formula>
    </cfRule>
    <cfRule type="cellIs" dxfId="9842" priority="3152" operator="lessThan">
      <formula>0.8</formula>
    </cfRule>
  </conditionalFormatting>
  <conditionalFormatting sqref="P119:P120">
    <cfRule type="cellIs" dxfId="9841" priority="3150" operator="greaterThan">
      <formula>0</formula>
    </cfRule>
  </conditionalFormatting>
  <conditionalFormatting sqref="AF118:AF120">
    <cfRule type="cellIs" dxfId="9840" priority="3149" operator="lessThan">
      <formula>0</formula>
    </cfRule>
  </conditionalFormatting>
  <conditionalFormatting sqref="AG118:AG120">
    <cfRule type="cellIs" dxfId="9839" priority="3147" operator="greaterThan">
      <formula>1</formula>
    </cfRule>
    <cfRule type="cellIs" dxfId="9838" priority="3148" operator="lessThan">
      <formula>0.8</formula>
    </cfRule>
  </conditionalFormatting>
  <conditionalFormatting sqref="S44:S56">
    <cfRule type="cellIs" dxfId="9837" priority="3146" operator="lessThan">
      <formula>0.8</formula>
    </cfRule>
  </conditionalFormatting>
  <conditionalFormatting sqref="S108">
    <cfRule type="cellIs" dxfId="9836" priority="3145" operator="lessThan">
      <formula>0.8</formula>
    </cfRule>
  </conditionalFormatting>
  <conditionalFormatting sqref="S96">
    <cfRule type="cellIs" dxfId="9835" priority="3144" operator="lessThan">
      <formula>0.8</formula>
    </cfRule>
  </conditionalFormatting>
  <conditionalFormatting sqref="S97">
    <cfRule type="cellIs" dxfId="9834" priority="3143" operator="lessThan">
      <formula>0.8</formula>
    </cfRule>
  </conditionalFormatting>
  <conditionalFormatting sqref="S103">
    <cfRule type="cellIs" dxfId="9833" priority="3142" operator="lessThan">
      <formula>0.8</formula>
    </cfRule>
  </conditionalFormatting>
  <conditionalFormatting sqref="S99">
    <cfRule type="cellIs" dxfId="9832" priority="3141" operator="lessThan">
      <formula>0.8</formula>
    </cfRule>
  </conditionalFormatting>
  <conditionalFormatting sqref="S101">
    <cfRule type="cellIs" dxfId="9831" priority="3138" operator="lessThan">
      <formula>0.8</formula>
    </cfRule>
  </conditionalFormatting>
  <conditionalFormatting sqref="S100">
    <cfRule type="cellIs" dxfId="9830" priority="3140" operator="lessThan">
      <formula>0.8</formula>
    </cfRule>
  </conditionalFormatting>
  <conditionalFormatting sqref="S102">
    <cfRule type="cellIs" dxfId="9829" priority="3139" operator="lessThan">
      <formula>0.8</formula>
    </cfRule>
  </conditionalFormatting>
  <conditionalFormatting sqref="S98">
    <cfRule type="cellIs" dxfId="9828" priority="3137" operator="lessThan">
      <formula>0.8</formula>
    </cfRule>
  </conditionalFormatting>
  <conditionalFormatting sqref="S104">
    <cfRule type="cellIs" dxfId="9827" priority="3136" operator="lessThan">
      <formula>0.8</formula>
    </cfRule>
  </conditionalFormatting>
  <conditionalFormatting sqref="P118">
    <cfRule type="cellIs" dxfId="9826" priority="3130" operator="greaterThan">
      <formula>0</formula>
    </cfRule>
  </conditionalFormatting>
  <conditionalFormatting sqref="Q118">
    <cfRule type="cellIs" dxfId="9825" priority="3135" operator="lessThan">
      <formula>0</formula>
    </cfRule>
  </conditionalFormatting>
  <conditionalFormatting sqref="R118">
    <cfRule type="cellIs" dxfId="9824" priority="3133" operator="lessThan">
      <formula>0.8</formula>
    </cfRule>
    <cfRule type="cellIs" dxfId="9823" priority="3134" operator="greaterThan">
      <formula>1</formula>
    </cfRule>
  </conditionalFormatting>
  <conditionalFormatting sqref="R118">
    <cfRule type="cellIs" dxfId="9822" priority="3131" operator="greaterThan">
      <formula>1</formula>
    </cfRule>
    <cfRule type="cellIs" dxfId="9821" priority="3132" operator="lessThan">
      <formula>0.8</formula>
    </cfRule>
  </conditionalFormatting>
  <conditionalFormatting sqref="Q162:Q166">
    <cfRule type="cellIs" dxfId="9820" priority="3129" operator="lessThan">
      <formula>0</formula>
    </cfRule>
  </conditionalFormatting>
  <conditionalFormatting sqref="R162:R166">
    <cfRule type="cellIs" dxfId="9819" priority="3127" operator="lessThan">
      <formula>0.8</formula>
    </cfRule>
    <cfRule type="cellIs" dxfId="9818" priority="3128" operator="greaterThan">
      <formula>1</formula>
    </cfRule>
  </conditionalFormatting>
  <conditionalFormatting sqref="R162:R166">
    <cfRule type="cellIs" dxfId="9817" priority="3125" operator="greaterThan">
      <formula>1</formula>
    </cfRule>
    <cfRule type="cellIs" dxfId="9816" priority="3126" operator="lessThan">
      <formula>0.8</formula>
    </cfRule>
  </conditionalFormatting>
  <conditionalFormatting sqref="P162:P166">
    <cfRule type="cellIs" dxfId="9815" priority="3124" operator="greaterThan">
      <formula>0</formula>
    </cfRule>
  </conditionalFormatting>
  <conditionalFormatting sqref="P167:P168">
    <cfRule type="cellIs" dxfId="9814" priority="3118" operator="greaterThan">
      <formula>0</formula>
    </cfRule>
  </conditionalFormatting>
  <conditionalFormatting sqref="R167:R168">
    <cfRule type="cellIs" dxfId="9813" priority="3121" operator="lessThan">
      <formula>0.8</formula>
    </cfRule>
    <cfRule type="cellIs" dxfId="9812" priority="3122" operator="greaterThan">
      <formula>1</formula>
    </cfRule>
  </conditionalFormatting>
  <conditionalFormatting sqref="R167:R168">
    <cfRule type="cellIs" dxfId="9811" priority="3119" operator="greaterThan">
      <formula>1</formula>
    </cfRule>
    <cfRule type="cellIs" dxfId="9810" priority="3120" operator="lessThan">
      <formula>0.8</formula>
    </cfRule>
  </conditionalFormatting>
  <conditionalFormatting sqref="Q167:Q168">
    <cfRule type="cellIs" dxfId="9809" priority="3123" operator="lessThan">
      <formula>0</formula>
    </cfRule>
  </conditionalFormatting>
  <conditionalFormatting sqref="Q117">
    <cfRule type="cellIs" dxfId="9808" priority="3117" operator="lessThan">
      <formula>0</formula>
    </cfRule>
  </conditionalFormatting>
  <conditionalFormatting sqref="R117">
    <cfRule type="cellIs" dxfId="9807" priority="3115" operator="lessThan">
      <formula>0.8</formula>
    </cfRule>
    <cfRule type="cellIs" dxfId="9806" priority="3116" operator="greaterThan">
      <formula>1</formula>
    </cfRule>
  </conditionalFormatting>
  <conditionalFormatting sqref="R117">
    <cfRule type="cellIs" dxfId="9805" priority="3113" operator="greaterThan">
      <formula>1</formula>
    </cfRule>
    <cfRule type="cellIs" dxfId="9804" priority="3114" operator="lessThan">
      <formula>0.8</formula>
    </cfRule>
  </conditionalFormatting>
  <conditionalFormatting sqref="P117">
    <cfRule type="cellIs" dxfId="9803" priority="3112" operator="greaterThan">
      <formula>0</formula>
    </cfRule>
  </conditionalFormatting>
  <conditionalFormatting sqref="Q117">
    <cfRule type="cellIs" dxfId="9802" priority="3111" operator="lessThan">
      <formula>0</formula>
    </cfRule>
  </conditionalFormatting>
  <conditionalFormatting sqref="R117">
    <cfRule type="cellIs" dxfId="9801" priority="3109" operator="lessThan">
      <formula>0.8</formula>
    </cfRule>
    <cfRule type="cellIs" dxfId="9800" priority="3110" operator="greaterThan">
      <formula>1</formula>
    </cfRule>
  </conditionalFormatting>
  <conditionalFormatting sqref="R117">
    <cfRule type="cellIs" dxfId="9799" priority="3107" operator="greaterThan">
      <formula>1</formula>
    </cfRule>
    <cfRule type="cellIs" dxfId="9798" priority="3108" operator="lessThan">
      <formula>0.8</formula>
    </cfRule>
  </conditionalFormatting>
  <conditionalFormatting sqref="P117">
    <cfRule type="cellIs" dxfId="9797" priority="3106" operator="greaterThan">
      <formula>0</formula>
    </cfRule>
  </conditionalFormatting>
  <conditionalFormatting sqref="P117">
    <cfRule type="cellIs" dxfId="9796" priority="3100" operator="greaterThan">
      <formula>0</formula>
    </cfRule>
  </conditionalFormatting>
  <conditionalFormatting sqref="Q117">
    <cfRule type="cellIs" dxfId="9795" priority="3105" operator="lessThan">
      <formula>0</formula>
    </cfRule>
  </conditionalFormatting>
  <conditionalFormatting sqref="R117">
    <cfRule type="cellIs" dxfId="9794" priority="3103" operator="lessThan">
      <formula>0.8</formula>
    </cfRule>
    <cfRule type="cellIs" dxfId="9793" priority="3104" operator="greaterThan">
      <formula>1</formula>
    </cfRule>
  </conditionalFormatting>
  <conditionalFormatting sqref="R117">
    <cfRule type="cellIs" dxfId="9792" priority="3101" operator="greaterThan">
      <formula>1</formula>
    </cfRule>
    <cfRule type="cellIs" dxfId="9791" priority="3102" operator="lessThan">
      <formula>0.8</formula>
    </cfRule>
  </conditionalFormatting>
  <conditionalFormatting sqref="P117">
    <cfRule type="cellIs" dxfId="9790" priority="3094" operator="greaterThan">
      <formula>0</formula>
    </cfRule>
  </conditionalFormatting>
  <conditionalFormatting sqref="Q117">
    <cfRule type="cellIs" dxfId="9789" priority="3099" operator="lessThan">
      <formula>0</formula>
    </cfRule>
  </conditionalFormatting>
  <conditionalFormatting sqref="R117">
    <cfRule type="cellIs" dxfId="9788" priority="3097" operator="lessThan">
      <formula>0.8</formula>
    </cfRule>
    <cfRule type="cellIs" dxfId="9787" priority="3098" operator="greaterThan">
      <formula>1</formula>
    </cfRule>
  </conditionalFormatting>
  <conditionalFormatting sqref="R117">
    <cfRule type="cellIs" dxfId="9786" priority="3095" operator="greaterThan">
      <formula>1</formula>
    </cfRule>
    <cfRule type="cellIs" dxfId="9785" priority="3096" operator="lessThan">
      <formula>0.8</formula>
    </cfRule>
  </conditionalFormatting>
  <conditionalFormatting sqref="P117">
    <cfRule type="cellIs" dxfId="9784" priority="3088" operator="greaterThan">
      <formula>0</formula>
    </cfRule>
  </conditionalFormatting>
  <conditionalFormatting sqref="Q117">
    <cfRule type="cellIs" dxfId="9783" priority="3093" operator="lessThan">
      <formula>0</formula>
    </cfRule>
  </conditionalFormatting>
  <conditionalFormatting sqref="R117">
    <cfRule type="cellIs" dxfId="9782" priority="3091" operator="lessThan">
      <formula>0.8</formula>
    </cfRule>
    <cfRule type="cellIs" dxfId="9781" priority="3092" operator="greaterThan">
      <formula>1</formula>
    </cfRule>
  </conditionalFormatting>
  <conditionalFormatting sqref="R117">
    <cfRule type="cellIs" dxfId="9780" priority="3089" operator="greaterThan">
      <formula>1</formula>
    </cfRule>
    <cfRule type="cellIs" dxfId="9779" priority="3090" operator="lessThan">
      <formula>0.8</formula>
    </cfRule>
  </conditionalFormatting>
  <conditionalFormatting sqref="Q117">
    <cfRule type="cellIs" dxfId="9778" priority="3087" operator="lessThan">
      <formula>0</formula>
    </cfRule>
  </conditionalFormatting>
  <conditionalFormatting sqref="R117">
    <cfRule type="cellIs" dxfId="9777" priority="3085" operator="lessThan">
      <formula>0.8</formula>
    </cfRule>
    <cfRule type="cellIs" dxfId="9776" priority="3086" operator="greaterThan">
      <formula>1</formula>
    </cfRule>
  </conditionalFormatting>
  <conditionalFormatting sqref="R117">
    <cfRule type="cellIs" dxfId="9775" priority="3083" operator="greaterThan">
      <formula>1</formula>
    </cfRule>
    <cfRule type="cellIs" dxfId="9774" priority="3084" operator="lessThan">
      <formula>0.8</formula>
    </cfRule>
  </conditionalFormatting>
  <conditionalFormatting sqref="P117">
    <cfRule type="cellIs" dxfId="9773" priority="3082" operator="greaterThan">
      <formula>0</formula>
    </cfRule>
  </conditionalFormatting>
  <conditionalFormatting sqref="P117">
    <cfRule type="cellIs" dxfId="9772" priority="3076" operator="greaterThan">
      <formula>0</formula>
    </cfRule>
  </conditionalFormatting>
  <conditionalFormatting sqref="Q117">
    <cfRule type="cellIs" dxfId="9771" priority="3081" operator="lessThan">
      <formula>0</formula>
    </cfRule>
  </conditionalFormatting>
  <conditionalFormatting sqref="R117">
    <cfRule type="cellIs" dxfId="9770" priority="3079" operator="lessThan">
      <formula>0.8</formula>
    </cfRule>
    <cfRule type="cellIs" dxfId="9769" priority="3080" operator="greaterThan">
      <formula>1</formula>
    </cfRule>
  </conditionalFormatting>
  <conditionalFormatting sqref="R117">
    <cfRule type="cellIs" dxfId="9768" priority="3077" operator="greaterThan">
      <formula>1</formula>
    </cfRule>
    <cfRule type="cellIs" dxfId="9767" priority="3078" operator="lessThan">
      <formula>0.8</formula>
    </cfRule>
  </conditionalFormatting>
  <conditionalFormatting sqref="P117">
    <cfRule type="cellIs" dxfId="9766" priority="3070" operator="greaterThan">
      <formula>0</formula>
    </cfRule>
  </conditionalFormatting>
  <conditionalFormatting sqref="Q117">
    <cfRule type="cellIs" dxfId="9765" priority="3075" operator="lessThan">
      <formula>0</formula>
    </cfRule>
  </conditionalFormatting>
  <conditionalFormatting sqref="R117">
    <cfRule type="cellIs" dxfId="9764" priority="3073" operator="lessThan">
      <formula>0.8</formula>
    </cfRule>
    <cfRule type="cellIs" dxfId="9763" priority="3074" operator="greaterThan">
      <formula>1</formula>
    </cfRule>
  </conditionalFormatting>
  <conditionalFormatting sqref="R117">
    <cfRule type="cellIs" dxfId="9762" priority="3071" operator="greaterThan">
      <formula>1</formula>
    </cfRule>
    <cfRule type="cellIs" dxfId="9761" priority="3072" operator="lessThan">
      <formula>0.8</formula>
    </cfRule>
  </conditionalFormatting>
  <conditionalFormatting sqref="Q117">
    <cfRule type="cellIs" dxfId="9760" priority="3069" operator="lessThan">
      <formula>0</formula>
    </cfRule>
  </conditionalFormatting>
  <conditionalFormatting sqref="R117">
    <cfRule type="cellIs" dxfId="9759" priority="3067" operator="lessThan">
      <formula>0.8</formula>
    </cfRule>
    <cfRule type="cellIs" dxfId="9758" priority="3068" operator="greaterThan">
      <formula>1</formula>
    </cfRule>
  </conditionalFormatting>
  <conditionalFormatting sqref="R117">
    <cfRule type="cellIs" dxfId="9757" priority="3065" operator="greaterThan">
      <formula>1</formula>
    </cfRule>
    <cfRule type="cellIs" dxfId="9756" priority="3066" operator="lessThan">
      <formula>0.8</formula>
    </cfRule>
  </conditionalFormatting>
  <conditionalFormatting sqref="P117">
    <cfRule type="cellIs" dxfId="9755" priority="3064" operator="greaterThan">
      <formula>0</formula>
    </cfRule>
  </conditionalFormatting>
  <conditionalFormatting sqref="P117">
    <cfRule type="cellIs" dxfId="9754" priority="3058" operator="greaterThan">
      <formula>0</formula>
    </cfRule>
  </conditionalFormatting>
  <conditionalFormatting sqref="Q117">
    <cfRule type="cellIs" dxfId="9753" priority="3063" operator="lessThan">
      <formula>0</formula>
    </cfRule>
  </conditionalFormatting>
  <conditionalFormatting sqref="R117">
    <cfRule type="cellIs" dxfId="9752" priority="3061" operator="lessThan">
      <formula>0.8</formula>
    </cfRule>
    <cfRule type="cellIs" dxfId="9751" priority="3062" operator="greaterThan">
      <formula>1</formula>
    </cfRule>
  </conditionalFormatting>
  <conditionalFormatting sqref="R117">
    <cfRule type="cellIs" dxfId="9750" priority="3059" operator="greaterThan">
      <formula>1</formula>
    </cfRule>
    <cfRule type="cellIs" dxfId="9749" priority="3060" operator="lessThan">
      <formula>0.8</formula>
    </cfRule>
  </conditionalFormatting>
  <conditionalFormatting sqref="Q117">
    <cfRule type="cellIs" dxfId="9748" priority="3057" operator="lessThan">
      <formula>0</formula>
    </cfRule>
  </conditionalFormatting>
  <conditionalFormatting sqref="R117">
    <cfRule type="cellIs" dxfId="9747" priority="3055" operator="lessThan">
      <formula>0.8</formula>
    </cfRule>
    <cfRule type="cellIs" dxfId="9746" priority="3056" operator="greaterThan">
      <formula>1</formula>
    </cfRule>
  </conditionalFormatting>
  <conditionalFormatting sqref="R117">
    <cfRule type="cellIs" dxfId="9745" priority="3053" operator="greaterThan">
      <formula>1</formula>
    </cfRule>
    <cfRule type="cellIs" dxfId="9744" priority="3054" operator="lessThan">
      <formula>0.8</formula>
    </cfRule>
  </conditionalFormatting>
  <conditionalFormatting sqref="P117">
    <cfRule type="cellIs" dxfId="9743" priority="3052" operator="greaterThan">
      <formula>0</formula>
    </cfRule>
  </conditionalFormatting>
  <conditionalFormatting sqref="Q117">
    <cfRule type="cellIs" dxfId="9742" priority="3051" operator="lessThan">
      <formula>0</formula>
    </cfRule>
  </conditionalFormatting>
  <conditionalFormatting sqref="R117">
    <cfRule type="cellIs" dxfId="9741" priority="3049" operator="lessThan">
      <formula>0.8</formula>
    </cfRule>
    <cfRule type="cellIs" dxfId="9740" priority="3050" operator="greaterThan">
      <formula>1</formula>
    </cfRule>
  </conditionalFormatting>
  <conditionalFormatting sqref="R117">
    <cfRule type="cellIs" dxfId="9739" priority="3047" operator="greaterThan">
      <formula>1</formula>
    </cfRule>
    <cfRule type="cellIs" dxfId="9738" priority="3048" operator="lessThan">
      <formula>0.8</formula>
    </cfRule>
  </conditionalFormatting>
  <conditionalFormatting sqref="P117">
    <cfRule type="cellIs" dxfId="9737" priority="3046" operator="greaterThan">
      <formula>0</formula>
    </cfRule>
  </conditionalFormatting>
  <conditionalFormatting sqref="Q83">
    <cfRule type="cellIs" dxfId="9736" priority="3045" operator="lessThan">
      <formula>0</formula>
    </cfRule>
  </conditionalFormatting>
  <conditionalFormatting sqref="R83">
    <cfRule type="cellIs" dxfId="9735" priority="3043" operator="lessThan">
      <formula>0.8</formula>
    </cfRule>
    <cfRule type="cellIs" dxfId="9734" priority="3044" operator="greaterThan">
      <formula>1</formula>
    </cfRule>
  </conditionalFormatting>
  <conditionalFormatting sqref="R83">
    <cfRule type="cellIs" dxfId="9733" priority="3041" operator="greaterThan">
      <formula>1</formula>
    </cfRule>
    <cfRule type="cellIs" dxfId="9732" priority="3042" operator="lessThan">
      <formula>0.8</formula>
    </cfRule>
  </conditionalFormatting>
  <conditionalFormatting sqref="P83">
    <cfRule type="cellIs" dxfId="9731" priority="3040" operator="greaterThan">
      <formula>0</formula>
    </cfRule>
  </conditionalFormatting>
  <conditionalFormatting sqref="Q83">
    <cfRule type="cellIs" dxfId="9730" priority="3039" operator="lessThan">
      <formula>0</formula>
    </cfRule>
  </conditionalFormatting>
  <conditionalFormatting sqref="R83">
    <cfRule type="cellIs" dxfId="9729" priority="3037" operator="lessThan">
      <formula>0.8</formula>
    </cfRule>
    <cfRule type="cellIs" dxfId="9728" priority="3038" operator="greaterThan">
      <formula>1</formula>
    </cfRule>
  </conditionalFormatting>
  <conditionalFormatting sqref="R83">
    <cfRule type="cellIs" dxfId="9727" priority="3035" operator="greaterThan">
      <formula>1</formula>
    </cfRule>
    <cfRule type="cellIs" dxfId="9726" priority="3036" operator="lessThan">
      <formula>0.8</formula>
    </cfRule>
  </conditionalFormatting>
  <conditionalFormatting sqref="P83">
    <cfRule type="cellIs" dxfId="9725" priority="3034" operator="greaterThan">
      <formula>0</formula>
    </cfRule>
  </conditionalFormatting>
  <conditionalFormatting sqref="Q83">
    <cfRule type="cellIs" dxfId="9724" priority="3033" operator="lessThan">
      <formula>0</formula>
    </cfRule>
  </conditionalFormatting>
  <conditionalFormatting sqref="R83">
    <cfRule type="cellIs" dxfId="9723" priority="3031" operator="lessThan">
      <formula>0.8</formula>
    </cfRule>
    <cfRule type="cellIs" dxfId="9722" priority="3032" operator="greaterThan">
      <formula>1</formula>
    </cfRule>
  </conditionalFormatting>
  <conditionalFormatting sqref="R83">
    <cfRule type="cellIs" dxfId="9721" priority="3029" operator="greaterThan">
      <formula>1</formula>
    </cfRule>
    <cfRule type="cellIs" dxfId="9720" priority="3030" operator="lessThan">
      <formula>0.8</formula>
    </cfRule>
  </conditionalFormatting>
  <conditionalFormatting sqref="P83">
    <cfRule type="cellIs" dxfId="9719" priority="3028" operator="greaterThan">
      <formula>0</formula>
    </cfRule>
  </conditionalFormatting>
  <conditionalFormatting sqref="Q83">
    <cfRule type="cellIs" dxfId="9718" priority="3027" operator="lessThan">
      <formula>0</formula>
    </cfRule>
  </conditionalFormatting>
  <conditionalFormatting sqref="R83">
    <cfRule type="cellIs" dxfId="9717" priority="3025" operator="lessThan">
      <formula>0.8</formula>
    </cfRule>
    <cfRule type="cellIs" dxfId="9716" priority="3026" operator="greaterThan">
      <formula>1</formula>
    </cfRule>
  </conditionalFormatting>
  <conditionalFormatting sqref="R83">
    <cfRule type="cellIs" dxfId="9715" priority="3023" operator="greaterThan">
      <formula>1</formula>
    </cfRule>
    <cfRule type="cellIs" dxfId="9714" priority="3024" operator="lessThan">
      <formula>0.8</formula>
    </cfRule>
  </conditionalFormatting>
  <conditionalFormatting sqref="P83">
    <cfRule type="cellIs" dxfId="9713" priority="3022" operator="greaterThan">
      <formula>0</formula>
    </cfRule>
  </conditionalFormatting>
  <conditionalFormatting sqref="P83">
    <cfRule type="cellIs" dxfId="9712" priority="3016" operator="greaterThan">
      <formula>0</formula>
    </cfRule>
  </conditionalFormatting>
  <conditionalFormatting sqref="Q83">
    <cfRule type="cellIs" dxfId="9711" priority="3021" operator="lessThan">
      <formula>0</formula>
    </cfRule>
  </conditionalFormatting>
  <conditionalFormatting sqref="R83">
    <cfRule type="cellIs" dxfId="9710" priority="3019" operator="lessThan">
      <formula>0.8</formula>
    </cfRule>
    <cfRule type="cellIs" dxfId="9709" priority="3020" operator="greaterThan">
      <formula>1</formula>
    </cfRule>
  </conditionalFormatting>
  <conditionalFormatting sqref="R83">
    <cfRule type="cellIs" dxfId="9708" priority="3017" operator="greaterThan">
      <formula>1</formula>
    </cfRule>
    <cfRule type="cellIs" dxfId="9707" priority="3018" operator="lessThan">
      <formula>0.8</formula>
    </cfRule>
  </conditionalFormatting>
  <conditionalFormatting sqref="P83">
    <cfRule type="cellIs" dxfId="9706" priority="3010" operator="greaterThan">
      <formula>0</formula>
    </cfRule>
  </conditionalFormatting>
  <conditionalFormatting sqref="Q83">
    <cfRule type="cellIs" dxfId="9705" priority="3015" operator="lessThan">
      <formula>0</formula>
    </cfRule>
  </conditionalFormatting>
  <conditionalFormatting sqref="R83">
    <cfRule type="cellIs" dxfId="9704" priority="3013" operator="lessThan">
      <formula>0.8</formula>
    </cfRule>
    <cfRule type="cellIs" dxfId="9703" priority="3014" operator="greaterThan">
      <formula>1</formula>
    </cfRule>
  </conditionalFormatting>
  <conditionalFormatting sqref="R83">
    <cfRule type="cellIs" dxfId="9702" priority="3011" operator="greaterThan">
      <formula>1</formula>
    </cfRule>
    <cfRule type="cellIs" dxfId="9701" priority="3012" operator="lessThan">
      <formula>0.8</formula>
    </cfRule>
  </conditionalFormatting>
  <conditionalFormatting sqref="R83">
    <cfRule type="cellIs" dxfId="9700" priority="3007" operator="lessThan">
      <formula>0.8</formula>
    </cfRule>
    <cfRule type="cellIs" dxfId="9699" priority="3008" operator="greaterThan">
      <formula>1</formula>
    </cfRule>
  </conditionalFormatting>
  <conditionalFormatting sqref="R83">
    <cfRule type="cellIs" dxfId="9698" priority="3005" operator="greaterThan">
      <formula>1</formula>
    </cfRule>
    <cfRule type="cellIs" dxfId="9697" priority="3006" operator="lessThan">
      <formula>0.8</formula>
    </cfRule>
  </conditionalFormatting>
  <conditionalFormatting sqref="P83">
    <cfRule type="cellIs" dxfId="9696" priority="3004" operator="greaterThan">
      <formula>0</formula>
    </cfRule>
  </conditionalFormatting>
  <conditionalFormatting sqref="Q83">
    <cfRule type="cellIs" dxfId="9695" priority="3009" operator="lessThan">
      <formula>0</formula>
    </cfRule>
  </conditionalFormatting>
  <conditionalFormatting sqref="Q83">
    <cfRule type="cellIs" dxfId="9694" priority="3003" operator="lessThan">
      <formula>0</formula>
    </cfRule>
  </conditionalFormatting>
  <conditionalFormatting sqref="R83">
    <cfRule type="cellIs" dxfId="9693" priority="3001" operator="lessThan">
      <formula>0.8</formula>
    </cfRule>
    <cfRule type="cellIs" dxfId="9692" priority="3002" operator="greaterThan">
      <formula>1</formula>
    </cfRule>
  </conditionalFormatting>
  <conditionalFormatting sqref="R83">
    <cfRule type="cellIs" dxfId="9691" priority="2999" operator="greaterThan">
      <formula>1</formula>
    </cfRule>
    <cfRule type="cellIs" dxfId="9690" priority="3000" operator="lessThan">
      <formula>0.8</formula>
    </cfRule>
  </conditionalFormatting>
  <conditionalFormatting sqref="P83">
    <cfRule type="cellIs" dxfId="9689" priority="2998" operator="greaterThan">
      <formula>0</formula>
    </cfRule>
  </conditionalFormatting>
  <conditionalFormatting sqref="P83">
    <cfRule type="cellIs" dxfId="9688" priority="2992" operator="greaterThan">
      <formula>0</formula>
    </cfRule>
  </conditionalFormatting>
  <conditionalFormatting sqref="Q83">
    <cfRule type="cellIs" dxfId="9687" priority="2997" operator="lessThan">
      <formula>0</formula>
    </cfRule>
  </conditionalFormatting>
  <conditionalFormatting sqref="R83">
    <cfRule type="cellIs" dxfId="9686" priority="2995" operator="lessThan">
      <formula>0.8</formula>
    </cfRule>
    <cfRule type="cellIs" dxfId="9685" priority="2996" operator="greaterThan">
      <formula>1</formula>
    </cfRule>
  </conditionalFormatting>
  <conditionalFormatting sqref="R83">
    <cfRule type="cellIs" dxfId="9684" priority="2993" operator="greaterThan">
      <formula>1</formula>
    </cfRule>
    <cfRule type="cellIs" dxfId="9683" priority="2994" operator="lessThan">
      <formula>0.8</formula>
    </cfRule>
  </conditionalFormatting>
  <conditionalFormatting sqref="P83">
    <cfRule type="cellIs" dxfId="9682" priority="2986" operator="greaterThan">
      <formula>0</formula>
    </cfRule>
  </conditionalFormatting>
  <conditionalFormatting sqref="Q83">
    <cfRule type="cellIs" dxfId="9681" priority="2991" operator="lessThan">
      <formula>0</formula>
    </cfRule>
  </conditionalFormatting>
  <conditionalFormatting sqref="R83">
    <cfRule type="cellIs" dxfId="9680" priority="2989" operator="lessThan">
      <formula>0.8</formula>
    </cfRule>
    <cfRule type="cellIs" dxfId="9679" priority="2990" operator="greaterThan">
      <formula>1</formula>
    </cfRule>
  </conditionalFormatting>
  <conditionalFormatting sqref="R83">
    <cfRule type="cellIs" dxfId="9678" priority="2987" operator="greaterThan">
      <formula>1</formula>
    </cfRule>
    <cfRule type="cellIs" dxfId="9677" priority="2988" operator="lessThan">
      <formula>0.8</formula>
    </cfRule>
  </conditionalFormatting>
  <conditionalFormatting sqref="R83">
    <cfRule type="cellIs" dxfId="9676" priority="2983" operator="lessThan">
      <formula>0.8</formula>
    </cfRule>
    <cfRule type="cellIs" dxfId="9675" priority="2984" operator="greaterThan">
      <formula>1</formula>
    </cfRule>
  </conditionalFormatting>
  <conditionalFormatting sqref="R83">
    <cfRule type="cellIs" dxfId="9674" priority="2981" operator="greaterThan">
      <formula>1</formula>
    </cfRule>
    <cfRule type="cellIs" dxfId="9673" priority="2982" operator="lessThan">
      <formula>0.8</formula>
    </cfRule>
  </conditionalFormatting>
  <conditionalFormatting sqref="P83">
    <cfRule type="cellIs" dxfId="9672" priority="2980" operator="greaterThan">
      <formula>0</formula>
    </cfRule>
  </conditionalFormatting>
  <conditionalFormatting sqref="Q83">
    <cfRule type="cellIs" dxfId="9671" priority="2985" operator="lessThan">
      <formula>0</formula>
    </cfRule>
  </conditionalFormatting>
  <conditionalFormatting sqref="P83">
    <cfRule type="cellIs" dxfId="9670" priority="2974" operator="greaterThan">
      <formula>0</formula>
    </cfRule>
  </conditionalFormatting>
  <conditionalFormatting sqref="Q83">
    <cfRule type="cellIs" dxfId="9669" priority="2979" operator="lessThan">
      <formula>0</formula>
    </cfRule>
  </conditionalFormatting>
  <conditionalFormatting sqref="R83">
    <cfRule type="cellIs" dxfId="9668" priority="2977" operator="lessThan">
      <formula>0.8</formula>
    </cfRule>
    <cfRule type="cellIs" dxfId="9667" priority="2978" operator="greaterThan">
      <formula>1</formula>
    </cfRule>
  </conditionalFormatting>
  <conditionalFormatting sqref="R83">
    <cfRule type="cellIs" dxfId="9666" priority="2975" operator="greaterThan">
      <formula>1</formula>
    </cfRule>
    <cfRule type="cellIs" dxfId="9665" priority="2976" operator="lessThan">
      <formula>0.8</formula>
    </cfRule>
  </conditionalFormatting>
  <conditionalFormatting sqref="R83">
    <cfRule type="cellIs" dxfId="9664" priority="2971" operator="lessThan">
      <formula>0.8</formula>
    </cfRule>
    <cfRule type="cellIs" dxfId="9663" priority="2972" operator="greaterThan">
      <formula>1</formula>
    </cfRule>
  </conditionalFormatting>
  <conditionalFormatting sqref="R83">
    <cfRule type="cellIs" dxfId="9662" priority="2969" operator="greaterThan">
      <formula>1</formula>
    </cfRule>
    <cfRule type="cellIs" dxfId="9661" priority="2970" operator="lessThan">
      <formula>0.8</formula>
    </cfRule>
  </conditionalFormatting>
  <conditionalFormatting sqref="P83">
    <cfRule type="cellIs" dxfId="9660" priority="2968" operator="greaterThan">
      <formula>0</formula>
    </cfRule>
  </conditionalFormatting>
  <conditionalFormatting sqref="Q83">
    <cfRule type="cellIs" dxfId="9659" priority="2973" operator="lessThan">
      <formula>0</formula>
    </cfRule>
  </conditionalFormatting>
  <conditionalFormatting sqref="R83">
    <cfRule type="cellIs" dxfId="9658" priority="2965" operator="lessThan">
      <formula>0.8</formula>
    </cfRule>
    <cfRule type="cellIs" dxfId="9657" priority="2966" operator="greaterThan">
      <formula>1</formula>
    </cfRule>
  </conditionalFormatting>
  <conditionalFormatting sqref="R83">
    <cfRule type="cellIs" dxfId="9656" priority="2963" operator="greaterThan">
      <formula>1</formula>
    </cfRule>
    <cfRule type="cellIs" dxfId="9655" priority="2964" operator="lessThan">
      <formula>0.8</formula>
    </cfRule>
  </conditionalFormatting>
  <conditionalFormatting sqref="P83">
    <cfRule type="cellIs" dxfId="9654" priority="2962" operator="greaterThan">
      <formula>0</formula>
    </cfRule>
  </conditionalFormatting>
  <conditionalFormatting sqref="Q83">
    <cfRule type="cellIs" dxfId="9653" priority="2967" operator="lessThan">
      <formula>0</formula>
    </cfRule>
  </conditionalFormatting>
  <conditionalFormatting sqref="Q83">
    <cfRule type="cellIs" dxfId="9652" priority="2961" operator="lessThan">
      <formula>0</formula>
    </cfRule>
  </conditionalFormatting>
  <conditionalFormatting sqref="R83">
    <cfRule type="cellIs" dxfId="9651" priority="2959" operator="lessThan">
      <formula>0.8</formula>
    </cfRule>
    <cfRule type="cellIs" dxfId="9650" priority="2960" operator="greaterThan">
      <formula>1</formula>
    </cfRule>
  </conditionalFormatting>
  <conditionalFormatting sqref="R83">
    <cfRule type="cellIs" dxfId="9649" priority="2957" operator="greaterThan">
      <formula>1</formula>
    </cfRule>
    <cfRule type="cellIs" dxfId="9648" priority="2958" operator="lessThan">
      <formula>0.8</formula>
    </cfRule>
  </conditionalFormatting>
  <conditionalFormatting sqref="P83">
    <cfRule type="cellIs" dxfId="9647" priority="2956" operator="greaterThan">
      <formula>0</formula>
    </cfRule>
  </conditionalFormatting>
  <conditionalFormatting sqref="Q83">
    <cfRule type="cellIs" dxfId="9646" priority="2950" operator="lessThan">
      <formula>0</formula>
    </cfRule>
  </conditionalFormatting>
  <conditionalFormatting sqref="R83">
    <cfRule type="cellIs" dxfId="9645" priority="2954" operator="lessThan">
      <formula>0.8</formula>
    </cfRule>
    <cfRule type="cellIs" dxfId="9644" priority="2955" operator="greaterThan">
      <formula>1</formula>
    </cfRule>
  </conditionalFormatting>
  <conditionalFormatting sqref="R83">
    <cfRule type="cellIs" dxfId="9643" priority="2952" operator="greaterThan">
      <formula>1</formula>
    </cfRule>
    <cfRule type="cellIs" dxfId="9642" priority="2953" operator="lessThan">
      <formula>0.8</formula>
    </cfRule>
  </conditionalFormatting>
  <conditionalFormatting sqref="P83">
    <cfRule type="cellIs" dxfId="9641" priority="2951" operator="greaterThan">
      <formula>0</formula>
    </cfRule>
  </conditionalFormatting>
  <conditionalFormatting sqref="Q83">
    <cfRule type="cellIs" dxfId="9640" priority="2949" operator="lessThan">
      <formula>0</formula>
    </cfRule>
  </conditionalFormatting>
  <conditionalFormatting sqref="R83">
    <cfRule type="cellIs" dxfId="9639" priority="2947" operator="lessThan">
      <formula>0.8</formula>
    </cfRule>
    <cfRule type="cellIs" dxfId="9638" priority="2948" operator="greaterThan">
      <formula>1</formula>
    </cfRule>
  </conditionalFormatting>
  <conditionalFormatting sqref="R83">
    <cfRule type="cellIs" dxfId="9637" priority="2945" operator="greaterThan">
      <formula>1</formula>
    </cfRule>
    <cfRule type="cellIs" dxfId="9636" priority="2946" operator="lessThan">
      <formula>0.8</formula>
    </cfRule>
  </conditionalFormatting>
  <conditionalFormatting sqref="P83">
    <cfRule type="cellIs" dxfId="9635" priority="2944" operator="greaterThan">
      <formula>0</formula>
    </cfRule>
  </conditionalFormatting>
  <conditionalFormatting sqref="Q83">
    <cfRule type="cellIs" dxfId="9634" priority="2943" operator="lessThan">
      <formula>0</formula>
    </cfRule>
  </conditionalFormatting>
  <conditionalFormatting sqref="R83">
    <cfRule type="cellIs" dxfId="9633" priority="2941" operator="lessThan">
      <formula>0.8</formula>
    </cfRule>
    <cfRule type="cellIs" dxfId="9632" priority="2942" operator="greaterThan">
      <formula>1</formula>
    </cfRule>
  </conditionalFormatting>
  <conditionalFormatting sqref="R83">
    <cfRule type="cellIs" dxfId="9631" priority="2939" operator="greaterThan">
      <formula>1</formula>
    </cfRule>
    <cfRule type="cellIs" dxfId="9630" priority="2940" operator="lessThan">
      <formula>0.8</formula>
    </cfRule>
  </conditionalFormatting>
  <conditionalFormatting sqref="P83">
    <cfRule type="cellIs" dxfId="9629" priority="2938" operator="greaterThan">
      <formula>0</formula>
    </cfRule>
  </conditionalFormatting>
  <conditionalFormatting sqref="Q83">
    <cfRule type="cellIs" dxfId="9628" priority="2937" operator="lessThan">
      <formula>0</formula>
    </cfRule>
  </conditionalFormatting>
  <conditionalFormatting sqref="R83">
    <cfRule type="cellIs" dxfId="9627" priority="2935" operator="lessThan">
      <formula>0.8</formula>
    </cfRule>
    <cfRule type="cellIs" dxfId="9626" priority="2936" operator="greaterThan">
      <formula>1</formula>
    </cfRule>
  </conditionalFormatting>
  <conditionalFormatting sqref="R83">
    <cfRule type="cellIs" dxfId="9625" priority="2933" operator="greaterThan">
      <formula>1</formula>
    </cfRule>
    <cfRule type="cellIs" dxfId="9624" priority="2934" operator="lessThan">
      <formula>0.8</formula>
    </cfRule>
  </conditionalFormatting>
  <conditionalFormatting sqref="P83">
    <cfRule type="cellIs" dxfId="9623" priority="2932" operator="greaterThan">
      <formula>0</formula>
    </cfRule>
  </conditionalFormatting>
  <conditionalFormatting sqref="Q83">
    <cfRule type="cellIs" dxfId="9622" priority="2931" operator="lessThan">
      <formula>0</formula>
    </cfRule>
  </conditionalFormatting>
  <conditionalFormatting sqref="R83">
    <cfRule type="cellIs" dxfId="9621" priority="2929" operator="lessThan">
      <formula>0.8</formula>
    </cfRule>
    <cfRule type="cellIs" dxfId="9620" priority="2930" operator="greaterThan">
      <formula>1</formula>
    </cfRule>
  </conditionalFormatting>
  <conditionalFormatting sqref="R83">
    <cfRule type="cellIs" dxfId="9619" priority="2927" operator="greaterThan">
      <formula>1</formula>
    </cfRule>
    <cfRule type="cellIs" dxfId="9618" priority="2928" operator="lessThan">
      <formula>0.8</formula>
    </cfRule>
  </conditionalFormatting>
  <conditionalFormatting sqref="P83">
    <cfRule type="cellIs" dxfId="9617" priority="2926" operator="greaterThan">
      <formula>0</formula>
    </cfRule>
  </conditionalFormatting>
  <conditionalFormatting sqref="Q83">
    <cfRule type="cellIs" dxfId="9616" priority="2925" operator="lessThan">
      <formula>0</formula>
    </cfRule>
  </conditionalFormatting>
  <conditionalFormatting sqref="R83">
    <cfRule type="cellIs" dxfId="9615" priority="2923" operator="lessThan">
      <formula>0.8</formula>
    </cfRule>
    <cfRule type="cellIs" dxfId="9614" priority="2924" operator="greaterThan">
      <formula>1</formula>
    </cfRule>
  </conditionalFormatting>
  <conditionalFormatting sqref="R83">
    <cfRule type="cellIs" dxfId="9613" priority="2921" operator="greaterThan">
      <formula>1</formula>
    </cfRule>
    <cfRule type="cellIs" dxfId="9612" priority="2922" operator="lessThan">
      <formula>0.8</formula>
    </cfRule>
  </conditionalFormatting>
  <conditionalFormatting sqref="P83">
    <cfRule type="cellIs" dxfId="9611" priority="2920" operator="greaterThan">
      <formula>0</formula>
    </cfRule>
  </conditionalFormatting>
  <conditionalFormatting sqref="P83">
    <cfRule type="cellIs" dxfId="9610" priority="2914" operator="greaterThan">
      <formula>0</formula>
    </cfRule>
  </conditionalFormatting>
  <conditionalFormatting sqref="Q83">
    <cfRule type="cellIs" dxfId="9609" priority="2919" operator="lessThan">
      <formula>0</formula>
    </cfRule>
  </conditionalFormatting>
  <conditionalFormatting sqref="R83">
    <cfRule type="cellIs" dxfId="9608" priority="2917" operator="lessThan">
      <formula>0.8</formula>
    </cfRule>
    <cfRule type="cellIs" dxfId="9607" priority="2918" operator="greaterThan">
      <formula>1</formula>
    </cfRule>
  </conditionalFormatting>
  <conditionalFormatting sqref="R83">
    <cfRule type="cellIs" dxfId="9606" priority="2915" operator="greaterThan">
      <formula>1</formula>
    </cfRule>
    <cfRule type="cellIs" dxfId="9605" priority="2916" operator="lessThan">
      <formula>0.8</formula>
    </cfRule>
  </conditionalFormatting>
  <conditionalFormatting sqref="P83">
    <cfRule type="cellIs" dxfId="9604" priority="2908" operator="greaterThan">
      <formula>0</formula>
    </cfRule>
  </conditionalFormatting>
  <conditionalFormatting sqref="Q83">
    <cfRule type="cellIs" dxfId="9603" priority="2913" operator="lessThan">
      <formula>0</formula>
    </cfRule>
  </conditionalFormatting>
  <conditionalFormatting sqref="R83">
    <cfRule type="cellIs" dxfId="9602" priority="2911" operator="lessThan">
      <formula>0.8</formula>
    </cfRule>
    <cfRule type="cellIs" dxfId="9601" priority="2912" operator="greaterThan">
      <formula>1</formula>
    </cfRule>
  </conditionalFormatting>
  <conditionalFormatting sqref="R83">
    <cfRule type="cellIs" dxfId="9600" priority="2909" operator="greaterThan">
      <formula>1</formula>
    </cfRule>
    <cfRule type="cellIs" dxfId="9599" priority="2910" operator="lessThan">
      <formula>0.8</formula>
    </cfRule>
  </conditionalFormatting>
  <conditionalFormatting sqref="R83">
    <cfRule type="cellIs" dxfId="9598" priority="2905" operator="lessThan">
      <formula>0.8</formula>
    </cfRule>
    <cfRule type="cellIs" dxfId="9597" priority="2906" operator="greaterThan">
      <formula>1</formula>
    </cfRule>
  </conditionalFormatting>
  <conditionalFormatting sqref="R83">
    <cfRule type="cellIs" dxfId="9596" priority="2903" operator="greaterThan">
      <formula>1</formula>
    </cfRule>
    <cfRule type="cellIs" dxfId="9595" priority="2904" operator="lessThan">
      <formula>0.8</formula>
    </cfRule>
  </conditionalFormatting>
  <conditionalFormatting sqref="P83">
    <cfRule type="cellIs" dxfId="9594" priority="2902" operator="greaterThan">
      <formula>0</formula>
    </cfRule>
  </conditionalFormatting>
  <conditionalFormatting sqref="Q83">
    <cfRule type="cellIs" dxfId="9593" priority="2907" operator="lessThan">
      <formula>0</formula>
    </cfRule>
  </conditionalFormatting>
  <conditionalFormatting sqref="Q83">
    <cfRule type="cellIs" dxfId="9592" priority="2901" operator="lessThan">
      <formula>0</formula>
    </cfRule>
  </conditionalFormatting>
  <conditionalFormatting sqref="R83">
    <cfRule type="cellIs" dxfId="9591" priority="2899" operator="lessThan">
      <formula>0.8</formula>
    </cfRule>
    <cfRule type="cellIs" dxfId="9590" priority="2900" operator="greaterThan">
      <formula>1</formula>
    </cfRule>
  </conditionalFormatting>
  <conditionalFormatting sqref="R83">
    <cfRule type="cellIs" dxfId="9589" priority="2897" operator="greaterThan">
      <formula>1</formula>
    </cfRule>
    <cfRule type="cellIs" dxfId="9588" priority="2898" operator="lessThan">
      <formula>0.8</formula>
    </cfRule>
  </conditionalFormatting>
  <conditionalFormatting sqref="P83">
    <cfRule type="cellIs" dxfId="9587" priority="2896" operator="greaterThan">
      <formula>0</formula>
    </cfRule>
  </conditionalFormatting>
  <conditionalFormatting sqref="Q83">
    <cfRule type="cellIs" dxfId="9586" priority="2895" operator="lessThan">
      <formula>0</formula>
    </cfRule>
  </conditionalFormatting>
  <conditionalFormatting sqref="R83">
    <cfRule type="cellIs" dxfId="9585" priority="2893" operator="lessThan">
      <formula>0.8</formula>
    </cfRule>
    <cfRule type="cellIs" dxfId="9584" priority="2894" operator="greaterThan">
      <formula>1</formula>
    </cfRule>
  </conditionalFormatting>
  <conditionalFormatting sqref="R83">
    <cfRule type="cellIs" dxfId="9583" priority="2891" operator="greaterThan">
      <formula>1</formula>
    </cfRule>
    <cfRule type="cellIs" dxfId="9582" priority="2892" operator="lessThan">
      <formula>0.8</formula>
    </cfRule>
  </conditionalFormatting>
  <conditionalFormatting sqref="P83">
    <cfRule type="cellIs" dxfId="9581" priority="2890" operator="greaterThan">
      <formula>0</formula>
    </cfRule>
  </conditionalFormatting>
  <conditionalFormatting sqref="Q83">
    <cfRule type="cellIs" dxfId="9580" priority="2889" operator="lessThan">
      <formula>0</formula>
    </cfRule>
  </conditionalFormatting>
  <conditionalFormatting sqref="R83">
    <cfRule type="cellIs" dxfId="9579" priority="2887" operator="lessThan">
      <formula>0.8</formula>
    </cfRule>
    <cfRule type="cellIs" dxfId="9578" priority="2888" operator="greaterThan">
      <formula>1</formula>
    </cfRule>
  </conditionalFormatting>
  <conditionalFormatting sqref="R83">
    <cfRule type="cellIs" dxfId="9577" priority="2885" operator="greaterThan">
      <formula>1</formula>
    </cfRule>
    <cfRule type="cellIs" dxfId="9576" priority="2886" operator="lessThan">
      <formula>0.8</formula>
    </cfRule>
  </conditionalFormatting>
  <conditionalFormatting sqref="P83">
    <cfRule type="cellIs" dxfId="9575" priority="2884" operator="greaterThan">
      <formula>0</formula>
    </cfRule>
  </conditionalFormatting>
  <conditionalFormatting sqref="Q83">
    <cfRule type="cellIs" dxfId="9574" priority="2883" operator="lessThan">
      <formula>0</formula>
    </cfRule>
  </conditionalFormatting>
  <conditionalFormatting sqref="R83">
    <cfRule type="cellIs" dxfId="9573" priority="2881" operator="lessThan">
      <formula>0.8</formula>
    </cfRule>
    <cfRule type="cellIs" dxfId="9572" priority="2882" operator="greaterThan">
      <formula>1</formula>
    </cfRule>
  </conditionalFormatting>
  <conditionalFormatting sqref="R83">
    <cfRule type="cellIs" dxfId="9571" priority="2879" operator="greaterThan">
      <formula>1</formula>
    </cfRule>
    <cfRule type="cellIs" dxfId="9570" priority="2880" operator="lessThan">
      <formula>0.8</formula>
    </cfRule>
  </conditionalFormatting>
  <conditionalFormatting sqref="P83">
    <cfRule type="cellIs" dxfId="9569" priority="2878" operator="greaterThan">
      <formula>0</formula>
    </cfRule>
  </conditionalFormatting>
  <conditionalFormatting sqref="P83">
    <cfRule type="cellIs" dxfId="9568" priority="2872" operator="greaterThan">
      <formula>0</formula>
    </cfRule>
  </conditionalFormatting>
  <conditionalFormatting sqref="Q83">
    <cfRule type="cellIs" dxfId="9567" priority="2877" operator="lessThan">
      <formula>0</formula>
    </cfRule>
  </conditionalFormatting>
  <conditionalFormatting sqref="R83">
    <cfRule type="cellIs" dxfId="9566" priority="2875" operator="lessThan">
      <formula>0.8</formula>
    </cfRule>
    <cfRule type="cellIs" dxfId="9565" priority="2876" operator="greaterThan">
      <formula>1</formula>
    </cfRule>
  </conditionalFormatting>
  <conditionalFormatting sqref="R83">
    <cfRule type="cellIs" dxfId="9564" priority="2873" operator="greaterThan">
      <formula>1</formula>
    </cfRule>
    <cfRule type="cellIs" dxfId="9563" priority="2874" operator="lessThan">
      <formula>0.8</formula>
    </cfRule>
  </conditionalFormatting>
  <conditionalFormatting sqref="P83">
    <cfRule type="cellIs" dxfId="9562" priority="2866" operator="greaterThan">
      <formula>0</formula>
    </cfRule>
  </conditionalFormatting>
  <conditionalFormatting sqref="Q83">
    <cfRule type="cellIs" dxfId="9561" priority="2871" operator="lessThan">
      <formula>0</formula>
    </cfRule>
  </conditionalFormatting>
  <conditionalFormatting sqref="R83">
    <cfRule type="cellIs" dxfId="9560" priority="2869" operator="lessThan">
      <formula>0.8</formula>
    </cfRule>
    <cfRule type="cellIs" dxfId="9559" priority="2870" operator="greaterThan">
      <formula>1</formula>
    </cfRule>
  </conditionalFormatting>
  <conditionalFormatting sqref="R83">
    <cfRule type="cellIs" dxfId="9558" priority="2867" operator="greaterThan">
      <formula>1</formula>
    </cfRule>
    <cfRule type="cellIs" dxfId="9557" priority="2868" operator="lessThan">
      <formula>0.8</formula>
    </cfRule>
  </conditionalFormatting>
  <conditionalFormatting sqref="R83">
    <cfRule type="cellIs" dxfId="9556" priority="2863" operator="lessThan">
      <formula>0.8</formula>
    </cfRule>
    <cfRule type="cellIs" dxfId="9555" priority="2864" operator="greaterThan">
      <formula>1</formula>
    </cfRule>
  </conditionalFormatting>
  <conditionalFormatting sqref="R83">
    <cfRule type="cellIs" dxfId="9554" priority="2861" operator="greaterThan">
      <formula>1</formula>
    </cfRule>
    <cfRule type="cellIs" dxfId="9553" priority="2862" operator="lessThan">
      <formula>0.8</formula>
    </cfRule>
  </conditionalFormatting>
  <conditionalFormatting sqref="P83">
    <cfRule type="cellIs" dxfId="9552" priority="2860" operator="greaterThan">
      <formula>0</formula>
    </cfRule>
  </conditionalFormatting>
  <conditionalFormatting sqref="Q83">
    <cfRule type="cellIs" dxfId="9551" priority="2865" operator="lessThan">
      <formula>0</formula>
    </cfRule>
  </conditionalFormatting>
  <conditionalFormatting sqref="Q83">
    <cfRule type="cellIs" dxfId="9550" priority="2859" operator="lessThan">
      <formula>0</formula>
    </cfRule>
  </conditionalFormatting>
  <conditionalFormatting sqref="R83">
    <cfRule type="cellIs" dxfId="9549" priority="2857" operator="lessThan">
      <formula>0.8</formula>
    </cfRule>
    <cfRule type="cellIs" dxfId="9548" priority="2858" operator="greaterThan">
      <formula>1</formula>
    </cfRule>
  </conditionalFormatting>
  <conditionalFormatting sqref="R83">
    <cfRule type="cellIs" dxfId="9547" priority="2855" operator="greaterThan">
      <formula>1</formula>
    </cfRule>
    <cfRule type="cellIs" dxfId="9546" priority="2856" operator="lessThan">
      <formula>0.8</formula>
    </cfRule>
  </conditionalFormatting>
  <conditionalFormatting sqref="P83">
    <cfRule type="cellIs" dxfId="9545" priority="2854" operator="greaterThan">
      <formula>0</formula>
    </cfRule>
  </conditionalFormatting>
  <conditionalFormatting sqref="P83">
    <cfRule type="cellIs" dxfId="9544" priority="2848" operator="greaterThan">
      <formula>0</formula>
    </cfRule>
  </conditionalFormatting>
  <conditionalFormatting sqref="Q83">
    <cfRule type="cellIs" dxfId="9543" priority="2853" operator="lessThan">
      <formula>0</formula>
    </cfRule>
  </conditionalFormatting>
  <conditionalFormatting sqref="R83">
    <cfRule type="cellIs" dxfId="9542" priority="2851" operator="lessThan">
      <formula>0.8</formula>
    </cfRule>
    <cfRule type="cellIs" dxfId="9541" priority="2852" operator="greaterThan">
      <formula>1</formula>
    </cfRule>
  </conditionalFormatting>
  <conditionalFormatting sqref="R83">
    <cfRule type="cellIs" dxfId="9540" priority="2849" operator="greaterThan">
      <formula>1</formula>
    </cfRule>
    <cfRule type="cellIs" dxfId="9539" priority="2850" operator="lessThan">
      <formula>0.8</formula>
    </cfRule>
  </conditionalFormatting>
  <conditionalFormatting sqref="P83">
    <cfRule type="cellIs" dxfId="9538" priority="2842" operator="greaterThan">
      <formula>0</formula>
    </cfRule>
  </conditionalFormatting>
  <conditionalFormatting sqref="Q83">
    <cfRule type="cellIs" dxfId="9537" priority="2847" operator="lessThan">
      <formula>0</formula>
    </cfRule>
  </conditionalFormatting>
  <conditionalFormatting sqref="R83">
    <cfRule type="cellIs" dxfId="9536" priority="2845" operator="lessThan">
      <formula>0.8</formula>
    </cfRule>
    <cfRule type="cellIs" dxfId="9535" priority="2846" operator="greaterThan">
      <formula>1</formula>
    </cfRule>
  </conditionalFormatting>
  <conditionalFormatting sqref="R83">
    <cfRule type="cellIs" dxfId="9534" priority="2843" operator="greaterThan">
      <formula>1</formula>
    </cfRule>
    <cfRule type="cellIs" dxfId="9533" priority="2844" operator="lessThan">
      <formula>0.8</formula>
    </cfRule>
  </conditionalFormatting>
  <conditionalFormatting sqref="R83">
    <cfRule type="cellIs" dxfId="9532" priority="2839" operator="lessThan">
      <formula>0.8</formula>
    </cfRule>
    <cfRule type="cellIs" dxfId="9531" priority="2840" operator="greaterThan">
      <formula>1</formula>
    </cfRule>
  </conditionalFormatting>
  <conditionalFormatting sqref="R83">
    <cfRule type="cellIs" dxfId="9530" priority="2837" operator="greaterThan">
      <formula>1</formula>
    </cfRule>
    <cfRule type="cellIs" dxfId="9529" priority="2838" operator="lessThan">
      <formula>0.8</formula>
    </cfRule>
  </conditionalFormatting>
  <conditionalFormatting sqref="P83">
    <cfRule type="cellIs" dxfId="9528" priority="2836" operator="greaterThan">
      <formula>0</formula>
    </cfRule>
  </conditionalFormatting>
  <conditionalFormatting sqref="Q83">
    <cfRule type="cellIs" dxfId="9527" priority="2841" operator="lessThan">
      <formula>0</formula>
    </cfRule>
  </conditionalFormatting>
  <conditionalFormatting sqref="P83">
    <cfRule type="cellIs" dxfId="9526" priority="2830" operator="greaterThan">
      <formula>0</formula>
    </cfRule>
  </conditionalFormatting>
  <conditionalFormatting sqref="Q83">
    <cfRule type="cellIs" dxfId="9525" priority="2835" operator="lessThan">
      <formula>0</formula>
    </cfRule>
  </conditionalFormatting>
  <conditionalFormatting sqref="R83">
    <cfRule type="cellIs" dxfId="9524" priority="2833" operator="lessThan">
      <formula>0.8</formula>
    </cfRule>
    <cfRule type="cellIs" dxfId="9523" priority="2834" operator="greaterThan">
      <formula>1</formula>
    </cfRule>
  </conditionalFormatting>
  <conditionalFormatting sqref="R83">
    <cfRule type="cellIs" dxfId="9522" priority="2831" operator="greaterThan">
      <formula>1</formula>
    </cfRule>
    <cfRule type="cellIs" dxfId="9521" priority="2832" operator="lessThan">
      <formula>0.8</formula>
    </cfRule>
  </conditionalFormatting>
  <conditionalFormatting sqref="R83">
    <cfRule type="cellIs" dxfId="9520" priority="2827" operator="lessThan">
      <formula>0.8</formula>
    </cfRule>
    <cfRule type="cellIs" dxfId="9519" priority="2828" operator="greaterThan">
      <formula>1</formula>
    </cfRule>
  </conditionalFormatting>
  <conditionalFormatting sqref="R83">
    <cfRule type="cellIs" dxfId="9518" priority="2825" operator="greaterThan">
      <formula>1</formula>
    </cfRule>
    <cfRule type="cellIs" dxfId="9517" priority="2826" operator="lessThan">
      <formula>0.8</formula>
    </cfRule>
  </conditionalFormatting>
  <conditionalFormatting sqref="P83">
    <cfRule type="cellIs" dxfId="9516" priority="2824" operator="greaterThan">
      <formula>0</formula>
    </cfRule>
  </conditionalFormatting>
  <conditionalFormatting sqref="Q83">
    <cfRule type="cellIs" dxfId="9515" priority="2829" operator="lessThan">
      <formula>0</formula>
    </cfRule>
  </conditionalFormatting>
  <conditionalFormatting sqref="R83">
    <cfRule type="cellIs" dxfId="9514" priority="2821" operator="lessThan">
      <formula>0.8</formula>
    </cfRule>
    <cfRule type="cellIs" dxfId="9513" priority="2822" operator="greaterThan">
      <formula>1</formula>
    </cfRule>
  </conditionalFormatting>
  <conditionalFormatting sqref="R83">
    <cfRule type="cellIs" dxfId="9512" priority="2819" operator="greaterThan">
      <formula>1</formula>
    </cfRule>
    <cfRule type="cellIs" dxfId="9511" priority="2820" operator="lessThan">
      <formula>0.8</formula>
    </cfRule>
  </conditionalFormatting>
  <conditionalFormatting sqref="P83">
    <cfRule type="cellIs" dxfId="9510" priority="2818" operator="greaterThan">
      <formula>0</formula>
    </cfRule>
  </conditionalFormatting>
  <conditionalFormatting sqref="Q83">
    <cfRule type="cellIs" dxfId="9509" priority="2823" operator="lessThan">
      <formula>0</formula>
    </cfRule>
  </conditionalFormatting>
  <conditionalFormatting sqref="Q83">
    <cfRule type="cellIs" dxfId="9508" priority="2817" operator="lessThan">
      <formula>0</formula>
    </cfRule>
  </conditionalFormatting>
  <conditionalFormatting sqref="R83">
    <cfRule type="cellIs" dxfId="9507" priority="2815" operator="lessThan">
      <formula>0.8</formula>
    </cfRule>
    <cfRule type="cellIs" dxfId="9506" priority="2816" operator="greaterThan">
      <formula>1</formula>
    </cfRule>
  </conditionalFormatting>
  <conditionalFormatting sqref="R83">
    <cfRule type="cellIs" dxfId="9505" priority="2813" operator="greaterThan">
      <formula>1</formula>
    </cfRule>
    <cfRule type="cellIs" dxfId="9504" priority="2814" operator="lessThan">
      <formula>0.8</formula>
    </cfRule>
  </conditionalFormatting>
  <conditionalFormatting sqref="P83">
    <cfRule type="cellIs" dxfId="9503" priority="2812" operator="greaterThan">
      <formula>0</formula>
    </cfRule>
  </conditionalFormatting>
  <conditionalFormatting sqref="Q83">
    <cfRule type="cellIs" dxfId="9502" priority="2806" operator="lessThan">
      <formula>0</formula>
    </cfRule>
  </conditionalFormatting>
  <conditionalFormatting sqref="R83">
    <cfRule type="cellIs" dxfId="9501" priority="2810" operator="lessThan">
      <formula>0.8</formula>
    </cfRule>
    <cfRule type="cellIs" dxfId="9500" priority="2811" operator="greaterThan">
      <formula>1</formula>
    </cfRule>
  </conditionalFormatting>
  <conditionalFormatting sqref="R83">
    <cfRule type="cellIs" dxfId="9499" priority="2808" operator="greaterThan">
      <formula>1</formula>
    </cfRule>
    <cfRule type="cellIs" dxfId="9498" priority="2809" operator="lessThan">
      <formula>0.8</formula>
    </cfRule>
  </conditionalFormatting>
  <conditionalFormatting sqref="P83">
    <cfRule type="cellIs" dxfId="9497" priority="2807" operator="greaterThan">
      <formula>0</formula>
    </cfRule>
  </conditionalFormatting>
  <conditionalFormatting sqref="Q83">
    <cfRule type="cellIs" dxfId="9496" priority="2805" operator="lessThan">
      <formula>0</formula>
    </cfRule>
  </conditionalFormatting>
  <conditionalFormatting sqref="R83">
    <cfRule type="cellIs" dxfId="9495" priority="2803" operator="lessThan">
      <formula>0.8</formula>
    </cfRule>
    <cfRule type="cellIs" dxfId="9494" priority="2804" operator="greaterThan">
      <formula>1</formula>
    </cfRule>
  </conditionalFormatting>
  <conditionalFormatting sqref="R83">
    <cfRule type="cellIs" dxfId="9493" priority="2801" operator="greaterThan">
      <formula>1</formula>
    </cfRule>
    <cfRule type="cellIs" dxfId="9492" priority="2802" operator="lessThan">
      <formula>0.8</formula>
    </cfRule>
  </conditionalFormatting>
  <conditionalFormatting sqref="P83">
    <cfRule type="cellIs" dxfId="9491" priority="2800" operator="greaterThan">
      <formula>0</formula>
    </cfRule>
  </conditionalFormatting>
  <conditionalFormatting sqref="Q83">
    <cfRule type="cellIs" dxfId="9490" priority="2799" operator="lessThan">
      <formula>0</formula>
    </cfRule>
  </conditionalFormatting>
  <conditionalFormatting sqref="R83">
    <cfRule type="cellIs" dxfId="9489" priority="2797" operator="lessThan">
      <formula>0.8</formula>
    </cfRule>
    <cfRule type="cellIs" dxfId="9488" priority="2798" operator="greaterThan">
      <formula>1</formula>
    </cfRule>
  </conditionalFormatting>
  <conditionalFormatting sqref="R83">
    <cfRule type="cellIs" dxfId="9487" priority="2795" operator="greaterThan">
      <formula>1</formula>
    </cfRule>
    <cfRule type="cellIs" dxfId="9486" priority="2796" operator="lessThan">
      <formula>0.8</formula>
    </cfRule>
  </conditionalFormatting>
  <conditionalFormatting sqref="P83">
    <cfRule type="cellIs" dxfId="9485" priority="2794" operator="greaterThan">
      <formula>0</formula>
    </cfRule>
  </conditionalFormatting>
  <conditionalFormatting sqref="Q83">
    <cfRule type="cellIs" dxfId="9484" priority="2793" operator="lessThan">
      <formula>0</formula>
    </cfRule>
  </conditionalFormatting>
  <conditionalFormatting sqref="R83">
    <cfRule type="cellIs" dxfId="9483" priority="2791" operator="lessThan">
      <formula>0.8</formula>
    </cfRule>
    <cfRule type="cellIs" dxfId="9482" priority="2792" operator="greaterThan">
      <formula>1</formula>
    </cfRule>
  </conditionalFormatting>
  <conditionalFormatting sqref="R83">
    <cfRule type="cellIs" dxfId="9481" priority="2789" operator="greaterThan">
      <formula>1</formula>
    </cfRule>
    <cfRule type="cellIs" dxfId="9480" priority="2790" operator="lessThan">
      <formula>0.8</formula>
    </cfRule>
  </conditionalFormatting>
  <conditionalFormatting sqref="P83">
    <cfRule type="cellIs" dxfId="9479" priority="2788" operator="greaterThan">
      <formula>0</formula>
    </cfRule>
  </conditionalFormatting>
  <conditionalFormatting sqref="Q83">
    <cfRule type="cellIs" dxfId="9478" priority="2787" operator="lessThan">
      <formula>0</formula>
    </cfRule>
  </conditionalFormatting>
  <conditionalFormatting sqref="R83">
    <cfRule type="cellIs" dxfId="9477" priority="2785" operator="lessThan">
      <formula>0.8</formula>
    </cfRule>
    <cfRule type="cellIs" dxfId="9476" priority="2786" operator="greaterThan">
      <formula>1</formula>
    </cfRule>
  </conditionalFormatting>
  <conditionalFormatting sqref="R83">
    <cfRule type="cellIs" dxfId="9475" priority="2783" operator="greaterThan">
      <formula>1</formula>
    </cfRule>
    <cfRule type="cellIs" dxfId="9474" priority="2784" operator="lessThan">
      <formula>0.8</formula>
    </cfRule>
  </conditionalFormatting>
  <conditionalFormatting sqref="P83">
    <cfRule type="cellIs" dxfId="9473" priority="2782" operator="greaterThan">
      <formula>0</formula>
    </cfRule>
  </conditionalFormatting>
  <conditionalFormatting sqref="Q83">
    <cfRule type="cellIs" dxfId="9472" priority="2781" operator="lessThan">
      <formula>0</formula>
    </cfRule>
  </conditionalFormatting>
  <conditionalFormatting sqref="R83">
    <cfRule type="cellIs" dxfId="9471" priority="2779" operator="lessThan">
      <formula>0.8</formula>
    </cfRule>
    <cfRule type="cellIs" dxfId="9470" priority="2780" operator="greaterThan">
      <formula>1</formula>
    </cfRule>
  </conditionalFormatting>
  <conditionalFormatting sqref="R83">
    <cfRule type="cellIs" dxfId="9469" priority="2777" operator="greaterThan">
      <formula>1</formula>
    </cfRule>
    <cfRule type="cellIs" dxfId="9468" priority="2778" operator="lessThan">
      <formula>0.8</formula>
    </cfRule>
  </conditionalFormatting>
  <conditionalFormatting sqref="P83">
    <cfRule type="cellIs" dxfId="9467" priority="2776" operator="greaterThan">
      <formula>0</formula>
    </cfRule>
  </conditionalFormatting>
  <conditionalFormatting sqref="P83">
    <cfRule type="cellIs" dxfId="9466" priority="2770" operator="greaterThan">
      <formula>0</formula>
    </cfRule>
  </conditionalFormatting>
  <conditionalFormatting sqref="Q83">
    <cfRule type="cellIs" dxfId="9465" priority="2775" operator="lessThan">
      <formula>0</formula>
    </cfRule>
  </conditionalFormatting>
  <conditionalFormatting sqref="R83">
    <cfRule type="cellIs" dxfId="9464" priority="2773" operator="lessThan">
      <formula>0.8</formula>
    </cfRule>
    <cfRule type="cellIs" dxfId="9463" priority="2774" operator="greaterThan">
      <formula>1</formula>
    </cfRule>
  </conditionalFormatting>
  <conditionalFormatting sqref="R83">
    <cfRule type="cellIs" dxfId="9462" priority="2771" operator="greaterThan">
      <formula>1</formula>
    </cfRule>
    <cfRule type="cellIs" dxfId="9461" priority="2772" operator="lessThan">
      <formula>0.8</formula>
    </cfRule>
  </conditionalFormatting>
  <conditionalFormatting sqref="P83">
    <cfRule type="cellIs" dxfId="9460" priority="2764" operator="greaterThan">
      <formula>0</formula>
    </cfRule>
  </conditionalFormatting>
  <conditionalFormatting sqref="Q83">
    <cfRule type="cellIs" dxfId="9459" priority="2769" operator="lessThan">
      <formula>0</formula>
    </cfRule>
  </conditionalFormatting>
  <conditionalFormatting sqref="R83">
    <cfRule type="cellIs" dxfId="9458" priority="2767" operator="lessThan">
      <formula>0.8</formula>
    </cfRule>
    <cfRule type="cellIs" dxfId="9457" priority="2768" operator="greaterThan">
      <formula>1</formula>
    </cfRule>
  </conditionalFormatting>
  <conditionalFormatting sqref="R83">
    <cfRule type="cellIs" dxfId="9456" priority="2765" operator="greaterThan">
      <formula>1</formula>
    </cfRule>
    <cfRule type="cellIs" dxfId="9455" priority="2766" operator="lessThan">
      <formula>0.8</formula>
    </cfRule>
  </conditionalFormatting>
  <conditionalFormatting sqref="R83">
    <cfRule type="cellIs" dxfId="9454" priority="2761" operator="lessThan">
      <formula>0.8</formula>
    </cfRule>
    <cfRule type="cellIs" dxfId="9453" priority="2762" operator="greaterThan">
      <formula>1</formula>
    </cfRule>
  </conditionalFormatting>
  <conditionalFormatting sqref="R83">
    <cfRule type="cellIs" dxfId="9452" priority="2759" operator="greaterThan">
      <formula>1</formula>
    </cfRule>
    <cfRule type="cellIs" dxfId="9451" priority="2760" operator="lessThan">
      <formula>0.8</formula>
    </cfRule>
  </conditionalFormatting>
  <conditionalFormatting sqref="P83">
    <cfRule type="cellIs" dxfId="9450" priority="2758" operator="greaterThan">
      <formula>0</formula>
    </cfRule>
  </conditionalFormatting>
  <conditionalFormatting sqref="Q83">
    <cfRule type="cellIs" dxfId="9449" priority="2763" operator="lessThan">
      <formula>0</formula>
    </cfRule>
  </conditionalFormatting>
  <conditionalFormatting sqref="Q83">
    <cfRule type="cellIs" dxfId="9448" priority="2752" operator="lessThan">
      <formula>0</formula>
    </cfRule>
  </conditionalFormatting>
  <conditionalFormatting sqref="P83">
    <cfRule type="cellIs" dxfId="9447" priority="2753" operator="greaterThan">
      <formula>0</formula>
    </cfRule>
  </conditionalFormatting>
  <conditionalFormatting sqref="R83">
    <cfRule type="cellIs" dxfId="9446" priority="2756" operator="lessThan">
      <formula>0.8</formula>
    </cfRule>
    <cfRule type="cellIs" dxfId="9445" priority="2757" operator="greaterThan">
      <formula>1</formula>
    </cfRule>
  </conditionalFormatting>
  <conditionalFormatting sqref="R83">
    <cfRule type="cellIs" dxfId="9444" priority="2754" operator="greaterThan">
      <formula>1</formula>
    </cfRule>
    <cfRule type="cellIs" dxfId="9443" priority="2755" operator="lessThan">
      <formula>0.8</formula>
    </cfRule>
  </conditionalFormatting>
  <conditionalFormatting sqref="Q83">
    <cfRule type="cellIs" dxfId="9442" priority="2746" operator="lessThan">
      <formula>0</formula>
    </cfRule>
  </conditionalFormatting>
  <conditionalFormatting sqref="R83">
    <cfRule type="cellIs" dxfId="9441" priority="2750" operator="lessThan">
      <formula>0.8</formula>
    </cfRule>
    <cfRule type="cellIs" dxfId="9440" priority="2751" operator="greaterThan">
      <formula>1</formula>
    </cfRule>
  </conditionalFormatting>
  <conditionalFormatting sqref="R83">
    <cfRule type="cellIs" dxfId="9439" priority="2748" operator="greaterThan">
      <formula>1</formula>
    </cfRule>
    <cfRule type="cellIs" dxfId="9438" priority="2749" operator="lessThan">
      <formula>0.8</formula>
    </cfRule>
  </conditionalFormatting>
  <conditionalFormatting sqref="P83">
    <cfRule type="cellIs" dxfId="9437" priority="2747" operator="greaterThan">
      <formula>0</formula>
    </cfRule>
  </conditionalFormatting>
  <conditionalFormatting sqref="Q83">
    <cfRule type="cellIs" dxfId="9436" priority="2745" operator="lessThan">
      <formula>0</formula>
    </cfRule>
  </conditionalFormatting>
  <conditionalFormatting sqref="R83">
    <cfRule type="cellIs" dxfId="9435" priority="2743" operator="lessThan">
      <formula>0.8</formula>
    </cfRule>
    <cfRule type="cellIs" dxfId="9434" priority="2744" operator="greaterThan">
      <formula>1</formula>
    </cfRule>
  </conditionalFormatting>
  <conditionalFormatting sqref="R83">
    <cfRule type="cellIs" dxfId="9433" priority="2741" operator="greaterThan">
      <formula>1</formula>
    </cfRule>
    <cfRule type="cellIs" dxfId="9432" priority="2742" operator="lessThan">
      <formula>0.8</formula>
    </cfRule>
  </conditionalFormatting>
  <conditionalFormatting sqref="P83">
    <cfRule type="cellIs" dxfId="9431" priority="2740" operator="greaterThan">
      <formula>0</formula>
    </cfRule>
  </conditionalFormatting>
  <conditionalFormatting sqref="Q83">
    <cfRule type="cellIs" dxfId="9430" priority="2739" operator="lessThan">
      <formula>0</formula>
    </cfRule>
  </conditionalFormatting>
  <conditionalFormatting sqref="R83">
    <cfRule type="cellIs" dxfId="9429" priority="2737" operator="lessThan">
      <formula>0.8</formula>
    </cfRule>
    <cfRule type="cellIs" dxfId="9428" priority="2738" operator="greaterThan">
      <formula>1</formula>
    </cfRule>
  </conditionalFormatting>
  <conditionalFormatting sqref="R83">
    <cfRule type="cellIs" dxfId="9427" priority="2735" operator="greaterThan">
      <formula>1</formula>
    </cfRule>
    <cfRule type="cellIs" dxfId="9426" priority="2736" operator="lessThan">
      <formula>0.8</formula>
    </cfRule>
  </conditionalFormatting>
  <conditionalFormatting sqref="P83">
    <cfRule type="cellIs" dxfId="9425" priority="2734" operator="greaterThan">
      <formula>0</formula>
    </cfRule>
  </conditionalFormatting>
  <conditionalFormatting sqref="Q83">
    <cfRule type="cellIs" dxfId="9424" priority="2733" operator="lessThan">
      <formula>0</formula>
    </cfRule>
  </conditionalFormatting>
  <conditionalFormatting sqref="R83">
    <cfRule type="cellIs" dxfId="9423" priority="2731" operator="lessThan">
      <formula>0.8</formula>
    </cfRule>
    <cfRule type="cellIs" dxfId="9422" priority="2732" operator="greaterThan">
      <formula>1</formula>
    </cfRule>
  </conditionalFormatting>
  <conditionalFormatting sqref="R83">
    <cfRule type="cellIs" dxfId="9421" priority="2729" operator="greaterThan">
      <formula>1</formula>
    </cfRule>
    <cfRule type="cellIs" dxfId="9420" priority="2730" operator="lessThan">
      <formula>0.8</formula>
    </cfRule>
  </conditionalFormatting>
  <conditionalFormatting sqref="P83">
    <cfRule type="cellIs" dxfId="9419" priority="2728" operator="greaterThan">
      <formula>0</formula>
    </cfRule>
  </conditionalFormatting>
  <conditionalFormatting sqref="Q83">
    <cfRule type="cellIs" dxfId="9418" priority="2727" operator="lessThan">
      <formula>0</formula>
    </cfRule>
  </conditionalFormatting>
  <conditionalFormatting sqref="R83">
    <cfRule type="cellIs" dxfId="9417" priority="2725" operator="lessThan">
      <formula>0.8</formula>
    </cfRule>
    <cfRule type="cellIs" dxfId="9416" priority="2726" operator="greaterThan">
      <formula>1</formula>
    </cfRule>
  </conditionalFormatting>
  <conditionalFormatting sqref="R83">
    <cfRule type="cellIs" dxfId="9415" priority="2723" operator="greaterThan">
      <formula>1</formula>
    </cfRule>
    <cfRule type="cellIs" dxfId="9414" priority="2724" operator="lessThan">
      <formula>0.8</formula>
    </cfRule>
  </conditionalFormatting>
  <conditionalFormatting sqref="P83">
    <cfRule type="cellIs" dxfId="9413" priority="2722" operator="greaterThan">
      <formula>0</formula>
    </cfRule>
  </conditionalFormatting>
  <conditionalFormatting sqref="Q83">
    <cfRule type="cellIs" dxfId="9412" priority="2721" operator="lessThan">
      <formula>0</formula>
    </cfRule>
  </conditionalFormatting>
  <conditionalFormatting sqref="R83">
    <cfRule type="cellIs" dxfId="9411" priority="2719" operator="lessThan">
      <formula>0.8</formula>
    </cfRule>
    <cfRule type="cellIs" dxfId="9410" priority="2720" operator="greaterThan">
      <formula>1</formula>
    </cfRule>
  </conditionalFormatting>
  <conditionalFormatting sqref="R83">
    <cfRule type="cellIs" dxfId="9409" priority="2717" operator="greaterThan">
      <formula>1</formula>
    </cfRule>
    <cfRule type="cellIs" dxfId="9408" priority="2718" operator="lessThan">
      <formula>0.8</formula>
    </cfRule>
  </conditionalFormatting>
  <conditionalFormatting sqref="P83">
    <cfRule type="cellIs" dxfId="9407" priority="2716" operator="greaterThan">
      <formula>0</formula>
    </cfRule>
  </conditionalFormatting>
  <conditionalFormatting sqref="Q83">
    <cfRule type="cellIs" dxfId="9406" priority="2715" operator="lessThan">
      <formula>0</formula>
    </cfRule>
  </conditionalFormatting>
  <conditionalFormatting sqref="R83">
    <cfRule type="cellIs" dxfId="9405" priority="2713" operator="lessThan">
      <formula>0.8</formula>
    </cfRule>
    <cfRule type="cellIs" dxfId="9404" priority="2714" operator="greaterThan">
      <formula>1</formula>
    </cfRule>
  </conditionalFormatting>
  <conditionalFormatting sqref="R83">
    <cfRule type="cellIs" dxfId="9403" priority="2711" operator="greaterThan">
      <formula>1</formula>
    </cfRule>
    <cfRule type="cellIs" dxfId="9402" priority="2712" operator="lessThan">
      <formula>0.8</formula>
    </cfRule>
  </conditionalFormatting>
  <conditionalFormatting sqref="P83">
    <cfRule type="cellIs" dxfId="9401" priority="2710" operator="greaterThan">
      <formula>0</formula>
    </cfRule>
  </conditionalFormatting>
  <conditionalFormatting sqref="Q83">
    <cfRule type="cellIs" dxfId="9400" priority="2709" operator="lessThan">
      <formula>0</formula>
    </cfRule>
  </conditionalFormatting>
  <conditionalFormatting sqref="R83">
    <cfRule type="cellIs" dxfId="9399" priority="2707" operator="lessThan">
      <formula>0.8</formula>
    </cfRule>
    <cfRule type="cellIs" dxfId="9398" priority="2708" operator="greaterThan">
      <formula>1</formula>
    </cfRule>
  </conditionalFormatting>
  <conditionalFormatting sqref="R83">
    <cfRule type="cellIs" dxfId="9397" priority="2705" operator="greaterThan">
      <formula>1</formula>
    </cfRule>
    <cfRule type="cellIs" dxfId="9396" priority="2706" operator="lessThan">
      <formula>0.8</formula>
    </cfRule>
  </conditionalFormatting>
  <conditionalFormatting sqref="P83">
    <cfRule type="cellIs" dxfId="9395" priority="2704" operator="greaterThan">
      <formula>0</formula>
    </cfRule>
  </conditionalFormatting>
  <conditionalFormatting sqref="P83">
    <cfRule type="cellIs" dxfId="9394" priority="2698" operator="greaterThan">
      <formula>0</formula>
    </cfRule>
  </conditionalFormatting>
  <conditionalFormatting sqref="Q83">
    <cfRule type="cellIs" dxfId="9393" priority="2703" operator="lessThan">
      <formula>0</formula>
    </cfRule>
  </conditionalFormatting>
  <conditionalFormatting sqref="R83">
    <cfRule type="cellIs" dxfId="9392" priority="2701" operator="lessThan">
      <formula>0.8</formula>
    </cfRule>
    <cfRule type="cellIs" dxfId="9391" priority="2702" operator="greaterThan">
      <formula>1</formula>
    </cfRule>
  </conditionalFormatting>
  <conditionalFormatting sqref="R83">
    <cfRule type="cellIs" dxfId="9390" priority="2699" operator="greaterThan">
      <formula>1</formula>
    </cfRule>
    <cfRule type="cellIs" dxfId="9389" priority="2700" operator="lessThan">
      <formula>0.8</formula>
    </cfRule>
  </conditionalFormatting>
  <conditionalFormatting sqref="P83">
    <cfRule type="cellIs" dxfId="9388" priority="2692" operator="greaterThan">
      <formula>0</formula>
    </cfRule>
  </conditionalFormatting>
  <conditionalFormatting sqref="Q83">
    <cfRule type="cellIs" dxfId="9387" priority="2697" operator="lessThan">
      <formula>0</formula>
    </cfRule>
  </conditionalFormatting>
  <conditionalFormatting sqref="R83">
    <cfRule type="cellIs" dxfId="9386" priority="2695" operator="lessThan">
      <formula>0.8</formula>
    </cfRule>
    <cfRule type="cellIs" dxfId="9385" priority="2696" operator="greaterThan">
      <formula>1</formula>
    </cfRule>
  </conditionalFormatting>
  <conditionalFormatting sqref="R83">
    <cfRule type="cellIs" dxfId="9384" priority="2693" operator="greaterThan">
      <formula>1</formula>
    </cfRule>
    <cfRule type="cellIs" dxfId="9383" priority="2694" operator="lessThan">
      <formula>0.8</formula>
    </cfRule>
  </conditionalFormatting>
  <conditionalFormatting sqref="R83">
    <cfRule type="cellIs" dxfId="9382" priority="2689" operator="lessThan">
      <formula>0.8</formula>
    </cfRule>
    <cfRule type="cellIs" dxfId="9381" priority="2690" operator="greaterThan">
      <formula>1</formula>
    </cfRule>
  </conditionalFormatting>
  <conditionalFormatting sqref="R83">
    <cfRule type="cellIs" dxfId="9380" priority="2687" operator="greaterThan">
      <formula>1</formula>
    </cfRule>
    <cfRule type="cellIs" dxfId="9379" priority="2688" operator="lessThan">
      <formula>0.8</formula>
    </cfRule>
  </conditionalFormatting>
  <conditionalFormatting sqref="P83">
    <cfRule type="cellIs" dxfId="9378" priority="2686" operator="greaterThan">
      <formula>0</formula>
    </cfRule>
  </conditionalFormatting>
  <conditionalFormatting sqref="Q83">
    <cfRule type="cellIs" dxfId="9377" priority="2691" operator="lessThan">
      <formula>0</formula>
    </cfRule>
  </conditionalFormatting>
  <conditionalFormatting sqref="Q83">
    <cfRule type="cellIs" dxfId="9376" priority="2685" operator="lessThan">
      <formula>0</formula>
    </cfRule>
  </conditionalFormatting>
  <conditionalFormatting sqref="R83">
    <cfRule type="cellIs" dxfId="9375" priority="2683" operator="lessThan">
      <formula>0.8</formula>
    </cfRule>
    <cfRule type="cellIs" dxfId="9374" priority="2684" operator="greaterThan">
      <formula>1</formula>
    </cfRule>
  </conditionalFormatting>
  <conditionalFormatting sqref="R83">
    <cfRule type="cellIs" dxfId="9373" priority="2681" operator="greaterThan">
      <formula>1</formula>
    </cfRule>
    <cfRule type="cellIs" dxfId="9372" priority="2682" operator="lessThan">
      <formula>0.8</formula>
    </cfRule>
  </conditionalFormatting>
  <conditionalFormatting sqref="P83">
    <cfRule type="cellIs" dxfId="9371" priority="2680" operator="greaterThan">
      <formula>0</formula>
    </cfRule>
  </conditionalFormatting>
  <conditionalFormatting sqref="P83">
    <cfRule type="cellIs" dxfId="9370" priority="2674" operator="greaterThan">
      <formula>0</formula>
    </cfRule>
  </conditionalFormatting>
  <conditionalFormatting sqref="Q83">
    <cfRule type="cellIs" dxfId="9369" priority="2679" operator="lessThan">
      <formula>0</formula>
    </cfRule>
  </conditionalFormatting>
  <conditionalFormatting sqref="R83">
    <cfRule type="cellIs" dxfId="9368" priority="2677" operator="lessThan">
      <formula>0.8</formula>
    </cfRule>
    <cfRule type="cellIs" dxfId="9367" priority="2678" operator="greaterThan">
      <formula>1</formula>
    </cfRule>
  </conditionalFormatting>
  <conditionalFormatting sqref="R83">
    <cfRule type="cellIs" dxfId="9366" priority="2675" operator="greaterThan">
      <formula>1</formula>
    </cfRule>
    <cfRule type="cellIs" dxfId="9365" priority="2676" operator="lessThan">
      <formula>0.8</formula>
    </cfRule>
  </conditionalFormatting>
  <conditionalFormatting sqref="P83">
    <cfRule type="cellIs" dxfId="9364" priority="2668" operator="greaterThan">
      <formula>0</formula>
    </cfRule>
  </conditionalFormatting>
  <conditionalFormatting sqref="Q83">
    <cfRule type="cellIs" dxfId="9363" priority="2673" operator="lessThan">
      <formula>0</formula>
    </cfRule>
  </conditionalFormatting>
  <conditionalFormatting sqref="R83">
    <cfRule type="cellIs" dxfId="9362" priority="2671" operator="lessThan">
      <formula>0.8</formula>
    </cfRule>
    <cfRule type="cellIs" dxfId="9361" priority="2672" operator="greaterThan">
      <formula>1</formula>
    </cfRule>
  </conditionalFormatting>
  <conditionalFormatting sqref="R83">
    <cfRule type="cellIs" dxfId="9360" priority="2669" operator="greaterThan">
      <formula>1</formula>
    </cfRule>
    <cfRule type="cellIs" dxfId="9359" priority="2670" operator="lessThan">
      <formula>0.8</formula>
    </cfRule>
  </conditionalFormatting>
  <conditionalFormatting sqref="R83">
    <cfRule type="cellIs" dxfId="9358" priority="2665" operator="lessThan">
      <formula>0.8</formula>
    </cfRule>
    <cfRule type="cellIs" dxfId="9357" priority="2666" operator="greaterThan">
      <formula>1</formula>
    </cfRule>
  </conditionalFormatting>
  <conditionalFormatting sqref="R83">
    <cfRule type="cellIs" dxfId="9356" priority="2663" operator="greaterThan">
      <formula>1</formula>
    </cfRule>
    <cfRule type="cellIs" dxfId="9355" priority="2664" operator="lessThan">
      <formula>0.8</formula>
    </cfRule>
  </conditionalFormatting>
  <conditionalFormatting sqref="P83">
    <cfRule type="cellIs" dxfId="9354" priority="2662" operator="greaterThan">
      <formula>0</formula>
    </cfRule>
  </conditionalFormatting>
  <conditionalFormatting sqref="Q83">
    <cfRule type="cellIs" dxfId="9353" priority="2667" operator="lessThan">
      <formula>0</formula>
    </cfRule>
  </conditionalFormatting>
  <conditionalFormatting sqref="P83">
    <cfRule type="cellIs" dxfId="9352" priority="2656" operator="greaterThan">
      <formula>0</formula>
    </cfRule>
  </conditionalFormatting>
  <conditionalFormatting sqref="Q83">
    <cfRule type="cellIs" dxfId="9351" priority="2661" operator="lessThan">
      <formula>0</formula>
    </cfRule>
  </conditionalFormatting>
  <conditionalFormatting sqref="R83">
    <cfRule type="cellIs" dxfId="9350" priority="2659" operator="lessThan">
      <formula>0.8</formula>
    </cfRule>
    <cfRule type="cellIs" dxfId="9349" priority="2660" operator="greaterThan">
      <formula>1</formula>
    </cfRule>
  </conditionalFormatting>
  <conditionalFormatting sqref="R83">
    <cfRule type="cellIs" dxfId="9348" priority="2657" operator="greaterThan">
      <formula>1</formula>
    </cfRule>
    <cfRule type="cellIs" dxfId="9347" priority="2658" operator="lessThan">
      <formula>0.8</formula>
    </cfRule>
  </conditionalFormatting>
  <conditionalFormatting sqref="R83">
    <cfRule type="cellIs" dxfId="9346" priority="2653" operator="lessThan">
      <formula>0.8</formula>
    </cfRule>
    <cfRule type="cellIs" dxfId="9345" priority="2654" operator="greaterThan">
      <formula>1</formula>
    </cfRule>
  </conditionalFormatting>
  <conditionalFormatting sqref="R83">
    <cfRule type="cellIs" dxfId="9344" priority="2651" operator="greaterThan">
      <formula>1</formula>
    </cfRule>
    <cfRule type="cellIs" dxfId="9343" priority="2652" operator="lessThan">
      <formula>0.8</formula>
    </cfRule>
  </conditionalFormatting>
  <conditionalFormatting sqref="P83">
    <cfRule type="cellIs" dxfId="9342" priority="2650" operator="greaterThan">
      <formula>0</formula>
    </cfRule>
  </conditionalFormatting>
  <conditionalFormatting sqref="Q83">
    <cfRule type="cellIs" dxfId="9341" priority="2655" operator="lessThan">
      <formula>0</formula>
    </cfRule>
  </conditionalFormatting>
  <conditionalFormatting sqref="R83">
    <cfRule type="cellIs" dxfId="9340" priority="2647" operator="lessThan">
      <formula>0.8</formula>
    </cfRule>
    <cfRule type="cellIs" dxfId="9339" priority="2648" operator="greaterThan">
      <formula>1</formula>
    </cfRule>
  </conditionalFormatting>
  <conditionalFormatting sqref="R83">
    <cfRule type="cellIs" dxfId="9338" priority="2645" operator="greaterThan">
      <formula>1</formula>
    </cfRule>
    <cfRule type="cellIs" dxfId="9337" priority="2646" operator="lessThan">
      <formula>0.8</formula>
    </cfRule>
  </conditionalFormatting>
  <conditionalFormatting sqref="P83">
    <cfRule type="cellIs" dxfId="9336" priority="2644" operator="greaterThan">
      <formula>0</formula>
    </cfRule>
  </conditionalFormatting>
  <conditionalFormatting sqref="Q83">
    <cfRule type="cellIs" dxfId="9335" priority="2649" operator="lessThan">
      <formula>0</formula>
    </cfRule>
  </conditionalFormatting>
  <conditionalFormatting sqref="Q83">
    <cfRule type="cellIs" dxfId="9334" priority="2643" operator="lessThan">
      <formula>0</formula>
    </cfRule>
  </conditionalFormatting>
  <conditionalFormatting sqref="R83">
    <cfRule type="cellIs" dxfId="9333" priority="2641" operator="lessThan">
      <formula>0.8</formula>
    </cfRule>
    <cfRule type="cellIs" dxfId="9332" priority="2642" operator="greaterThan">
      <formula>1</formula>
    </cfRule>
  </conditionalFormatting>
  <conditionalFormatting sqref="R83">
    <cfRule type="cellIs" dxfId="9331" priority="2639" operator="greaterThan">
      <formula>1</formula>
    </cfRule>
    <cfRule type="cellIs" dxfId="9330" priority="2640" operator="lessThan">
      <formula>0.8</formula>
    </cfRule>
  </conditionalFormatting>
  <conditionalFormatting sqref="P83">
    <cfRule type="cellIs" dxfId="9329" priority="2638" operator="greaterThan">
      <formula>0</formula>
    </cfRule>
  </conditionalFormatting>
  <conditionalFormatting sqref="Q83">
    <cfRule type="cellIs" dxfId="9328" priority="2632" operator="lessThan">
      <formula>0</formula>
    </cfRule>
  </conditionalFormatting>
  <conditionalFormatting sqref="R83">
    <cfRule type="cellIs" dxfId="9327" priority="2636" operator="lessThan">
      <formula>0.8</formula>
    </cfRule>
    <cfRule type="cellIs" dxfId="9326" priority="2637" operator="greaterThan">
      <formula>1</formula>
    </cfRule>
  </conditionalFormatting>
  <conditionalFormatting sqref="R83">
    <cfRule type="cellIs" dxfId="9325" priority="2634" operator="greaterThan">
      <formula>1</formula>
    </cfRule>
    <cfRule type="cellIs" dxfId="9324" priority="2635" operator="lessThan">
      <formula>0.8</formula>
    </cfRule>
  </conditionalFormatting>
  <conditionalFormatting sqref="P83">
    <cfRule type="cellIs" dxfId="9323" priority="2633" operator="greaterThan">
      <formula>0</formula>
    </cfRule>
  </conditionalFormatting>
  <conditionalFormatting sqref="Q83">
    <cfRule type="cellIs" dxfId="9322" priority="2631" operator="lessThan">
      <formula>0</formula>
    </cfRule>
  </conditionalFormatting>
  <conditionalFormatting sqref="R83">
    <cfRule type="cellIs" dxfId="9321" priority="2629" operator="lessThan">
      <formula>0.8</formula>
    </cfRule>
    <cfRule type="cellIs" dxfId="9320" priority="2630" operator="greaterThan">
      <formula>1</formula>
    </cfRule>
  </conditionalFormatting>
  <conditionalFormatting sqref="R83">
    <cfRule type="cellIs" dxfId="9319" priority="2627" operator="greaterThan">
      <formula>1</formula>
    </cfRule>
    <cfRule type="cellIs" dxfId="9318" priority="2628" operator="lessThan">
      <formula>0.8</formula>
    </cfRule>
  </conditionalFormatting>
  <conditionalFormatting sqref="P83">
    <cfRule type="cellIs" dxfId="9317" priority="2626" operator="greaterThan">
      <formula>0</formula>
    </cfRule>
  </conditionalFormatting>
  <conditionalFormatting sqref="Q83">
    <cfRule type="cellIs" dxfId="9316" priority="2625" operator="lessThan">
      <formula>0</formula>
    </cfRule>
  </conditionalFormatting>
  <conditionalFormatting sqref="R83">
    <cfRule type="cellIs" dxfId="9315" priority="2623" operator="lessThan">
      <formula>0.8</formula>
    </cfRule>
    <cfRule type="cellIs" dxfId="9314" priority="2624" operator="greaterThan">
      <formula>1</formula>
    </cfRule>
  </conditionalFormatting>
  <conditionalFormatting sqref="R83">
    <cfRule type="cellIs" dxfId="9313" priority="2621" operator="greaterThan">
      <formula>1</formula>
    </cfRule>
    <cfRule type="cellIs" dxfId="9312" priority="2622" operator="lessThan">
      <formula>0.8</formula>
    </cfRule>
  </conditionalFormatting>
  <conditionalFormatting sqref="P83">
    <cfRule type="cellIs" dxfId="9311" priority="2620" operator="greaterThan">
      <formula>0</formula>
    </cfRule>
  </conditionalFormatting>
  <conditionalFormatting sqref="Q83">
    <cfRule type="cellIs" dxfId="9310" priority="2619" operator="lessThan">
      <formula>0</formula>
    </cfRule>
  </conditionalFormatting>
  <conditionalFormatting sqref="R83">
    <cfRule type="cellIs" dxfId="9309" priority="2617" operator="lessThan">
      <formula>0.8</formula>
    </cfRule>
    <cfRule type="cellIs" dxfId="9308" priority="2618" operator="greaterThan">
      <formula>1</formula>
    </cfRule>
  </conditionalFormatting>
  <conditionalFormatting sqref="R83">
    <cfRule type="cellIs" dxfId="9307" priority="2615" operator="greaterThan">
      <formula>1</formula>
    </cfRule>
    <cfRule type="cellIs" dxfId="9306" priority="2616" operator="lessThan">
      <formula>0.8</formula>
    </cfRule>
  </conditionalFormatting>
  <conditionalFormatting sqref="P83">
    <cfRule type="cellIs" dxfId="9305" priority="2614" operator="greaterThan">
      <formula>0</formula>
    </cfRule>
  </conditionalFormatting>
  <conditionalFormatting sqref="Q83">
    <cfRule type="cellIs" dxfId="9304" priority="2613" operator="lessThan">
      <formula>0</formula>
    </cfRule>
  </conditionalFormatting>
  <conditionalFormatting sqref="R83">
    <cfRule type="cellIs" dxfId="9303" priority="2611" operator="lessThan">
      <formula>0.8</formula>
    </cfRule>
    <cfRule type="cellIs" dxfId="9302" priority="2612" operator="greaterThan">
      <formula>1</formula>
    </cfRule>
  </conditionalFormatting>
  <conditionalFormatting sqref="R83">
    <cfRule type="cellIs" dxfId="9301" priority="2609" operator="greaterThan">
      <formula>1</formula>
    </cfRule>
    <cfRule type="cellIs" dxfId="9300" priority="2610" operator="lessThan">
      <formula>0.8</formula>
    </cfRule>
  </conditionalFormatting>
  <conditionalFormatting sqref="P83">
    <cfRule type="cellIs" dxfId="9299" priority="2608" operator="greaterThan">
      <formula>0</formula>
    </cfRule>
  </conditionalFormatting>
  <conditionalFormatting sqref="Q83">
    <cfRule type="cellIs" dxfId="9298" priority="2607" operator="lessThan">
      <formula>0</formula>
    </cfRule>
  </conditionalFormatting>
  <conditionalFormatting sqref="R83">
    <cfRule type="cellIs" dxfId="9297" priority="2605" operator="lessThan">
      <formula>0.8</formula>
    </cfRule>
    <cfRule type="cellIs" dxfId="9296" priority="2606" operator="greaterThan">
      <formula>1</formula>
    </cfRule>
  </conditionalFormatting>
  <conditionalFormatting sqref="R83">
    <cfRule type="cellIs" dxfId="9295" priority="2603" operator="greaterThan">
      <formula>1</formula>
    </cfRule>
    <cfRule type="cellIs" dxfId="9294" priority="2604" operator="lessThan">
      <formula>0.8</formula>
    </cfRule>
  </conditionalFormatting>
  <conditionalFormatting sqref="P83">
    <cfRule type="cellIs" dxfId="9293" priority="2602" operator="greaterThan">
      <formula>0</formula>
    </cfRule>
  </conditionalFormatting>
  <conditionalFormatting sqref="P83">
    <cfRule type="cellIs" dxfId="9292" priority="2596" operator="greaterThan">
      <formula>0</formula>
    </cfRule>
  </conditionalFormatting>
  <conditionalFormatting sqref="Q83">
    <cfRule type="cellIs" dxfId="9291" priority="2601" operator="lessThan">
      <formula>0</formula>
    </cfRule>
  </conditionalFormatting>
  <conditionalFormatting sqref="R83">
    <cfRule type="cellIs" dxfId="9290" priority="2599" operator="lessThan">
      <formula>0.8</formula>
    </cfRule>
    <cfRule type="cellIs" dxfId="9289" priority="2600" operator="greaterThan">
      <formula>1</formula>
    </cfRule>
  </conditionalFormatting>
  <conditionalFormatting sqref="R83">
    <cfRule type="cellIs" dxfId="9288" priority="2597" operator="greaterThan">
      <formula>1</formula>
    </cfRule>
    <cfRule type="cellIs" dxfId="9287" priority="2598" operator="lessThan">
      <formula>0.8</formula>
    </cfRule>
  </conditionalFormatting>
  <conditionalFormatting sqref="P83">
    <cfRule type="cellIs" dxfId="9286" priority="2590" operator="greaterThan">
      <formula>0</formula>
    </cfRule>
  </conditionalFormatting>
  <conditionalFormatting sqref="Q83">
    <cfRule type="cellIs" dxfId="9285" priority="2595" operator="lessThan">
      <formula>0</formula>
    </cfRule>
  </conditionalFormatting>
  <conditionalFormatting sqref="R83">
    <cfRule type="cellIs" dxfId="9284" priority="2593" operator="lessThan">
      <formula>0.8</formula>
    </cfRule>
    <cfRule type="cellIs" dxfId="9283" priority="2594" operator="greaterThan">
      <formula>1</formula>
    </cfRule>
  </conditionalFormatting>
  <conditionalFormatting sqref="R83">
    <cfRule type="cellIs" dxfId="9282" priority="2591" operator="greaterThan">
      <formula>1</formula>
    </cfRule>
    <cfRule type="cellIs" dxfId="9281" priority="2592" operator="lessThan">
      <formula>0.8</formula>
    </cfRule>
  </conditionalFormatting>
  <conditionalFormatting sqref="R83">
    <cfRule type="cellIs" dxfId="9280" priority="2587" operator="lessThan">
      <formula>0.8</formula>
    </cfRule>
    <cfRule type="cellIs" dxfId="9279" priority="2588" operator="greaterThan">
      <formula>1</formula>
    </cfRule>
  </conditionalFormatting>
  <conditionalFormatting sqref="R83">
    <cfRule type="cellIs" dxfId="9278" priority="2585" operator="greaterThan">
      <formula>1</formula>
    </cfRule>
    <cfRule type="cellIs" dxfId="9277" priority="2586" operator="lessThan">
      <formula>0.8</formula>
    </cfRule>
  </conditionalFormatting>
  <conditionalFormatting sqref="P83">
    <cfRule type="cellIs" dxfId="9276" priority="2584" operator="greaterThan">
      <formula>0</formula>
    </cfRule>
  </conditionalFormatting>
  <conditionalFormatting sqref="Q83">
    <cfRule type="cellIs" dxfId="9275" priority="2589" operator="lessThan">
      <formula>0</formula>
    </cfRule>
  </conditionalFormatting>
  <conditionalFormatting sqref="P123 P125:P126 P128:P130">
    <cfRule type="cellIs" dxfId="9274" priority="2578" operator="greaterThan">
      <formula>0</formula>
    </cfRule>
  </conditionalFormatting>
  <conditionalFormatting sqref="Q123 Q125:Q126 Q128:Q130">
    <cfRule type="cellIs" dxfId="9273" priority="2583" operator="lessThan">
      <formula>0</formula>
    </cfRule>
  </conditionalFormatting>
  <conditionalFormatting sqref="R123 R125:R126 R128:R130">
    <cfRule type="cellIs" dxfId="9272" priority="2581" operator="lessThan">
      <formula>0.8</formula>
    </cfRule>
    <cfRule type="cellIs" dxfId="9271" priority="2582" operator="greaterThan">
      <formula>1</formula>
    </cfRule>
  </conditionalFormatting>
  <conditionalFormatting sqref="R123 R125:R126 R128:R130">
    <cfRule type="cellIs" dxfId="9270" priority="2579" operator="greaterThan">
      <formula>1</formula>
    </cfRule>
    <cfRule type="cellIs" dxfId="9269" priority="2580" operator="lessThan">
      <formula>0.8</formula>
    </cfRule>
  </conditionalFormatting>
  <conditionalFormatting sqref="Q123 Q125:Q126 Q128:Q130">
    <cfRule type="cellIs" dxfId="9268" priority="2577" operator="lessThan">
      <formula>0</formula>
    </cfRule>
  </conditionalFormatting>
  <conditionalFormatting sqref="R123 R125:R126 R128:R130">
    <cfRule type="cellIs" dxfId="9267" priority="2575" operator="lessThan">
      <formula>0.8</formula>
    </cfRule>
    <cfRule type="cellIs" dxfId="9266" priority="2576" operator="greaterThan">
      <formula>1</formula>
    </cfRule>
  </conditionalFormatting>
  <conditionalFormatting sqref="R123 R125:R126 R128:R130">
    <cfRule type="cellIs" dxfId="9265" priority="2573" operator="greaterThan">
      <formula>1</formula>
    </cfRule>
    <cfRule type="cellIs" dxfId="9264" priority="2574" operator="lessThan">
      <formula>0.8</formula>
    </cfRule>
  </conditionalFormatting>
  <conditionalFormatting sqref="P123 P125:P126 P128:P130">
    <cfRule type="cellIs" dxfId="9263" priority="2572" operator="greaterThan">
      <formula>0</formula>
    </cfRule>
  </conditionalFormatting>
  <conditionalFormatting sqref="Q31">
    <cfRule type="cellIs" dxfId="9262" priority="2571" operator="lessThan">
      <formula>0</formula>
    </cfRule>
  </conditionalFormatting>
  <conditionalFormatting sqref="R31">
    <cfRule type="cellIs" dxfId="9261" priority="2569" operator="lessThan">
      <formula>0.8</formula>
    </cfRule>
    <cfRule type="cellIs" dxfId="9260" priority="2570" operator="greaterThan">
      <formula>1</formula>
    </cfRule>
  </conditionalFormatting>
  <conditionalFormatting sqref="R31">
    <cfRule type="cellIs" dxfId="9259" priority="2567" operator="greaterThan">
      <formula>1</formula>
    </cfRule>
    <cfRule type="cellIs" dxfId="9258" priority="2568" operator="lessThan">
      <formula>0.8</formula>
    </cfRule>
  </conditionalFormatting>
  <conditionalFormatting sqref="P31">
    <cfRule type="cellIs" dxfId="9257" priority="2566" operator="greaterThan">
      <formula>0</formula>
    </cfRule>
  </conditionalFormatting>
  <conditionalFormatting sqref="Q31">
    <cfRule type="cellIs" dxfId="9256" priority="2565" operator="lessThan">
      <formula>0</formula>
    </cfRule>
  </conditionalFormatting>
  <conditionalFormatting sqref="R31">
    <cfRule type="cellIs" dxfId="9255" priority="2563" operator="lessThan">
      <formula>0.8</formula>
    </cfRule>
    <cfRule type="cellIs" dxfId="9254" priority="2564" operator="greaterThan">
      <formula>1</formula>
    </cfRule>
  </conditionalFormatting>
  <conditionalFormatting sqref="R31">
    <cfRule type="cellIs" dxfId="9253" priority="2561" operator="greaterThan">
      <formula>1</formula>
    </cfRule>
    <cfRule type="cellIs" dxfId="9252" priority="2562" operator="lessThan">
      <formula>0.8</formula>
    </cfRule>
  </conditionalFormatting>
  <conditionalFormatting sqref="P31">
    <cfRule type="cellIs" dxfId="9251" priority="2560" operator="greaterThan">
      <formula>0</formula>
    </cfRule>
  </conditionalFormatting>
  <conditionalFormatting sqref="Q31">
    <cfRule type="cellIs" dxfId="9250" priority="2559" operator="lessThan">
      <formula>0</formula>
    </cfRule>
  </conditionalFormatting>
  <conditionalFormatting sqref="R31">
    <cfRule type="cellIs" dxfId="9249" priority="2557" operator="lessThan">
      <formula>0.8</formula>
    </cfRule>
    <cfRule type="cellIs" dxfId="9248" priority="2558" operator="greaterThan">
      <formula>1</formula>
    </cfRule>
  </conditionalFormatting>
  <conditionalFormatting sqref="R31">
    <cfRule type="cellIs" dxfId="9247" priority="2555" operator="greaterThan">
      <formula>1</formula>
    </cfRule>
    <cfRule type="cellIs" dxfId="9246" priority="2556" operator="lessThan">
      <formula>0.8</formula>
    </cfRule>
  </conditionalFormatting>
  <conditionalFormatting sqref="P31">
    <cfRule type="cellIs" dxfId="9245" priority="2554" operator="greaterThan">
      <formula>0</formula>
    </cfRule>
  </conditionalFormatting>
  <conditionalFormatting sqref="Q31">
    <cfRule type="cellIs" dxfId="9244" priority="2553" operator="lessThan">
      <formula>0</formula>
    </cfRule>
  </conditionalFormatting>
  <conditionalFormatting sqref="R31">
    <cfRule type="cellIs" dxfId="9243" priority="2551" operator="lessThan">
      <formula>0.8</formula>
    </cfRule>
    <cfRule type="cellIs" dxfId="9242" priority="2552" operator="greaterThan">
      <formula>1</formula>
    </cfRule>
  </conditionalFormatting>
  <conditionalFormatting sqref="R31">
    <cfRule type="cellIs" dxfId="9241" priority="2549" operator="greaterThan">
      <formula>1</formula>
    </cfRule>
    <cfRule type="cellIs" dxfId="9240" priority="2550" operator="lessThan">
      <formula>0.8</formula>
    </cfRule>
  </conditionalFormatting>
  <conditionalFormatting sqref="P31">
    <cfRule type="cellIs" dxfId="9239" priority="2548" operator="greaterThan">
      <formula>0</formula>
    </cfRule>
  </conditionalFormatting>
  <conditionalFormatting sqref="P31">
    <cfRule type="cellIs" dxfId="9238" priority="2542" operator="greaterThan">
      <formula>0</formula>
    </cfRule>
  </conditionalFormatting>
  <conditionalFormatting sqref="Q31">
    <cfRule type="cellIs" dxfId="9237" priority="2547" operator="lessThan">
      <formula>0</formula>
    </cfRule>
  </conditionalFormatting>
  <conditionalFormatting sqref="R31">
    <cfRule type="cellIs" dxfId="9236" priority="2545" operator="lessThan">
      <formula>0.8</formula>
    </cfRule>
    <cfRule type="cellIs" dxfId="9235" priority="2546" operator="greaterThan">
      <formula>1</formula>
    </cfRule>
  </conditionalFormatting>
  <conditionalFormatting sqref="R31">
    <cfRule type="cellIs" dxfId="9234" priority="2543" operator="greaterThan">
      <formula>1</formula>
    </cfRule>
    <cfRule type="cellIs" dxfId="9233" priority="2544" operator="lessThan">
      <formula>0.8</formula>
    </cfRule>
  </conditionalFormatting>
  <conditionalFormatting sqref="P31">
    <cfRule type="cellIs" dxfId="9232" priority="2536" operator="greaterThan">
      <formula>0</formula>
    </cfRule>
  </conditionalFormatting>
  <conditionalFormatting sqref="Q31">
    <cfRule type="cellIs" dxfId="9231" priority="2541" operator="lessThan">
      <formula>0</formula>
    </cfRule>
  </conditionalFormatting>
  <conditionalFormatting sqref="R31">
    <cfRule type="cellIs" dxfId="9230" priority="2539" operator="lessThan">
      <formula>0.8</formula>
    </cfRule>
    <cfRule type="cellIs" dxfId="9229" priority="2540" operator="greaterThan">
      <formula>1</formula>
    </cfRule>
  </conditionalFormatting>
  <conditionalFormatting sqref="R31">
    <cfRule type="cellIs" dxfId="9228" priority="2537" operator="greaterThan">
      <formula>1</formula>
    </cfRule>
    <cfRule type="cellIs" dxfId="9227" priority="2538" operator="lessThan">
      <formula>0.8</formula>
    </cfRule>
  </conditionalFormatting>
  <conditionalFormatting sqref="R31">
    <cfRule type="cellIs" dxfId="9226" priority="2533" operator="lessThan">
      <formula>0.8</formula>
    </cfRule>
    <cfRule type="cellIs" dxfId="9225" priority="2534" operator="greaterThan">
      <formula>1</formula>
    </cfRule>
  </conditionalFormatting>
  <conditionalFormatting sqref="R31">
    <cfRule type="cellIs" dxfId="9224" priority="2531" operator="greaterThan">
      <formula>1</formula>
    </cfRule>
    <cfRule type="cellIs" dxfId="9223" priority="2532" operator="lessThan">
      <formula>0.8</formula>
    </cfRule>
  </conditionalFormatting>
  <conditionalFormatting sqref="P31">
    <cfRule type="cellIs" dxfId="9222" priority="2530" operator="greaterThan">
      <formula>0</formula>
    </cfRule>
  </conditionalFormatting>
  <conditionalFormatting sqref="Q31">
    <cfRule type="cellIs" dxfId="9221" priority="2535" operator="lessThan">
      <formula>0</formula>
    </cfRule>
  </conditionalFormatting>
  <conditionalFormatting sqref="Q31">
    <cfRule type="cellIs" dxfId="9220" priority="2529" operator="lessThan">
      <formula>0</formula>
    </cfRule>
  </conditionalFormatting>
  <conditionalFormatting sqref="R31">
    <cfRule type="cellIs" dxfId="9219" priority="2527" operator="lessThan">
      <formula>0.8</formula>
    </cfRule>
    <cfRule type="cellIs" dxfId="9218" priority="2528" operator="greaterThan">
      <formula>1</formula>
    </cfRule>
  </conditionalFormatting>
  <conditionalFormatting sqref="R31">
    <cfRule type="cellIs" dxfId="9217" priority="2525" operator="greaterThan">
      <formula>1</formula>
    </cfRule>
    <cfRule type="cellIs" dxfId="9216" priority="2526" operator="lessThan">
      <formula>0.8</formula>
    </cfRule>
  </conditionalFormatting>
  <conditionalFormatting sqref="P31">
    <cfRule type="cellIs" dxfId="9215" priority="2524" operator="greaterThan">
      <formula>0</formula>
    </cfRule>
  </conditionalFormatting>
  <conditionalFormatting sqref="P31">
    <cfRule type="cellIs" dxfId="9214" priority="2518" operator="greaterThan">
      <formula>0</formula>
    </cfRule>
  </conditionalFormatting>
  <conditionalFormatting sqref="Q31">
    <cfRule type="cellIs" dxfId="9213" priority="2523" operator="lessThan">
      <formula>0</formula>
    </cfRule>
  </conditionalFormatting>
  <conditionalFormatting sqref="R31">
    <cfRule type="cellIs" dxfId="9212" priority="2521" operator="lessThan">
      <formula>0.8</formula>
    </cfRule>
    <cfRule type="cellIs" dxfId="9211" priority="2522" operator="greaterThan">
      <formula>1</formula>
    </cfRule>
  </conditionalFormatting>
  <conditionalFormatting sqref="R31">
    <cfRule type="cellIs" dxfId="9210" priority="2519" operator="greaterThan">
      <formula>1</formula>
    </cfRule>
    <cfRule type="cellIs" dxfId="9209" priority="2520" operator="lessThan">
      <formula>0.8</formula>
    </cfRule>
  </conditionalFormatting>
  <conditionalFormatting sqref="P31">
    <cfRule type="cellIs" dxfId="9208" priority="2512" operator="greaterThan">
      <formula>0</formula>
    </cfRule>
  </conditionalFormatting>
  <conditionalFormatting sqref="Q31">
    <cfRule type="cellIs" dxfId="9207" priority="2517" operator="lessThan">
      <formula>0</formula>
    </cfRule>
  </conditionalFormatting>
  <conditionalFormatting sqref="R31">
    <cfRule type="cellIs" dxfId="9206" priority="2515" operator="lessThan">
      <formula>0.8</formula>
    </cfRule>
    <cfRule type="cellIs" dxfId="9205" priority="2516" operator="greaterThan">
      <formula>1</formula>
    </cfRule>
  </conditionalFormatting>
  <conditionalFormatting sqref="R31">
    <cfRule type="cellIs" dxfId="9204" priority="2513" operator="greaterThan">
      <formula>1</formula>
    </cfRule>
    <cfRule type="cellIs" dxfId="9203" priority="2514" operator="lessThan">
      <formula>0.8</formula>
    </cfRule>
  </conditionalFormatting>
  <conditionalFormatting sqref="R31">
    <cfRule type="cellIs" dxfId="9202" priority="2509" operator="lessThan">
      <formula>0.8</formula>
    </cfRule>
    <cfRule type="cellIs" dxfId="9201" priority="2510" operator="greaterThan">
      <formula>1</formula>
    </cfRule>
  </conditionalFormatting>
  <conditionalFormatting sqref="R31">
    <cfRule type="cellIs" dxfId="9200" priority="2507" operator="greaterThan">
      <formula>1</formula>
    </cfRule>
    <cfRule type="cellIs" dxfId="9199" priority="2508" operator="lessThan">
      <formula>0.8</formula>
    </cfRule>
  </conditionalFormatting>
  <conditionalFormatting sqref="P31">
    <cfRule type="cellIs" dxfId="9198" priority="2506" operator="greaterThan">
      <formula>0</formula>
    </cfRule>
  </conditionalFormatting>
  <conditionalFormatting sqref="Q31">
    <cfRule type="cellIs" dxfId="9197" priority="2511" operator="lessThan">
      <formula>0</formula>
    </cfRule>
  </conditionalFormatting>
  <conditionalFormatting sqref="P31">
    <cfRule type="cellIs" dxfId="9196" priority="2500" operator="greaterThan">
      <formula>0</formula>
    </cfRule>
  </conditionalFormatting>
  <conditionalFormatting sqref="Q31">
    <cfRule type="cellIs" dxfId="9195" priority="2505" operator="lessThan">
      <formula>0</formula>
    </cfRule>
  </conditionalFormatting>
  <conditionalFormatting sqref="R31">
    <cfRule type="cellIs" dxfId="9194" priority="2503" operator="lessThan">
      <formula>0.8</formula>
    </cfRule>
    <cfRule type="cellIs" dxfId="9193" priority="2504" operator="greaterThan">
      <formula>1</formula>
    </cfRule>
  </conditionalFormatting>
  <conditionalFormatting sqref="R31">
    <cfRule type="cellIs" dxfId="9192" priority="2501" operator="greaterThan">
      <formula>1</formula>
    </cfRule>
    <cfRule type="cellIs" dxfId="9191" priority="2502" operator="lessThan">
      <formula>0.8</formula>
    </cfRule>
  </conditionalFormatting>
  <conditionalFormatting sqref="R31">
    <cfRule type="cellIs" dxfId="9190" priority="2497" operator="lessThan">
      <formula>0.8</formula>
    </cfRule>
    <cfRule type="cellIs" dxfId="9189" priority="2498" operator="greaterThan">
      <formula>1</formula>
    </cfRule>
  </conditionalFormatting>
  <conditionalFormatting sqref="R31">
    <cfRule type="cellIs" dxfId="9188" priority="2495" operator="greaterThan">
      <formula>1</formula>
    </cfRule>
    <cfRule type="cellIs" dxfId="9187" priority="2496" operator="lessThan">
      <formula>0.8</formula>
    </cfRule>
  </conditionalFormatting>
  <conditionalFormatting sqref="P31">
    <cfRule type="cellIs" dxfId="9186" priority="2494" operator="greaterThan">
      <formula>0</formula>
    </cfRule>
  </conditionalFormatting>
  <conditionalFormatting sqref="Q31">
    <cfRule type="cellIs" dxfId="9185" priority="2499" operator="lessThan">
      <formula>0</formula>
    </cfRule>
  </conditionalFormatting>
  <conditionalFormatting sqref="R31">
    <cfRule type="cellIs" dxfId="9184" priority="2491" operator="lessThan">
      <formula>0.8</formula>
    </cfRule>
    <cfRule type="cellIs" dxfId="9183" priority="2492" operator="greaterThan">
      <formula>1</formula>
    </cfRule>
  </conditionalFormatting>
  <conditionalFormatting sqref="R31">
    <cfRule type="cellIs" dxfId="9182" priority="2489" operator="greaterThan">
      <formula>1</formula>
    </cfRule>
    <cfRule type="cellIs" dxfId="9181" priority="2490" operator="lessThan">
      <formula>0.8</formula>
    </cfRule>
  </conditionalFormatting>
  <conditionalFormatting sqref="P31">
    <cfRule type="cellIs" dxfId="9180" priority="2488" operator="greaterThan">
      <formula>0</formula>
    </cfRule>
  </conditionalFormatting>
  <conditionalFormatting sqref="Q31">
    <cfRule type="cellIs" dxfId="9179" priority="2493" operator="lessThan">
      <formula>0</formula>
    </cfRule>
  </conditionalFormatting>
  <conditionalFormatting sqref="Q31">
    <cfRule type="cellIs" dxfId="9178" priority="2487" operator="lessThan">
      <formula>0</formula>
    </cfRule>
  </conditionalFormatting>
  <conditionalFormatting sqref="R31">
    <cfRule type="cellIs" dxfId="9177" priority="2485" operator="lessThan">
      <formula>0.8</formula>
    </cfRule>
    <cfRule type="cellIs" dxfId="9176" priority="2486" operator="greaterThan">
      <formula>1</formula>
    </cfRule>
  </conditionalFormatting>
  <conditionalFormatting sqref="R31">
    <cfRule type="cellIs" dxfId="9175" priority="2483" operator="greaterThan">
      <formula>1</formula>
    </cfRule>
    <cfRule type="cellIs" dxfId="9174" priority="2484" operator="lessThan">
      <formula>0.8</formula>
    </cfRule>
  </conditionalFormatting>
  <conditionalFormatting sqref="P31">
    <cfRule type="cellIs" dxfId="9173" priority="2482" operator="greaterThan">
      <formula>0</formula>
    </cfRule>
  </conditionalFormatting>
  <conditionalFormatting sqref="Q31">
    <cfRule type="cellIs" dxfId="9172" priority="2476" operator="lessThan">
      <formula>0</formula>
    </cfRule>
  </conditionalFormatting>
  <conditionalFormatting sqref="R31">
    <cfRule type="cellIs" dxfId="9171" priority="2480" operator="lessThan">
      <formula>0.8</formula>
    </cfRule>
    <cfRule type="cellIs" dxfId="9170" priority="2481" operator="greaterThan">
      <formula>1</formula>
    </cfRule>
  </conditionalFormatting>
  <conditionalFormatting sqref="R31">
    <cfRule type="cellIs" dxfId="9169" priority="2478" operator="greaterThan">
      <formula>1</formula>
    </cfRule>
    <cfRule type="cellIs" dxfId="9168" priority="2479" operator="lessThan">
      <formula>0.8</formula>
    </cfRule>
  </conditionalFormatting>
  <conditionalFormatting sqref="P31">
    <cfRule type="cellIs" dxfId="9167" priority="2477" operator="greaterThan">
      <formula>0</formula>
    </cfRule>
  </conditionalFormatting>
  <conditionalFormatting sqref="Q31">
    <cfRule type="cellIs" dxfId="9166" priority="2475" operator="lessThan">
      <formula>0</formula>
    </cfRule>
  </conditionalFormatting>
  <conditionalFormatting sqref="R31">
    <cfRule type="cellIs" dxfId="9165" priority="2473" operator="lessThan">
      <formula>0.8</formula>
    </cfRule>
    <cfRule type="cellIs" dxfId="9164" priority="2474" operator="greaterThan">
      <formula>1</formula>
    </cfRule>
  </conditionalFormatting>
  <conditionalFormatting sqref="R31">
    <cfRule type="cellIs" dxfId="9163" priority="2471" operator="greaterThan">
      <formula>1</formula>
    </cfRule>
    <cfRule type="cellIs" dxfId="9162" priority="2472" operator="lessThan">
      <formula>0.8</formula>
    </cfRule>
  </conditionalFormatting>
  <conditionalFormatting sqref="P31">
    <cfRule type="cellIs" dxfId="9161" priority="2470" operator="greaterThan">
      <formula>0</formula>
    </cfRule>
  </conditionalFormatting>
  <conditionalFormatting sqref="Q31">
    <cfRule type="cellIs" dxfId="9160" priority="2469" operator="lessThan">
      <formula>0</formula>
    </cfRule>
  </conditionalFormatting>
  <conditionalFormatting sqref="R31">
    <cfRule type="cellIs" dxfId="9159" priority="2467" operator="lessThan">
      <formula>0.8</formula>
    </cfRule>
    <cfRule type="cellIs" dxfId="9158" priority="2468" operator="greaterThan">
      <formula>1</formula>
    </cfRule>
  </conditionalFormatting>
  <conditionalFormatting sqref="R31">
    <cfRule type="cellIs" dxfId="9157" priority="2465" operator="greaterThan">
      <formula>1</formula>
    </cfRule>
    <cfRule type="cellIs" dxfId="9156" priority="2466" operator="lessThan">
      <formula>0.8</formula>
    </cfRule>
  </conditionalFormatting>
  <conditionalFormatting sqref="P31">
    <cfRule type="cellIs" dxfId="9155" priority="2464" operator="greaterThan">
      <formula>0</formula>
    </cfRule>
  </conditionalFormatting>
  <conditionalFormatting sqref="Q31">
    <cfRule type="cellIs" dxfId="9154" priority="2463" operator="lessThan">
      <formula>0</formula>
    </cfRule>
  </conditionalFormatting>
  <conditionalFormatting sqref="R31">
    <cfRule type="cellIs" dxfId="9153" priority="2461" operator="lessThan">
      <formula>0.8</formula>
    </cfRule>
    <cfRule type="cellIs" dxfId="9152" priority="2462" operator="greaterThan">
      <formula>1</formula>
    </cfRule>
  </conditionalFormatting>
  <conditionalFormatting sqref="R31">
    <cfRule type="cellIs" dxfId="9151" priority="2459" operator="greaterThan">
      <formula>1</formula>
    </cfRule>
    <cfRule type="cellIs" dxfId="9150" priority="2460" operator="lessThan">
      <formula>0.8</formula>
    </cfRule>
  </conditionalFormatting>
  <conditionalFormatting sqref="P31">
    <cfRule type="cellIs" dxfId="9149" priority="2458" operator="greaterThan">
      <formula>0</formula>
    </cfRule>
  </conditionalFormatting>
  <conditionalFormatting sqref="Q31">
    <cfRule type="cellIs" dxfId="9148" priority="2457" operator="lessThan">
      <formula>0</formula>
    </cfRule>
  </conditionalFormatting>
  <conditionalFormatting sqref="R31">
    <cfRule type="cellIs" dxfId="9147" priority="2455" operator="lessThan">
      <formula>0.8</formula>
    </cfRule>
    <cfRule type="cellIs" dxfId="9146" priority="2456" operator="greaterThan">
      <formula>1</formula>
    </cfRule>
  </conditionalFormatting>
  <conditionalFormatting sqref="R31">
    <cfRule type="cellIs" dxfId="9145" priority="2453" operator="greaterThan">
      <formula>1</formula>
    </cfRule>
    <cfRule type="cellIs" dxfId="9144" priority="2454" operator="lessThan">
      <formula>0.8</formula>
    </cfRule>
  </conditionalFormatting>
  <conditionalFormatting sqref="P31">
    <cfRule type="cellIs" dxfId="9143" priority="2452" operator="greaterThan">
      <formula>0</formula>
    </cfRule>
  </conditionalFormatting>
  <conditionalFormatting sqref="Q31">
    <cfRule type="cellIs" dxfId="9142" priority="2451" operator="lessThan">
      <formula>0</formula>
    </cfRule>
  </conditionalFormatting>
  <conditionalFormatting sqref="R31">
    <cfRule type="cellIs" dxfId="9141" priority="2449" operator="lessThan">
      <formula>0.8</formula>
    </cfRule>
    <cfRule type="cellIs" dxfId="9140" priority="2450" operator="greaterThan">
      <formula>1</formula>
    </cfRule>
  </conditionalFormatting>
  <conditionalFormatting sqref="R31">
    <cfRule type="cellIs" dxfId="9139" priority="2447" operator="greaterThan">
      <formula>1</formula>
    </cfRule>
    <cfRule type="cellIs" dxfId="9138" priority="2448" operator="lessThan">
      <formula>0.8</formula>
    </cfRule>
  </conditionalFormatting>
  <conditionalFormatting sqref="P31">
    <cfRule type="cellIs" dxfId="9137" priority="2446" operator="greaterThan">
      <formula>0</formula>
    </cfRule>
  </conditionalFormatting>
  <conditionalFormatting sqref="P31">
    <cfRule type="cellIs" dxfId="9136" priority="2440" operator="greaterThan">
      <formula>0</formula>
    </cfRule>
  </conditionalFormatting>
  <conditionalFormatting sqref="Q31">
    <cfRule type="cellIs" dxfId="9135" priority="2445" operator="lessThan">
      <formula>0</formula>
    </cfRule>
  </conditionalFormatting>
  <conditionalFormatting sqref="R31">
    <cfRule type="cellIs" dxfId="9134" priority="2443" operator="lessThan">
      <formula>0.8</formula>
    </cfRule>
    <cfRule type="cellIs" dxfId="9133" priority="2444" operator="greaterThan">
      <formula>1</formula>
    </cfRule>
  </conditionalFormatting>
  <conditionalFormatting sqref="R31">
    <cfRule type="cellIs" dxfId="9132" priority="2441" operator="greaterThan">
      <formula>1</formula>
    </cfRule>
    <cfRule type="cellIs" dxfId="9131" priority="2442" operator="lessThan">
      <formula>0.8</formula>
    </cfRule>
  </conditionalFormatting>
  <conditionalFormatting sqref="P31">
    <cfRule type="cellIs" dxfId="9130" priority="2434" operator="greaterThan">
      <formula>0</formula>
    </cfRule>
  </conditionalFormatting>
  <conditionalFormatting sqref="Q31">
    <cfRule type="cellIs" dxfId="9129" priority="2439" operator="lessThan">
      <formula>0</formula>
    </cfRule>
  </conditionalFormatting>
  <conditionalFormatting sqref="R31">
    <cfRule type="cellIs" dxfId="9128" priority="2437" operator="lessThan">
      <formula>0.8</formula>
    </cfRule>
    <cfRule type="cellIs" dxfId="9127" priority="2438" operator="greaterThan">
      <formula>1</formula>
    </cfRule>
  </conditionalFormatting>
  <conditionalFormatting sqref="R31">
    <cfRule type="cellIs" dxfId="9126" priority="2435" operator="greaterThan">
      <formula>1</formula>
    </cfRule>
    <cfRule type="cellIs" dxfId="9125" priority="2436" operator="lessThan">
      <formula>0.8</formula>
    </cfRule>
  </conditionalFormatting>
  <conditionalFormatting sqref="R31">
    <cfRule type="cellIs" dxfId="9124" priority="2431" operator="lessThan">
      <formula>0.8</formula>
    </cfRule>
    <cfRule type="cellIs" dxfId="9123" priority="2432" operator="greaterThan">
      <formula>1</formula>
    </cfRule>
  </conditionalFormatting>
  <conditionalFormatting sqref="R31">
    <cfRule type="cellIs" dxfId="9122" priority="2429" operator="greaterThan">
      <formula>1</formula>
    </cfRule>
    <cfRule type="cellIs" dxfId="9121" priority="2430" operator="lessThan">
      <formula>0.8</formula>
    </cfRule>
  </conditionalFormatting>
  <conditionalFormatting sqref="P31">
    <cfRule type="cellIs" dxfId="9120" priority="2428" operator="greaterThan">
      <formula>0</formula>
    </cfRule>
  </conditionalFormatting>
  <conditionalFormatting sqref="Q31">
    <cfRule type="cellIs" dxfId="9119" priority="2433" operator="lessThan">
      <formula>0</formula>
    </cfRule>
  </conditionalFormatting>
  <conditionalFormatting sqref="Q31">
    <cfRule type="cellIs" dxfId="9118" priority="2427" operator="lessThan">
      <formula>0</formula>
    </cfRule>
  </conditionalFormatting>
  <conditionalFormatting sqref="R31">
    <cfRule type="cellIs" dxfId="9117" priority="2425" operator="lessThan">
      <formula>0.8</formula>
    </cfRule>
    <cfRule type="cellIs" dxfId="9116" priority="2426" operator="greaterThan">
      <formula>1</formula>
    </cfRule>
  </conditionalFormatting>
  <conditionalFormatting sqref="R31">
    <cfRule type="cellIs" dxfId="9115" priority="2423" operator="greaterThan">
      <formula>1</formula>
    </cfRule>
    <cfRule type="cellIs" dxfId="9114" priority="2424" operator="lessThan">
      <formula>0.8</formula>
    </cfRule>
  </conditionalFormatting>
  <conditionalFormatting sqref="P31">
    <cfRule type="cellIs" dxfId="9113" priority="2422" operator="greaterThan">
      <formula>0</formula>
    </cfRule>
  </conditionalFormatting>
  <conditionalFormatting sqref="Q31">
    <cfRule type="cellIs" dxfId="9112" priority="2421" operator="lessThan">
      <formula>0</formula>
    </cfRule>
  </conditionalFormatting>
  <conditionalFormatting sqref="R31">
    <cfRule type="cellIs" dxfId="9111" priority="2419" operator="lessThan">
      <formula>0.8</formula>
    </cfRule>
    <cfRule type="cellIs" dxfId="9110" priority="2420" operator="greaterThan">
      <formula>1</formula>
    </cfRule>
  </conditionalFormatting>
  <conditionalFormatting sqref="R31">
    <cfRule type="cellIs" dxfId="9109" priority="2417" operator="greaterThan">
      <formula>1</formula>
    </cfRule>
    <cfRule type="cellIs" dxfId="9108" priority="2418" operator="lessThan">
      <formula>0.8</formula>
    </cfRule>
  </conditionalFormatting>
  <conditionalFormatting sqref="P31">
    <cfRule type="cellIs" dxfId="9107" priority="2416" operator="greaterThan">
      <formula>0</formula>
    </cfRule>
  </conditionalFormatting>
  <conditionalFormatting sqref="Q31">
    <cfRule type="cellIs" dxfId="9106" priority="2415" operator="lessThan">
      <formula>0</formula>
    </cfRule>
  </conditionalFormatting>
  <conditionalFormatting sqref="R31">
    <cfRule type="cellIs" dxfId="9105" priority="2413" operator="lessThan">
      <formula>0.8</formula>
    </cfRule>
    <cfRule type="cellIs" dxfId="9104" priority="2414" operator="greaterThan">
      <formula>1</formula>
    </cfRule>
  </conditionalFormatting>
  <conditionalFormatting sqref="R31">
    <cfRule type="cellIs" dxfId="9103" priority="2411" operator="greaterThan">
      <formula>1</formula>
    </cfRule>
    <cfRule type="cellIs" dxfId="9102" priority="2412" operator="lessThan">
      <formula>0.8</formula>
    </cfRule>
  </conditionalFormatting>
  <conditionalFormatting sqref="P31">
    <cfRule type="cellIs" dxfId="9101" priority="2410" operator="greaterThan">
      <formula>0</formula>
    </cfRule>
  </conditionalFormatting>
  <conditionalFormatting sqref="Q31">
    <cfRule type="cellIs" dxfId="9100" priority="2409" operator="lessThan">
      <formula>0</formula>
    </cfRule>
  </conditionalFormatting>
  <conditionalFormatting sqref="R31">
    <cfRule type="cellIs" dxfId="9099" priority="2407" operator="lessThan">
      <formula>0.8</formula>
    </cfRule>
    <cfRule type="cellIs" dxfId="9098" priority="2408" operator="greaterThan">
      <formula>1</formula>
    </cfRule>
  </conditionalFormatting>
  <conditionalFormatting sqref="R31">
    <cfRule type="cellIs" dxfId="9097" priority="2405" operator="greaterThan">
      <formula>1</formula>
    </cfRule>
    <cfRule type="cellIs" dxfId="9096" priority="2406" operator="lessThan">
      <formula>0.8</formula>
    </cfRule>
  </conditionalFormatting>
  <conditionalFormatting sqref="P31">
    <cfRule type="cellIs" dxfId="9095" priority="2404" operator="greaterThan">
      <formula>0</formula>
    </cfRule>
  </conditionalFormatting>
  <conditionalFormatting sqref="P31">
    <cfRule type="cellIs" dxfId="9094" priority="2398" operator="greaterThan">
      <formula>0</formula>
    </cfRule>
  </conditionalFormatting>
  <conditionalFormatting sqref="Q31">
    <cfRule type="cellIs" dxfId="9093" priority="2403" operator="lessThan">
      <formula>0</formula>
    </cfRule>
  </conditionalFormatting>
  <conditionalFormatting sqref="R31">
    <cfRule type="cellIs" dxfId="9092" priority="2401" operator="lessThan">
      <formula>0.8</formula>
    </cfRule>
    <cfRule type="cellIs" dxfId="9091" priority="2402" operator="greaterThan">
      <formula>1</formula>
    </cfRule>
  </conditionalFormatting>
  <conditionalFormatting sqref="R31">
    <cfRule type="cellIs" dxfId="9090" priority="2399" operator="greaterThan">
      <formula>1</formula>
    </cfRule>
    <cfRule type="cellIs" dxfId="9089" priority="2400" operator="lessThan">
      <formula>0.8</formula>
    </cfRule>
  </conditionalFormatting>
  <conditionalFormatting sqref="P31">
    <cfRule type="cellIs" dxfId="9088" priority="2392" operator="greaterThan">
      <formula>0</formula>
    </cfRule>
  </conditionalFormatting>
  <conditionalFormatting sqref="Q31">
    <cfRule type="cellIs" dxfId="9087" priority="2397" operator="lessThan">
      <formula>0</formula>
    </cfRule>
  </conditionalFormatting>
  <conditionalFormatting sqref="R31">
    <cfRule type="cellIs" dxfId="9086" priority="2395" operator="lessThan">
      <formula>0.8</formula>
    </cfRule>
    <cfRule type="cellIs" dxfId="9085" priority="2396" operator="greaterThan">
      <formula>1</formula>
    </cfRule>
  </conditionalFormatting>
  <conditionalFormatting sqref="R31">
    <cfRule type="cellIs" dxfId="9084" priority="2393" operator="greaterThan">
      <formula>1</formula>
    </cfRule>
    <cfRule type="cellIs" dxfId="9083" priority="2394" operator="lessThan">
      <formula>0.8</formula>
    </cfRule>
  </conditionalFormatting>
  <conditionalFormatting sqref="R31">
    <cfRule type="cellIs" dxfId="9082" priority="2389" operator="lessThan">
      <formula>0.8</formula>
    </cfRule>
    <cfRule type="cellIs" dxfId="9081" priority="2390" operator="greaterThan">
      <formula>1</formula>
    </cfRule>
  </conditionalFormatting>
  <conditionalFormatting sqref="R31">
    <cfRule type="cellIs" dxfId="9080" priority="2387" operator="greaterThan">
      <formula>1</formula>
    </cfRule>
    <cfRule type="cellIs" dxfId="9079" priority="2388" operator="lessThan">
      <formula>0.8</formula>
    </cfRule>
  </conditionalFormatting>
  <conditionalFormatting sqref="P31">
    <cfRule type="cellIs" dxfId="9078" priority="2386" operator="greaterThan">
      <formula>0</formula>
    </cfRule>
  </conditionalFormatting>
  <conditionalFormatting sqref="Q31">
    <cfRule type="cellIs" dxfId="9077" priority="2391" operator="lessThan">
      <formula>0</formula>
    </cfRule>
  </conditionalFormatting>
  <conditionalFormatting sqref="Q31">
    <cfRule type="cellIs" dxfId="9076" priority="2385" operator="lessThan">
      <formula>0</formula>
    </cfRule>
  </conditionalFormatting>
  <conditionalFormatting sqref="R31">
    <cfRule type="cellIs" dxfId="9075" priority="2383" operator="lessThan">
      <formula>0.8</formula>
    </cfRule>
    <cfRule type="cellIs" dxfId="9074" priority="2384" operator="greaterThan">
      <formula>1</formula>
    </cfRule>
  </conditionalFormatting>
  <conditionalFormatting sqref="R31">
    <cfRule type="cellIs" dxfId="9073" priority="2381" operator="greaterThan">
      <formula>1</formula>
    </cfRule>
    <cfRule type="cellIs" dxfId="9072" priority="2382" operator="lessThan">
      <formula>0.8</formula>
    </cfRule>
  </conditionalFormatting>
  <conditionalFormatting sqref="P31">
    <cfRule type="cellIs" dxfId="9071" priority="2380" operator="greaterThan">
      <formula>0</formula>
    </cfRule>
  </conditionalFormatting>
  <conditionalFormatting sqref="P31">
    <cfRule type="cellIs" dxfId="9070" priority="2374" operator="greaterThan">
      <formula>0</formula>
    </cfRule>
  </conditionalFormatting>
  <conditionalFormatting sqref="Q31">
    <cfRule type="cellIs" dxfId="9069" priority="2379" operator="lessThan">
      <formula>0</formula>
    </cfRule>
  </conditionalFormatting>
  <conditionalFormatting sqref="R31">
    <cfRule type="cellIs" dxfId="9068" priority="2377" operator="lessThan">
      <formula>0.8</formula>
    </cfRule>
    <cfRule type="cellIs" dxfId="9067" priority="2378" operator="greaterThan">
      <formula>1</formula>
    </cfRule>
  </conditionalFormatting>
  <conditionalFormatting sqref="R31">
    <cfRule type="cellIs" dxfId="9066" priority="2375" operator="greaterThan">
      <formula>1</formula>
    </cfRule>
    <cfRule type="cellIs" dxfId="9065" priority="2376" operator="lessThan">
      <formula>0.8</formula>
    </cfRule>
  </conditionalFormatting>
  <conditionalFormatting sqref="P31">
    <cfRule type="cellIs" dxfId="9064" priority="2368" operator="greaterThan">
      <formula>0</formula>
    </cfRule>
  </conditionalFormatting>
  <conditionalFormatting sqref="Q31">
    <cfRule type="cellIs" dxfId="9063" priority="2373" operator="lessThan">
      <formula>0</formula>
    </cfRule>
  </conditionalFormatting>
  <conditionalFormatting sqref="R31">
    <cfRule type="cellIs" dxfId="9062" priority="2371" operator="lessThan">
      <formula>0.8</formula>
    </cfRule>
    <cfRule type="cellIs" dxfId="9061" priority="2372" operator="greaterThan">
      <formula>1</formula>
    </cfRule>
  </conditionalFormatting>
  <conditionalFormatting sqref="R31">
    <cfRule type="cellIs" dxfId="9060" priority="2369" operator="greaterThan">
      <formula>1</formula>
    </cfRule>
    <cfRule type="cellIs" dxfId="9059" priority="2370" operator="lessThan">
      <formula>0.8</formula>
    </cfRule>
  </conditionalFormatting>
  <conditionalFormatting sqref="R31">
    <cfRule type="cellIs" dxfId="9058" priority="2365" operator="lessThan">
      <formula>0.8</formula>
    </cfRule>
    <cfRule type="cellIs" dxfId="9057" priority="2366" operator="greaterThan">
      <formula>1</formula>
    </cfRule>
  </conditionalFormatting>
  <conditionalFormatting sqref="R31">
    <cfRule type="cellIs" dxfId="9056" priority="2363" operator="greaterThan">
      <formula>1</formula>
    </cfRule>
    <cfRule type="cellIs" dxfId="9055" priority="2364" operator="lessThan">
      <formula>0.8</formula>
    </cfRule>
  </conditionalFormatting>
  <conditionalFormatting sqref="P31">
    <cfRule type="cellIs" dxfId="9054" priority="2362" operator="greaterThan">
      <formula>0</formula>
    </cfRule>
  </conditionalFormatting>
  <conditionalFormatting sqref="Q31">
    <cfRule type="cellIs" dxfId="9053" priority="2367" operator="lessThan">
      <formula>0</formula>
    </cfRule>
  </conditionalFormatting>
  <conditionalFormatting sqref="P31">
    <cfRule type="cellIs" dxfId="9052" priority="2356" operator="greaterThan">
      <formula>0</formula>
    </cfRule>
  </conditionalFormatting>
  <conditionalFormatting sqref="Q31">
    <cfRule type="cellIs" dxfId="9051" priority="2361" operator="lessThan">
      <formula>0</formula>
    </cfRule>
  </conditionalFormatting>
  <conditionalFormatting sqref="R31">
    <cfRule type="cellIs" dxfId="9050" priority="2359" operator="lessThan">
      <formula>0.8</formula>
    </cfRule>
    <cfRule type="cellIs" dxfId="9049" priority="2360" operator="greaterThan">
      <formula>1</formula>
    </cfRule>
  </conditionalFormatting>
  <conditionalFormatting sqref="R31">
    <cfRule type="cellIs" dxfId="9048" priority="2357" operator="greaterThan">
      <formula>1</formula>
    </cfRule>
    <cfRule type="cellIs" dxfId="9047" priority="2358" operator="lessThan">
      <formula>0.8</formula>
    </cfRule>
  </conditionalFormatting>
  <conditionalFormatting sqref="R31">
    <cfRule type="cellIs" dxfId="9046" priority="2353" operator="lessThan">
      <formula>0.8</formula>
    </cfRule>
    <cfRule type="cellIs" dxfId="9045" priority="2354" operator="greaterThan">
      <formula>1</formula>
    </cfRule>
  </conditionalFormatting>
  <conditionalFormatting sqref="R31">
    <cfRule type="cellIs" dxfId="9044" priority="2351" operator="greaterThan">
      <formula>1</formula>
    </cfRule>
    <cfRule type="cellIs" dxfId="9043" priority="2352" operator="lessThan">
      <formula>0.8</formula>
    </cfRule>
  </conditionalFormatting>
  <conditionalFormatting sqref="P31">
    <cfRule type="cellIs" dxfId="9042" priority="2350" operator="greaterThan">
      <formula>0</formula>
    </cfRule>
  </conditionalFormatting>
  <conditionalFormatting sqref="Q31">
    <cfRule type="cellIs" dxfId="9041" priority="2355" operator="lessThan">
      <formula>0</formula>
    </cfRule>
  </conditionalFormatting>
  <conditionalFormatting sqref="R31">
    <cfRule type="cellIs" dxfId="9040" priority="2347" operator="lessThan">
      <formula>0.8</formula>
    </cfRule>
    <cfRule type="cellIs" dxfId="9039" priority="2348" operator="greaterThan">
      <formula>1</formula>
    </cfRule>
  </conditionalFormatting>
  <conditionalFormatting sqref="R31">
    <cfRule type="cellIs" dxfId="9038" priority="2345" operator="greaterThan">
      <formula>1</formula>
    </cfRule>
    <cfRule type="cellIs" dxfId="9037" priority="2346" operator="lessThan">
      <formula>0.8</formula>
    </cfRule>
  </conditionalFormatting>
  <conditionalFormatting sqref="P31">
    <cfRule type="cellIs" dxfId="9036" priority="2344" operator="greaterThan">
      <formula>0</formula>
    </cfRule>
  </conditionalFormatting>
  <conditionalFormatting sqref="Q31">
    <cfRule type="cellIs" dxfId="9035" priority="2349" operator="lessThan">
      <formula>0</formula>
    </cfRule>
  </conditionalFormatting>
  <conditionalFormatting sqref="Q31">
    <cfRule type="cellIs" dxfId="9034" priority="2343" operator="lessThan">
      <formula>0</formula>
    </cfRule>
  </conditionalFormatting>
  <conditionalFormatting sqref="R31">
    <cfRule type="cellIs" dxfId="9033" priority="2341" operator="lessThan">
      <formula>0.8</formula>
    </cfRule>
    <cfRule type="cellIs" dxfId="9032" priority="2342" operator="greaterThan">
      <formula>1</formula>
    </cfRule>
  </conditionalFormatting>
  <conditionalFormatting sqref="R31">
    <cfRule type="cellIs" dxfId="9031" priority="2339" operator="greaterThan">
      <formula>1</formula>
    </cfRule>
    <cfRule type="cellIs" dxfId="9030" priority="2340" operator="lessThan">
      <formula>0.8</formula>
    </cfRule>
  </conditionalFormatting>
  <conditionalFormatting sqref="P31">
    <cfRule type="cellIs" dxfId="9029" priority="2338" operator="greaterThan">
      <formula>0</formula>
    </cfRule>
  </conditionalFormatting>
  <conditionalFormatting sqref="Q31">
    <cfRule type="cellIs" dxfId="9028" priority="2332" operator="lessThan">
      <formula>0</formula>
    </cfRule>
  </conditionalFormatting>
  <conditionalFormatting sqref="R31">
    <cfRule type="cellIs" dxfId="9027" priority="2336" operator="lessThan">
      <formula>0.8</formula>
    </cfRule>
    <cfRule type="cellIs" dxfId="9026" priority="2337" operator="greaterThan">
      <formula>1</formula>
    </cfRule>
  </conditionalFormatting>
  <conditionalFormatting sqref="R31">
    <cfRule type="cellIs" dxfId="9025" priority="2334" operator="greaterThan">
      <formula>1</formula>
    </cfRule>
    <cfRule type="cellIs" dxfId="9024" priority="2335" operator="lessThan">
      <formula>0.8</formula>
    </cfRule>
  </conditionalFormatting>
  <conditionalFormatting sqref="P31">
    <cfRule type="cellIs" dxfId="9023" priority="2333" operator="greaterThan">
      <formula>0</formula>
    </cfRule>
  </conditionalFormatting>
  <conditionalFormatting sqref="Q31">
    <cfRule type="cellIs" dxfId="9022" priority="2331" operator="lessThan">
      <formula>0</formula>
    </cfRule>
  </conditionalFormatting>
  <conditionalFormatting sqref="R31">
    <cfRule type="cellIs" dxfId="9021" priority="2329" operator="lessThan">
      <formula>0.8</formula>
    </cfRule>
    <cfRule type="cellIs" dxfId="9020" priority="2330" operator="greaterThan">
      <formula>1</formula>
    </cfRule>
  </conditionalFormatting>
  <conditionalFormatting sqref="R31">
    <cfRule type="cellIs" dxfId="9019" priority="2327" operator="greaterThan">
      <formula>1</formula>
    </cfRule>
    <cfRule type="cellIs" dxfId="9018" priority="2328" operator="lessThan">
      <formula>0.8</formula>
    </cfRule>
  </conditionalFormatting>
  <conditionalFormatting sqref="P31">
    <cfRule type="cellIs" dxfId="9017" priority="2326" operator="greaterThan">
      <formula>0</formula>
    </cfRule>
  </conditionalFormatting>
  <conditionalFormatting sqref="Q31">
    <cfRule type="cellIs" dxfId="9016" priority="2325" operator="lessThan">
      <formula>0</formula>
    </cfRule>
  </conditionalFormatting>
  <conditionalFormatting sqref="R31">
    <cfRule type="cellIs" dxfId="9015" priority="2323" operator="lessThan">
      <formula>0.8</formula>
    </cfRule>
    <cfRule type="cellIs" dxfId="9014" priority="2324" operator="greaterThan">
      <formula>1</formula>
    </cfRule>
  </conditionalFormatting>
  <conditionalFormatting sqref="R31">
    <cfRule type="cellIs" dxfId="9013" priority="2321" operator="greaterThan">
      <formula>1</formula>
    </cfRule>
    <cfRule type="cellIs" dxfId="9012" priority="2322" operator="lessThan">
      <formula>0.8</formula>
    </cfRule>
  </conditionalFormatting>
  <conditionalFormatting sqref="P31">
    <cfRule type="cellIs" dxfId="9011" priority="2320" operator="greaterThan">
      <formula>0</formula>
    </cfRule>
  </conditionalFormatting>
  <conditionalFormatting sqref="Q31">
    <cfRule type="cellIs" dxfId="9010" priority="2319" operator="lessThan">
      <formula>0</formula>
    </cfRule>
  </conditionalFormatting>
  <conditionalFormatting sqref="R31">
    <cfRule type="cellIs" dxfId="9009" priority="2317" operator="lessThan">
      <formula>0.8</formula>
    </cfRule>
    <cfRule type="cellIs" dxfId="9008" priority="2318" operator="greaterThan">
      <formula>1</formula>
    </cfRule>
  </conditionalFormatting>
  <conditionalFormatting sqref="R31">
    <cfRule type="cellIs" dxfId="9007" priority="2315" operator="greaterThan">
      <formula>1</formula>
    </cfRule>
    <cfRule type="cellIs" dxfId="9006" priority="2316" operator="lessThan">
      <formula>0.8</formula>
    </cfRule>
  </conditionalFormatting>
  <conditionalFormatting sqref="P31">
    <cfRule type="cellIs" dxfId="9005" priority="2314" operator="greaterThan">
      <formula>0</formula>
    </cfRule>
  </conditionalFormatting>
  <conditionalFormatting sqref="Q31">
    <cfRule type="cellIs" dxfId="9004" priority="2313" operator="lessThan">
      <formula>0</formula>
    </cfRule>
  </conditionalFormatting>
  <conditionalFormatting sqref="R31">
    <cfRule type="cellIs" dxfId="9003" priority="2311" operator="lessThan">
      <formula>0.8</formula>
    </cfRule>
    <cfRule type="cellIs" dxfId="9002" priority="2312" operator="greaterThan">
      <formula>1</formula>
    </cfRule>
  </conditionalFormatting>
  <conditionalFormatting sqref="R31">
    <cfRule type="cellIs" dxfId="9001" priority="2309" operator="greaterThan">
      <formula>1</formula>
    </cfRule>
    <cfRule type="cellIs" dxfId="9000" priority="2310" operator="lessThan">
      <formula>0.8</formula>
    </cfRule>
  </conditionalFormatting>
  <conditionalFormatting sqref="P31">
    <cfRule type="cellIs" dxfId="8999" priority="2308" operator="greaterThan">
      <formula>0</formula>
    </cfRule>
  </conditionalFormatting>
  <conditionalFormatting sqref="Q31">
    <cfRule type="cellIs" dxfId="8998" priority="2307" operator="lessThan">
      <formula>0</formula>
    </cfRule>
  </conditionalFormatting>
  <conditionalFormatting sqref="R31">
    <cfRule type="cellIs" dxfId="8997" priority="2305" operator="lessThan">
      <formula>0.8</formula>
    </cfRule>
    <cfRule type="cellIs" dxfId="8996" priority="2306" operator="greaterThan">
      <formula>1</formula>
    </cfRule>
  </conditionalFormatting>
  <conditionalFormatting sqref="R31">
    <cfRule type="cellIs" dxfId="8995" priority="2303" operator="greaterThan">
      <formula>1</formula>
    </cfRule>
    <cfRule type="cellIs" dxfId="8994" priority="2304" operator="lessThan">
      <formula>0.8</formula>
    </cfRule>
  </conditionalFormatting>
  <conditionalFormatting sqref="P31">
    <cfRule type="cellIs" dxfId="8993" priority="2302" operator="greaterThan">
      <formula>0</formula>
    </cfRule>
  </conditionalFormatting>
  <conditionalFormatting sqref="P31">
    <cfRule type="cellIs" dxfId="8992" priority="2296" operator="greaterThan">
      <formula>0</formula>
    </cfRule>
  </conditionalFormatting>
  <conditionalFormatting sqref="Q31">
    <cfRule type="cellIs" dxfId="8991" priority="2301" operator="lessThan">
      <formula>0</formula>
    </cfRule>
  </conditionalFormatting>
  <conditionalFormatting sqref="R31">
    <cfRule type="cellIs" dxfId="8990" priority="2299" operator="lessThan">
      <formula>0.8</formula>
    </cfRule>
    <cfRule type="cellIs" dxfId="8989" priority="2300" operator="greaterThan">
      <formula>1</formula>
    </cfRule>
  </conditionalFormatting>
  <conditionalFormatting sqref="R31">
    <cfRule type="cellIs" dxfId="8988" priority="2297" operator="greaterThan">
      <formula>1</formula>
    </cfRule>
    <cfRule type="cellIs" dxfId="8987" priority="2298" operator="lessThan">
      <formula>0.8</formula>
    </cfRule>
  </conditionalFormatting>
  <conditionalFormatting sqref="P31">
    <cfRule type="cellIs" dxfId="8986" priority="2290" operator="greaterThan">
      <formula>0</formula>
    </cfRule>
  </conditionalFormatting>
  <conditionalFormatting sqref="Q31">
    <cfRule type="cellIs" dxfId="8985" priority="2295" operator="lessThan">
      <formula>0</formula>
    </cfRule>
  </conditionalFormatting>
  <conditionalFormatting sqref="R31">
    <cfRule type="cellIs" dxfId="8984" priority="2293" operator="lessThan">
      <formula>0.8</formula>
    </cfRule>
    <cfRule type="cellIs" dxfId="8983" priority="2294" operator="greaterThan">
      <formula>1</formula>
    </cfRule>
  </conditionalFormatting>
  <conditionalFormatting sqref="R31">
    <cfRule type="cellIs" dxfId="8982" priority="2291" operator="greaterThan">
      <formula>1</formula>
    </cfRule>
    <cfRule type="cellIs" dxfId="8981" priority="2292" operator="lessThan">
      <formula>0.8</formula>
    </cfRule>
  </conditionalFormatting>
  <conditionalFormatting sqref="R31">
    <cfRule type="cellIs" dxfId="8980" priority="2287" operator="lessThan">
      <formula>0.8</formula>
    </cfRule>
    <cfRule type="cellIs" dxfId="8979" priority="2288" operator="greaterThan">
      <formula>1</formula>
    </cfRule>
  </conditionalFormatting>
  <conditionalFormatting sqref="R31">
    <cfRule type="cellIs" dxfId="8978" priority="2285" operator="greaterThan">
      <formula>1</formula>
    </cfRule>
    <cfRule type="cellIs" dxfId="8977" priority="2286" operator="lessThan">
      <formula>0.8</formula>
    </cfRule>
  </conditionalFormatting>
  <conditionalFormatting sqref="P31">
    <cfRule type="cellIs" dxfId="8976" priority="2284" operator="greaterThan">
      <formula>0</formula>
    </cfRule>
  </conditionalFormatting>
  <conditionalFormatting sqref="Q31">
    <cfRule type="cellIs" dxfId="8975" priority="2289" operator="lessThan">
      <formula>0</formula>
    </cfRule>
  </conditionalFormatting>
  <conditionalFormatting sqref="P79">
    <cfRule type="cellIs" dxfId="8974" priority="2278" operator="greaterThan">
      <formula>0</formula>
    </cfRule>
  </conditionalFormatting>
  <conditionalFormatting sqref="Q79">
    <cfRule type="cellIs" dxfId="8973" priority="2283" operator="lessThan">
      <formula>0</formula>
    </cfRule>
  </conditionalFormatting>
  <conditionalFormatting sqref="R79">
    <cfRule type="cellIs" dxfId="8972" priority="2281" operator="lessThan">
      <formula>0.8</formula>
    </cfRule>
    <cfRule type="cellIs" dxfId="8971" priority="2282" operator="greaterThan">
      <formula>1</formula>
    </cfRule>
  </conditionalFormatting>
  <conditionalFormatting sqref="R79">
    <cfRule type="cellIs" dxfId="8970" priority="2279" operator="greaterThan">
      <formula>1</formula>
    </cfRule>
    <cfRule type="cellIs" dxfId="8969" priority="2280" operator="lessThan">
      <formula>0.8</formula>
    </cfRule>
  </conditionalFormatting>
  <conditionalFormatting sqref="Q79">
    <cfRule type="cellIs" dxfId="8968" priority="2277" operator="lessThan">
      <formula>0</formula>
    </cfRule>
  </conditionalFormatting>
  <conditionalFormatting sqref="R79">
    <cfRule type="cellIs" dxfId="8967" priority="2275" operator="lessThan">
      <formula>0.8</formula>
    </cfRule>
    <cfRule type="cellIs" dxfId="8966" priority="2276" operator="greaterThan">
      <formula>1</formula>
    </cfRule>
  </conditionalFormatting>
  <conditionalFormatting sqref="R79">
    <cfRule type="cellIs" dxfId="8965" priority="2273" operator="greaterThan">
      <formula>1</formula>
    </cfRule>
    <cfRule type="cellIs" dxfId="8964" priority="2274" operator="lessThan">
      <formula>0.8</formula>
    </cfRule>
  </conditionalFormatting>
  <conditionalFormatting sqref="P79">
    <cfRule type="cellIs" dxfId="8963" priority="2272" operator="greaterThan">
      <formula>0</formula>
    </cfRule>
  </conditionalFormatting>
  <conditionalFormatting sqref="P79">
    <cfRule type="cellIs" dxfId="8962" priority="2266" operator="greaterThan">
      <formula>0</formula>
    </cfRule>
  </conditionalFormatting>
  <conditionalFormatting sqref="Q79">
    <cfRule type="cellIs" dxfId="8961" priority="2271" operator="lessThan">
      <formula>0</formula>
    </cfRule>
  </conditionalFormatting>
  <conditionalFormatting sqref="R79">
    <cfRule type="cellIs" dxfId="8960" priority="2269" operator="lessThan">
      <formula>0.8</formula>
    </cfRule>
    <cfRule type="cellIs" dxfId="8959" priority="2270" operator="greaterThan">
      <formula>1</formula>
    </cfRule>
  </conditionalFormatting>
  <conditionalFormatting sqref="R79">
    <cfRule type="cellIs" dxfId="8958" priority="2267" operator="greaterThan">
      <formula>1</formula>
    </cfRule>
    <cfRule type="cellIs" dxfId="8957" priority="2268" operator="lessThan">
      <formula>0.8</formula>
    </cfRule>
  </conditionalFormatting>
  <conditionalFormatting sqref="Q79">
    <cfRule type="cellIs" dxfId="8956" priority="2260" operator="lessThan">
      <formula>0</formula>
    </cfRule>
  </conditionalFormatting>
  <conditionalFormatting sqref="P79">
    <cfRule type="cellIs" dxfId="8955" priority="2261" operator="greaterThan">
      <formula>0</formula>
    </cfRule>
  </conditionalFormatting>
  <conditionalFormatting sqref="R79">
    <cfRule type="cellIs" dxfId="8954" priority="2264" operator="lessThan">
      <formula>0.8</formula>
    </cfRule>
    <cfRule type="cellIs" dxfId="8953" priority="2265" operator="greaterThan">
      <formula>1</formula>
    </cfRule>
  </conditionalFormatting>
  <conditionalFormatting sqref="R79">
    <cfRule type="cellIs" dxfId="8952" priority="2262" operator="greaterThan">
      <formula>1</formula>
    </cfRule>
    <cfRule type="cellIs" dxfId="8951" priority="2263" operator="lessThan">
      <formula>0.8</formula>
    </cfRule>
  </conditionalFormatting>
  <conditionalFormatting sqref="Q79">
    <cfRule type="cellIs" dxfId="8950" priority="2254" operator="lessThan">
      <formula>0</formula>
    </cfRule>
  </conditionalFormatting>
  <conditionalFormatting sqref="R79">
    <cfRule type="cellIs" dxfId="8949" priority="2258" operator="lessThan">
      <formula>0.8</formula>
    </cfRule>
    <cfRule type="cellIs" dxfId="8948" priority="2259" operator="greaterThan">
      <formula>1</formula>
    </cfRule>
  </conditionalFormatting>
  <conditionalFormatting sqref="R79">
    <cfRule type="cellIs" dxfId="8947" priority="2256" operator="greaterThan">
      <formula>1</formula>
    </cfRule>
    <cfRule type="cellIs" dxfId="8946" priority="2257" operator="lessThan">
      <formula>0.8</formula>
    </cfRule>
  </conditionalFormatting>
  <conditionalFormatting sqref="P79">
    <cfRule type="cellIs" dxfId="8945" priority="2255" operator="greaterThan">
      <formula>0</formula>
    </cfRule>
  </conditionalFormatting>
  <conditionalFormatting sqref="Q79">
    <cfRule type="cellIs" dxfId="8944" priority="2253" operator="lessThan">
      <formula>0</formula>
    </cfRule>
  </conditionalFormatting>
  <conditionalFormatting sqref="R79">
    <cfRule type="cellIs" dxfId="8943" priority="2251" operator="lessThan">
      <formula>0.8</formula>
    </cfRule>
    <cfRule type="cellIs" dxfId="8942" priority="2252" operator="greaterThan">
      <formula>1</formula>
    </cfRule>
  </conditionalFormatting>
  <conditionalFormatting sqref="R79">
    <cfRule type="cellIs" dxfId="8941" priority="2249" operator="greaterThan">
      <formula>1</formula>
    </cfRule>
    <cfRule type="cellIs" dxfId="8940" priority="2250" operator="lessThan">
      <formula>0.8</formula>
    </cfRule>
  </conditionalFormatting>
  <conditionalFormatting sqref="P79">
    <cfRule type="cellIs" dxfId="8939" priority="2248" operator="greaterThan">
      <formula>0</formula>
    </cfRule>
  </conditionalFormatting>
  <conditionalFormatting sqref="Q79">
    <cfRule type="cellIs" dxfId="8938" priority="2247" operator="lessThan">
      <formula>0</formula>
    </cfRule>
  </conditionalFormatting>
  <conditionalFormatting sqref="R79">
    <cfRule type="cellIs" dxfId="8937" priority="2245" operator="lessThan">
      <formula>0.8</formula>
    </cfRule>
    <cfRule type="cellIs" dxfId="8936" priority="2246" operator="greaterThan">
      <formula>1</formula>
    </cfRule>
  </conditionalFormatting>
  <conditionalFormatting sqref="R79">
    <cfRule type="cellIs" dxfId="8935" priority="2243" operator="greaterThan">
      <formula>1</formula>
    </cfRule>
    <cfRule type="cellIs" dxfId="8934" priority="2244" operator="lessThan">
      <formula>0.8</formula>
    </cfRule>
  </conditionalFormatting>
  <conditionalFormatting sqref="P79">
    <cfRule type="cellIs" dxfId="8933" priority="2242" operator="greaterThan">
      <formula>0</formula>
    </cfRule>
  </conditionalFormatting>
  <conditionalFormatting sqref="P79">
    <cfRule type="cellIs" dxfId="8932" priority="2236" operator="greaterThan">
      <formula>0</formula>
    </cfRule>
  </conditionalFormatting>
  <conditionalFormatting sqref="Q79">
    <cfRule type="cellIs" dxfId="8931" priority="2241" operator="lessThan">
      <formula>0</formula>
    </cfRule>
  </conditionalFormatting>
  <conditionalFormatting sqref="R79">
    <cfRule type="cellIs" dxfId="8930" priority="2239" operator="lessThan">
      <formula>0.8</formula>
    </cfRule>
    <cfRule type="cellIs" dxfId="8929" priority="2240" operator="greaterThan">
      <formula>1</formula>
    </cfRule>
  </conditionalFormatting>
  <conditionalFormatting sqref="R79">
    <cfRule type="cellIs" dxfId="8928" priority="2237" operator="greaterThan">
      <formula>1</formula>
    </cfRule>
    <cfRule type="cellIs" dxfId="8927" priority="2238" operator="lessThan">
      <formula>0.8</formula>
    </cfRule>
  </conditionalFormatting>
  <conditionalFormatting sqref="P71:P78">
    <cfRule type="cellIs" dxfId="8926" priority="2230" operator="greaterThan">
      <formula>0</formula>
    </cfRule>
  </conditionalFormatting>
  <conditionalFormatting sqref="Q71:Q78">
    <cfRule type="cellIs" dxfId="8925" priority="2235" operator="lessThan">
      <formula>0</formula>
    </cfRule>
  </conditionalFormatting>
  <conditionalFormatting sqref="R71:R78">
    <cfRule type="cellIs" dxfId="8924" priority="2233" operator="lessThan">
      <formula>0.8</formula>
    </cfRule>
    <cfRule type="cellIs" dxfId="8923" priority="2234" operator="greaterThan">
      <formula>1</formula>
    </cfRule>
  </conditionalFormatting>
  <conditionalFormatting sqref="R71:R78">
    <cfRule type="cellIs" dxfId="8922" priority="2231" operator="greaterThan">
      <formula>1</formula>
    </cfRule>
    <cfRule type="cellIs" dxfId="8921" priority="2232" operator="lessThan">
      <formula>0.8</formula>
    </cfRule>
  </conditionalFormatting>
  <conditionalFormatting sqref="Q148:Q153">
    <cfRule type="cellIs" dxfId="8920" priority="2229" operator="lessThan">
      <formula>0</formula>
    </cfRule>
  </conditionalFormatting>
  <conditionalFormatting sqref="R148:R153">
    <cfRule type="cellIs" dxfId="8919" priority="2227" operator="lessThan">
      <formula>0.8</formula>
    </cfRule>
    <cfRule type="cellIs" dxfId="8918" priority="2228" operator="greaterThan">
      <formula>1</formula>
    </cfRule>
  </conditionalFormatting>
  <conditionalFormatting sqref="R148:R153">
    <cfRule type="cellIs" dxfId="8917" priority="2225" operator="greaterThan">
      <formula>1</formula>
    </cfRule>
    <cfRule type="cellIs" dxfId="8916" priority="2226" operator="lessThan">
      <formula>0.8</formula>
    </cfRule>
  </conditionalFormatting>
  <conditionalFormatting sqref="P148:P153">
    <cfRule type="cellIs" dxfId="8915" priority="2224" operator="greaterThan">
      <formula>0</formula>
    </cfRule>
  </conditionalFormatting>
  <conditionalFormatting sqref="Q148:Q153">
    <cfRule type="cellIs" dxfId="8914" priority="2223" operator="lessThan">
      <formula>0</formula>
    </cfRule>
  </conditionalFormatting>
  <conditionalFormatting sqref="R148:R153">
    <cfRule type="cellIs" dxfId="8913" priority="2221" operator="lessThan">
      <formula>0.8</formula>
    </cfRule>
    <cfRule type="cellIs" dxfId="8912" priority="2222" operator="greaterThan">
      <formula>1</formula>
    </cfRule>
  </conditionalFormatting>
  <conditionalFormatting sqref="R148:R153">
    <cfRule type="cellIs" dxfId="8911" priority="2219" operator="greaterThan">
      <formula>1</formula>
    </cfRule>
    <cfRule type="cellIs" dxfId="8910" priority="2220" operator="lessThan">
      <formula>0.8</formula>
    </cfRule>
  </conditionalFormatting>
  <conditionalFormatting sqref="P148:P153">
    <cfRule type="cellIs" dxfId="8909" priority="2218" operator="greaterThan">
      <formula>0</formula>
    </cfRule>
  </conditionalFormatting>
  <conditionalFormatting sqref="Q148:Q153">
    <cfRule type="cellIs" dxfId="8908" priority="2217" operator="lessThan">
      <formula>0</formula>
    </cfRule>
  </conditionalFormatting>
  <conditionalFormatting sqref="R148:R153">
    <cfRule type="cellIs" dxfId="8907" priority="2215" operator="lessThan">
      <formula>0.8</formula>
    </cfRule>
    <cfRule type="cellIs" dxfId="8906" priority="2216" operator="greaterThan">
      <formula>1</formula>
    </cfRule>
  </conditionalFormatting>
  <conditionalFormatting sqref="R148:R153">
    <cfRule type="cellIs" dxfId="8905" priority="2213" operator="greaterThan">
      <formula>1</formula>
    </cfRule>
    <cfRule type="cellIs" dxfId="8904" priority="2214" operator="lessThan">
      <formula>0.8</formula>
    </cfRule>
  </conditionalFormatting>
  <conditionalFormatting sqref="P148:P153">
    <cfRule type="cellIs" dxfId="8903" priority="2212" operator="greaterThan">
      <formula>0</formula>
    </cfRule>
  </conditionalFormatting>
  <conditionalFormatting sqref="Q148:Q153">
    <cfRule type="cellIs" dxfId="8902" priority="2211" operator="lessThan">
      <formula>0</formula>
    </cfRule>
  </conditionalFormatting>
  <conditionalFormatting sqref="R148:R153">
    <cfRule type="cellIs" dxfId="8901" priority="2209" operator="lessThan">
      <formula>0.8</formula>
    </cfRule>
    <cfRule type="cellIs" dxfId="8900" priority="2210" operator="greaterThan">
      <formula>1</formula>
    </cfRule>
  </conditionalFormatting>
  <conditionalFormatting sqref="R148:R153">
    <cfRule type="cellIs" dxfId="8899" priority="2207" operator="greaterThan">
      <formula>1</formula>
    </cfRule>
    <cfRule type="cellIs" dxfId="8898" priority="2208" operator="lessThan">
      <formula>0.8</formula>
    </cfRule>
  </conditionalFormatting>
  <conditionalFormatting sqref="P148:P153">
    <cfRule type="cellIs" dxfId="8897" priority="2206" operator="greaterThan">
      <formula>0</formula>
    </cfRule>
  </conditionalFormatting>
  <conditionalFormatting sqref="P148:P153">
    <cfRule type="cellIs" dxfId="8896" priority="2200" operator="greaterThan">
      <formula>0</formula>
    </cfRule>
  </conditionalFormatting>
  <conditionalFormatting sqref="Q148:Q153">
    <cfRule type="cellIs" dxfId="8895" priority="2205" operator="lessThan">
      <formula>0</formula>
    </cfRule>
  </conditionalFormatting>
  <conditionalFormatting sqref="R148:R153">
    <cfRule type="cellIs" dxfId="8894" priority="2203" operator="lessThan">
      <formula>0.8</formula>
    </cfRule>
    <cfRule type="cellIs" dxfId="8893" priority="2204" operator="greaterThan">
      <formula>1</formula>
    </cfRule>
  </conditionalFormatting>
  <conditionalFormatting sqref="R148:R153">
    <cfRule type="cellIs" dxfId="8892" priority="2201" operator="greaterThan">
      <formula>1</formula>
    </cfRule>
    <cfRule type="cellIs" dxfId="8891" priority="2202" operator="lessThan">
      <formula>0.8</formula>
    </cfRule>
  </conditionalFormatting>
  <conditionalFormatting sqref="P148:P153">
    <cfRule type="cellIs" dxfId="8890" priority="2194" operator="greaterThan">
      <formula>0</formula>
    </cfRule>
  </conditionalFormatting>
  <conditionalFormatting sqref="Q148:Q153">
    <cfRule type="cellIs" dxfId="8889" priority="2199" operator="lessThan">
      <formula>0</formula>
    </cfRule>
  </conditionalFormatting>
  <conditionalFormatting sqref="R148:R153">
    <cfRule type="cellIs" dxfId="8888" priority="2197" operator="lessThan">
      <formula>0.8</formula>
    </cfRule>
    <cfRule type="cellIs" dxfId="8887" priority="2198" operator="greaterThan">
      <formula>1</formula>
    </cfRule>
  </conditionalFormatting>
  <conditionalFormatting sqref="R148:R153">
    <cfRule type="cellIs" dxfId="8886" priority="2195" operator="greaterThan">
      <formula>1</formula>
    </cfRule>
    <cfRule type="cellIs" dxfId="8885" priority="2196" operator="lessThan">
      <formula>0.8</formula>
    </cfRule>
  </conditionalFormatting>
  <conditionalFormatting sqref="R148:R153">
    <cfRule type="cellIs" dxfId="8884" priority="2191" operator="lessThan">
      <formula>0.8</formula>
    </cfRule>
    <cfRule type="cellIs" dxfId="8883" priority="2192" operator="greaterThan">
      <formula>1</formula>
    </cfRule>
  </conditionalFormatting>
  <conditionalFormatting sqref="R148:R153">
    <cfRule type="cellIs" dxfId="8882" priority="2189" operator="greaterThan">
      <formula>1</formula>
    </cfRule>
    <cfRule type="cellIs" dxfId="8881" priority="2190" operator="lessThan">
      <formula>0.8</formula>
    </cfRule>
  </conditionalFormatting>
  <conditionalFormatting sqref="P148:P153">
    <cfRule type="cellIs" dxfId="8880" priority="2188" operator="greaterThan">
      <formula>0</formula>
    </cfRule>
  </conditionalFormatting>
  <conditionalFormatting sqref="Q148:Q153">
    <cfRule type="cellIs" dxfId="8879" priority="2193" operator="lessThan">
      <formula>0</formula>
    </cfRule>
  </conditionalFormatting>
  <conditionalFormatting sqref="Q148:Q153">
    <cfRule type="cellIs" dxfId="8878" priority="2187" operator="lessThan">
      <formula>0</formula>
    </cfRule>
  </conditionalFormatting>
  <conditionalFormatting sqref="R148:R153">
    <cfRule type="cellIs" dxfId="8877" priority="2185" operator="lessThan">
      <formula>0.8</formula>
    </cfRule>
    <cfRule type="cellIs" dxfId="8876" priority="2186" operator="greaterThan">
      <formula>1</formula>
    </cfRule>
  </conditionalFormatting>
  <conditionalFormatting sqref="R148:R153">
    <cfRule type="cellIs" dxfId="8875" priority="2183" operator="greaterThan">
      <formula>1</formula>
    </cfRule>
    <cfRule type="cellIs" dxfId="8874" priority="2184" operator="lessThan">
      <formula>0.8</formula>
    </cfRule>
  </conditionalFormatting>
  <conditionalFormatting sqref="P148:P153">
    <cfRule type="cellIs" dxfId="8873" priority="2182" operator="greaterThan">
      <formula>0</formula>
    </cfRule>
  </conditionalFormatting>
  <conditionalFormatting sqref="P148:P153">
    <cfRule type="cellIs" dxfId="8872" priority="2176" operator="greaterThan">
      <formula>0</formula>
    </cfRule>
  </conditionalFormatting>
  <conditionalFormatting sqref="Q148:Q153">
    <cfRule type="cellIs" dxfId="8871" priority="2181" operator="lessThan">
      <formula>0</formula>
    </cfRule>
  </conditionalFormatting>
  <conditionalFormatting sqref="R148:R153">
    <cfRule type="cellIs" dxfId="8870" priority="2179" operator="lessThan">
      <formula>0.8</formula>
    </cfRule>
    <cfRule type="cellIs" dxfId="8869" priority="2180" operator="greaterThan">
      <formula>1</formula>
    </cfRule>
  </conditionalFormatting>
  <conditionalFormatting sqref="R148:R153">
    <cfRule type="cellIs" dxfId="8868" priority="2177" operator="greaterThan">
      <formula>1</formula>
    </cfRule>
    <cfRule type="cellIs" dxfId="8867" priority="2178" operator="lessThan">
      <formula>0.8</formula>
    </cfRule>
  </conditionalFormatting>
  <conditionalFormatting sqref="P148:P153">
    <cfRule type="cellIs" dxfId="8866" priority="2170" operator="greaterThan">
      <formula>0</formula>
    </cfRule>
  </conditionalFormatting>
  <conditionalFormatting sqref="Q148:Q153">
    <cfRule type="cellIs" dxfId="8865" priority="2175" operator="lessThan">
      <formula>0</formula>
    </cfRule>
  </conditionalFormatting>
  <conditionalFormatting sqref="R148:R153">
    <cfRule type="cellIs" dxfId="8864" priority="2173" operator="lessThan">
      <formula>0.8</formula>
    </cfRule>
    <cfRule type="cellIs" dxfId="8863" priority="2174" operator="greaterThan">
      <formula>1</formula>
    </cfRule>
  </conditionalFormatting>
  <conditionalFormatting sqref="R148:R153">
    <cfRule type="cellIs" dxfId="8862" priority="2171" operator="greaterThan">
      <formula>1</formula>
    </cfRule>
    <cfRule type="cellIs" dxfId="8861" priority="2172" operator="lessThan">
      <formula>0.8</formula>
    </cfRule>
  </conditionalFormatting>
  <conditionalFormatting sqref="R148:R153">
    <cfRule type="cellIs" dxfId="8860" priority="2167" operator="lessThan">
      <formula>0.8</formula>
    </cfRule>
    <cfRule type="cellIs" dxfId="8859" priority="2168" operator="greaterThan">
      <formula>1</formula>
    </cfRule>
  </conditionalFormatting>
  <conditionalFormatting sqref="R148:R153">
    <cfRule type="cellIs" dxfId="8858" priority="2165" operator="greaterThan">
      <formula>1</formula>
    </cfRule>
    <cfRule type="cellIs" dxfId="8857" priority="2166" operator="lessThan">
      <formula>0.8</formula>
    </cfRule>
  </conditionalFormatting>
  <conditionalFormatting sqref="P148:P153">
    <cfRule type="cellIs" dxfId="8856" priority="2164" operator="greaterThan">
      <formula>0</formula>
    </cfRule>
  </conditionalFormatting>
  <conditionalFormatting sqref="Q148:Q153">
    <cfRule type="cellIs" dxfId="8855" priority="2169" operator="lessThan">
      <formula>0</formula>
    </cfRule>
  </conditionalFormatting>
  <conditionalFormatting sqref="P148:P153">
    <cfRule type="cellIs" dxfId="8854" priority="2158" operator="greaterThan">
      <formula>0</formula>
    </cfRule>
  </conditionalFormatting>
  <conditionalFormatting sqref="Q148:Q153">
    <cfRule type="cellIs" dxfId="8853" priority="2163" operator="lessThan">
      <formula>0</formula>
    </cfRule>
  </conditionalFormatting>
  <conditionalFormatting sqref="R148:R153">
    <cfRule type="cellIs" dxfId="8852" priority="2161" operator="lessThan">
      <formula>0.8</formula>
    </cfRule>
    <cfRule type="cellIs" dxfId="8851" priority="2162" operator="greaterThan">
      <formula>1</formula>
    </cfRule>
  </conditionalFormatting>
  <conditionalFormatting sqref="R148:R153">
    <cfRule type="cellIs" dxfId="8850" priority="2159" operator="greaterThan">
      <formula>1</formula>
    </cfRule>
    <cfRule type="cellIs" dxfId="8849" priority="2160" operator="lessThan">
      <formula>0.8</formula>
    </cfRule>
  </conditionalFormatting>
  <conditionalFormatting sqref="R148:R153">
    <cfRule type="cellIs" dxfId="8848" priority="2155" operator="lessThan">
      <formula>0.8</formula>
    </cfRule>
    <cfRule type="cellIs" dxfId="8847" priority="2156" operator="greaterThan">
      <formula>1</formula>
    </cfRule>
  </conditionalFormatting>
  <conditionalFormatting sqref="R148:R153">
    <cfRule type="cellIs" dxfId="8846" priority="2153" operator="greaterThan">
      <formula>1</formula>
    </cfRule>
    <cfRule type="cellIs" dxfId="8845" priority="2154" operator="lessThan">
      <formula>0.8</formula>
    </cfRule>
  </conditionalFormatting>
  <conditionalFormatting sqref="P148:P153">
    <cfRule type="cellIs" dxfId="8844" priority="2152" operator="greaterThan">
      <formula>0</formula>
    </cfRule>
  </conditionalFormatting>
  <conditionalFormatting sqref="Q148:Q153">
    <cfRule type="cellIs" dxfId="8843" priority="2157" operator="lessThan">
      <formula>0</formula>
    </cfRule>
  </conditionalFormatting>
  <conditionalFormatting sqref="R148:R153">
    <cfRule type="cellIs" dxfId="8842" priority="2149" operator="lessThan">
      <formula>0.8</formula>
    </cfRule>
    <cfRule type="cellIs" dxfId="8841" priority="2150" operator="greaterThan">
      <formula>1</formula>
    </cfRule>
  </conditionalFormatting>
  <conditionalFormatting sqref="R148:R153">
    <cfRule type="cellIs" dxfId="8840" priority="2147" operator="greaterThan">
      <formula>1</formula>
    </cfRule>
    <cfRule type="cellIs" dxfId="8839" priority="2148" operator="lessThan">
      <formula>0.8</formula>
    </cfRule>
  </conditionalFormatting>
  <conditionalFormatting sqref="P148:P153">
    <cfRule type="cellIs" dxfId="8838" priority="2146" operator="greaterThan">
      <formula>0</formula>
    </cfRule>
  </conditionalFormatting>
  <conditionalFormatting sqref="Q148:Q153">
    <cfRule type="cellIs" dxfId="8837" priority="2151" operator="lessThan">
      <formula>0</formula>
    </cfRule>
  </conditionalFormatting>
  <conditionalFormatting sqref="Q148:Q153">
    <cfRule type="cellIs" dxfId="8836" priority="2145" operator="lessThan">
      <formula>0</formula>
    </cfRule>
  </conditionalFormatting>
  <conditionalFormatting sqref="R148:R153">
    <cfRule type="cellIs" dxfId="8835" priority="2143" operator="lessThan">
      <formula>0.8</formula>
    </cfRule>
    <cfRule type="cellIs" dxfId="8834" priority="2144" operator="greaterThan">
      <formula>1</formula>
    </cfRule>
  </conditionalFormatting>
  <conditionalFormatting sqref="R148:R153">
    <cfRule type="cellIs" dxfId="8833" priority="2141" operator="greaterThan">
      <formula>1</formula>
    </cfRule>
    <cfRule type="cellIs" dxfId="8832" priority="2142" operator="lessThan">
      <formula>0.8</formula>
    </cfRule>
  </conditionalFormatting>
  <conditionalFormatting sqref="P148:P153">
    <cfRule type="cellIs" dxfId="8831" priority="2140" operator="greaterThan">
      <formula>0</formula>
    </cfRule>
  </conditionalFormatting>
  <conditionalFormatting sqref="Q148:Q153">
    <cfRule type="cellIs" dxfId="8830" priority="2134" operator="lessThan">
      <formula>0</formula>
    </cfRule>
  </conditionalFormatting>
  <conditionalFormatting sqref="R148:R153">
    <cfRule type="cellIs" dxfId="8829" priority="2138" operator="lessThan">
      <formula>0.8</formula>
    </cfRule>
    <cfRule type="cellIs" dxfId="8828" priority="2139" operator="greaterThan">
      <formula>1</formula>
    </cfRule>
  </conditionalFormatting>
  <conditionalFormatting sqref="R148:R153">
    <cfRule type="cellIs" dxfId="8827" priority="2136" operator="greaterThan">
      <formula>1</formula>
    </cfRule>
    <cfRule type="cellIs" dxfId="8826" priority="2137" operator="lessThan">
      <formula>0.8</formula>
    </cfRule>
  </conditionalFormatting>
  <conditionalFormatting sqref="P148:P153">
    <cfRule type="cellIs" dxfId="8825" priority="2135" operator="greaterThan">
      <formula>0</formula>
    </cfRule>
  </conditionalFormatting>
  <conditionalFormatting sqref="Q148:Q153">
    <cfRule type="cellIs" dxfId="8824" priority="2133" operator="lessThan">
      <formula>0</formula>
    </cfRule>
  </conditionalFormatting>
  <conditionalFormatting sqref="R148:R153">
    <cfRule type="cellIs" dxfId="8823" priority="2131" operator="lessThan">
      <formula>0.8</formula>
    </cfRule>
    <cfRule type="cellIs" dxfId="8822" priority="2132" operator="greaterThan">
      <formula>1</formula>
    </cfRule>
  </conditionalFormatting>
  <conditionalFormatting sqref="R148:R153">
    <cfRule type="cellIs" dxfId="8821" priority="2129" operator="greaterThan">
      <formula>1</formula>
    </cfRule>
    <cfRule type="cellIs" dxfId="8820" priority="2130" operator="lessThan">
      <formula>0.8</formula>
    </cfRule>
  </conditionalFormatting>
  <conditionalFormatting sqref="P148:P153">
    <cfRule type="cellIs" dxfId="8819" priority="2128" operator="greaterThan">
      <formula>0</formula>
    </cfRule>
  </conditionalFormatting>
  <conditionalFormatting sqref="Q148:Q153">
    <cfRule type="cellIs" dxfId="8818" priority="2127" operator="lessThan">
      <formula>0</formula>
    </cfRule>
  </conditionalFormatting>
  <conditionalFormatting sqref="R148:R153">
    <cfRule type="cellIs" dxfId="8817" priority="2125" operator="lessThan">
      <formula>0.8</formula>
    </cfRule>
    <cfRule type="cellIs" dxfId="8816" priority="2126" operator="greaterThan">
      <formula>1</formula>
    </cfRule>
  </conditionalFormatting>
  <conditionalFormatting sqref="R148:R153">
    <cfRule type="cellIs" dxfId="8815" priority="2123" operator="greaterThan">
      <formula>1</formula>
    </cfRule>
    <cfRule type="cellIs" dxfId="8814" priority="2124" operator="lessThan">
      <formula>0.8</formula>
    </cfRule>
  </conditionalFormatting>
  <conditionalFormatting sqref="P148:P153">
    <cfRule type="cellIs" dxfId="8813" priority="2122" operator="greaterThan">
      <formula>0</formula>
    </cfRule>
  </conditionalFormatting>
  <conditionalFormatting sqref="Q148:Q153">
    <cfRule type="cellIs" dxfId="8812" priority="2121" operator="lessThan">
      <formula>0</formula>
    </cfRule>
  </conditionalFormatting>
  <conditionalFormatting sqref="R148:R153">
    <cfRule type="cellIs" dxfId="8811" priority="2119" operator="lessThan">
      <formula>0.8</formula>
    </cfRule>
    <cfRule type="cellIs" dxfId="8810" priority="2120" operator="greaterThan">
      <formula>1</formula>
    </cfRule>
  </conditionalFormatting>
  <conditionalFormatting sqref="R148:R153">
    <cfRule type="cellIs" dxfId="8809" priority="2117" operator="greaterThan">
      <formula>1</formula>
    </cfRule>
    <cfRule type="cellIs" dxfId="8808" priority="2118" operator="lessThan">
      <formula>0.8</formula>
    </cfRule>
  </conditionalFormatting>
  <conditionalFormatting sqref="P148:P153">
    <cfRule type="cellIs" dxfId="8807" priority="2116" operator="greaterThan">
      <formula>0</formula>
    </cfRule>
  </conditionalFormatting>
  <conditionalFormatting sqref="Q148:Q153">
    <cfRule type="cellIs" dxfId="8806" priority="2115" operator="lessThan">
      <formula>0</formula>
    </cfRule>
  </conditionalFormatting>
  <conditionalFormatting sqref="R148:R153">
    <cfRule type="cellIs" dxfId="8805" priority="2113" operator="lessThan">
      <formula>0.8</formula>
    </cfRule>
    <cfRule type="cellIs" dxfId="8804" priority="2114" operator="greaterThan">
      <formula>1</formula>
    </cfRule>
  </conditionalFormatting>
  <conditionalFormatting sqref="R148:R153">
    <cfRule type="cellIs" dxfId="8803" priority="2111" operator="greaterThan">
      <formula>1</formula>
    </cfRule>
    <cfRule type="cellIs" dxfId="8802" priority="2112" operator="lessThan">
      <formula>0.8</formula>
    </cfRule>
  </conditionalFormatting>
  <conditionalFormatting sqref="P148:P153">
    <cfRule type="cellIs" dxfId="8801" priority="2110" operator="greaterThan">
      <formula>0</formula>
    </cfRule>
  </conditionalFormatting>
  <conditionalFormatting sqref="Q148:Q153">
    <cfRule type="cellIs" dxfId="8800" priority="2109" operator="lessThan">
      <formula>0</formula>
    </cfRule>
  </conditionalFormatting>
  <conditionalFormatting sqref="R148:R153">
    <cfRule type="cellIs" dxfId="8799" priority="2107" operator="lessThan">
      <formula>0.8</formula>
    </cfRule>
    <cfRule type="cellIs" dxfId="8798" priority="2108" operator="greaterThan">
      <formula>1</formula>
    </cfRule>
  </conditionalFormatting>
  <conditionalFormatting sqref="R148:R153">
    <cfRule type="cellIs" dxfId="8797" priority="2105" operator="greaterThan">
      <formula>1</formula>
    </cfRule>
    <cfRule type="cellIs" dxfId="8796" priority="2106" operator="lessThan">
      <formula>0.8</formula>
    </cfRule>
  </conditionalFormatting>
  <conditionalFormatting sqref="P148:P153">
    <cfRule type="cellIs" dxfId="8795" priority="2104" operator="greaterThan">
      <formula>0</formula>
    </cfRule>
  </conditionalFormatting>
  <conditionalFormatting sqref="P148:P153">
    <cfRule type="cellIs" dxfId="8794" priority="2098" operator="greaterThan">
      <formula>0</formula>
    </cfRule>
  </conditionalFormatting>
  <conditionalFormatting sqref="Q148:Q153">
    <cfRule type="cellIs" dxfId="8793" priority="2103" operator="lessThan">
      <formula>0</formula>
    </cfRule>
  </conditionalFormatting>
  <conditionalFormatting sqref="R148:R153">
    <cfRule type="cellIs" dxfId="8792" priority="2101" operator="lessThan">
      <formula>0.8</formula>
    </cfRule>
    <cfRule type="cellIs" dxfId="8791" priority="2102" operator="greaterThan">
      <formula>1</formula>
    </cfRule>
  </conditionalFormatting>
  <conditionalFormatting sqref="R148:R153">
    <cfRule type="cellIs" dxfId="8790" priority="2099" operator="greaterThan">
      <formula>1</formula>
    </cfRule>
    <cfRule type="cellIs" dxfId="8789" priority="2100" operator="lessThan">
      <formula>0.8</formula>
    </cfRule>
  </conditionalFormatting>
  <conditionalFormatting sqref="P148:P153">
    <cfRule type="cellIs" dxfId="8788" priority="2092" operator="greaterThan">
      <formula>0</formula>
    </cfRule>
  </conditionalFormatting>
  <conditionalFormatting sqref="Q148:Q153">
    <cfRule type="cellIs" dxfId="8787" priority="2097" operator="lessThan">
      <formula>0</formula>
    </cfRule>
  </conditionalFormatting>
  <conditionalFormatting sqref="R148:R153">
    <cfRule type="cellIs" dxfId="8786" priority="2095" operator="lessThan">
      <formula>0.8</formula>
    </cfRule>
    <cfRule type="cellIs" dxfId="8785" priority="2096" operator="greaterThan">
      <formula>1</formula>
    </cfRule>
  </conditionalFormatting>
  <conditionalFormatting sqref="R148:R153">
    <cfRule type="cellIs" dxfId="8784" priority="2093" operator="greaterThan">
      <formula>1</formula>
    </cfRule>
    <cfRule type="cellIs" dxfId="8783" priority="2094" operator="lessThan">
      <formula>0.8</formula>
    </cfRule>
  </conditionalFormatting>
  <conditionalFormatting sqref="R148:R153">
    <cfRule type="cellIs" dxfId="8782" priority="2089" operator="lessThan">
      <formula>0.8</formula>
    </cfRule>
    <cfRule type="cellIs" dxfId="8781" priority="2090" operator="greaterThan">
      <formula>1</formula>
    </cfRule>
  </conditionalFormatting>
  <conditionalFormatting sqref="R148:R153">
    <cfRule type="cellIs" dxfId="8780" priority="2087" operator="greaterThan">
      <formula>1</formula>
    </cfRule>
    <cfRule type="cellIs" dxfId="8779" priority="2088" operator="lessThan">
      <formula>0.8</formula>
    </cfRule>
  </conditionalFormatting>
  <conditionalFormatting sqref="P148:P153">
    <cfRule type="cellIs" dxfId="8778" priority="2086" operator="greaterThan">
      <formula>0</formula>
    </cfRule>
  </conditionalFormatting>
  <conditionalFormatting sqref="Q148:Q153">
    <cfRule type="cellIs" dxfId="8777" priority="2091" operator="lessThan">
      <formula>0</formula>
    </cfRule>
  </conditionalFormatting>
  <conditionalFormatting sqref="Q148:Q153">
    <cfRule type="cellIs" dxfId="8776" priority="2080" operator="lessThan">
      <formula>0</formula>
    </cfRule>
  </conditionalFormatting>
  <conditionalFormatting sqref="P148:P153">
    <cfRule type="cellIs" dxfId="8775" priority="2081" operator="greaterThan">
      <formula>0</formula>
    </cfRule>
  </conditionalFormatting>
  <conditionalFormatting sqref="R148:R153">
    <cfRule type="cellIs" dxfId="8774" priority="2084" operator="lessThan">
      <formula>0.8</formula>
    </cfRule>
    <cfRule type="cellIs" dxfId="8773" priority="2085" operator="greaterThan">
      <formula>1</formula>
    </cfRule>
  </conditionalFormatting>
  <conditionalFormatting sqref="R148:R153">
    <cfRule type="cellIs" dxfId="8772" priority="2082" operator="greaterThan">
      <formula>1</formula>
    </cfRule>
    <cfRule type="cellIs" dxfId="8771" priority="2083" operator="lessThan">
      <formula>0.8</formula>
    </cfRule>
  </conditionalFormatting>
  <conditionalFormatting sqref="Q148:Q153">
    <cfRule type="cellIs" dxfId="8770" priority="2074" operator="lessThan">
      <formula>0</formula>
    </cfRule>
  </conditionalFormatting>
  <conditionalFormatting sqref="R148:R153">
    <cfRule type="cellIs" dxfId="8769" priority="2078" operator="lessThan">
      <formula>0.8</formula>
    </cfRule>
    <cfRule type="cellIs" dxfId="8768" priority="2079" operator="greaterThan">
      <formula>1</formula>
    </cfRule>
  </conditionalFormatting>
  <conditionalFormatting sqref="R148:R153">
    <cfRule type="cellIs" dxfId="8767" priority="2076" operator="greaterThan">
      <formula>1</formula>
    </cfRule>
    <cfRule type="cellIs" dxfId="8766" priority="2077" operator="lessThan">
      <formula>0.8</formula>
    </cfRule>
  </conditionalFormatting>
  <conditionalFormatting sqref="P148:P153">
    <cfRule type="cellIs" dxfId="8765" priority="2075" operator="greaterThan">
      <formula>0</formula>
    </cfRule>
  </conditionalFormatting>
  <conditionalFormatting sqref="Q148:Q153">
    <cfRule type="cellIs" dxfId="8764" priority="2073" operator="lessThan">
      <formula>0</formula>
    </cfRule>
  </conditionalFormatting>
  <conditionalFormatting sqref="R148:R153">
    <cfRule type="cellIs" dxfId="8763" priority="2071" operator="lessThan">
      <formula>0.8</formula>
    </cfRule>
    <cfRule type="cellIs" dxfId="8762" priority="2072" operator="greaterThan">
      <formula>1</formula>
    </cfRule>
  </conditionalFormatting>
  <conditionalFormatting sqref="R148:R153">
    <cfRule type="cellIs" dxfId="8761" priority="2069" operator="greaterThan">
      <formula>1</formula>
    </cfRule>
    <cfRule type="cellIs" dxfId="8760" priority="2070" operator="lessThan">
      <formula>0.8</formula>
    </cfRule>
  </conditionalFormatting>
  <conditionalFormatting sqref="P148:P153">
    <cfRule type="cellIs" dxfId="8759" priority="2068" operator="greaterThan">
      <formula>0</formula>
    </cfRule>
  </conditionalFormatting>
  <conditionalFormatting sqref="Q148:Q153">
    <cfRule type="cellIs" dxfId="8758" priority="2067" operator="lessThan">
      <formula>0</formula>
    </cfRule>
  </conditionalFormatting>
  <conditionalFormatting sqref="R148:R153">
    <cfRule type="cellIs" dxfId="8757" priority="2065" operator="lessThan">
      <formula>0.8</formula>
    </cfRule>
    <cfRule type="cellIs" dxfId="8756" priority="2066" operator="greaterThan">
      <formula>1</formula>
    </cfRule>
  </conditionalFormatting>
  <conditionalFormatting sqref="R148:R153">
    <cfRule type="cellIs" dxfId="8755" priority="2063" operator="greaterThan">
      <formula>1</formula>
    </cfRule>
    <cfRule type="cellIs" dxfId="8754" priority="2064" operator="lessThan">
      <formula>0.8</formula>
    </cfRule>
  </conditionalFormatting>
  <conditionalFormatting sqref="P148:P153">
    <cfRule type="cellIs" dxfId="8753" priority="2062" operator="greaterThan">
      <formula>0</formula>
    </cfRule>
  </conditionalFormatting>
  <conditionalFormatting sqref="Q148:Q153">
    <cfRule type="cellIs" dxfId="8752" priority="2061" operator="lessThan">
      <formula>0</formula>
    </cfRule>
  </conditionalFormatting>
  <conditionalFormatting sqref="R148:R153">
    <cfRule type="cellIs" dxfId="8751" priority="2059" operator="lessThan">
      <formula>0.8</formula>
    </cfRule>
    <cfRule type="cellIs" dxfId="8750" priority="2060" operator="greaterThan">
      <formula>1</formula>
    </cfRule>
  </conditionalFormatting>
  <conditionalFormatting sqref="R148:R153">
    <cfRule type="cellIs" dxfId="8749" priority="2057" operator="greaterThan">
      <formula>1</formula>
    </cfRule>
    <cfRule type="cellIs" dxfId="8748" priority="2058" operator="lessThan">
      <formula>0.8</formula>
    </cfRule>
  </conditionalFormatting>
  <conditionalFormatting sqref="P148:P153">
    <cfRule type="cellIs" dxfId="8747" priority="2056" operator="greaterThan">
      <formula>0</formula>
    </cfRule>
  </conditionalFormatting>
  <conditionalFormatting sqref="Q148:Q153">
    <cfRule type="cellIs" dxfId="8746" priority="2055" operator="lessThan">
      <formula>0</formula>
    </cfRule>
  </conditionalFormatting>
  <conditionalFormatting sqref="R148:R153">
    <cfRule type="cellIs" dxfId="8745" priority="2053" operator="lessThan">
      <formula>0.8</formula>
    </cfRule>
    <cfRule type="cellIs" dxfId="8744" priority="2054" operator="greaterThan">
      <formula>1</formula>
    </cfRule>
  </conditionalFormatting>
  <conditionalFormatting sqref="R148:R153">
    <cfRule type="cellIs" dxfId="8743" priority="2051" operator="greaterThan">
      <formula>1</formula>
    </cfRule>
    <cfRule type="cellIs" dxfId="8742" priority="2052" operator="lessThan">
      <formula>0.8</formula>
    </cfRule>
  </conditionalFormatting>
  <conditionalFormatting sqref="P148:P153">
    <cfRule type="cellIs" dxfId="8741" priority="2050" operator="greaterThan">
      <formula>0</formula>
    </cfRule>
  </conditionalFormatting>
  <conditionalFormatting sqref="Q124 Q131 Q127">
    <cfRule type="cellIs" dxfId="8740" priority="2044" operator="lessThan">
      <formula>0</formula>
    </cfRule>
  </conditionalFormatting>
  <conditionalFormatting sqref="P124 P131 P127">
    <cfRule type="cellIs" dxfId="8739" priority="2045" operator="greaterThan">
      <formula>0</formula>
    </cfRule>
  </conditionalFormatting>
  <conditionalFormatting sqref="R124 R131 R127">
    <cfRule type="cellIs" dxfId="8738" priority="2048" operator="lessThan">
      <formula>0.8</formula>
    </cfRule>
    <cfRule type="cellIs" dxfId="8737" priority="2049" operator="greaterThan">
      <formula>1</formula>
    </cfRule>
  </conditionalFormatting>
  <conditionalFormatting sqref="R124 R131 R127">
    <cfRule type="cellIs" dxfId="8736" priority="2046" operator="greaterThan">
      <formula>1</formula>
    </cfRule>
    <cfRule type="cellIs" dxfId="8735" priority="2047" operator="lessThan">
      <formula>0.8</formula>
    </cfRule>
  </conditionalFormatting>
  <conditionalFormatting sqref="Q124 Q131 Q127">
    <cfRule type="cellIs" dxfId="8734" priority="2038" operator="lessThan">
      <formula>0</formula>
    </cfRule>
  </conditionalFormatting>
  <conditionalFormatting sqref="R124 R131 R127">
    <cfRule type="cellIs" dxfId="8733" priority="2042" operator="lessThan">
      <formula>0.8</formula>
    </cfRule>
    <cfRule type="cellIs" dxfId="8732" priority="2043" operator="greaterThan">
      <formula>1</formula>
    </cfRule>
  </conditionalFormatting>
  <conditionalFormatting sqref="R124 R131 R127">
    <cfRule type="cellIs" dxfId="8731" priority="2040" operator="greaterThan">
      <formula>1</formula>
    </cfRule>
    <cfRule type="cellIs" dxfId="8730" priority="2041" operator="lessThan">
      <formula>0.8</formula>
    </cfRule>
  </conditionalFormatting>
  <conditionalFormatting sqref="P124 P131 P127">
    <cfRule type="cellIs" dxfId="8729" priority="2039" operator="greaterThan">
      <formula>0</formula>
    </cfRule>
  </conditionalFormatting>
  <conditionalFormatting sqref="Q124 Q131 Q127">
    <cfRule type="cellIs" dxfId="8728" priority="2037" operator="lessThan">
      <formula>0</formula>
    </cfRule>
  </conditionalFormatting>
  <conditionalFormatting sqref="R124 R131 R127">
    <cfRule type="cellIs" dxfId="8727" priority="2035" operator="lessThan">
      <formula>0.8</formula>
    </cfRule>
    <cfRule type="cellIs" dxfId="8726" priority="2036" operator="greaterThan">
      <formula>1</formula>
    </cfRule>
  </conditionalFormatting>
  <conditionalFormatting sqref="R124 R131 R127">
    <cfRule type="cellIs" dxfId="8725" priority="2033" operator="greaterThan">
      <formula>1</formula>
    </cfRule>
    <cfRule type="cellIs" dxfId="8724" priority="2034" operator="lessThan">
      <formula>0.8</formula>
    </cfRule>
  </conditionalFormatting>
  <conditionalFormatting sqref="P124 P131 P127">
    <cfRule type="cellIs" dxfId="8723" priority="2032" operator="greaterThan">
      <formula>0</formula>
    </cfRule>
  </conditionalFormatting>
  <conditionalFormatting sqref="Q124 Q131 Q127">
    <cfRule type="cellIs" dxfId="8722" priority="2031" operator="lessThan">
      <formula>0</formula>
    </cfRule>
  </conditionalFormatting>
  <conditionalFormatting sqref="R124 R131 R127">
    <cfRule type="cellIs" dxfId="8721" priority="2029" operator="lessThan">
      <formula>0.8</formula>
    </cfRule>
    <cfRule type="cellIs" dxfId="8720" priority="2030" operator="greaterThan">
      <formula>1</formula>
    </cfRule>
  </conditionalFormatting>
  <conditionalFormatting sqref="R124 R131 R127">
    <cfRule type="cellIs" dxfId="8719" priority="2027" operator="greaterThan">
      <formula>1</formula>
    </cfRule>
    <cfRule type="cellIs" dxfId="8718" priority="2028" operator="lessThan">
      <formula>0.8</formula>
    </cfRule>
  </conditionalFormatting>
  <conditionalFormatting sqref="P124 P131 P127">
    <cfRule type="cellIs" dxfId="8717" priority="2026" operator="greaterThan">
      <formula>0</formula>
    </cfRule>
  </conditionalFormatting>
  <conditionalFormatting sqref="Q124 Q131 Q127">
    <cfRule type="cellIs" dxfId="8716" priority="2025" operator="lessThan">
      <formula>0</formula>
    </cfRule>
  </conditionalFormatting>
  <conditionalFormatting sqref="R124 R131 R127">
    <cfRule type="cellIs" dxfId="8715" priority="2023" operator="lessThan">
      <formula>0.8</formula>
    </cfRule>
    <cfRule type="cellIs" dxfId="8714" priority="2024" operator="greaterThan">
      <formula>1</formula>
    </cfRule>
  </conditionalFormatting>
  <conditionalFormatting sqref="R124 R131 R127">
    <cfRule type="cellIs" dxfId="8713" priority="2021" operator="greaterThan">
      <formula>1</formula>
    </cfRule>
    <cfRule type="cellIs" dxfId="8712" priority="2022" operator="lessThan">
      <formula>0.8</formula>
    </cfRule>
  </conditionalFormatting>
  <conditionalFormatting sqref="P124 P131 P127">
    <cfRule type="cellIs" dxfId="8711" priority="2020" operator="greaterThan">
      <formula>0</formula>
    </cfRule>
  </conditionalFormatting>
  <conditionalFormatting sqref="Q124 Q131 Q127">
    <cfRule type="cellIs" dxfId="8710" priority="2019" operator="lessThan">
      <formula>0</formula>
    </cfRule>
  </conditionalFormatting>
  <conditionalFormatting sqref="R124 R131 R127">
    <cfRule type="cellIs" dxfId="8709" priority="2017" operator="lessThan">
      <formula>0.8</formula>
    </cfRule>
    <cfRule type="cellIs" dxfId="8708" priority="2018" operator="greaterThan">
      <formula>1</formula>
    </cfRule>
  </conditionalFormatting>
  <conditionalFormatting sqref="R124 R131 R127">
    <cfRule type="cellIs" dxfId="8707" priority="2015" operator="greaterThan">
      <formula>1</formula>
    </cfRule>
    <cfRule type="cellIs" dxfId="8706" priority="2016" operator="lessThan">
      <formula>0.8</formula>
    </cfRule>
  </conditionalFormatting>
  <conditionalFormatting sqref="P124 P131 P127">
    <cfRule type="cellIs" dxfId="8705" priority="2014" operator="greaterThan">
      <formula>0</formula>
    </cfRule>
  </conditionalFormatting>
  <conditionalFormatting sqref="Q124 Q131 Q127">
    <cfRule type="cellIs" dxfId="8704" priority="2013" operator="lessThan">
      <formula>0</formula>
    </cfRule>
  </conditionalFormatting>
  <conditionalFormatting sqref="R124 R131 R127">
    <cfRule type="cellIs" dxfId="8703" priority="2011" operator="lessThan">
      <formula>0.8</formula>
    </cfRule>
    <cfRule type="cellIs" dxfId="8702" priority="2012" operator="greaterThan">
      <formula>1</formula>
    </cfRule>
  </conditionalFormatting>
  <conditionalFormatting sqref="R124 R131 R127">
    <cfRule type="cellIs" dxfId="8701" priority="2009" operator="greaterThan">
      <formula>1</formula>
    </cfRule>
    <cfRule type="cellIs" dxfId="8700" priority="2010" operator="lessThan">
      <formula>0.8</formula>
    </cfRule>
  </conditionalFormatting>
  <conditionalFormatting sqref="P124 P131 P127">
    <cfRule type="cellIs" dxfId="8699" priority="2008" operator="greaterThan">
      <formula>0</formula>
    </cfRule>
  </conditionalFormatting>
  <conditionalFormatting sqref="Q124 Q131 Q127">
    <cfRule type="cellIs" dxfId="8698" priority="2007" operator="lessThan">
      <formula>0</formula>
    </cfRule>
  </conditionalFormatting>
  <conditionalFormatting sqref="R124 R131 R127">
    <cfRule type="cellIs" dxfId="8697" priority="2005" operator="lessThan">
      <formula>0.8</formula>
    </cfRule>
    <cfRule type="cellIs" dxfId="8696" priority="2006" operator="greaterThan">
      <formula>1</formula>
    </cfRule>
  </conditionalFormatting>
  <conditionalFormatting sqref="R124 R131 R127">
    <cfRule type="cellIs" dxfId="8695" priority="2003" operator="greaterThan">
      <formula>1</formula>
    </cfRule>
    <cfRule type="cellIs" dxfId="8694" priority="2004" operator="lessThan">
      <formula>0.8</formula>
    </cfRule>
  </conditionalFormatting>
  <conditionalFormatting sqref="P124 P131 P127">
    <cfRule type="cellIs" dxfId="8693" priority="2002" operator="greaterThan">
      <formula>0</formula>
    </cfRule>
  </conditionalFormatting>
  <conditionalFormatting sqref="Q124 Q131 Q127">
    <cfRule type="cellIs" dxfId="8692" priority="2001" operator="lessThan">
      <formula>0</formula>
    </cfRule>
  </conditionalFormatting>
  <conditionalFormatting sqref="R124 R131 R127">
    <cfRule type="cellIs" dxfId="8691" priority="1999" operator="lessThan">
      <formula>0.8</formula>
    </cfRule>
    <cfRule type="cellIs" dxfId="8690" priority="2000" operator="greaterThan">
      <formula>1</formula>
    </cfRule>
  </conditionalFormatting>
  <conditionalFormatting sqref="R124 R131 R127">
    <cfRule type="cellIs" dxfId="8689" priority="1997" operator="greaterThan">
      <formula>1</formula>
    </cfRule>
    <cfRule type="cellIs" dxfId="8688" priority="1998" operator="lessThan">
      <formula>0.8</formula>
    </cfRule>
  </conditionalFormatting>
  <conditionalFormatting sqref="P124 P131 P127">
    <cfRule type="cellIs" dxfId="8687" priority="1996" operator="greaterThan">
      <formula>0</formula>
    </cfRule>
  </conditionalFormatting>
  <conditionalFormatting sqref="P124 P131 P127">
    <cfRule type="cellIs" dxfId="8686" priority="1990" operator="greaterThan">
      <formula>0</formula>
    </cfRule>
  </conditionalFormatting>
  <conditionalFormatting sqref="Q124 Q131 Q127">
    <cfRule type="cellIs" dxfId="8685" priority="1995" operator="lessThan">
      <formula>0</formula>
    </cfRule>
  </conditionalFormatting>
  <conditionalFormatting sqref="R124 R131 R127">
    <cfRule type="cellIs" dxfId="8684" priority="1993" operator="lessThan">
      <formula>0.8</formula>
    </cfRule>
    <cfRule type="cellIs" dxfId="8683" priority="1994" operator="greaterThan">
      <formula>1</formula>
    </cfRule>
  </conditionalFormatting>
  <conditionalFormatting sqref="R124 R131 R127">
    <cfRule type="cellIs" dxfId="8682" priority="1991" operator="greaterThan">
      <formula>1</formula>
    </cfRule>
    <cfRule type="cellIs" dxfId="8681" priority="1992" operator="lessThan">
      <formula>0.8</formula>
    </cfRule>
  </conditionalFormatting>
  <conditionalFormatting sqref="P124 P131 P127">
    <cfRule type="cellIs" dxfId="8680" priority="1984" operator="greaterThan">
      <formula>0</formula>
    </cfRule>
  </conditionalFormatting>
  <conditionalFormatting sqref="Q124 Q131 Q127">
    <cfRule type="cellIs" dxfId="8679" priority="1989" operator="lessThan">
      <formula>0</formula>
    </cfRule>
  </conditionalFormatting>
  <conditionalFormatting sqref="R124 R131 R127">
    <cfRule type="cellIs" dxfId="8678" priority="1987" operator="lessThan">
      <formula>0.8</formula>
    </cfRule>
    <cfRule type="cellIs" dxfId="8677" priority="1988" operator="greaterThan">
      <formula>1</formula>
    </cfRule>
  </conditionalFormatting>
  <conditionalFormatting sqref="R124 R131 R127">
    <cfRule type="cellIs" dxfId="8676" priority="1985" operator="greaterThan">
      <formula>1</formula>
    </cfRule>
    <cfRule type="cellIs" dxfId="8675" priority="1986" operator="lessThan">
      <formula>0.8</formula>
    </cfRule>
  </conditionalFormatting>
  <conditionalFormatting sqref="R124 R131 R127">
    <cfRule type="cellIs" dxfId="8674" priority="1981" operator="lessThan">
      <formula>0.8</formula>
    </cfRule>
    <cfRule type="cellIs" dxfId="8673" priority="1982" operator="greaterThan">
      <formula>1</formula>
    </cfRule>
  </conditionalFormatting>
  <conditionalFormatting sqref="R124 R131 R127">
    <cfRule type="cellIs" dxfId="8672" priority="1979" operator="greaterThan">
      <formula>1</formula>
    </cfRule>
    <cfRule type="cellIs" dxfId="8671" priority="1980" operator="lessThan">
      <formula>0.8</formula>
    </cfRule>
  </conditionalFormatting>
  <conditionalFormatting sqref="P124 P131 P127">
    <cfRule type="cellIs" dxfId="8670" priority="1978" operator="greaterThan">
      <formula>0</formula>
    </cfRule>
  </conditionalFormatting>
  <conditionalFormatting sqref="Q124 Q131 Q127">
    <cfRule type="cellIs" dxfId="8669" priority="1983" operator="lessThan">
      <formula>0</formula>
    </cfRule>
  </conditionalFormatting>
  <conditionalFormatting sqref="Q124 Q131 Q127">
    <cfRule type="cellIs" dxfId="8668" priority="1977" operator="lessThan">
      <formula>0</formula>
    </cfRule>
  </conditionalFormatting>
  <conditionalFormatting sqref="R124 R131 R127">
    <cfRule type="cellIs" dxfId="8667" priority="1975" operator="lessThan">
      <formula>0.8</formula>
    </cfRule>
    <cfRule type="cellIs" dxfId="8666" priority="1976" operator="greaterThan">
      <formula>1</formula>
    </cfRule>
  </conditionalFormatting>
  <conditionalFormatting sqref="R124 R131 R127">
    <cfRule type="cellIs" dxfId="8665" priority="1973" operator="greaterThan">
      <formula>1</formula>
    </cfRule>
    <cfRule type="cellIs" dxfId="8664" priority="1974" operator="lessThan">
      <formula>0.8</formula>
    </cfRule>
  </conditionalFormatting>
  <conditionalFormatting sqref="P124 P131 P127">
    <cfRule type="cellIs" dxfId="8663" priority="1972" operator="greaterThan">
      <formula>0</formula>
    </cfRule>
  </conditionalFormatting>
  <conditionalFormatting sqref="P124 P131 P127">
    <cfRule type="cellIs" dxfId="8662" priority="1966" operator="greaterThan">
      <formula>0</formula>
    </cfRule>
  </conditionalFormatting>
  <conditionalFormatting sqref="Q124 Q131 Q127">
    <cfRule type="cellIs" dxfId="8661" priority="1971" operator="lessThan">
      <formula>0</formula>
    </cfRule>
  </conditionalFormatting>
  <conditionalFormatting sqref="R124 R131 R127">
    <cfRule type="cellIs" dxfId="8660" priority="1969" operator="lessThan">
      <formula>0.8</formula>
    </cfRule>
    <cfRule type="cellIs" dxfId="8659" priority="1970" operator="greaterThan">
      <formula>1</formula>
    </cfRule>
  </conditionalFormatting>
  <conditionalFormatting sqref="R124 R131 R127">
    <cfRule type="cellIs" dxfId="8658" priority="1967" operator="greaterThan">
      <formula>1</formula>
    </cfRule>
    <cfRule type="cellIs" dxfId="8657" priority="1968" operator="lessThan">
      <formula>0.8</formula>
    </cfRule>
  </conditionalFormatting>
  <conditionalFormatting sqref="P124 P131 P127">
    <cfRule type="cellIs" dxfId="8656" priority="1960" operator="greaterThan">
      <formula>0</formula>
    </cfRule>
  </conditionalFormatting>
  <conditionalFormatting sqref="Q124 Q131 Q127">
    <cfRule type="cellIs" dxfId="8655" priority="1965" operator="lessThan">
      <formula>0</formula>
    </cfRule>
  </conditionalFormatting>
  <conditionalFormatting sqref="R124 R131 R127">
    <cfRule type="cellIs" dxfId="8654" priority="1963" operator="lessThan">
      <formula>0.8</formula>
    </cfRule>
    <cfRule type="cellIs" dxfId="8653" priority="1964" operator="greaterThan">
      <formula>1</formula>
    </cfRule>
  </conditionalFormatting>
  <conditionalFormatting sqref="R124 R131 R127">
    <cfRule type="cellIs" dxfId="8652" priority="1961" operator="greaterThan">
      <formula>1</formula>
    </cfRule>
    <cfRule type="cellIs" dxfId="8651" priority="1962" operator="lessThan">
      <formula>0.8</formula>
    </cfRule>
  </conditionalFormatting>
  <conditionalFormatting sqref="R124 R131 R127">
    <cfRule type="cellIs" dxfId="8650" priority="1957" operator="lessThan">
      <formula>0.8</formula>
    </cfRule>
    <cfRule type="cellIs" dxfId="8649" priority="1958" operator="greaterThan">
      <formula>1</formula>
    </cfRule>
  </conditionalFormatting>
  <conditionalFormatting sqref="R124 R131 R127">
    <cfRule type="cellIs" dxfId="8648" priority="1955" operator="greaterThan">
      <formula>1</formula>
    </cfRule>
    <cfRule type="cellIs" dxfId="8647" priority="1956" operator="lessThan">
      <formula>0.8</formula>
    </cfRule>
  </conditionalFormatting>
  <conditionalFormatting sqref="P124 P131 P127">
    <cfRule type="cellIs" dxfId="8646" priority="1954" operator="greaterThan">
      <formula>0</formula>
    </cfRule>
  </conditionalFormatting>
  <conditionalFormatting sqref="Q124 Q131 Q127">
    <cfRule type="cellIs" dxfId="8645" priority="1959" operator="lessThan">
      <formula>0</formula>
    </cfRule>
  </conditionalFormatting>
  <conditionalFormatting sqref="P124 P131 P127">
    <cfRule type="cellIs" dxfId="8644" priority="1948" operator="greaterThan">
      <formula>0</formula>
    </cfRule>
  </conditionalFormatting>
  <conditionalFormatting sqref="Q124 Q131 Q127">
    <cfRule type="cellIs" dxfId="8643" priority="1953" operator="lessThan">
      <formula>0</formula>
    </cfRule>
  </conditionalFormatting>
  <conditionalFormatting sqref="R124 R131 R127">
    <cfRule type="cellIs" dxfId="8642" priority="1951" operator="lessThan">
      <formula>0.8</formula>
    </cfRule>
    <cfRule type="cellIs" dxfId="8641" priority="1952" operator="greaterThan">
      <formula>1</formula>
    </cfRule>
  </conditionalFormatting>
  <conditionalFormatting sqref="R124 R131 R127">
    <cfRule type="cellIs" dxfId="8640" priority="1949" operator="greaterThan">
      <formula>1</formula>
    </cfRule>
    <cfRule type="cellIs" dxfId="8639" priority="1950" operator="lessThan">
      <formula>0.8</formula>
    </cfRule>
  </conditionalFormatting>
  <conditionalFormatting sqref="R124 R131 R127">
    <cfRule type="cellIs" dxfId="8638" priority="1945" operator="lessThan">
      <formula>0.8</formula>
    </cfRule>
    <cfRule type="cellIs" dxfId="8637" priority="1946" operator="greaterThan">
      <formula>1</formula>
    </cfRule>
  </conditionalFormatting>
  <conditionalFormatting sqref="R124 R131 R127">
    <cfRule type="cellIs" dxfId="8636" priority="1943" operator="greaterThan">
      <formula>1</formula>
    </cfRule>
    <cfRule type="cellIs" dxfId="8635" priority="1944" operator="lessThan">
      <formula>0.8</formula>
    </cfRule>
  </conditionalFormatting>
  <conditionalFormatting sqref="P124 P131 P127">
    <cfRule type="cellIs" dxfId="8634" priority="1942" operator="greaterThan">
      <formula>0</formula>
    </cfRule>
  </conditionalFormatting>
  <conditionalFormatting sqref="Q124 Q131 Q127">
    <cfRule type="cellIs" dxfId="8633" priority="1947" operator="lessThan">
      <formula>0</formula>
    </cfRule>
  </conditionalFormatting>
  <conditionalFormatting sqref="R124 R131 R127">
    <cfRule type="cellIs" dxfId="8632" priority="1939" operator="lessThan">
      <formula>0.8</formula>
    </cfRule>
    <cfRule type="cellIs" dxfId="8631" priority="1940" operator="greaterThan">
      <formula>1</formula>
    </cfRule>
  </conditionalFormatting>
  <conditionalFormatting sqref="R124 R131 R127">
    <cfRule type="cellIs" dxfId="8630" priority="1937" operator="greaterThan">
      <formula>1</formula>
    </cfRule>
    <cfRule type="cellIs" dxfId="8629" priority="1938" operator="lessThan">
      <formula>0.8</formula>
    </cfRule>
  </conditionalFormatting>
  <conditionalFormatting sqref="P124 P131 P127">
    <cfRule type="cellIs" dxfId="8628" priority="1936" operator="greaterThan">
      <formula>0</formula>
    </cfRule>
  </conditionalFormatting>
  <conditionalFormatting sqref="Q124 Q131 Q127">
    <cfRule type="cellIs" dxfId="8627" priority="1941" operator="lessThan">
      <formula>0</formula>
    </cfRule>
  </conditionalFormatting>
  <conditionalFormatting sqref="Q124 Q131 Q127">
    <cfRule type="cellIs" dxfId="8626" priority="1935" operator="lessThan">
      <formula>0</formula>
    </cfRule>
  </conditionalFormatting>
  <conditionalFormatting sqref="R124 R131 R127">
    <cfRule type="cellIs" dxfId="8625" priority="1933" operator="lessThan">
      <formula>0.8</formula>
    </cfRule>
    <cfRule type="cellIs" dxfId="8624" priority="1934" operator="greaterThan">
      <formula>1</formula>
    </cfRule>
  </conditionalFormatting>
  <conditionalFormatting sqref="R124 R131 R127">
    <cfRule type="cellIs" dxfId="8623" priority="1931" operator="greaterThan">
      <formula>1</formula>
    </cfRule>
    <cfRule type="cellIs" dxfId="8622" priority="1932" operator="lessThan">
      <formula>0.8</formula>
    </cfRule>
  </conditionalFormatting>
  <conditionalFormatting sqref="P124 P131 P127">
    <cfRule type="cellIs" dxfId="8621" priority="1930" operator="greaterThan">
      <formula>0</formula>
    </cfRule>
  </conditionalFormatting>
  <conditionalFormatting sqref="Q124 Q131 Q127">
    <cfRule type="cellIs" dxfId="8620" priority="1924" operator="lessThan">
      <formula>0</formula>
    </cfRule>
  </conditionalFormatting>
  <conditionalFormatting sqref="R124 R131 R127">
    <cfRule type="cellIs" dxfId="8619" priority="1928" operator="lessThan">
      <formula>0.8</formula>
    </cfRule>
    <cfRule type="cellIs" dxfId="8618" priority="1929" operator="greaterThan">
      <formula>1</formula>
    </cfRule>
  </conditionalFormatting>
  <conditionalFormatting sqref="R124 R131 R127">
    <cfRule type="cellIs" dxfId="8617" priority="1926" operator="greaterThan">
      <formula>1</formula>
    </cfRule>
    <cfRule type="cellIs" dxfId="8616" priority="1927" operator="lessThan">
      <formula>0.8</formula>
    </cfRule>
  </conditionalFormatting>
  <conditionalFormatting sqref="P124 P131 P127">
    <cfRule type="cellIs" dxfId="8615" priority="1925" operator="greaterThan">
      <formula>0</formula>
    </cfRule>
  </conditionalFormatting>
  <conditionalFormatting sqref="Q124 Q131 Q127">
    <cfRule type="cellIs" dxfId="8614" priority="1923" operator="lessThan">
      <formula>0</formula>
    </cfRule>
  </conditionalFormatting>
  <conditionalFormatting sqref="R124 R131 R127">
    <cfRule type="cellIs" dxfId="8613" priority="1921" operator="lessThan">
      <formula>0.8</formula>
    </cfRule>
    <cfRule type="cellIs" dxfId="8612" priority="1922" operator="greaterThan">
      <formula>1</formula>
    </cfRule>
  </conditionalFormatting>
  <conditionalFormatting sqref="R124 R131 R127">
    <cfRule type="cellIs" dxfId="8611" priority="1919" operator="greaterThan">
      <formula>1</formula>
    </cfRule>
    <cfRule type="cellIs" dxfId="8610" priority="1920" operator="lessThan">
      <formula>0.8</formula>
    </cfRule>
  </conditionalFormatting>
  <conditionalFormatting sqref="P124 P131 P127">
    <cfRule type="cellIs" dxfId="8609" priority="1918" operator="greaterThan">
      <formula>0</formula>
    </cfRule>
  </conditionalFormatting>
  <conditionalFormatting sqref="Q124 Q131 Q127">
    <cfRule type="cellIs" dxfId="8608" priority="1917" operator="lessThan">
      <formula>0</formula>
    </cfRule>
  </conditionalFormatting>
  <conditionalFormatting sqref="R124 R131 R127">
    <cfRule type="cellIs" dxfId="8607" priority="1915" operator="lessThan">
      <formula>0.8</formula>
    </cfRule>
    <cfRule type="cellIs" dxfId="8606" priority="1916" operator="greaterThan">
      <formula>1</formula>
    </cfRule>
  </conditionalFormatting>
  <conditionalFormatting sqref="R124 R131 R127">
    <cfRule type="cellIs" dxfId="8605" priority="1913" operator="greaterThan">
      <formula>1</formula>
    </cfRule>
    <cfRule type="cellIs" dxfId="8604" priority="1914" operator="lessThan">
      <formula>0.8</formula>
    </cfRule>
  </conditionalFormatting>
  <conditionalFormatting sqref="P124 P131 P127">
    <cfRule type="cellIs" dxfId="8603" priority="1912" operator="greaterThan">
      <formula>0</formula>
    </cfRule>
  </conditionalFormatting>
  <conditionalFormatting sqref="Q124 Q131 Q127">
    <cfRule type="cellIs" dxfId="8602" priority="1911" operator="lessThan">
      <formula>0</formula>
    </cfRule>
  </conditionalFormatting>
  <conditionalFormatting sqref="R124 R131 R127">
    <cfRule type="cellIs" dxfId="8601" priority="1909" operator="lessThan">
      <formula>0.8</formula>
    </cfRule>
    <cfRule type="cellIs" dxfId="8600" priority="1910" operator="greaterThan">
      <formula>1</formula>
    </cfRule>
  </conditionalFormatting>
  <conditionalFormatting sqref="R124 R131 R127">
    <cfRule type="cellIs" dxfId="8599" priority="1907" operator="greaterThan">
      <formula>1</formula>
    </cfRule>
    <cfRule type="cellIs" dxfId="8598" priority="1908" operator="lessThan">
      <formula>0.8</formula>
    </cfRule>
  </conditionalFormatting>
  <conditionalFormatting sqref="P124 P131 P127">
    <cfRule type="cellIs" dxfId="8597" priority="1906" operator="greaterThan">
      <formula>0</formula>
    </cfRule>
  </conditionalFormatting>
  <conditionalFormatting sqref="Q124 Q131 Q127">
    <cfRule type="cellIs" dxfId="8596" priority="1905" operator="lessThan">
      <formula>0</formula>
    </cfRule>
  </conditionalFormatting>
  <conditionalFormatting sqref="R124 R131 R127">
    <cfRule type="cellIs" dxfId="8595" priority="1903" operator="lessThan">
      <formula>0.8</formula>
    </cfRule>
    <cfRule type="cellIs" dxfId="8594" priority="1904" operator="greaterThan">
      <formula>1</formula>
    </cfRule>
  </conditionalFormatting>
  <conditionalFormatting sqref="R124 R131 R127">
    <cfRule type="cellIs" dxfId="8593" priority="1901" operator="greaterThan">
      <formula>1</formula>
    </cfRule>
    <cfRule type="cellIs" dxfId="8592" priority="1902" operator="lessThan">
      <formula>0.8</formula>
    </cfRule>
  </conditionalFormatting>
  <conditionalFormatting sqref="P124 P131 P127">
    <cfRule type="cellIs" dxfId="8591" priority="1900" operator="greaterThan">
      <formula>0</formula>
    </cfRule>
  </conditionalFormatting>
  <conditionalFormatting sqref="Q124 Q131 Q127">
    <cfRule type="cellIs" dxfId="8590" priority="1899" operator="lessThan">
      <formula>0</formula>
    </cfRule>
  </conditionalFormatting>
  <conditionalFormatting sqref="R124 R131 R127">
    <cfRule type="cellIs" dxfId="8589" priority="1897" operator="lessThan">
      <formula>0.8</formula>
    </cfRule>
    <cfRule type="cellIs" dxfId="8588" priority="1898" operator="greaterThan">
      <formula>1</formula>
    </cfRule>
  </conditionalFormatting>
  <conditionalFormatting sqref="R124 R131 R127">
    <cfRule type="cellIs" dxfId="8587" priority="1895" operator="greaterThan">
      <formula>1</formula>
    </cfRule>
    <cfRule type="cellIs" dxfId="8586" priority="1896" operator="lessThan">
      <formula>0.8</formula>
    </cfRule>
  </conditionalFormatting>
  <conditionalFormatting sqref="P124 P131 P127">
    <cfRule type="cellIs" dxfId="8585" priority="1894" operator="greaterThan">
      <formula>0</formula>
    </cfRule>
  </conditionalFormatting>
  <conditionalFormatting sqref="P124 P131 P127">
    <cfRule type="cellIs" dxfId="8584" priority="1888" operator="greaterThan">
      <formula>0</formula>
    </cfRule>
  </conditionalFormatting>
  <conditionalFormatting sqref="Q124 Q131 Q127">
    <cfRule type="cellIs" dxfId="8583" priority="1893" operator="lessThan">
      <formula>0</formula>
    </cfRule>
  </conditionalFormatting>
  <conditionalFormatting sqref="R124 R131 R127">
    <cfRule type="cellIs" dxfId="8582" priority="1891" operator="lessThan">
      <formula>0.8</formula>
    </cfRule>
    <cfRule type="cellIs" dxfId="8581" priority="1892" operator="greaterThan">
      <formula>1</formula>
    </cfRule>
  </conditionalFormatting>
  <conditionalFormatting sqref="R124 R131 R127">
    <cfRule type="cellIs" dxfId="8580" priority="1889" operator="greaterThan">
      <formula>1</formula>
    </cfRule>
    <cfRule type="cellIs" dxfId="8579" priority="1890" operator="lessThan">
      <formula>0.8</formula>
    </cfRule>
  </conditionalFormatting>
  <conditionalFormatting sqref="P124 P131 P127">
    <cfRule type="cellIs" dxfId="8578" priority="1882" operator="greaterThan">
      <formula>0</formula>
    </cfRule>
  </conditionalFormatting>
  <conditionalFormatting sqref="Q124 Q131 Q127">
    <cfRule type="cellIs" dxfId="8577" priority="1887" operator="lessThan">
      <formula>0</formula>
    </cfRule>
  </conditionalFormatting>
  <conditionalFormatting sqref="R124 R131 R127">
    <cfRule type="cellIs" dxfId="8576" priority="1885" operator="lessThan">
      <formula>0.8</formula>
    </cfRule>
    <cfRule type="cellIs" dxfId="8575" priority="1886" operator="greaterThan">
      <formula>1</formula>
    </cfRule>
  </conditionalFormatting>
  <conditionalFormatting sqref="R124 R131 R127">
    <cfRule type="cellIs" dxfId="8574" priority="1883" operator="greaterThan">
      <formula>1</formula>
    </cfRule>
    <cfRule type="cellIs" dxfId="8573" priority="1884" operator="lessThan">
      <formula>0.8</formula>
    </cfRule>
  </conditionalFormatting>
  <conditionalFormatting sqref="R124 R131 R127">
    <cfRule type="cellIs" dxfId="8572" priority="1879" operator="lessThan">
      <formula>0.8</formula>
    </cfRule>
    <cfRule type="cellIs" dxfId="8571" priority="1880" operator="greaterThan">
      <formula>1</formula>
    </cfRule>
  </conditionalFormatting>
  <conditionalFormatting sqref="R124 R131 R127">
    <cfRule type="cellIs" dxfId="8570" priority="1877" operator="greaterThan">
      <formula>1</formula>
    </cfRule>
    <cfRule type="cellIs" dxfId="8569" priority="1878" operator="lessThan">
      <formula>0.8</formula>
    </cfRule>
  </conditionalFormatting>
  <conditionalFormatting sqref="P124 P131 P127">
    <cfRule type="cellIs" dxfId="8568" priority="1876" operator="greaterThan">
      <formula>0</formula>
    </cfRule>
  </conditionalFormatting>
  <conditionalFormatting sqref="Q124 Q131 Q127">
    <cfRule type="cellIs" dxfId="8567" priority="1881" operator="lessThan">
      <formula>0</formula>
    </cfRule>
  </conditionalFormatting>
  <conditionalFormatting sqref="Q5:Q14">
    <cfRule type="cellIs" dxfId="8566" priority="1875" operator="lessThan">
      <formula>0</formula>
    </cfRule>
  </conditionalFormatting>
  <conditionalFormatting sqref="R5:R14">
    <cfRule type="cellIs" dxfId="8565" priority="1873" operator="lessThan">
      <formula>0.8</formula>
    </cfRule>
    <cfRule type="cellIs" dxfId="8564" priority="1874" operator="greaterThan">
      <formula>1</formula>
    </cfRule>
  </conditionalFormatting>
  <conditionalFormatting sqref="R5:R14">
    <cfRule type="cellIs" dxfId="8563" priority="1871" operator="greaterThan">
      <formula>1</formula>
    </cfRule>
    <cfRule type="cellIs" dxfId="8562" priority="1872" operator="lessThan">
      <formula>0.8</formula>
    </cfRule>
  </conditionalFormatting>
  <conditionalFormatting sqref="P5:P14">
    <cfRule type="cellIs" dxfId="8561" priority="1870" operator="greaterThan">
      <formula>0</formula>
    </cfRule>
  </conditionalFormatting>
  <conditionalFormatting sqref="Q83">
    <cfRule type="cellIs" dxfId="8560" priority="1869" operator="lessThan">
      <formula>0</formula>
    </cfRule>
  </conditionalFormatting>
  <conditionalFormatting sqref="R83">
    <cfRule type="cellIs" dxfId="8559" priority="1867" operator="lessThan">
      <formula>0.8</formula>
    </cfRule>
    <cfRule type="cellIs" dxfId="8558" priority="1868" operator="greaterThan">
      <formula>1</formula>
    </cfRule>
  </conditionalFormatting>
  <conditionalFormatting sqref="R83">
    <cfRule type="cellIs" dxfId="8557" priority="1865" operator="greaterThan">
      <formula>1</formula>
    </cfRule>
    <cfRule type="cellIs" dxfId="8556" priority="1866" operator="lessThan">
      <formula>0.8</formula>
    </cfRule>
  </conditionalFormatting>
  <conditionalFormatting sqref="P83">
    <cfRule type="cellIs" dxfId="8555" priority="1864" operator="greaterThan">
      <formula>0</formula>
    </cfRule>
  </conditionalFormatting>
  <conditionalFormatting sqref="Q83">
    <cfRule type="cellIs" dxfId="8554" priority="1863" operator="lessThan">
      <formula>0</formula>
    </cfRule>
  </conditionalFormatting>
  <conditionalFormatting sqref="R83">
    <cfRule type="cellIs" dxfId="8553" priority="1861" operator="lessThan">
      <formula>0.8</formula>
    </cfRule>
    <cfRule type="cellIs" dxfId="8552" priority="1862" operator="greaterThan">
      <formula>1</formula>
    </cfRule>
  </conditionalFormatting>
  <conditionalFormatting sqref="R83">
    <cfRule type="cellIs" dxfId="8551" priority="1859" operator="greaterThan">
      <formula>1</formula>
    </cfRule>
    <cfRule type="cellIs" dxfId="8550" priority="1860" operator="lessThan">
      <formula>0.8</formula>
    </cfRule>
  </conditionalFormatting>
  <conditionalFormatting sqref="P83">
    <cfRule type="cellIs" dxfId="8549" priority="1858" operator="greaterThan">
      <formula>0</formula>
    </cfRule>
  </conditionalFormatting>
  <conditionalFormatting sqref="Q83">
    <cfRule type="cellIs" dxfId="8548" priority="1857" operator="lessThan">
      <formula>0</formula>
    </cfRule>
  </conditionalFormatting>
  <conditionalFormatting sqref="R83">
    <cfRule type="cellIs" dxfId="8547" priority="1855" operator="lessThan">
      <formula>0.8</formula>
    </cfRule>
    <cfRule type="cellIs" dxfId="8546" priority="1856" operator="greaterThan">
      <formula>1</formula>
    </cfRule>
  </conditionalFormatting>
  <conditionalFormatting sqref="R83">
    <cfRule type="cellIs" dxfId="8545" priority="1853" operator="greaterThan">
      <formula>1</formula>
    </cfRule>
    <cfRule type="cellIs" dxfId="8544" priority="1854" operator="lessThan">
      <formula>0.8</formula>
    </cfRule>
  </conditionalFormatting>
  <conditionalFormatting sqref="P83">
    <cfRule type="cellIs" dxfId="8543" priority="1852" operator="greaterThan">
      <formula>0</formula>
    </cfRule>
  </conditionalFormatting>
  <conditionalFormatting sqref="Q83">
    <cfRule type="cellIs" dxfId="8542" priority="1851" operator="lessThan">
      <formula>0</formula>
    </cfRule>
  </conditionalFormatting>
  <conditionalFormatting sqref="R83">
    <cfRule type="cellIs" dxfId="8541" priority="1849" operator="lessThan">
      <formula>0.8</formula>
    </cfRule>
    <cfRule type="cellIs" dxfId="8540" priority="1850" operator="greaterThan">
      <formula>1</formula>
    </cfRule>
  </conditionalFormatting>
  <conditionalFormatting sqref="R83">
    <cfRule type="cellIs" dxfId="8539" priority="1847" operator="greaterThan">
      <formula>1</formula>
    </cfRule>
    <cfRule type="cellIs" dxfId="8538" priority="1848" operator="lessThan">
      <formula>0.8</formula>
    </cfRule>
  </conditionalFormatting>
  <conditionalFormatting sqref="P83">
    <cfRule type="cellIs" dxfId="8537" priority="1846" operator="greaterThan">
      <formula>0</formula>
    </cfRule>
  </conditionalFormatting>
  <conditionalFormatting sqref="P83">
    <cfRule type="cellIs" dxfId="8536" priority="1840" operator="greaterThan">
      <formula>0</formula>
    </cfRule>
  </conditionalFormatting>
  <conditionalFormatting sqref="Q83">
    <cfRule type="cellIs" dxfId="8535" priority="1845" operator="lessThan">
      <formula>0</formula>
    </cfRule>
  </conditionalFormatting>
  <conditionalFormatting sqref="R83">
    <cfRule type="cellIs" dxfId="8534" priority="1843" operator="lessThan">
      <formula>0.8</formula>
    </cfRule>
    <cfRule type="cellIs" dxfId="8533" priority="1844" operator="greaterThan">
      <formula>1</formula>
    </cfRule>
  </conditionalFormatting>
  <conditionalFormatting sqref="R83">
    <cfRule type="cellIs" dxfId="8532" priority="1841" operator="greaterThan">
      <formula>1</formula>
    </cfRule>
    <cfRule type="cellIs" dxfId="8531" priority="1842" operator="lessThan">
      <formula>0.8</formula>
    </cfRule>
  </conditionalFormatting>
  <conditionalFormatting sqref="P83">
    <cfRule type="cellIs" dxfId="8530" priority="1834" operator="greaterThan">
      <formula>0</formula>
    </cfRule>
  </conditionalFormatting>
  <conditionalFormatting sqref="Q83">
    <cfRule type="cellIs" dxfId="8529" priority="1839" operator="lessThan">
      <formula>0</formula>
    </cfRule>
  </conditionalFormatting>
  <conditionalFormatting sqref="R83">
    <cfRule type="cellIs" dxfId="8528" priority="1837" operator="lessThan">
      <formula>0.8</formula>
    </cfRule>
    <cfRule type="cellIs" dxfId="8527" priority="1838" operator="greaterThan">
      <formula>1</formula>
    </cfRule>
  </conditionalFormatting>
  <conditionalFormatting sqref="R83">
    <cfRule type="cellIs" dxfId="8526" priority="1835" operator="greaterThan">
      <formula>1</formula>
    </cfRule>
    <cfRule type="cellIs" dxfId="8525" priority="1836" operator="lessThan">
      <formula>0.8</formula>
    </cfRule>
  </conditionalFormatting>
  <conditionalFormatting sqref="R83">
    <cfRule type="cellIs" dxfId="8524" priority="1831" operator="lessThan">
      <formula>0.8</formula>
    </cfRule>
    <cfRule type="cellIs" dxfId="8523" priority="1832" operator="greaterThan">
      <formula>1</formula>
    </cfRule>
  </conditionalFormatting>
  <conditionalFormatting sqref="R83">
    <cfRule type="cellIs" dxfId="8522" priority="1829" operator="greaterThan">
      <formula>1</formula>
    </cfRule>
    <cfRule type="cellIs" dxfId="8521" priority="1830" operator="lessThan">
      <formula>0.8</formula>
    </cfRule>
  </conditionalFormatting>
  <conditionalFormatting sqref="P83">
    <cfRule type="cellIs" dxfId="8520" priority="1828" operator="greaterThan">
      <formula>0</formula>
    </cfRule>
  </conditionalFormatting>
  <conditionalFormatting sqref="Q83">
    <cfRule type="cellIs" dxfId="8519" priority="1833" operator="lessThan">
      <formula>0</formula>
    </cfRule>
  </conditionalFormatting>
  <conditionalFormatting sqref="Q83">
    <cfRule type="cellIs" dxfId="8518" priority="1827" operator="lessThan">
      <formula>0</formula>
    </cfRule>
  </conditionalFormatting>
  <conditionalFormatting sqref="R83">
    <cfRule type="cellIs" dxfId="8517" priority="1825" operator="lessThan">
      <formula>0.8</formula>
    </cfRule>
    <cfRule type="cellIs" dxfId="8516" priority="1826" operator="greaterThan">
      <formula>1</formula>
    </cfRule>
  </conditionalFormatting>
  <conditionalFormatting sqref="R83">
    <cfRule type="cellIs" dxfId="8515" priority="1823" operator="greaterThan">
      <formula>1</formula>
    </cfRule>
    <cfRule type="cellIs" dxfId="8514" priority="1824" operator="lessThan">
      <formula>0.8</formula>
    </cfRule>
  </conditionalFormatting>
  <conditionalFormatting sqref="P83">
    <cfRule type="cellIs" dxfId="8513" priority="1822" operator="greaterThan">
      <formula>0</formula>
    </cfRule>
  </conditionalFormatting>
  <conditionalFormatting sqref="P83">
    <cfRule type="cellIs" dxfId="8512" priority="1816" operator="greaterThan">
      <formula>0</formula>
    </cfRule>
  </conditionalFormatting>
  <conditionalFormatting sqref="Q83">
    <cfRule type="cellIs" dxfId="8511" priority="1821" operator="lessThan">
      <formula>0</formula>
    </cfRule>
  </conditionalFormatting>
  <conditionalFormatting sqref="R83">
    <cfRule type="cellIs" dxfId="8510" priority="1819" operator="lessThan">
      <formula>0.8</formula>
    </cfRule>
    <cfRule type="cellIs" dxfId="8509" priority="1820" operator="greaterThan">
      <formula>1</formula>
    </cfRule>
  </conditionalFormatting>
  <conditionalFormatting sqref="R83">
    <cfRule type="cellIs" dxfId="8508" priority="1817" operator="greaterThan">
      <formula>1</formula>
    </cfRule>
    <cfRule type="cellIs" dxfId="8507" priority="1818" operator="lessThan">
      <formula>0.8</formula>
    </cfRule>
  </conditionalFormatting>
  <conditionalFormatting sqref="P83">
    <cfRule type="cellIs" dxfId="8506" priority="1810" operator="greaterThan">
      <formula>0</formula>
    </cfRule>
  </conditionalFormatting>
  <conditionalFormatting sqref="Q83">
    <cfRule type="cellIs" dxfId="8505" priority="1815" operator="lessThan">
      <formula>0</formula>
    </cfRule>
  </conditionalFormatting>
  <conditionalFormatting sqref="R83">
    <cfRule type="cellIs" dxfId="8504" priority="1813" operator="lessThan">
      <formula>0.8</formula>
    </cfRule>
    <cfRule type="cellIs" dxfId="8503" priority="1814" operator="greaterThan">
      <formula>1</formula>
    </cfRule>
  </conditionalFormatting>
  <conditionalFormatting sqref="R83">
    <cfRule type="cellIs" dxfId="8502" priority="1811" operator="greaterThan">
      <formula>1</formula>
    </cfRule>
    <cfRule type="cellIs" dxfId="8501" priority="1812" operator="lessThan">
      <formula>0.8</formula>
    </cfRule>
  </conditionalFormatting>
  <conditionalFormatting sqref="R83">
    <cfRule type="cellIs" dxfId="8500" priority="1807" operator="lessThan">
      <formula>0.8</formula>
    </cfRule>
    <cfRule type="cellIs" dxfId="8499" priority="1808" operator="greaterThan">
      <formula>1</formula>
    </cfRule>
  </conditionalFormatting>
  <conditionalFormatting sqref="R83">
    <cfRule type="cellIs" dxfId="8498" priority="1805" operator="greaterThan">
      <formula>1</formula>
    </cfRule>
    <cfRule type="cellIs" dxfId="8497" priority="1806" operator="lessThan">
      <formula>0.8</formula>
    </cfRule>
  </conditionalFormatting>
  <conditionalFormatting sqref="P83">
    <cfRule type="cellIs" dxfId="8496" priority="1804" operator="greaterThan">
      <formula>0</formula>
    </cfRule>
  </conditionalFormatting>
  <conditionalFormatting sqref="Q83">
    <cfRule type="cellIs" dxfId="8495" priority="1809" operator="lessThan">
      <formula>0</formula>
    </cfRule>
  </conditionalFormatting>
  <conditionalFormatting sqref="P83">
    <cfRule type="cellIs" dxfId="8494" priority="1798" operator="greaterThan">
      <formula>0</formula>
    </cfRule>
  </conditionalFormatting>
  <conditionalFormatting sqref="Q83">
    <cfRule type="cellIs" dxfId="8493" priority="1803" operator="lessThan">
      <formula>0</formula>
    </cfRule>
  </conditionalFormatting>
  <conditionalFormatting sqref="R83">
    <cfRule type="cellIs" dxfId="8492" priority="1801" operator="lessThan">
      <formula>0.8</formula>
    </cfRule>
    <cfRule type="cellIs" dxfId="8491" priority="1802" operator="greaterThan">
      <formula>1</formula>
    </cfRule>
  </conditionalFormatting>
  <conditionalFormatting sqref="R83">
    <cfRule type="cellIs" dxfId="8490" priority="1799" operator="greaterThan">
      <formula>1</formula>
    </cfRule>
    <cfRule type="cellIs" dxfId="8489" priority="1800" operator="lessThan">
      <formula>0.8</formula>
    </cfRule>
  </conditionalFormatting>
  <conditionalFormatting sqref="R83">
    <cfRule type="cellIs" dxfId="8488" priority="1795" operator="lessThan">
      <formula>0.8</formula>
    </cfRule>
    <cfRule type="cellIs" dxfId="8487" priority="1796" operator="greaterThan">
      <formula>1</formula>
    </cfRule>
  </conditionalFormatting>
  <conditionalFormatting sqref="R83">
    <cfRule type="cellIs" dxfId="8486" priority="1793" operator="greaterThan">
      <formula>1</formula>
    </cfRule>
    <cfRule type="cellIs" dxfId="8485" priority="1794" operator="lessThan">
      <formula>0.8</formula>
    </cfRule>
  </conditionalFormatting>
  <conditionalFormatting sqref="P83">
    <cfRule type="cellIs" dxfId="8484" priority="1792" operator="greaterThan">
      <formula>0</formula>
    </cfRule>
  </conditionalFormatting>
  <conditionalFormatting sqref="Q83">
    <cfRule type="cellIs" dxfId="8483" priority="1797" operator="lessThan">
      <formula>0</formula>
    </cfRule>
  </conditionalFormatting>
  <conditionalFormatting sqref="R83">
    <cfRule type="cellIs" dxfId="8482" priority="1789" operator="lessThan">
      <formula>0.8</formula>
    </cfRule>
    <cfRule type="cellIs" dxfId="8481" priority="1790" operator="greaterThan">
      <formula>1</formula>
    </cfRule>
  </conditionalFormatting>
  <conditionalFormatting sqref="R83">
    <cfRule type="cellIs" dxfId="8480" priority="1787" operator="greaterThan">
      <formula>1</formula>
    </cfRule>
    <cfRule type="cellIs" dxfId="8479" priority="1788" operator="lessThan">
      <formula>0.8</formula>
    </cfRule>
  </conditionalFormatting>
  <conditionalFormatting sqref="P83">
    <cfRule type="cellIs" dxfId="8478" priority="1786" operator="greaterThan">
      <formula>0</formula>
    </cfRule>
  </conditionalFormatting>
  <conditionalFormatting sqref="Q83">
    <cfRule type="cellIs" dxfId="8477" priority="1791" operator="lessThan">
      <formula>0</formula>
    </cfRule>
  </conditionalFormatting>
  <conditionalFormatting sqref="Q83">
    <cfRule type="cellIs" dxfId="8476" priority="1785" operator="lessThan">
      <formula>0</formula>
    </cfRule>
  </conditionalFormatting>
  <conditionalFormatting sqref="R83">
    <cfRule type="cellIs" dxfId="8475" priority="1783" operator="lessThan">
      <formula>0.8</formula>
    </cfRule>
    <cfRule type="cellIs" dxfId="8474" priority="1784" operator="greaterThan">
      <formula>1</formula>
    </cfRule>
  </conditionalFormatting>
  <conditionalFormatting sqref="R83">
    <cfRule type="cellIs" dxfId="8473" priority="1781" operator="greaterThan">
      <formula>1</formula>
    </cfRule>
    <cfRule type="cellIs" dxfId="8472" priority="1782" operator="lessThan">
      <formula>0.8</formula>
    </cfRule>
  </conditionalFormatting>
  <conditionalFormatting sqref="P83">
    <cfRule type="cellIs" dxfId="8471" priority="1780" operator="greaterThan">
      <formula>0</formula>
    </cfRule>
  </conditionalFormatting>
  <conditionalFormatting sqref="Q83">
    <cfRule type="cellIs" dxfId="8470" priority="1774" operator="lessThan">
      <formula>0</formula>
    </cfRule>
  </conditionalFormatting>
  <conditionalFormatting sqref="R83">
    <cfRule type="cellIs" dxfId="8469" priority="1778" operator="lessThan">
      <formula>0.8</formula>
    </cfRule>
    <cfRule type="cellIs" dxfId="8468" priority="1779" operator="greaterThan">
      <formula>1</formula>
    </cfRule>
  </conditionalFormatting>
  <conditionalFormatting sqref="R83">
    <cfRule type="cellIs" dxfId="8467" priority="1776" operator="greaterThan">
      <formula>1</formula>
    </cfRule>
    <cfRule type="cellIs" dxfId="8466" priority="1777" operator="lessThan">
      <formula>0.8</formula>
    </cfRule>
  </conditionalFormatting>
  <conditionalFormatting sqref="P83">
    <cfRule type="cellIs" dxfId="8465" priority="1775" operator="greaterThan">
      <formula>0</formula>
    </cfRule>
  </conditionalFormatting>
  <conditionalFormatting sqref="Q83">
    <cfRule type="cellIs" dxfId="8464" priority="1773" operator="lessThan">
      <formula>0</formula>
    </cfRule>
  </conditionalFormatting>
  <conditionalFormatting sqref="R83">
    <cfRule type="cellIs" dxfId="8463" priority="1771" operator="lessThan">
      <formula>0.8</formula>
    </cfRule>
    <cfRule type="cellIs" dxfId="8462" priority="1772" operator="greaterThan">
      <formula>1</formula>
    </cfRule>
  </conditionalFormatting>
  <conditionalFormatting sqref="R83">
    <cfRule type="cellIs" dxfId="8461" priority="1769" operator="greaterThan">
      <formula>1</formula>
    </cfRule>
    <cfRule type="cellIs" dxfId="8460" priority="1770" operator="lessThan">
      <formula>0.8</formula>
    </cfRule>
  </conditionalFormatting>
  <conditionalFormatting sqref="P83">
    <cfRule type="cellIs" dxfId="8459" priority="1768" operator="greaterThan">
      <formula>0</formula>
    </cfRule>
  </conditionalFormatting>
  <conditionalFormatting sqref="Q83">
    <cfRule type="cellIs" dxfId="8458" priority="1767" operator="lessThan">
      <formula>0</formula>
    </cfRule>
  </conditionalFormatting>
  <conditionalFormatting sqref="R83">
    <cfRule type="cellIs" dxfId="8457" priority="1765" operator="lessThan">
      <formula>0.8</formula>
    </cfRule>
    <cfRule type="cellIs" dxfId="8456" priority="1766" operator="greaterThan">
      <formula>1</formula>
    </cfRule>
  </conditionalFormatting>
  <conditionalFormatting sqref="R83">
    <cfRule type="cellIs" dxfId="8455" priority="1763" operator="greaterThan">
      <formula>1</formula>
    </cfRule>
    <cfRule type="cellIs" dxfId="8454" priority="1764" operator="lessThan">
      <formula>0.8</formula>
    </cfRule>
  </conditionalFormatting>
  <conditionalFormatting sqref="P83">
    <cfRule type="cellIs" dxfId="8453" priority="1762" operator="greaterThan">
      <formula>0</formula>
    </cfRule>
  </conditionalFormatting>
  <conditionalFormatting sqref="Q83">
    <cfRule type="cellIs" dxfId="8452" priority="1761" operator="lessThan">
      <formula>0</formula>
    </cfRule>
  </conditionalFormatting>
  <conditionalFormatting sqref="R83">
    <cfRule type="cellIs" dxfId="8451" priority="1759" operator="lessThan">
      <formula>0.8</formula>
    </cfRule>
    <cfRule type="cellIs" dxfId="8450" priority="1760" operator="greaterThan">
      <formula>1</formula>
    </cfRule>
  </conditionalFormatting>
  <conditionalFormatting sqref="R83">
    <cfRule type="cellIs" dxfId="8449" priority="1757" operator="greaterThan">
      <formula>1</formula>
    </cfRule>
    <cfRule type="cellIs" dxfId="8448" priority="1758" operator="lessThan">
      <formula>0.8</formula>
    </cfRule>
  </conditionalFormatting>
  <conditionalFormatting sqref="P83">
    <cfRule type="cellIs" dxfId="8447" priority="1756" operator="greaterThan">
      <formula>0</formula>
    </cfRule>
  </conditionalFormatting>
  <conditionalFormatting sqref="Q83">
    <cfRule type="cellIs" dxfId="8446" priority="1755" operator="lessThan">
      <formula>0</formula>
    </cfRule>
  </conditionalFormatting>
  <conditionalFormatting sqref="R83">
    <cfRule type="cellIs" dxfId="8445" priority="1753" operator="lessThan">
      <formula>0.8</formula>
    </cfRule>
    <cfRule type="cellIs" dxfId="8444" priority="1754" operator="greaterThan">
      <formula>1</formula>
    </cfRule>
  </conditionalFormatting>
  <conditionalFormatting sqref="R83">
    <cfRule type="cellIs" dxfId="8443" priority="1751" operator="greaterThan">
      <formula>1</formula>
    </cfRule>
    <cfRule type="cellIs" dxfId="8442" priority="1752" operator="lessThan">
      <formula>0.8</formula>
    </cfRule>
  </conditionalFormatting>
  <conditionalFormatting sqref="P83">
    <cfRule type="cellIs" dxfId="8441" priority="1750" operator="greaterThan">
      <formula>0</formula>
    </cfRule>
  </conditionalFormatting>
  <conditionalFormatting sqref="Q83">
    <cfRule type="cellIs" dxfId="8440" priority="1749" operator="lessThan">
      <formula>0</formula>
    </cfRule>
  </conditionalFormatting>
  <conditionalFormatting sqref="R83">
    <cfRule type="cellIs" dxfId="8439" priority="1747" operator="lessThan">
      <formula>0.8</formula>
    </cfRule>
    <cfRule type="cellIs" dxfId="8438" priority="1748" operator="greaterThan">
      <formula>1</formula>
    </cfRule>
  </conditionalFormatting>
  <conditionalFormatting sqref="R83">
    <cfRule type="cellIs" dxfId="8437" priority="1745" operator="greaterThan">
      <formula>1</formula>
    </cfRule>
    <cfRule type="cellIs" dxfId="8436" priority="1746" operator="lessThan">
      <formula>0.8</formula>
    </cfRule>
  </conditionalFormatting>
  <conditionalFormatting sqref="P83">
    <cfRule type="cellIs" dxfId="8435" priority="1744" operator="greaterThan">
      <formula>0</formula>
    </cfRule>
  </conditionalFormatting>
  <conditionalFormatting sqref="P83">
    <cfRule type="cellIs" dxfId="8434" priority="1738" operator="greaterThan">
      <formula>0</formula>
    </cfRule>
  </conditionalFormatting>
  <conditionalFormatting sqref="Q83">
    <cfRule type="cellIs" dxfId="8433" priority="1743" operator="lessThan">
      <formula>0</formula>
    </cfRule>
  </conditionalFormatting>
  <conditionalFormatting sqref="R83">
    <cfRule type="cellIs" dxfId="8432" priority="1741" operator="lessThan">
      <formula>0.8</formula>
    </cfRule>
    <cfRule type="cellIs" dxfId="8431" priority="1742" operator="greaterThan">
      <formula>1</formula>
    </cfRule>
  </conditionalFormatting>
  <conditionalFormatting sqref="R83">
    <cfRule type="cellIs" dxfId="8430" priority="1739" operator="greaterThan">
      <formula>1</formula>
    </cfRule>
    <cfRule type="cellIs" dxfId="8429" priority="1740" operator="lessThan">
      <formula>0.8</formula>
    </cfRule>
  </conditionalFormatting>
  <conditionalFormatting sqref="P83">
    <cfRule type="cellIs" dxfId="8428" priority="1732" operator="greaterThan">
      <formula>0</formula>
    </cfRule>
  </conditionalFormatting>
  <conditionalFormatting sqref="Q83">
    <cfRule type="cellIs" dxfId="8427" priority="1737" operator="lessThan">
      <formula>0</formula>
    </cfRule>
  </conditionalFormatting>
  <conditionalFormatting sqref="R83">
    <cfRule type="cellIs" dxfId="8426" priority="1735" operator="lessThan">
      <formula>0.8</formula>
    </cfRule>
    <cfRule type="cellIs" dxfId="8425" priority="1736" operator="greaterThan">
      <formula>1</formula>
    </cfRule>
  </conditionalFormatting>
  <conditionalFormatting sqref="R83">
    <cfRule type="cellIs" dxfId="8424" priority="1733" operator="greaterThan">
      <formula>1</formula>
    </cfRule>
    <cfRule type="cellIs" dxfId="8423" priority="1734" operator="lessThan">
      <formula>0.8</formula>
    </cfRule>
  </conditionalFormatting>
  <conditionalFormatting sqref="R83">
    <cfRule type="cellIs" dxfId="8422" priority="1729" operator="lessThan">
      <formula>0.8</formula>
    </cfRule>
    <cfRule type="cellIs" dxfId="8421" priority="1730" operator="greaterThan">
      <formula>1</formula>
    </cfRule>
  </conditionalFormatting>
  <conditionalFormatting sqref="R83">
    <cfRule type="cellIs" dxfId="8420" priority="1727" operator="greaterThan">
      <formula>1</formula>
    </cfRule>
    <cfRule type="cellIs" dxfId="8419" priority="1728" operator="lessThan">
      <formula>0.8</formula>
    </cfRule>
  </conditionalFormatting>
  <conditionalFormatting sqref="P83">
    <cfRule type="cellIs" dxfId="8418" priority="1726" operator="greaterThan">
      <formula>0</formula>
    </cfRule>
  </conditionalFormatting>
  <conditionalFormatting sqref="Q83">
    <cfRule type="cellIs" dxfId="8417" priority="1731" operator="lessThan">
      <formula>0</formula>
    </cfRule>
  </conditionalFormatting>
  <conditionalFormatting sqref="Q83">
    <cfRule type="cellIs" dxfId="8416" priority="1720" operator="lessThan">
      <formula>0</formula>
    </cfRule>
  </conditionalFormatting>
  <conditionalFormatting sqref="P83">
    <cfRule type="cellIs" dxfId="8415" priority="1721" operator="greaterThan">
      <formula>0</formula>
    </cfRule>
  </conditionalFormatting>
  <conditionalFormatting sqref="R83">
    <cfRule type="cellIs" dxfId="8414" priority="1724" operator="lessThan">
      <formula>0.8</formula>
    </cfRule>
    <cfRule type="cellIs" dxfId="8413" priority="1725" operator="greaterThan">
      <formula>1</formula>
    </cfRule>
  </conditionalFormatting>
  <conditionalFormatting sqref="R83">
    <cfRule type="cellIs" dxfId="8412" priority="1722" operator="greaterThan">
      <formula>1</formula>
    </cfRule>
    <cfRule type="cellIs" dxfId="8411" priority="1723" operator="lessThan">
      <formula>0.8</formula>
    </cfRule>
  </conditionalFormatting>
  <conditionalFormatting sqref="Q83">
    <cfRule type="cellIs" dxfId="8410" priority="1714" operator="lessThan">
      <formula>0</formula>
    </cfRule>
  </conditionalFormatting>
  <conditionalFormatting sqref="R83">
    <cfRule type="cellIs" dxfId="8409" priority="1718" operator="lessThan">
      <formula>0.8</formula>
    </cfRule>
    <cfRule type="cellIs" dxfId="8408" priority="1719" operator="greaterThan">
      <formula>1</formula>
    </cfRule>
  </conditionalFormatting>
  <conditionalFormatting sqref="R83">
    <cfRule type="cellIs" dxfId="8407" priority="1716" operator="greaterThan">
      <formula>1</formula>
    </cfRule>
    <cfRule type="cellIs" dxfId="8406" priority="1717" operator="lessThan">
      <formula>0.8</formula>
    </cfRule>
  </conditionalFormatting>
  <conditionalFormatting sqref="P83">
    <cfRule type="cellIs" dxfId="8405" priority="1715" operator="greaterThan">
      <formula>0</formula>
    </cfRule>
  </conditionalFormatting>
  <conditionalFormatting sqref="Q83">
    <cfRule type="cellIs" dxfId="8404" priority="1713" operator="lessThan">
      <formula>0</formula>
    </cfRule>
  </conditionalFormatting>
  <conditionalFormatting sqref="R83">
    <cfRule type="cellIs" dxfId="8403" priority="1711" operator="lessThan">
      <formula>0.8</formula>
    </cfRule>
    <cfRule type="cellIs" dxfId="8402" priority="1712" operator="greaterThan">
      <formula>1</formula>
    </cfRule>
  </conditionalFormatting>
  <conditionalFormatting sqref="R83">
    <cfRule type="cellIs" dxfId="8401" priority="1709" operator="greaterThan">
      <formula>1</formula>
    </cfRule>
    <cfRule type="cellIs" dxfId="8400" priority="1710" operator="lessThan">
      <formula>0.8</formula>
    </cfRule>
  </conditionalFormatting>
  <conditionalFormatting sqref="P83">
    <cfRule type="cellIs" dxfId="8399" priority="1708" operator="greaterThan">
      <formula>0</formula>
    </cfRule>
  </conditionalFormatting>
  <conditionalFormatting sqref="Q83">
    <cfRule type="cellIs" dxfId="8398" priority="1707" operator="lessThan">
      <formula>0</formula>
    </cfRule>
  </conditionalFormatting>
  <conditionalFormatting sqref="R83">
    <cfRule type="cellIs" dxfId="8397" priority="1705" operator="lessThan">
      <formula>0.8</formula>
    </cfRule>
    <cfRule type="cellIs" dxfId="8396" priority="1706" operator="greaterThan">
      <formula>1</formula>
    </cfRule>
  </conditionalFormatting>
  <conditionalFormatting sqref="R83">
    <cfRule type="cellIs" dxfId="8395" priority="1703" operator="greaterThan">
      <formula>1</formula>
    </cfRule>
    <cfRule type="cellIs" dxfId="8394" priority="1704" operator="lessThan">
      <formula>0.8</formula>
    </cfRule>
  </conditionalFormatting>
  <conditionalFormatting sqref="P83">
    <cfRule type="cellIs" dxfId="8393" priority="1702" operator="greaterThan">
      <formula>0</formula>
    </cfRule>
  </conditionalFormatting>
  <conditionalFormatting sqref="Q83">
    <cfRule type="cellIs" dxfId="8392" priority="1701" operator="lessThan">
      <formula>0</formula>
    </cfRule>
  </conditionalFormatting>
  <conditionalFormatting sqref="R83">
    <cfRule type="cellIs" dxfId="8391" priority="1699" operator="lessThan">
      <formula>0.8</formula>
    </cfRule>
    <cfRule type="cellIs" dxfId="8390" priority="1700" operator="greaterThan">
      <formula>1</formula>
    </cfRule>
  </conditionalFormatting>
  <conditionalFormatting sqref="R83">
    <cfRule type="cellIs" dxfId="8389" priority="1697" operator="greaterThan">
      <formula>1</formula>
    </cfRule>
    <cfRule type="cellIs" dxfId="8388" priority="1698" operator="lessThan">
      <formula>0.8</formula>
    </cfRule>
  </conditionalFormatting>
  <conditionalFormatting sqref="P83">
    <cfRule type="cellIs" dxfId="8387" priority="1696" operator="greaterThan">
      <formula>0</formula>
    </cfRule>
  </conditionalFormatting>
  <conditionalFormatting sqref="Q32:Q39">
    <cfRule type="cellIs" dxfId="8386" priority="1690" operator="lessThan">
      <formula>0</formula>
    </cfRule>
  </conditionalFormatting>
  <conditionalFormatting sqref="P32:P39">
    <cfRule type="cellIs" dxfId="8385" priority="1691" operator="greaterThan">
      <formula>0</formula>
    </cfRule>
  </conditionalFormatting>
  <conditionalFormatting sqref="R32:R39">
    <cfRule type="cellIs" dxfId="8384" priority="1694" operator="lessThan">
      <formula>0.8</formula>
    </cfRule>
    <cfRule type="cellIs" dxfId="8383" priority="1695" operator="greaterThan">
      <formula>1</formula>
    </cfRule>
  </conditionalFormatting>
  <conditionalFormatting sqref="R32:R39">
    <cfRule type="cellIs" dxfId="8382" priority="1692" operator="greaterThan">
      <formula>1</formula>
    </cfRule>
    <cfRule type="cellIs" dxfId="8381" priority="1693" operator="lessThan">
      <formula>0.8</formula>
    </cfRule>
  </conditionalFormatting>
  <conditionalFormatting sqref="Q32:Q39">
    <cfRule type="cellIs" dxfId="8380" priority="1684" operator="lessThan">
      <formula>0</formula>
    </cfRule>
  </conditionalFormatting>
  <conditionalFormatting sqref="R32:R39">
    <cfRule type="cellIs" dxfId="8379" priority="1688" operator="lessThan">
      <formula>0.8</formula>
    </cfRule>
    <cfRule type="cellIs" dxfId="8378" priority="1689" operator="greaterThan">
      <formula>1</formula>
    </cfRule>
  </conditionalFormatting>
  <conditionalFormatting sqref="R32:R39">
    <cfRule type="cellIs" dxfId="8377" priority="1686" operator="greaterThan">
      <formula>1</formula>
    </cfRule>
    <cfRule type="cellIs" dxfId="8376" priority="1687" operator="lessThan">
      <formula>0.8</formula>
    </cfRule>
  </conditionalFormatting>
  <conditionalFormatting sqref="P32:P39">
    <cfRule type="cellIs" dxfId="8375" priority="1685" operator="greaterThan">
      <formula>0</formula>
    </cfRule>
  </conditionalFormatting>
  <conditionalFormatting sqref="Q32:Q39">
    <cfRule type="cellIs" dxfId="8374" priority="1683" operator="lessThan">
      <formula>0</formula>
    </cfRule>
  </conditionalFormatting>
  <conditionalFormatting sqref="R32:R39">
    <cfRule type="cellIs" dxfId="8373" priority="1681" operator="lessThan">
      <formula>0.8</formula>
    </cfRule>
    <cfRule type="cellIs" dxfId="8372" priority="1682" operator="greaterThan">
      <formula>1</formula>
    </cfRule>
  </conditionalFormatting>
  <conditionalFormatting sqref="R32:R39">
    <cfRule type="cellIs" dxfId="8371" priority="1679" operator="greaterThan">
      <formula>1</formula>
    </cfRule>
    <cfRule type="cellIs" dxfId="8370" priority="1680" operator="lessThan">
      <formula>0.8</formula>
    </cfRule>
  </conditionalFormatting>
  <conditionalFormatting sqref="P32:P39">
    <cfRule type="cellIs" dxfId="8369" priority="1678" operator="greaterThan">
      <formula>0</formula>
    </cfRule>
  </conditionalFormatting>
  <conditionalFormatting sqref="Q32:Q39">
    <cfRule type="cellIs" dxfId="8368" priority="1677" operator="lessThan">
      <formula>0</formula>
    </cfRule>
  </conditionalFormatting>
  <conditionalFormatting sqref="R32:R39">
    <cfRule type="cellIs" dxfId="8367" priority="1675" operator="lessThan">
      <formula>0.8</formula>
    </cfRule>
    <cfRule type="cellIs" dxfId="8366" priority="1676" operator="greaterThan">
      <formula>1</formula>
    </cfRule>
  </conditionalFormatting>
  <conditionalFormatting sqref="R32:R39">
    <cfRule type="cellIs" dxfId="8365" priority="1673" operator="greaterThan">
      <formula>1</formula>
    </cfRule>
    <cfRule type="cellIs" dxfId="8364" priority="1674" operator="lessThan">
      <formula>0.8</formula>
    </cfRule>
  </conditionalFormatting>
  <conditionalFormatting sqref="P32:P39">
    <cfRule type="cellIs" dxfId="8363" priority="1672" operator="greaterThan">
      <formula>0</formula>
    </cfRule>
  </conditionalFormatting>
  <conditionalFormatting sqref="Q32:Q39">
    <cfRule type="cellIs" dxfId="8362" priority="1666" operator="lessThan">
      <formula>0</formula>
    </cfRule>
  </conditionalFormatting>
  <conditionalFormatting sqref="R32:R39">
    <cfRule type="cellIs" dxfId="8361" priority="1670" operator="lessThan">
      <formula>0.8</formula>
    </cfRule>
    <cfRule type="cellIs" dxfId="8360" priority="1671" operator="greaterThan">
      <formula>1</formula>
    </cfRule>
  </conditionalFormatting>
  <conditionalFormatting sqref="R32:R39">
    <cfRule type="cellIs" dxfId="8359" priority="1668" operator="greaterThan">
      <formula>1</formula>
    </cfRule>
    <cfRule type="cellIs" dxfId="8358" priority="1669" operator="lessThan">
      <formula>0.8</formula>
    </cfRule>
  </conditionalFormatting>
  <conditionalFormatting sqref="P32:P39">
    <cfRule type="cellIs" dxfId="8357" priority="1667" operator="greaterThan">
      <formula>0</formula>
    </cfRule>
  </conditionalFormatting>
  <conditionalFormatting sqref="Q32:Q39">
    <cfRule type="cellIs" dxfId="8356" priority="1665" operator="lessThan">
      <formula>0</formula>
    </cfRule>
  </conditionalFormatting>
  <conditionalFormatting sqref="R32:R39">
    <cfRule type="cellIs" dxfId="8355" priority="1663" operator="lessThan">
      <formula>0.8</formula>
    </cfRule>
    <cfRule type="cellIs" dxfId="8354" priority="1664" operator="greaterThan">
      <formula>1</formula>
    </cfRule>
  </conditionalFormatting>
  <conditionalFormatting sqref="R32:R39">
    <cfRule type="cellIs" dxfId="8353" priority="1661" operator="greaterThan">
      <formula>1</formula>
    </cfRule>
    <cfRule type="cellIs" dxfId="8352" priority="1662" operator="lessThan">
      <formula>0.8</formula>
    </cfRule>
  </conditionalFormatting>
  <conditionalFormatting sqref="P32:P39">
    <cfRule type="cellIs" dxfId="8351" priority="1660" operator="greaterThan">
      <formula>0</formula>
    </cfRule>
  </conditionalFormatting>
  <conditionalFormatting sqref="Q32:Q39">
    <cfRule type="cellIs" dxfId="8350" priority="1659" operator="lessThan">
      <formula>0</formula>
    </cfRule>
  </conditionalFormatting>
  <conditionalFormatting sqref="R32:R39">
    <cfRule type="cellIs" dxfId="8349" priority="1657" operator="lessThan">
      <formula>0.8</formula>
    </cfRule>
    <cfRule type="cellIs" dxfId="8348" priority="1658" operator="greaterThan">
      <formula>1</formula>
    </cfRule>
  </conditionalFormatting>
  <conditionalFormatting sqref="R32:R39">
    <cfRule type="cellIs" dxfId="8347" priority="1655" operator="greaterThan">
      <formula>1</formula>
    </cfRule>
    <cfRule type="cellIs" dxfId="8346" priority="1656" operator="lessThan">
      <formula>0.8</formula>
    </cfRule>
  </conditionalFormatting>
  <conditionalFormatting sqref="P32:P39">
    <cfRule type="cellIs" dxfId="8345" priority="1654" operator="greaterThan">
      <formula>0</formula>
    </cfRule>
  </conditionalFormatting>
  <conditionalFormatting sqref="Q32:Q39">
    <cfRule type="cellIs" dxfId="8344" priority="1653" operator="lessThan">
      <formula>0</formula>
    </cfRule>
  </conditionalFormatting>
  <conditionalFormatting sqref="R32:R39">
    <cfRule type="cellIs" dxfId="8343" priority="1651" operator="lessThan">
      <formula>0.8</formula>
    </cfRule>
    <cfRule type="cellIs" dxfId="8342" priority="1652" operator="greaterThan">
      <formula>1</formula>
    </cfRule>
  </conditionalFormatting>
  <conditionalFormatting sqref="R32:R39">
    <cfRule type="cellIs" dxfId="8341" priority="1649" operator="greaterThan">
      <formula>1</formula>
    </cfRule>
    <cfRule type="cellIs" dxfId="8340" priority="1650" operator="lessThan">
      <formula>0.8</formula>
    </cfRule>
  </conditionalFormatting>
  <conditionalFormatting sqref="P32:P39">
    <cfRule type="cellIs" dxfId="8339" priority="1648" operator="greaterThan">
      <formula>0</formula>
    </cfRule>
  </conditionalFormatting>
  <conditionalFormatting sqref="Q32:Q39">
    <cfRule type="cellIs" dxfId="8338" priority="1647" operator="lessThan">
      <formula>0</formula>
    </cfRule>
  </conditionalFormatting>
  <conditionalFormatting sqref="R32:R39">
    <cfRule type="cellIs" dxfId="8337" priority="1645" operator="lessThan">
      <formula>0.8</formula>
    </cfRule>
    <cfRule type="cellIs" dxfId="8336" priority="1646" operator="greaterThan">
      <formula>1</formula>
    </cfRule>
  </conditionalFormatting>
  <conditionalFormatting sqref="R32:R39">
    <cfRule type="cellIs" dxfId="8335" priority="1643" operator="greaterThan">
      <formula>1</formula>
    </cfRule>
    <cfRule type="cellIs" dxfId="8334" priority="1644" operator="lessThan">
      <formula>0.8</formula>
    </cfRule>
  </conditionalFormatting>
  <conditionalFormatting sqref="P32:P39">
    <cfRule type="cellIs" dxfId="8333" priority="1642" operator="greaterThan">
      <formula>0</formula>
    </cfRule>
  </conditionalFormatting>
  <conditionalFormatting sqref="Q32:Q39">
    <cfRule type="cellIs" dxfId="8332" priority="1641" operator="lessThan">
      <formula>0</formula>
    </cfRule>
  </conditionalFormatting>
  <conditionalFormatting sqref="R32:R39">
    <cfRule type="cellIs" dxfId="8331" priority="1639" operator="lessThan">
      <formula>0.8</formula>
    </cfRule>
    <cfRule type="cellIs" dxfId="8330" priority="1640" operator="greaterThan">
      <formula>1</formula>
    </cfRule>
  </conditionalFormatting>
  <conditionalFormatting sqref="R32:R39">
    <cfRule type="cellIs" dxfId="8329" priority="1637" operator="greaterThan">
      <formula>1</formula>
    </cfRule>
    <cfRule type="cellIs" dxfId="8328" priority="1638" operator="lessThan">
      <formula>0.8</formula>
    </cfRule>
  </conditionalFormatting>
  <conditionalFormatting sqref="P32:P39">
    <cfRule type="cellIs" dxfId="8327" priority="1636" operator="greaterThan">
      <formula>0</formula>
    </cfRule>
  </conditionalFormatting>
  <conditionalFormatting sqref="P32:P39">
    <cfRule type="cellIs" dxfId="8326" priority="1630" operator="greaterThan">
      <formula>0</formula>
    </cfRule>
  </conditionalFormatting>
  <conditionalFormatting sqref="Q32:Q39">
    <cfRule type="cellIs" dxfId="8325" priority="1635" operator="lessThan">
      <formula>0</formula>
    </cfRule>
  </conditionalFormatting>
  <conditionalFormatting sqref="R32:R39">
    <cfRule type="cellIs" dxfId="8324" priority="1633" operator="lessThan">
      <formula>0.8</formula>
    </cfRule>
    <cfRule type="cellIs" dxfId="8323" priority="1634" operator="greaterThan">
      <formula>1</formula>
    </cfRule>
  </conditionalFormatting>
  <conditionalFormatting sqref="R32:R39">
    <cfRule type="cellIs" dxfId="8322" priority="1631" operator="greaterThan">
      <formula>1</formula>
    </cfRule>
    <cfRule type="cellIs" dxfId="8321" priority="1632" operator="lessThan">
      <formula>0.8</formula>
    </cfRule>
  </conditionalFormatting>
  <conditionalFormatting sqref="P32:P39">
    <cfRule type="cellIs" dxfId="8320" priority="1624" operator="greaterThan">
      <formula>0</formula>
    </cfRule>
  </conditionalFormatting>
  <conditionalFormatting sqref="Q32:Q39">
    <cfRule type="cellIs" dxfId="8319" priority="1629" operator="lessThan">
      <formula>0</formula>
    </cfRule>
  </conditionalFormatting>
  <conditionalFormatting sqref="R32:R39">
    <cfRule type="cellIs" dxfId="8318" priority="1627" operator="lessThan">
      <formula>0.8</formula>
    </cfRule>
    <cfRule type="cellIs" dxfId="8317" priority="1628" operator="greaterThan">
      <formula>1</formula>
    </cfRule>
  </conditionalFormatting>
  <conditionalFormatting sqref="R32:R39">
    <cfRule type="cellIs" dxfId="8316" priority="1625" operator="greaterThan">
      <formula>1</formula>
    </cfRule>
    <cfRule type="cellIs" dxfId="8315" priority="1626" operator="lessThan">
      <formula>0.8</formula>
    </cfRule>
  </conditionalFormatting>
  <conditionalFormatting sqref="R32:R39">
    <cfRule type="cellIs" dxfId="8314" priority="1621" operator="lessThan">
      <formula>0.8</formula>
    </cfRule>
    <cfRule type="cellIs" dxfId="8313" priority="1622" operator="greaterThan">
      <formula>1</formula>
    </cfRule>
  </conditionalFormatting>
  <conditionalFormatting sqref="R32:R39">
    <cfRule type="cellIs" dxfId="8312" priority="1619" operator="greaterThan">
      <formula>1</formula>
    </cfRule>
    <cfRule type="cellIs" dxfId="8311" priority="1620" operator="lessThan">
      <formula>0.8</formula>
    </cfRule>
  </conditionalFormatting>
  <conditionalFormatting sqref="P32:P39">
    <cfRule type="cellIs" dxfId="8310" priority="1618" operator="greaterThan">
      <formula>0</formula>
    </cfRule>
  </conditionalFormatting>
  <conditionalFormatting sqref="Q32:Q39">
    <cfRule type="cellIs" dxfId="8309" priority="1623" operator="lessThan">
      <formula>0</formula>
    </cfRule>
  </conditionalFormatting>
  <conditionalFormatting sqref="Q32:Q39">
    <cfRule type="cellIs" dxfId="8308" priority="1612" operator="lessThan">
      <formula>0</formula>
    </cfRule>
  </conditionalFormatting>
  <conditionalFormatting sqref="P32:P39">
    <cfRule type="cellIs" dxfId="8307" priority="1613" operator="greaterThan">
      <formula>0</formula>
    </cfRule>
  </conditionalFormatting>
  <conditionalFormatting sqref="R32:R39">
    <cfRule type="cellIs" dxfId="8306" priority="1616" operator="lessThan">
      <formula>0.8</formula>
    </cfRule>
    <cfRule type="cellIs" dxfId="8305" priority="1617" operator="greaterThan">
      <formula>1</formula>
    </cfRule>
  </conditionalFormatting>
  <conditionalFormatting sqref="R32:R39">
    <cfRule type="cellIs" dxfId="8304" priority="1614" operator="greaterThan">
      <formula>1</formula>
    </cfRule>
    <cfRule type="cellIs" dxfId="8303" priority="1615" operator="lessThan">
      <formula>0.8</formula>
    </cfRule>
  </conditionalFormatting>
  <conditionalFormatting sqref="Q32:Q39">
    <cfRule type="cellIs" dxfId="8302" priority="1606" operator="lessThan">
      <formula>0</formula>
    </cfRule>
  </conditionalFormatting>
  <conditionalFormatting sqref="R32:R39">
    <cfRule type="cellIs" dxfId="8301" priority="1610" operator="lessThan">
      <formula>0.8</formula>
    </cfRule>
    <cfRule type="cellIs" dxfId="8300" priority="1611" operator="greaterThan">
      <formula>1</formula>
    </cfRule>
  </conditionalFormatting>
  <conditionalFormatting sqref="R32:R39">
    <cfRule type="cellIs" dxfId="8299" priority="1608" operator="greaterThan">
      <formula>1</formula>
    </cfRule>
    <cfRule type="cellIs" dxfId="8298" priority="1609" operator="lessThan">
      <formula>0.8</formula>
    </cfRule>
  </conditionalFormatting>
  <conditionalFormatting sqref="P32:P39">
    <cfRule type="cellIs" dxfId="8297" priority="1607" operator="greaterThan">
      <formula>0</formula>
    </cfRule>
  </conditionalFormatting>
  <conditionalFormatting sqref="Q32:Q39">
    <cfRule type="cellIs" dxfId="8296" priority="1605" operator="lessThan">
      <formula>0</formula>
    </cfRule>
  </conditionalFormatting>
  <conditionalFormatting sqref="R32:R39">
    <cfRule type="cellIs" dxfId="8295" priority="1603" operator="lessThan">
      <formula>0.8</formula>
    </cfRule>
    <cfRule type="cellIs" dxfId="8294" priority="1604" operator="greaterThan">
      <formula>1</formula>
    </cfRule>
  </conditionalFormatting>
  <conditionalFormatting sqref="R32:R39">
    <cfRule type="cellIs" dxfId="8293" priority="1601" operator="greaterThan">
      <formula>1</formula>
    </cfRule>
    <cfRule type="cellIs" dxfId="8292" priority="1602" operator="lessThan">
      <formula>0.8</formula>
    </cfRule>
  </conditionalFormatting>
  <conditionalFormatting sqref="P32:P39">
    <cfRule type="cellIs" dxfId="8291" priority="1600" operator="greaterThan">
      <formula>0</formula>
    </cfRule>
  </conditionalFormatting>
  <conditionalFormatting sqref="Q32:Q39">
    <cfRule type="cellIs" dxfId="8290" priority="1599" operator="lessThan">
      <formula>0</formula>
    </cfRule>
  </conditionalFormatting>
  <conditionalFormatting sqref="R32:R39">
    <cfRule type="cellIs" dxfId="8289" priority="1597" operator="lessThan">
      <formula>0.8</formula>
    </cfRule>
    <cfRule type="cellIs" dxfId="8288" priority="1598" operator="greaterThan">
      <formula>1</formula>
    </cfRule>
  </conditionalFormatting>
  <conditionalFormatting sqref="R32:R39">
    <cfRule type="cellIs" dxfId="8287" priority="1595" operator="greaterThan">
      <formula>1</formula>
    </cfRule>
    <cfRule type="cellIs" dxfId="8286" priority="1596" operator="lessThan">
      <formula>0.8</formula>
    </cfRule>
  </conditionalFormatting>
  <conditionalFormatting sqref="P32:P39">
    <cfRule type="cellIs" dxfId="8285" priority="1594" operator="greaterThan">
      <formula>0</formula>
    </cfRule>
  </conditionalFormatting>
  <conditionalFormatting sqref="Q32:Q39">
    <cfRule type="cellIs" dxfId="8284" priority="1588" operator="lessThan">
      <formula>0</formula>
    </cfRule>
  </conditionalFormatting>
  <conditionalFormatting sqref="P32:P39">
    <cfRule type="cellIs" dxfId="8283" priority="1589" operator="greaterThan">
      <formula>0</formula>
    </cfRule>
  </conditionalFormatting>
  <conditionalFormatting sqref="R32:R39">
    <cfRule type="cellIs" dxfId="8282" priority="1592" operator="lessThan">
      <formula>0.8</formula>
    </cfRule>
    <cfRule type="cellIs" dxfId="8281" priority="1593" operator="greaterThan">
      <formula>1</formula>
    </cfRule>
  </conditionalFormatting>
  <conditionalFormatting sqref="R32:R39">
    <cfRule type="cellIs" dxfId="8280" priority="1590" operator="greaterThan">
      <formula>1</formula>
    </cfRule>
    <cfRule type="cellIs" dxfId="8279" priority="1591" operator="lessThan">
      <formula>0.8</formula>
    </cfRule>
  </conditionalFormatting>
  <conditionalFormatting sqref="Q32:Q39">
    <cfRule type="cellIs" dxfId="8278" priority="1582" operator="lessThan">
      <formula>0</formula>
    </cfRule>
  </conditionalFormatting>
  <conditionalFormatting sqref="R32:R39">
    <cfRule type="cellIs" dxfId="8277" priority="1586" operator="lessThan">
      <formula>0.8</formula>
    </cfRule>
    <cfRule type="cellIs" dxfId="8276" priority="1587" operator="greaterThan">
      <formula>1</formula>
    </cfRule>
  </conditionalFormatting>
  <conditionalFormatting sqref="R32:R39">
    <cfRule type="cellIs" dxfId="8275" priority="1584" operator="greaterThan">
      <formula>1</formula>
    </cfRule>
    <cfRule type="cellIs" dxfId="8274" priority="1585" operator="lessThan">
      <formula>0.8</formula>
    </cfRule>
  </conditionalFormatting>
  <conditionalFormatting sqref="P32:P39">
    <cfRule type="cellIs" dxfId="8273" priority="1583" operator="greaterThan">
      <formula>0</formula>
    </cfRule>
  </conditionalFormatting>
  <conditionalFormatting sqref="Q32:Q39">
    <cfRule type="cellIs" dxfId="8272" priority="1581" operator="lessThan">
      <formula>0</formula>
    </cfRule>
  </conditionalFormatting>
  <conditionalFormatting sqref="R32:R39">
    <cfRule type="cellIs" dxfId="8271" priority="1579" operator="lessThan">
      <formula>0.8</formula>
    </cfRule>
    <cfRule type="cellIs" dxfId="8270" priority="1580" operator="greaterThan">
      <formula>1</formula>
    </cfRule>
  </conditionalFormatting>
  <conditionalFormatting sqref="R32:R39">
    <cfRule type="cellIs" dxfId="8269" priority="1577" operator="greaterThan">
      <formula>1</formula>
    </cfRule>
    <cfRule type="cellIs" dxfId="8268" priority="1578" operator="lessThan">
      <formula>0.8</formula>
    </cfRule>
  </conditionalFormatting>
  <conditionalFormatting sqref="P32:P39">
    <cfRule type="cellIs" dxfId="8267" priority="1576" operator="greaterThan">
      <formula>0</formula>
    </cfRule>
  </conditionalFormatting>
  <conditionalFormatting sqref="Q32:Q39">
    <cfRule type="cellIs" dxfId="8266" priority="1575" operator="lessThan">
      <formula>0</formula>
    </cfRule>
  </conditionalFormatting>
  <conditionalFormatting sqref="R32:R39">
    <cfRule type="cellIs" dxfId="8265" priority="1573" operator="lessThan">
      <formula>0.8</formula>
    </cfRule>
    <cfRule type="cellIs" dxfId="8264" priority="1574" operator="greaterThan">
      <formula>1</formula>
    </cfRule>
  </conditionalFormatting>
  <conditionalFormatting sqref="R32:R39">
    <cfRule type="cellIs" dxfId="8263" priority="1571" operator="greaterThan">
      <formula>1</formula>
    </cfRule>
    <cfRule type="cellIs" dxfId="8262" priority="1572" operator="lessThan">
      <formula>0.8</formula>
    </cfRule>
  </conditionalFormatting>
  <conditionalFormatting sqref="P32:P39">
    <cfRule type="cellIs" dxfId="8261" priority="1570" operator="greaterThan">
      <formula>0</formula>
    </cfRule>
  </conditionalFormatting>
  <conditionalFormatting sqref="Q19:Q25">
    <cfRule type="cellIs" dxfId="8260" priority="1569" operator="lessThan">
      <formula>0</formula>
    </cfRule>
  </conditionalFormatting>
  <conditionalFormatting sqref="R19:R25">
    <cfRule type="cellIs" dxfId="8259" priority="1567" operator="lessThan">
      <formula>0.8</formula>
    </cfRule>
    <cfRule type="cellIs" dxfId="8258" priority="1568" operator="greaterThan">
      <formula>1</formula>
    </cfRule>
  </conditionalFormatting>
  <conditionalFormatting sqref="R19:R25">
    <cfRule type="cellIs" dxfId="8257" priority="1565" operator="greaterThan">
      <formula>1</formula>
    </cfRule>
    <cfRule type="cellIs" dxfId="8256" priority="1566" operator="lessThan">
      <formula>0.8</formula>
    </cfRule>
  </conditionalFormatting>
  <conditionalFormatting sqref="P19:P25">
    <cfRule type="cellIs" dxfId="8255" priority="1564" operator="greaterThan">
      <formula>0</formula>
    </cfRule>
  </conditionalFormatting>
  <conditionalFormatting sqref="R19:R25">
    <cfRule type="cellIs" dxfId="8254" priority="1561" operator="lessThan">
      <formula>0.8</formula>
    </cfRule>
    <cfRule type="cellIs" dxfId="8253" priority="1562" operator="greaterThan">
      <formula>1</formula>
    </cfRule>
  </conditionalFormatting>
  <conditionalFormatting sqref="R19:R25">
    <cfRule type="cellIs" dxfId="8252" priority="1559" operator="greaterThan">
      <formula>1</formula>
    </cfRule>
    <cfRule type="cellIs" dxfId="8251" priority="1560" operator="lessThan">
      <formula>0.8</formula>
    </cfRule>
  </conditionalFormatting>
  <conditionalFormatting sqref="P19:P25">
    <cfRule type="cellIs" dxfId="8250" priority="1558" operator="greaterThan">
      <formula>0</formula>
    </cfRule>
  </conditionalFormatting>
  <conditionalFormatting sqref="Q19:Q25">
    <cfRule type="cellIs" dxfId="8249" priority="1563" operator="lessThan">
      <formula>0</formula>
    </cfRule>
  </conditionalFormatting>
  <conditionalFormatting sqref="R19:R25">
    <cfRule type="cellIs" dxfId="8248" priority="1555" operator="lessThan">
      <formula>0.8</formula>
    </cfRule>
    <cfRule type="cellIs" dxfId="8247" priority="1556" operator="greaterThan">
      <formula>1</formula>
    </cfRule>
  </conditionalFormatting>
  <conditionalFormatting sqref="R19:R25">
    <cfRule type="cellIs" dxfId="8246" priority="1553" operator="greaterThan">
      <formula>1</formula>
    </cfRule>
    <cfRule type="cellIs" dxfId="8245" priority="1554" operator="lessThan">
      <formula>0.8</formula>
    </cfRule>
  </conditionalFormatting>
  <conditionalFormatting sqref="P19:P25">
    <cfRule type="cellIs" dxfId="8244" priority="1552" operator="greaterThan">
      <formula>0</formula>
    </cfRule>
  </conditionalFormatting>
  <conditionalFormatting sqref="Q19:Q25">
    <cfRule type="cellIs" dxfId="8243" priority="1557" operator="lessThan">
      <formula>0</formula>
    </cfRule>
  </conditionalFormatting>
  <conditionalFormatting sqref="Q19:Q25">
    <cfRule type="cellIs" dxfId="8242" priority="1551" operator="lessThan">
      <formula>0</formula>
    </cfRule>
  </conditionalFormatting>
  <conditionalFormatting sqref="R19:R25">
    <cfRule type="cellIs" dxfId="8241" priority="1549" operator="lessThan">
      <formula>0.8</formula>
    </cfRule>
    <cfRule type="cellIs" dxfId="8240" priority="1550" operator="greaterThan">
      <formula>1</formula>
    </cfRule>
  </conditionalFormatting>
  <conditionalFormatting sqref="R19:R25">
    <cfRule type="cellIs" dxfId="8239" priority="1547" operator="greaterThan">
      <formula>1</formula>
    </cfRule>
    <cfRule type="cellIs" dxfId="8238" priority="1548" operator="lessThan">
      <formula>0.8</formula>
    </cfRule>
  </conditionalFormatting>
  <conditionalFormatting sqref="P19:P25">
    <cfRule type="cellIs" dxfId="8237" priority="1546" operator="greaterThan">
      <formula>0</formula>
    </cfRule>
  </conditionalFormatting>
  <conditionalFormatting sqref="Q135:Q136 Q139 Q142">
    <cfRule type="cellIs" dxfId="8236" priority="1545" operator="lessThan">
      <formula>0</formula>
    </cfRule>
  </conditionalFormatting>
  <conditionalFormatting sqref="R135:R136 R139 R142">
    <cfRule type="cellIs" dxfId="8235" priority="1543" operator="lessThan">
      <formula>0.8</formula>
    </cfRule>
    <cfRule type="cellIs" dxfId="8234" priority="1544" operator="greaterThan">
      <formula>1</formula>
    </cfRule>
  </conditionalFormatting>
  <conditionalFormatting sqref="R135:R136 R139 R142">
    <cfRule type="cellIs" dxfId="8233" priority="1541" operator="greaterThan">
      <formula>1</formula>
    </cfRule>
    <cfRule type="cellIs" dxfId="8232" priority="1542" operator="lessThan">
      <formula>0.8</formula>
    </cfRule>
  </conditionalFormatting>
  <conditionalFormatting sqref="P135:P136 P139 P142">
    <cfRule type="cellIs" dxfId="8231" priority="1540" operator="greaterThan">
      <formula>0</formula>
    </cfRule>
  </conditionalFormatting>
  <conditionalFormatting sqref="P135:P136 P139 P142">
    <cfRule type="cellIs" dxfId="8230" priority="1534" operator="greaterThan">
      <formula>0</formula>
    </cfRule>
  </conditionalFormatting>
  <conditionalFormatting sqref="Q135:Q136 Q139 Q142">
    <cfRule type="cellIs" dxfId="8229" priority="1539" operator="lessThan">
      <formula>0</formula>
    </cfRule>
  </conditionalFormatting>
  <conditionalFormatting sqref="R135:R136 R139 R142">
    <cfRule type="cellIs" dxfId="8228" priority="1537" operator="lessThan">
      <formula>0.8</formula>
    </cfRule>
    <cfRule type="cellIs" dxfId="8227" priority="1538" operator="greaterThan">
      <formula>1</formula>
    </cfRule>
  </conditionalFormatting>
  <conditionalFormatting sqref="R135:R136 R139 R142">
    <cfRule type="cellIs" dxfId="8226" priority="1535" operator="greaterThan">
      <formula>1</formula>
    </cfRule>
    <cfRule type="cellIs" dxfId="8225" priority="1536" operator="lessThan">
      <formula>0.8</formula>
    </cfRule>
  </conditionalFormatting>
  <conditionalFormatting sqref="P19:P25">
    <cfRule type="cellIs" dxfId="8224" priority="1528" operator="greaterThan">
      <formula>0</formula>
    </cfRule>
  </conditionalFormatting>
  <conditionalFormatting sqref="Q19:Q25">
    <cfRule type="cellIs" dxfId="8223" priority="1533" operator="lessThan">
      <formula>0</formula>
    </cfRule>
  </conditionalFormatting>
  <conditionalFormatting sqref="R19:R25">
    <cfRule type="cellIs" dxfId="8222" priority="1531" operator="lessThan">
      <formula>0.8</formula>
    </cfRule>
    <cfRule type="cellIs" dxfId="8221" priority="1532" operator="greaterThan">
      <formula>1</formula>
    </cfRule>
  </conditionalFormatting>
  <conditionalFormatting sqref="R19:R25">
    <cfRule type="cellIs" dxfId="8220" priority="1529" operator="greaterThan">
      <formula>1</formula>
    </cfRule>
    <cfRule type="cellIs" dxfId="8219" priority="1530" operator="lessThan">
      <formula>0.8</formula>
    </cfRule>
  </conditionalFormatting>
  <conditionalFormatting sqref="Q19:Q25">
    <cfRule type="cellIs" dxfId="8218" priority="1527" operator="lessThan">
      <formula>0</formula>
    </cfRule>
  </conditionalFormatting>
  <conditionalFormatting sqref="R19:R25">
    <cfRule type="cellIs" dxfId="8217" priority="1525" operator="lessThan">
      <formula>0.8</formula>
    </cfRule>
    <cfRule type="cellIs" dxfId="8216" priority="1526" operator="greaterThan">
      <formula>1</formula>
    </cfRule>
  </conditionalFormatting>
  <conditionalFormatting sqref="R19:R25">
    <cfRule type="cellIs" dxfId="8215" priority="1523" operator="greaterThan">
      <formula>1</formula>
    </cfRule>
    <cfRule type="cellIs" dxfId="8214" priority="1524" operator="lessThan">
      <formula>0.8</formula>
    </cfRule>
  </conditionalFormatting>
  <conditionalFormatting sqref="P19:P25">
    <cfRule type="cellIs" dxfId="8213" priority="1522" operator="greaterThan">
      <formula>0</formula>
    </cfRule>
  </conditionalFormatting>
  <conditionalFormatting sqref="Q19:Q25">
    <cfRule type="cellIs" dxfId="8212" priority="1521" operator="lessThan">
      <formula>0</formula>
    </cfRule>
  </conditionalFormatting>
  <conditionalFormatting sqref="R19:R25">
    <cfRule type="cellIs" dxfId="8211" priority="1519" operator="lessThan">
      <formula>0.8</formula>
    </cfRule>
    <cfRule type="cellIs" dxfId="8210" priority="1520" operator="greaterThan">
      <formula>1</formula>
    </cfRule>
  </conditionalFormatting>
  <conditionalFormatting sqref="R19:R25">
    <cfRule type="cellIs" dxfId="8209" priority="1517" operator="greaterThan">
      <formula>1</formula>
    </cfRule>
    <cfRule type="cellIs" dxfId="8208" priority="1518" operator="lessThan">
      <formula>0.8</formula>
    </cfRule>
  </conditionalFormatting>
  <conditionalFormatting sqref="P19:P25">
    <cfRule type="cellIs" dxfId="8207" priority="1516" operator="greaterThan">
      <formula>0</formula>
    </cfRule>
  </conditionalFormatting>
  <conditionalFormatting sqref="Q19:Q25">
    <cfRule type="cellIs" dxfId="8206" priority="1515" operator="lessThan">
      <formula>0</formula>
    </cfRule>
  </conditionalFormatting>
  <conditionalFormatting sqref="R19:R25">
    <cfRule type="cellIs" dxfId="8205" priority="1513" operator="lessThan">
      <formula>0.8</formula>
    </cfRule>
    <cfRule type="cellIs" dxfId="8204" priority="1514" operator="greaterThan">
      <formula>1</formula>
    </cfRule>
  </conditionalFormatting>
  <conditionalFormatting sqref="R19:R25">
    <cfRule type="cellIs" dxfId="8203" priority="1511" operator="greaterThan">
      <formula>1</formula>
    </cfRule>
    <cfRule type="cellIs" dxfId="8202" priority="1512" operator="lessThan">
      <formula>0.8</formula>
    </cfRule>
  </conditionalFormatting>
  <conditionalFormatting sqref="P19:P25">
    <cfRule type="cellIs" dxfId="8201" priority="1510" operator="greaterThan">
      <formula>0</formula>
    </cfRule>
  </conditionalFormatting>
  <conditionalFormatting sqref="R19:R25">
    <cfRule type="cellIs" dxfId="8200" priority="1507" operator="lessThan">
      <formula>0.8</formula>
    </cfRule>
    <cfRule type="cellIs" dxfId="8199" priority="1508" operator="greaterThan">
      <formula>1</formula>
    </cfRule>
  </conditionalFormatting>
  <conditionalFormatting sqref="R19:R25">
    <cfRule type="cellIs" dxfId="8198" priority="1505" operator="greaterThan">
      <formula>1</formula>
    </cfRule>
    <cfRule type="cellIs" dxfId="8197" priority="1506" operator="lessThan">
      <formula>0.8</formula>
    </cfRule>
  </conditionalFormatting>
  <conditionalFormatting sqref="P19:P25">
    <cfRule type="cellIs" dxfId="8196" priority="1504" operator="greaterThan">
      <formula>0</formula>
    </cfRule>
  </conditionalFormatting>
  <conditionalFormatting sqref="Q19:Q25">
    <cfRule type="cellIs" dxfId="8195" priority="1509" operator="lessThan">
      <formula>0</formula>
    </cfRule>
  </conditionalFormatting>
  <conditionalFormatting sqref="Q19:Q25">
    <cfRule type="cellIs" dxfId="8194" priority="1503" operator="lessThan">
      <formula>0</formula>
    </cfRule>
  </conditionalFormatting>
  <conditionalFormatting sqref="R19:R25">
    <cfRule type="cellIs" dxfId="8193" priority="1501" operator="lessThan">
      <formula>0.8</formula>
    </cfRule>
    <cfRule type="cellIs" dxfId="8192" priority="1502" operator="greaterThan">
      <formula>1</formula>
    </cfRule>
  </conditionalFormatting>
  <conditionalFormatting sqref="R19:R25">
    <cfRule type="cellIs" dxfId="8191" priority="1499" operator="greaterThan">
      <formula>1</formula>
    </cfRule>
    <cfRule type="cellIs" dxfId="8190" priority="1500" operator="lessThan">
      <formula>0.8</formula>
    </cfRule>
  </conditionalFormatting>
  <conditionalFormatting sqref="P19:P25">
    <cfRule type="cellIs" dxfId="8189" priority="1498" operator="greaterThan">
      <formula>0</formula>
    </cfRule>
  </conditionalFormatting>
  <conditionalFormatting sqref="P19:P25">
    <cfRule type="cellIs" dxfId="8188" priority="1492" operator="greaterThan">
      <formula>0</formula>
    </cfRule>
  </conditionalFormatting>
  <conditionalFormatting sqref="Q19:Q25">
    <cfRule type="cellIs" dxfId="8187" priority="1497" operator="lessThan">
      <formula>0</formula>
    </cfRule>
  </conditionalFormatting>
  <conditionalFormatting sqref="R19:R25">
    <cfRule type="cellIs" dxfId="8186" priority="1495" operator="lessThan">
      <formula>0.8</formula>
    </cfRule>
    <cfRule type="cellIs" dxfId="8185" priority="1496" operator="greaterThan">
      <formula>1</formula>
    </cfRule>
  </conditionalFormatting>
  <conditionalFormatting sqref="R19:R25">
    <cfRule type="cellIs" dxfId="8184" priority="1493" operator="greaterThan">
      <formula>1</formula>
    </cfRule>
    <cfRule type="cellIs" dxfId="8183" priority="1494" operator="lessThan">
      <formula>0.8</formula>
    </cfRule>
  </conditionalFormatting>
  <conditionalFormatting sqref="P19:P25">
    <cfRule type="cellIs" dxfId="8182" priority="1486" operator="greaterThan">
      <formula>0</formula>
    </cfRule>
  </conditionalFormatting>
  <conditionalFormatting sqref="Q19:Q25">
    <cfRule type="cellIs" dxfId="8181" priority="1491" operator="lessThan">
      <formula>0</formula>
    </cfRule>
  </conditionalFormatting>
  <conditionalFormatting sqref="R19:R25">
    <cfRule type="cellIs" dxfId="8180" priority="1489" operator="lessThan">
      <formula>0.8</formula>
    </cfRule>
    <cfRule type="cellIs" dxfId="8179" priority="1490" operator="greaterThan">
      <formula>1</formula>
    </cfRule>
  </conditionalFormatting>
  <conditionalFormatting sqref="R19:R25">
    <cfRule type="cellIs" dxfId="8178" priority="1487" operator="greaterThan">
      <formula>1</formula>
    </cfRule>
    <cfRule type="cellIs" dxfId="8177" priority="1488" operator="lessThan">
      <formula>0.8</formula>
    </cfRule>
  </conditionalFormatting>
  <conditionalFormatting sqref="Q19:Q25">
    <cfRule type="cellIs" dxfId="8176" priority="1485" operator="lessThan">
      <formula>0</formula>
    </cfRule>
  </conditionalFormatting>
  <conditionalFormatting sqref="R19:R25">
    <cfRule type="cellIs" dxfId="8175" priority="1483" operator="lessThan">
      <formula>0.8</formula>
    </cfRule>
    <cfRule type="cellIs" dxfId="8174" priority="1484" operator="greaterThan">
      <formula>1</formula>
    </cfRule>
  </conditionalFormatting>
  <conditionalFormatting sqref="R19:R25">
    <cfRule type="cellIs" dxfId="8173" priority="1481" operator="greaterThan">
      <formula>1</formula>
    </cfRule>
    <cfRule type="cellIs" dxfId="8172" priority="1482" operator="lessThan">
      <formula>0.8</formula>
    </cfRule>
  </conditionalFormatting>
  <conditionalFormatting sqref="P19:P25">
    <cfRule type="cellIs" dxfId="8171" priority="1480" operator="greaterThan">
      <formula>0</formula>
    </cfRule>
  </conditionalFormatting>
  <conditionalFormatting sqref="Q19:Q25">
    <cfRule type="cellIs" dxfId="8170" priority="1479" operator="lessThan">
      <formula>0</formula>
    </cfRule>
  </conditionalFormatting>
  <conditionalFormatting sqref="R19:R25">
    <cfRule type="cellIs" dxfId="8169" priority="1477" operator="lessThan">
      <formula>0.8</formula>
    </cfRule>
    <cfRule type="cellIs" dxfId="8168" priority="1478" operator="greaterThan">
      <formula>1</formula>
    </cfRule>
  </conditionalFormatting>
  <conditionalFormatting sqref="R19:R25">
    <cfRule type="cellIs" dxfId="8167" priority="1475" operator="greaterThan">
      <formula>1</formula>
    </cfRule>
    <cfRule type="cellIs" dxfId="8166" priority="1476" operator="lessThan">
      <formula>0.8</formula>
    </cfRule>
  </conditionalFormatting>
  <conditionalFormatting sqref="P19:P25">
    <cfRule type="cellIs" dxfId="8165" priority="1474" operator="greaterThan">
      <formula>0</formula>
    </cfRule>
  </conditionalFormatting>
  <conditionalFormatting sqref="P19:P25">
    <cfRule type="cellIs" dxfId="8164" priority="1468" operator="greaterThan">
      <formula>0</formula>
    </cfRule>
  </conditionalFormatting>
  <conditionalFormatting sqref="Q19:Q25">
    <cfRule type="cellIs" dxfId="8163" priority="1473" operator="lessThan">
      <formula>0</formula>
    </cfRule>
  </conditionalFormatting>
  <conditionalFormatting sqref="R19:R25">
    <cfRule type="cellIs" dxfId="8162" priority="1471" operator="lessThan">
      <formula>0.8</formula>
    </cfRule>
    <cfRule type="cellIs" dxfId="8161" priority="1472" operator="greaterThan">
      <formula>1</formula>
    </cfRule>
  </conditionalFormatting>
  <conditionalFormatting sqref="R19:R25">
    <cfRule type="cellIs" dxfId="8160" priority="1469" operator="greaterThan">
      <formula>1</formula>
    </cfRule>
    <cfRule type="cellIs" dxfId="8159" priority="1470" operator="lessThan">
      <formula>0.8</formula>
    </cfRule>
  </conditionalFormatting>
  <conditionalFormatting sqref="Q19:Q25">
    <cfRule type="cellIs" dxfId="8158" priority="1467" operator="lessThan">
      <formula>0</formula>
    </cfRule>
  </conditionalFormatting>
  <conditionalFormatting sqref="R19:R25">
    <cfRule type="cellIs" dxfId="8157" priority="1465" operator="lessThan">
      <formula>0.8</formula>
    </cfRule>
    <cfRule type="cellIs" dxfId="8156" priority="1466" operator="greaterThan">
      <formula>1</formula>
    </cfRule>
  </conditionalFormatting>
  <conditionalFormatting sqref="R19:R25">
    <cfRule type="cellIs" dxfId="8155" priority="1463" operator="greaterThan">
      <formula>1</formula>
    </cfRule>
    <cfRule type="cellIs" dxfId="8154" priority="1464" operator="lessThan">
      <formula>0.8</formula>
    </cfRule>
  </conditionalFormatting>
  <conditionalFormatting sqref="P19:P25">
    <cfRule type="cellIs" dxfId="8153" priority="1462" operator="greaterThan">
      <formula>0</formula>
    </cfRule>
  </conditionalFormatting>
  <conditionalFormatting sqref="Q19:Q25">
    <cfRule type="cellIs" dxfId="8152" priority="1461" operator="lessThan">
      <formula>0</formula>
    </cfRule>
  </conditionalFormatting>
  <conditionalFormatting sqref="R19:R25">
    <cfRule type="cellIs" dxfId="8151" priority="1459" operator="lessThan">
      <formula>0.8</formula>
    </cfRule>
    <cfRule type="cellIs" dxfId="8150" priority="1460" operator="greaterThan">
      <formula>1</formula>
    </cfRule>
  </conditionalFormatting>
  <conditionalFormatting sqref="R19:R25">
    <cfRule type="cellIs" dxfId="8149" priority="1457" operator="greaterThan">
      <formula>1</formula>
    </cfRule>
    <cfRule type="cellIs" dxfId="8148" priority="1458" operator="lessThan">
      <formula>0.8</formula>
    </cfRule>
  </conditionalFormatting>
  <conditionalFormatting sqref="P19:P25">
    <cfRule type="cellIs" dxfId="8147" priority="1456" operator="greaterThan">
      <formula>0</formula>
    </cfRule>
  </conditionalFormatting>
  <conditionalFormatting sqref="Q19:Q25">
    <cfRule type="cellIs" dxfId="8146" priority="1455" operator="lessThan">
      <formula>0</formula>
    </cfRule>
  </conditionalFormatting>
  <conditionalFormatting sqref="R19:R25">
    <cfRule type="cellIs" dxfId="8145" priority="1453" operator="lessThan">
      <formula>0.8</formula>
    </cfRule>
    <cfRule type="cellIs" dxfId="8144" priority="1454" operator="greaterThan">
      <formula>1</formula>
    </cfRule>
  </conditionalFormatting>
  <conditionalFormatting sqref="R19:R25">
    <cfRule type="cellIs" dxfId="8143" priority="1451" operator="greaterThan">
      <formula>1</formula>
    </cfRule>
    <cfRule type="cellIs" dxfId="8142" priority="1452" operator="lessThan">
      <formula>0.8</formula>
    </cfRule>
  </conditionalFormatting>
  <conditionalFormatting sqref="P19:P25">
    <cfRule type="cellIs" dxfId="8141" priority="1450" operator="greaterThan">
      <formula>0</formula>
    </cfRule>
  </conditionalFormatting>
  <conditionalFormatting sqref="R19:R25">
    <cfRule type="cellIs" dxfId="8140" priority="1447" operator="lessThan">
      <formula>0.8</formula>
    </cfRule>
    <cfRule type="cellIs" dxfId="8139" priority="1448" operator="greaterThan">
      <formula>1</formula>
    </cfRule>
  </conditionalFormatting>
  <conditionalFormatting sqref="R19:R25">
    <cfRule type="cellIs" dxfId="8138" priority="1445" operator="greaterThan">
      <formula>1</formula>
    </cfRule>
    <cfRule type="cellIs" dxfId="8137" priority="1446" operator="lessThan">
      <formula>0.8</formula>
    </cfRule>
  </conditionalFormatting>
  <conditionalFormatting sqref="P19:P25">
    <cfRule type="cellIs" dxfId="8136" priority="1444" operator="greaterThan">
      <formula>0</formula>
    </cfRule>
  </conditionalFormatting>
  <conditionalFormatting sqref="Q19:Q25">
    <cfRule type="cellIs" dxfId="8135" priority="1449" operator="lessThan">
      <formula>0</formula>
    </cfRule>
  </conditionalFormatting>
  <conditionalFormatting sqref="Q40">
    <cfRule type="cellIs" dxfId="8134" priority="1443" operator="lessThan">
      <formula>0</formula>
    </cfRule>
  </conditionalFormatting>
  <conditionalFormatting sqref="R40">
    <cfRule type="cellIs" dxfId="8133" priority="1441" operator="lessThan">
      <formula>0.8</formula>
    </cfRule>
    <cfRule type="cellIs" dxfId="8132" priority="1442" operator="greaterThan">
      <formula>1</formula>
    </cfRule>
  </conditionalFormatting>
  <conditionalFormatting sqref="R40">
    <cfRule type="cellIs" dxfId="8131" priority="1439" operator="greaterThan">
      <formula>1</formula>
    </cfRule>
    <cfRule type="cellIs" dxfId="8130" priority="1440" operator="lessThan">
      <formula>0.8</formula>
    </cfRule>
  </conditionalFormatting>
  <conditionalFormatting sqref="P40">
    <cfRule type="cellIs" dxfId="8129" priority="1438" operator="greaterThan">
      <formula>0</formula>
    </cfRule>
  </conditionalFormatting>
  <conditionalFormatting sqref="P40">
    <cfRule type="cellIs" dxfId="8128" priority="1432" operator="greaterThan">
      <formula>0</formula>
    </cfRule>
  </conditionalFormatting>
  <conditionalFormatting sqref="Q40">
    <cfRule type="cellIs" dxfId="8127" priority="1437" operator="lessThan">
      <formula>0</formula>
    </cfRule>
  </conditionalFormatting>
  <conditionalFormatting sqref="R40">
    <cfRule type="cellIs" dxfId="8126" priority="1435" operator="lessThan">
      <formula>0.8</formula>
    </cfRule>
    <cfRule type="cellIs" dxfId="8125" priority="1436" operator="greaterThan">
      <formula>1</formula>
    </cfRule>
  </conditionalFormatting>
  <conditionalFormatting sqref="R40">
    <cfRule type="cellIs" dxfId="8124" priority="1433" operator="greaterThan">
      <formula>1</formula>
    </cfRule>
    <cfRule type="cellIs" dxfId="8123" priority="1434" operator="lessThan">
      <formula>0.8</formula>
    </cfRule>
  </conditionalFormatting>
  <conditionalFormatting sqref="P40">
    <cfRule type="cellIs" dxfId="8122" priority="1426" operator="greaterThan">
      <formula>0</formula>
    </cfRule>
  </conditionalFormatting>
  <conditionalFormatting sqref="Q40">
    <cfRule type="cellIs" dxfId="8121" priority="1431" operator="lessThan">
      <formula>0</formula>
    </cfRule>
  </conditionalFormatting>
  <conditionalFormatting sqref="R40">
    <cfRule type="cellIs" dxfId="8120" priority="1429" operator="lessThan">
      <formula>0.8</formula>
    </cfRule>
    <cfRule type="cellIs" dxfId="8119" priority="1430" operator="greaterThan">
      <formula>1</formula>
    </cfRule>
  </conditionalFormatting>
  <conditionalFormatting sqref="R40">
    <cfRule type="cellIs" dxfId="8118" priority="1427" operator="greaterThan">
      <formula>1</formula>
    </cfRule>
    <cfRule type="cellIs" dxfId="8117" priority="1428" operator="lessThan">
      <formula>0.8</formula>
    </cfRule>
  </conditionalFormatting>
  <conditionalFormatting sqref="Q40">
    <cfRule type="cellIs" dxfId="8116" priority="1425" operator="lessThan">
      <formula>0</formula>
    </cfRule>
  </conditionalFormatting>
  <conditionalFormatting sqref="R40">
    <cfRule type="cellIs" dxfId="8115" priority="1423" operator="lessThan">
      <formula>0.8</formula>
    </cfRule>
    <cfRule type="cellIs" dxfId="8114" priority="1424" operator="greaterThan">
      <formula>1</formula>
    </cfRule>
  </conditionalFormatting>
  <conditionalFormatting sqref="R40">
    <cfRule type="cellIs" dxfId="8113" priority="1421" operator="greaterThan">
      <formula>1</formula>
    </cfRule>
    <cfRule type="cellIs" dxfId="8112" priority="1422" operator="lessThan">
      <formula>0.8</formula>
    </cfRule>
  </conditionalFormatting>
  <conditionalFormatting sqref="P40">
    <cfRule type="cellIs" dxfId="8111" priority="1420" operator="greaterThan">
      <formula>0</formula>
    </cfRule>
  </conditionalFormatting>
  <conditionalFormatting sqref="P40">
    <cfRule type="cellIs" dxfId="8110" priority="1414" operator="greaterThan">
      <formula>0</formula>
    </cfRule>
  </conditionalFormatting>
  <conditionalFormatting sqref="Q40">
    <cfRule type="cellIs" dxfId="8109" priority="1419" operator="lessThan">
      <formula>0</formula>
    </cfRule>
  </conditionalFormatting>
  <conditionalFormatting sqref="R40">
    <cfRule type="cellIs" dxfId="8108" priority="1417" operator="lessThan">
      <formula>0.8</formula>
    </cfRule>
    <cfRule type="cellIs" dxfId="8107" priority="1418" operator="greaterThan">
      <formula>1</formula>
    </cfRule>
  </conditionalFormatting>
  <conditionalFormatting sqref="R40">
    <cfRule type="cellIs" dxfId="8106" priority="1415" operator="greaterThan">
      <formula>1</formula>
    </cfRule>
    <cfRule type="cellIs" dxfId="8105" priority="1416" operator="lessThan">
      <formula>0.8</formula>
    </cfRule>
  </conditionalFormatting>
  <conditionalFormatting sqref="P40">
    <cfRule type="cellIs" dxfId="8104" priority="1408" operator="greaterThan">
      <formula>0</formula>
    </cfRule>
  </conditionalFormatting>
  <conditionalFormatting sqref="Q40">
    <cfRule type="cellIs" dxfId="8103" priority="1413" operator="lessThan">
      <formula>0</formula>
    </cfRule>
  </conditionalFormatting>
  <conditionalFormatting sqref="R40">
    <cfRule type="cellIs" dxfId="8102" priority="1411" operator="lessThan">
      <formula>0.8</formula>
    </cfRule>
    <cfRule type="cellIs" dxfId="8101" priority="1412" operator="greaterThan">
      <formula>1</formula>
    </cfRule>
  </conditionalFormatting>
  <conditionalFormatting sqref="R40">
    <cfRule type="cellIs" dxfId="8100" priority="1409" operator="greaterThan">
      <formula>1</formula>
    </cfRule>
    <cfRule type="cellIs" dxfId="8099" priority="1410" operator="lessThan">
      <formula>0.8</formula>
    </cfRule>
  </conditionalFormatting>
  <conditionalFormatting sqref="P40">
    <cfRule type="cellIs" dxfId="8098" priority="1402" operator="greaterThan">
      <formula>0</formula>
    </cfRule>
  </conditionalFormatting>
  <conditionalFormatting sqref="Q40">
    <cfRule type="cellIs" dxfId="8097" priority="1407" operator="lessThan">
      <formula>0</formula>
    </cfRule>
  </conditionalFormatting>
  <conditionalFormatting sqref="R40">
    <cfRule type="cellIs" dxfId="8096" priority="1405" operator="lessThan">
      <formula>0.8</formula>
    </cfRule>
    <cfRule type="cellIs" dxfId="8095" priority="1406" operator="greaterThan">
      <formula>1</formula>
    </cfRule>
  </conditionalFormatting>
  <conditionalFormatting sqref="R40">
    <cfRule type="cellIs" dxfId="8094" priority="1403" operator="greaterThan">
      <formula>1</formula>
    </cfRule>
    <cfRule type="cellIs" dxfId="8093" priority="1404" operator="lessThan">
      <formula>0.8</formula>
    </cfRule>
  </conditionalFormatting>
  <conditionalFormatting sqref="Q40">
    <cfRule type="cellIs" dxfId="8092" priority="1396" operator="lessThan">
      <formula>0</formula>
    </cfRule>
  </conditionalFormatting>
  <conditionalFormatting sqref="P40">
    <cfRule type="cellIs" dxfId="8091" priority="1397" operator="greaterThan">
      <formula>0</formula>
    </cfRule>
  </conditionalFormatting>
  <conditionalFormatting sqref="R40">
    <cfRule type="cellIs" dxfId="8090" priority="1400" operator="lessThan">
      <formula>0.8</formula>
    </cfRule>
    <cfRule type="cellIs" dxfId="8089" priority="1401" operator="greaterThan">
      <formula>1</formula>
    </cfRule>
  </conditionalFormatting>
  <conditionalFormatting sqref="R40">
    <cfRule type="cellIs" dxfId="8088" priority="1398" operator="greaterThan">
      <formula>1</formula>
    </cfRule>
    <cfRule type="cellIs" dxfId="8087" priority="1399" operator="lessThan">
      <formula>0.8</formula>
    </cfRule>
  </conditionalFormatting>
  <conditionalFormatting sqref="Q40">
    <cfRule type="cellIs" dxfId="8086" priority="1390" operator="lessThan">
      <formula>0</formula>
    </cfRule>
  </conditionalFormatting>
  <conditionalFormatting sqref="R40">
    <cfRule type="cellIs" dxfId="8085" priority="1394" operator="lessThan">
      <formula>0.8</formula>
    </cfRule>
    <cfRule type="cellIs" dxfId="8084" priority="1395" operator="greaterThan">
      <formula>1</formula>
    </cfRule>
  </conditionalFormatting>
  <conditionalFormatting sqref="R40">
    <cfRule type="cellIs" dxfId="8083" priority="1392" operator="greaterThan">
      <formula>1</formula>
    </cfRule>
    <cfRule type="cellIs" dxfId="8082" priority="1393" operator="lessThan">
      <formula>0.8</formula>
    </cfRule>
  </conditionalFormatting>
  <conditionalFormatting sqref="P40">
    <cfRule type="cellIs" dxfId="8081" priority="1391" operator="greaterThan">
      <formula>0</formula>
    </cfRule>
  </conditionalFormatting>
  <conditionalFormatting sqref="Q40">
    <cfRule type="cellIs" dxfId="8080" priority="1389" operator="lessThan">
      <formula>0</formula>
    </cfRule>
  </conditionalFormatting>
  <conditionalFormatting sqref="R40">
    <cfRule type="cellIs" dxfId="8079" priority="1387" operator="lessThan">
      <formula>0.8</formula>
    </cfRule>
    <cfRule type="cellIs" dxfId="8078" priority="1388" operator="greaterThan">
      <formula>1</formula>
    </cfRule>
  </conditionalFormatting>
  <conditionalFormatting sqref="R40">
    <cfRule type="cellIs" dxfId="8077" priority="1385" operator="greaterThan">
      <formula>1</formula>
    </cfRule>
    <cfRule type="cellIs" dxfId="8076" priority="1386" operator="lessThan">
      <formula>0.8</formula>
    </cfRule>
  </conditionalFormatting>
  <conditionalFormatting sqref="P40">
    <cfRule type="cellIs" dxfId="8075" priority="1384" operator="greaterThan">
      <formula>0</formula>
    </cfRule>
  </conditionalFormatting>
  <conditionalFormatting sqref="Q40">
    <cfRule type="cellIs" dxfId="8074" priority="1383" operator="lessThan">
      <formula>0</formula>
    </cfRule>
  </conditionalFormatting>
  <conditionalFormatting sqref="R40">
    <cfRule type="cellIs" dxfId="8073" priority="1381" operator="lessThan">
      <formula>0.8</formula>
    </cfRule>
    <cfRule type="cellIs" dxfId="8072" priority="1382" operator="greaterThan">
      <formula>1</formula>
    </cfRule>
  </conditionalFormatting>
  <conditionalFormatting sqref="R40">
    <cfRule type="cellIs" dxfId="8071" priority="1379" operator="greaterThan">
      <formula>1</formula>
    </cfRule>
    <cfRule type="cellIs" dxfId="8070" priority="1380" operator="lessThan">
      <formula>0.8</formula>
    </cfRule>
  </conditionalFormatting>
  <conditionalFormatting sqref="P40">
    <cfRule type="cellIs" dxfId="8069" priority="1378" operator="greaterThan">
      <formula>0</formula>
    </cfRule>
  </conditionalFormatting>
  <conditionalFormatting sqref="Q32:Q39">
    <cfRule type="cellIs" dxfId="8068" priority="1377" operator="lessThan">
      <formula>0</formula>
    </cfRule>
  </conditionalFormatting>
  <conditionalFormatting sqref="R32:R39">
    <cfRule type="cellIs" dxfId="8067" priority="1375" operator="lessThan">
      <formula>0.8</formula>
    </cfRule>
    <cfRule type="cellIs" dxfId="8066" priority="1376" operator="greaterThan">
      <formula>1</formula>
    </cfRule>
  </conditionalFormatting>
  <conditionalFormatting sqref="R32:R39">
    <cfRule type="cellIs" dxfId="8065" priority="1373" operator="greaterThan">
      <formula>1</formula>
    </cfRule>
    <cfRule type="cellIs" dxfId="8064" priority="1374" operator="lessThan">
      <formula>0.8</formula>
    </cfRule>
  </conditionalFormatting>
  <conditionalFormatting sqref="P32:P39">
    <cfRule type="cellIs" dxfId="8063" priority="1372" operator="greaterThan">
      <formula>0</formula>
    </cfRule>
  </conditionalFormatting>
  <conditionalFormatting sqref="Q32:Q39">
    <cfRule type="cellIs" dxfId="8062" priority="1371" operator="lessThan">
      <formula>0</formula>
    </cfRule>
  </conditionalFormatting>
  <conditionalFormatting sqref="R32:R39">
    <cfRule type="cellIs" dxfId="8061" priority="1369" operator="lessThan">
      <formula>0.8</formula>
    </cfRule>
    <cfRule type="cellIs" dxfId="8060" priority="1370" operator="greaterThan">
      <formula>1</formula>
    </cfRule>
  </conditionalFormatting>
  <conditionalFormatting sqref="R32:R39">
    <cfRule type="cellIs" dxfId="8059" priority="1367" operator="greaterThan">
      <formula>1</formula>
    </cfRule>
    <cfRule type="cellIs" dxfId="8058" priority="1368" operator="lessThan">
      <formula>0.8</formula>
    </cfRule>
  </conditionalFormatting>
  <conditionalFormatting sqref="P32:P39">
    <cfRule type="cellIs" dxfId="8057" priority="1366" operator="greaterThan">
      <formula>0</formula>
    </cfRule>
  </conditionalFormatting>
  <conditionalFormatting sqref="Q32:Q39">
    <cfRule type="cellIs" dxfId="8056" priority="1365" operator="lessThan">
      <formula>0</formula>
    </cfRule>
  </conditionalFormatting>
  <conditionalFormatting sqref="R32:R39">
    <cfRule type="cellIs" dxfId="8055" priority="1363" operator="lessThan">
      <formula>0.8</formula>
    </cfRule>
    <cfRule type="cellIs" dxfId="8054" priority="1364" operator="greaterThan">
      <formula>1</formula>
    </cfRule>
  </conditionalFormatting>
  <conditionalFormatting sqref="R32:R39">
    <cfRule type="cellIs" dxfId="8053" priority="1361" operator="greaterThan">
      <formula>1</formula>
    </cfRule>
    <cfRule type="cellIs" dxfId="8052" priority="1362" operator="lessThan">
      <formula>0.8</formula>
    </cfRule>
  </conditionalFormatting>
  <conditionalFormatting sqref="P32:P39">
    <cfRule type="cellIs" dxfId="8051" priority="1360" operator="greaterThan">
      <formula>0</formula>
    </cfRule>
  </conditionalFormatting>
  <conditionalFormatting sqref="Q32:Q39">
    <cfRule type="cellIs" dxfId="8050" priority="1359" operator="lessThan">
      <formula>0</formula>
    </cfRule>
  </conditionalFormatting>
  <conditionalFormatting sqref="R32:R39">
    <cfRule type="cellIs" dxfId="8049" priority="1357" operator="lessThan">
      <formula>0.8</formula>
    </cfRule>
    <cfRule type="cellIs" dxfId="8048" priority="1358" operator="greaterThan">
      <formula>1</formula>
    </cfRule>
  </conditionalFormatting>
  <conditionalFormatting sqref="R32:R39">
    <cfRule type="cellIs" dxfId="8047" priority="1355" operator="greaterThan">
      <formula>1</formula>
    </cfRule>
    <cfRule type="cellIs" dxfId="8046" priority="1356" operator="lessThan">
      <formula>0.8</formula>
    </cfRule>
  </conditionalFormatting>
  <conditionalFormatting sqref="P32:P39">
    <cfRule type="cellIs" dxfId="8045" priority="1354" operator="greaterThan">
      <formula>0</formula>
    </cfRule>
  </conditionalFormatting>
  <conditionalFormatting sqref="P32:P39">
    <cfRule type="cellIs" dxfId="8044" priority="1348" operator="greaterThan">
      <formula>0</formula>
    </cfRule>
  </conditionalFormatting>
  <conditionalFormatting sqref="Q32:Q39">
    <cfRule type="cellIs" dxfId="8043" priority="1353" operator="lessThan">
      <formula>0</formula>
    </cfRule>
  </conditionalFormatting>
  <conditionalFormatting sqref="R32:R39">
    <cfRule type="cellIs" dxfId="8042" priority="1351" operator="lessThan">
      <formula>0.8</formula>
    </cfRule>
    <cfRule type="cellIs" dxfId="8041" priority="1352" operator="greaterThan">
      <formula>1</formula>
    </cfRule>
  </conditionalFormatting>
  <conditionalFormatting sqref="R32:R39">
    <cfRule type="cellIs" dxfId="8040" priority="1349" operator="greaterThan">
      <formula>1</formula>
    </cfRule>
    <cfRule type="cellIs" dxfId="8039" priority="1350" operator="lessThan">
      <formula>0.8</formula>
    </cfRule>
  </conditionalFormatting>
  <conditionalFormatting sqref="P32:P39">
    <cfRule type="cellIs" dxfId="8038" priority="1342" operator="greaterThan">
      <formula>0</formula>
    </cfRule>
  </conditionalFormatting>
  <conditionalFormatting sqref="Q32:Q39">
    <cfRule type="cellIs" dxfId="8037" priority="1347" operator="lessThan">
      <formula>0</formula>
    </cfRule>
  </conditionalFormatting>
  <conditionalFormatting sqref="R32:R39">
    <cfRule type="cellIs" dxfId="8036" priority="1345" operator="lessThan">
      <formula>0.8</formula>
    </cfRule>
    <cfRule type="cellIs" dxfId="8035" priority="1346" operator="greaterThan">
      <formula>1</formula>
    </cfRule>
  </conditionalFormatting>
  <conditionalFormatting sqref="R32:R39">
    <cfRule type="cellIs" dxfId="8034" priority="1343" operator="greaterThan">
      <formula>1</formula>
    </cfRule>
    <cfRule type="cellIs" dxfId="8033" priority="1344" operator="lessThan">
      <formula>0.8</formula>
    </cfRule>
  </conditionalFormatting>
  <conditionalFormatting sqref="R32:R39">
    <cfRule type="cellIs" dxfId="8032" priority="1339" operator="lessThan">
      <formula>0.8</formula>
    </cfRule>
    <cfRule type="cellIs" dxfId="8031" priority="1340" operator="greaterThan">
      <formula>1</formula>
    </cfRule>
  </conditionalFormatting>
  <conditionalFormatting sqref="R32:R39">
    <cfRule type="cellIs" dxfId="8030" priority="1337" operator="greaterThan">
      <formula>1</formula>
    </cfRule>
    <cfRule type="cellIs" dxfId="8029" priority="1338" operator="lessThan">
      <formula>0.8</formula>
    </cfRule>
  </conditionalFormatting>
  <conditionalFormatting sqref="P32:P39">
    <cfRule type="cellIs" dxfId="8028" priority="1336" operator="greaterThan">
      <formula>0</formula>
    </cfRule>
  </conditionalFormatting>
  <conditionalFormatting sqref="Q32:Q39">
    <cfRule type="cellIs" dxfId="8027" priority="1341" operator="lessThan">
      <formula>0</formula>
    </cfRule>
  </conditionalFormatting>
  <conditionalFormatting sqref="Q32:Q39">
    <cfRule type="cellIs" dxfId="8026" priority="1335" operator="lessThan">
      <formula>0</formula>
    </cfRule>
  </conditionalFormatting>
  <conditionalFormatting sqref="R32:R39">
    <cfRule type="cellIs" dxfId="8025" priority="1333" operator="lessThan">
      <formula>0.8</formula>
    </cfRule>
    <cfRule type="cellIs" dxfId="8024" priority="1334" operator="greaterThan">
      <formula>1</formula>
    </cfRule>
  </conditionalFormatting>
  <conditionalFormatting sqref="R32:R39">
    <cfRule type="cellIs" dxfId="8023" priority="1331" operator="greaterThan">
      <formula>1</formula>
    </cfRule>
    <cfRule type="cellIs" dxfId="8022" priority="1332" operator="lessThan">
      <formula>0.8</formula>
    </cfRule>
  </conditionalFormatting>
  <conditionalFormatting sqref="P32:P39">
    <cfRule type="cellIs" dxfId="8021" priority="1330" operator="greaterThan">
      <formula>0</formula>
    </cfRule>
  </conditionalFormatting>
  <conditionalFormatting sqref="P32:P39">
    <cfRule type="cellIs" dxfId="8020" priority="1324" operator="greaterThan">
      <formula>0</formula>
    </cfRule>
  </conditionalFormatting>
  <conditionalFormatting sqref="Q32:Q39">
    <cfRule type="cellIs" dxfId="8019" priority="1329" operator="lessThan">
      <formula>0</formula>
    </cfRule>
  </conditionalFormatting>
  <conditionalFormatting sqref="R32:R39">
    <cfRule type="cellIs" dxfId="8018" priority="1327" operator="lessThan">
      <formula>0.8</formula>
    </cfRule>
    <cfRule type="cellIs" dxfId="8017" priority="1328" operator="greaterThan">
      <formula>1</formula>
    </cfRule>
  </conditionalFormatting>
  <conditionalFormatting sqref="R32:R39">
    <cfRule type="cellIs" dxfId="8016" priority="1325" operator="greaterThan">
      <formula>1</formula>
    </cfRule>
    <cfRule type="cellIs" dxfId="8015" priority="1326" operator="lessThan">
      <formula>0.8</formula>
    </cfRule>
  </conditionalFormatting>
  <conditionalFormatting sqref="P32:P39">
    <cfRule type="cellIs" dxfId="8014" priority="1318" operator="greaterThan">
      <formula>0</formula>
    </cfRule>
  </conditionalFormatting>
  <conditionalFormatting sqref="Q32:Q39">
    <cfRule type="cellIs" dxfId="8013" priority="1323" operator="lessThan">
      <formula>0</formula>
    </cfRule>
  </conditionalFormatting>
  <conditionalFormatting sqref="R32:R39">
    <cfRule type="cellIs" dxfId="8012" priority="1321" operator="lessThan">
      <formula>0.8</formula>
    </cfRule>
    <cfRule type="cellIs" dxfId="8011" priority="1322" operator="greaterThan">
      <formula>1</formula>
    </cfRule>
  </conditionalFormatting>
  <conditionalFormatting sqref="R32:R39">
    <cfRule type="cellIs" dxfId="8010" priority="1319" operator="greaterThan">
      <formula>1</formula>
    </cfRule>
    <cfRule type="cellIs" dxfId="8009" priority="1320" operator="lessThan">
      <formula>0.8</formula>
    </cfRule>
  </conditionalFormatting>
  <conditionalFormatting sqref="R32:R39">
    <cfRule type="cellIs" dxfId="8008" priority="1315" operator="lessThan">
      <formula>0.8</formula>
    </cfRule>
    <cfRule type="cellIs" dxfId="8007" priority="1316" operator="greaterThan">
      <formula>1</formula>
    </cfRule>
  </conditionalFormatting>
  <conditionalFormatting sqref="R32:R39">
    <cfRule type="cellIs" dxfId="8006" priority="1313" operator="greaterThan">
      <formula>1</formula>
    </cfRule>
    <cfRule type="cellIs" dxfId="8005" priority="1314" operator="lessThan">
      <formula>0.8</formula>
    </cfRule>
  </conditionalFormatting>
  <conditionalFormatting sqref="P32:P39">
    <cfRule type="cellIs" dxfId="8004" priority="1312" operator="greaterThan">
      <formula>0</formula>
    </cfRule>
  </conditionalFormatting>
  <conditionalFormatting sqref="Q32:Q39">
    <cfRule type="cellIs" dxfId="8003" priority="1317" operator="lessThan">
      <formula>0</formula>
    </cfRule>
  </conditionalFormatting>
  <conditionalFormatting sqref="P32:P39">
    <cfRule type="cellIs" dxfId="8002" priority="1306" operator="greaterThan">
      <formula>0</formula>
    </cfRule>
  </conditionalFormatting>
  <conditionalFormatting sqref="Q32:Q39">
    <cfRule type="cellIs" dxfId="8001" priority="1311" operator="lessThan">
      <formula>0</formula>
    </cfRule>
  </conditionalFormatting>
  <conditionalFormatting sqref="R32:R39">
    <cfRule type="cellIs" dxfId="8000" priority="1309" operator="lessThan">
      <formula>0.8</formula>
    </cfRule>
    <cfRule type="cellIs" dxfId="7999" priority="1310" operator="greaterThan">
      <formula>1</formula>
    </cfRule>
  </conditionalFormatting>
  <conditionalFormatting sqref="R32:R39">
    <cfRule type="cellIs" dxfId="7998" priority="1307" operator="greaterThan">
      <formula>1</formula>
    </cfRule>
    <cfRule type="cellIs" dxfId="7997" priority="1308" operator="lessThan">
      <formula>0.8</formula>
    </cfRule>
  </conditionalFormatting>
  <conditionalFormatting sqref="R32:R39">
    <cfRule type="cellIs" dxfId="7996" priority="1303" operator="lessThan">
      <formula>0.8</formula>
    </cfRule>
    <cfRule type="cellIs" dxfId="7995" priority="1304" operator="greaterThan">
      <formula>1</formula>
    </cfRule>
  </conditionalFormatting>
  <conditionalFormatting sqref="R32:R39">
    <cfRule type="cellIs" dxfId="7994" priority="1301" operator="greaterThan">
      <formula>1</formula>
    </cfRule>
    <cfRule type="cellIs" dxfId="7993" priority="1302" operator="lessThan">
      <formula>0.8</formula>
    </cfRule>
  </conditionalFormatting>
  <conditionalFormatting sqref="P32:P39">
    <cfRule type="cellIs" dxfId="7992" priority="1300" operator="greaterThan">
      <formula>0</formula>
    </cfRule>
  </conditionalFormatting>
  <conditionalFormatting sqref="Q32:Q39">
    <cfRule type="cellIs" dxfId="7991" priority="1305" operator="lessThan">
      <formula>0</formula>
    </cfRule>
  </conditionalFormatting>
  <conditionalFormatting sqref="R32:R39">
    <cfRule type="cellIs" dxfId="7990" priority="1297" operator="lessThan">
      <formula>0.8</formula>
    </cfRule>
    <cfRule type="cellIs" dxfId="7989" priority="1298" operator="greaterThan">
      <formula>1</formula>
    </cfRule>
  </conditionalFormatting>
  <conditionalFormatting sqref="R32:R39">
    <cfRule type="cellIs" dxfId="7988" priority="1295" operator="greaterThan">
      <formula>1</formula>
    </cfRule>
    <cfRule type="cellIs" dxfId="7987" priority="1296" operator="lessThan">
      <formula>0.8</formula>
    </cfRule>
  </conditionalFormatting>
  <conditionalFormatting sqref="P32:P39">
    <cfRule type="cellIs" dxfId="7986" priority="1294" operator="greaterThan">
      <formula>0</formula>
    </cfRule>
  </conditionalFormatting>
  <conditionalFormatting sqref="Q32:Q39">
    <cfRule type="cellIs" dxfId="7985" priority="1299" operator="lessThan">
      <formula>0</formula>
    </cfRule>
  </conditionalFormatting>
  <conditionalFormatting sqref="Q32:Q39">
    <cfRule type="cellIs" dxfId="7984" priority="1293" operator="lessThan">
      <formula>0</formula>
    </cfRule>
  </conditionalFormatting>
  <conditionalFormatting sqref="R32:R39">
    <cfRule type="cellIs" dxfId="7983" priority="1291" operator="lessThan">
      <formula>0.8</formula>
    </cfRule>
    <cfRule type="cellIs" dxfId="7982" priority="1292" operator="greaterThan">
      <formula>1</formula>
    </cfRule>
  </conditionalFormatting>
  <conditionalFormatting sqref="R32:R39">
    <cfRule type="cellIs" dxfId="7981" priority="1289" operator="greaterThan">
      <formula>1</formula>
    </cfRule>
    <cfRule type="cellIs" dxfId="7980" priority="1290" operator="lessThan">
      <formula>0.8</formula>
    </cfRule>
  </conditionalFormatting>
  <conditionalFormatting sqref="P32:P39">
    <cfRule type="cellIs" dxfId="7979" priority="1288" operator="greaterThan">
      <formula>0</formula>
    </cfRule>
  </conditionalFormatting>
  <conditionalFormatting sqref="Q32:Q39">
    <cfRule type="cellIs" dxfId="7978" priority="1282" operator="lessThan">
      <formula>0</formula>
    </cfRule>
  </conditionalFormatting>
  <conditionalFormatting sqref="R32:R39">
    <cfRule type="cellIs" dxfId="7977" priority="1286" operator="lessThan">
      <formula>0.8</formula>
    </cfRule>
    <cfRule type="cellIs" dxfId="7976" priority="1287" operator="greaterThan">
      <formula>1</formula>
    </cfRule>
  </conditionalFormatting>
  <conditionalFormatting sqref="R32:R39">
    <cfRule type="cellIs" dxfId="7975" priority="1284" operator="greaterThan">
      <formula>1</formula>
    </cfRule>
    <cfRule type="cellIs" dxfId="7974" priority="1285" operator="lessThan">
      <formula>0.8</formula>
    </cfRule>
  </conditionalFormatting>
  <conditionalFormatting sqref="P32:P39">
    <cfRule type="cellIs" dxfId="7973" priority="1283" operator="greaterThan">
      <formula>0</formula>
    </cfRule>
  </conditionalFormatting>
  <conditionalFormatting sqref="Q32:Q39">
    <cfRule type="cellIs" dxfId="7972" priority="1281" operator="lessThan">
      <formula>0</formula>
    </cfRule>
  </conditionalFormatting>
  <conditionalFormatting sqref="R32:R39">
    <cfRule type="cellIs" dxfId="7971" priority="1279" operator="lessThan">
      <formula>0.8</formula>
    </cfRule>
    <cfRule type="cellIs" dxfId="7970" priority="1280" operator="greaterThan">
      <formula>1</formula>
    </cfRule>
  </conditionalFormatting>
  <conditionalFormatting sqref="R32:R39">
    <cfRule type="cellIs" dxfId="7969" priority="1277" operator="greaterThan">
      <formula>1</formula>
    </cfRule>
    <cfRule type="cellIs" dxfId="7968" priority="1278" operator="lessThan">
      <formula>0.8</formula>
    </cfRule>
  </conditionalFormatting>
  <conditionalFormatting sqref="P32:P39">
    <cfRule type="cellIs" dxfId="7967" priority="1276" operator="greaterThan">
      <formula>0</formula>
    </cfRule>
  </conditionalFormatting>
  <conditionalFormatting sqref="Q32:Q39">
    <cfRule type="cellIs" dxfId="7966" priority="1275" operator="lessThan">
      <formula>0</formula>
    </cfRule>
  </conditionalFormatting>
  <conditionalFormatting sqref="R32:R39">
    <cfRule type="cellIs" dxfId="7965" priority="1273" operator="lessThan">
      <formula>0.8</formula>
    </cfRule>
    <cfRule type="cellIs" dxfId="7964" priority="1274" operator="greaterThan">
      <formula>1</formula>
    </cfRule>
  </conditionalFormatting>
  <conditionalFormatting sqref="R32:R39">
    <cfRule type="cellIs" dxfId="7963" priority="1271" operator="greaterThan">
      <formula>1</formula>
    </cfRule>
    <cfRule type="cellIs" dxfId="7962" priority="1272" operator="lessThan">
      <formula>0.8</formula>
    </cfRule>
  </conditionalFormatting>
  <conditionalFormatting sqref="P32:P39">
    <cfRule type="cellIs" dxfId="7961" priority="1270" operator="greaterThan">
      <formula>0</formula>
    </cfRule>
  </conditionalFormatting>
  <conditionalFormatting sqref="Q32:Q39">
    <cfRule type="cellIs" dxfId="7960" priority="1269" operator="lessThan">
      <formula>0</formula>
    </cfRule>
  </conditionalFormatting>
  <conditionalFormatting sqref="R32:R39">
    <cfRule type="cellIs" dxfId="7959" priority="1267" operator="lessThan">
      <formula>0.8</formula>
    </cfRule>
    <cfRule type="cellIs" dxfId="7958" priority="1268" operator="greaterThan">
      <formula>1</formula>
    </cfRule>
  </conditionalFormatting>
  <conditionalFormatting sqref="R32:R39">
    <cfRule type="cellIs" dxfId="7957" priority="1265" operator="greaterThan">
      <formula>1</formula>
    </cfRule>
    <cfRule type="cellIs" dxfId="7956" priority="1266" operator="lessThan">
      <formula>0.8</formula>
    </cfRule>
  </conditionalFormatting>
  <conditionalFormatting sqref="P32:P39">
    <cfRule type="cellIs" dxfId="7955" priority="1264" operator="greaterThan">
      <formula>0</formula>
    </cfRule>
  </conditionalFormatting>
  <conditionalFormatting sqref="Q32:Q39">
    <cfRule type="cellIs" dxfId="7954" priority="1263" operator="lessThan">
      <formula>0</formula>
    </cfRule>
  </conditionalFormatting>
  <conditionalFormatting sqref="R32:R39">
    <cfRule type="cellIs" dxfId="7953" priority="1261" operator="lessThan">
      <formula>0.8</formula>
    </cfRule>
    <cfRule type="cellIs" dxfId="7952" priority="1262" operator="greaterThan">
      <formula>1</formula>
    </cfRule>
  </conditionalFormatting>
  <conditionalFormatting sqref="R32:R39">
    <cfRule type="cellIs" dxfId="7951" priority="1259" operator="greaterThan">
      <formula>1</formula>
    </cfRule>
    <cfRule type="cellIs" dxfId="7950" priority="1260" operator="lessThan">
      <formula>0.8</formula>
    </cfRule>
  </conditionalFormatting>
  <conditionalFormatting sqref="P32:P39">
    <cfRule type="cellIs" dxfId="7949" priority="1258" operator="greaterThan">
      <formula>0</formula>
    </cfRule>
  </conditionalFormatting>
  <conditionalFormatting sqref="Q32:Q39">
    <cfRule type="cellIs" dxfId="7948" priority="1257" operator="lessThan">
      <formula>0</formula>
    </cfRule>
  </conditionalFormatting>
  <conditionalFormatting sqref="R32:R39">
    <cfRule type="cellIs" dxfId="7947" priority="1255" operator="lessThan">
      <formula>0.8</formula>
    </cfRule>
    <cfRule type="cellIs" dxfId="7946" priority="1256" operator="greaterThan">
      <formula>1</formula>
    </cfRule>
  </conditionalFormatting>
  <conditionalFormatting sqref="R32:R39">
    <cfRule type="cellIs" dxfId="7945" priority="1253" operator="greaterThan">
      <formula>1</formula>
    </cfRule>
    <cfRule type="cellIs" dxfId="7944" priority="1254" operator="lessThan">
      <formula>0.8</formula>
    </cfRule>
  </conditionalFormatting>
  <conditionalFormatting sqref="P32:P39">
    <cfRule type="cellIs" dxfId="7943" priority="1252" operator="greaterThan">
      <formula>0</formula>
    </cfRule>
  </conditionalFormatting>
  <conditionalFormatting sqref="P32:P39">
    <cfRule type="cellIs" dxfId="7942" priority="1246" operator="greaterThan">
      <formula>0</formula>
    </cfRule>
  </conditionalFormatting>
  <conditionalFormatting sqref="Q32:Q39">
    <cfRule type="cellIs" dxfId="7941" priority="1251" operator="lessThan">
      <formula>0</formula>
    </cfRule>
  </conditionalFormatting>
  <conditionalFormatting sqref="R32:R39">
    <cfRule type="cellIs" dxfId="7940" priority="1249" operator="lessThan">
      <formula>0.8</formula>
    </cfRule>
    <cfRule type="cellIs" dxfId="7939" priority="1250" operator="greaterThan">
      <formula>1</formula>
    </cfRule>
  </conditionalFormatting>
  <conditionalFormatting sqref="R32:R39">
    <cfRule type="cellIs" dxfId="7938" priority="1247" operator="greaterThan">
      <formula>1</formula>
    </cfRule>
    <cfRule type="cellIs" dxfId="7937" priority="1248" operator="lessThan">
      <formula>0.8</formula>
    </cfRule>
  </conditionalFormatting>
  <conditionalFormatting sqref="P32:P39">
    <cfRule type="cellIs" dxfId="7936" priority="1240" operator="greaterThan">
      <formula>0</formula>
    </cfRule>
  </conditionalFormatting>
  <conditionalFormatting sqref="Q32:Q39">
    <cfRule type="cellIs" dxfId="7935" priority="1245" operator="lessThan">
      <formula>0</formula>
    </cfRule>
  </conditionalFormatting>
  <conditionalFormatting sqref="R32:R39">
    <cfRule type="cellIs" dxfId="7934" priority="1243" operator="lessThan">
      <formula>0.8</formula>
    </cfRule>
    <cfRule type="cellIs" dxfId="7933" priority="1244" operator="greaterThan">
      <formula>1</formula>
    </cfRule>
  </conditionalFormatting>
  <conditionalFormatting sqref="R32:R39">
    <cfRule type="cellIs" dxfId="7932" priority="1241" operator="greaterThan">
      <formula>1</formula>
    </cfRule>
    <cfRule type="cellIs" dxfId="7931" priority="1242" operator="lessThan">
      <formula>0.8</formula>
    </cfRule>
  </conditionalFormatting>
  <conditionalFormatting sqref="R32:R39">
    <cfRule type="cellIs" dxfId="7930" priority="1237" operator="lessThan">
      <formula>0.8</formula>
    </cfRule>
    <cfRule type="cellIs" dxfId="7929" priority="1238" operator="greaterThan">
      <formula>1</formula>
    </cfRule>
  </conditionalFormatting>
  <conditionalFormatting sqref="R32:R39">
    <cfRule type="cellIs" dxfId="7928" priority="1235" operator="greaterThan">
      <formula>1</formula>
    </cfRule>
    <cfRule type="cellIs" dxfId="7927" priority="1236" operator="lessThan">
      <formula>0.8</formula>
    </cfRule>
  </conditionalFormatting>
  <conditionalFormatting sqref="P32:P39">
    <cfRule type="cellIs" dxfId="7926" priority="1234" operator="greaterThan">
      <formula>0</formula>
    </cfRule>
  </conditionalFormatting>
  <conditionalFormatting sqref="Q32:Q39">
    <cfRule type="cellIs" dxfId="7925" priority="1239" operator="lessThan">
      <formula>0</formula>
    </cfRule>
  </conditionalFormatting>
  <conditionalFormatting sqref="Q32:Q39">
    <cfRule type="cellIs" dxfId="7924" priority="1228" operator="lessThan">
      <formula>0</formula>
    </cfRule>
  </conditionalFormatting>
  <conditionalFormatting sqref="P32:P39">
    <cfRule type="cellIs" dxfId="7923" priority="1229" operator="greaterThan">
      <formula>0</formula>
    </cfRule>
  </conditionalFormatting>
  <conditionalFormatting sqref="R32:R39">
    <cfRule type="cellIs" dxfId="7922" priority="1232" operator="lessThan">
      <formula>0.8</formula>
    </cfRule>
    <cfRule type="cellIs" dxfId="7921" priority="1233" operator="greaterThan">
      <formula>1</formula>
    </cfRule>
  </conditionalFormatting>
  <conditionalFormatting sqref="R32:R39">
    <cfRule type="cellIs" dxfId="7920" priority="1230" operator="greaterThan">
      <formula>1</formula>
    </cfRule>
    <cfRule type="cellIs" dxfId="7919" priority="1231" operator="lessThan">
      <formula>0.8</formula>
    </cfRule>
  </conditionalFormatting>
  <conditionalFormatting sqref="Q32:Q39">
    <cfRule type="cellIs" dxfId="7918" priority="1222" operator="lessThan">
      <formula>0</formula>
    </cfRule>
  </conditionalFormatting>
  <conditionalFormatting sqref="R32:R39">
    <cfRule type="cellIs" dxfId="7917" priority="1226" operator="lessThan">
      <formula>0.8</formula>
    </cfRule>
    <cfRule type="cellIs" dxfId="7916" priority="1227" operator="greaterThan">
      <formula>1</formula>
    </cfRule>
  </conditionalFormatting>
  <conditionalFormatting sqref="R32:R39">
    <cfRule type="cellIs" dxfId="7915" priority="1224" operator="greaterThan">
      <formula>1</formula>
    </cfRule>
    <cfRule type="cellIs" dxfId="7914" priority="1225" operator="lessThan">
      <formula>0.8</formula>
    </cfRule>
  </conditionalFormatting>
  <conditionalFormatting sqref="P32:P39">
    <cfRule type="cellIs" dxfId="7913" priority="1223" operator="greaterThan">
      <formula>0</formula>
    </cfRule>
  </conditionalFormatting>
  <conditionalFormatting sqref="Q32:Q39">
    <cfRule type="cellIs" dxfId="7912" priority="1221" operator="lessThan">
      <formula>0</formula>
    </cfRule>
  </conditionalFormatting>
  <conditionalFormatting sqref="R32:R39">
    <cfRule type="cellIs" dxfId="7911" priority="1219" operator="lessThan">
      <formula>0.8</formula>
    </cfRule>
    <cfRule type="cellIs" dxfId="7910" priority="1220" operator="greaterThan">
      <formula>1</formula>
    </cfRule>
  </conditionalFormatting>
  <conditionalFormatting sqref="R32:R39">
    <cfRule type="cellIs" dxfId="7909" priority="1217" operator="greaterThan">
      <formula>1</formula>
    </cfRule>
    <cfRule type="cellIs" dxfId="7908" priority="1218" operator="lessThan">
      <formula>0.8</formula>
    </cfRule>
  </conditionalFormatting>
  <conditionalFormatting sqref="P32:P39">
    <cfRule type="cellIs" dxfId="7907" priority="1216" operator="greaterThan">
      <formula>0</formula>
    </cfRule>
  </conditionalFormatting>
  <conditionalFormatting sqref="Q32:Q39">
    <cfRule type="cellIs" dxfId="7906" priority="1215" operator="lessThan">
      <formula>0</formula>
    </cfRule>
  </conditionalFormatting>
  <conditionalFormatting sqref="R32:R39">
    <cfRule type="cellIs" dxfId="7905" priority="1213" operator="lessThan">
      <formula>0.8</formula>
    </cfRule>
    <cfRule type="cellIs" dxfId="7904" priority="1214" operator="greaterThan">
      <formula>1</formula>
    </cfRule>
  </conditionalFormatting>
  <conditionalFormatting sqref="R32:R39">
    <cfRule type="cellIs" dxfId="7903" priority="1211" operator="greaterThan">
      <formula>1</formula>
    </cfRule>
    <cfRule type="cellIs" dxfId="7902" priority="1212" operator="lessThan">
      <formula>0.8</formula>
    </cfRule>
  </conditionalFormatting>
  <conditionalFormatting sqref="P32:P39">
    <cfRule type="cellIs" dxfId="7901" priority="1210" operator="greaterThan">
      <formula>0</formula>
    </cfRule>
  </conditionalFormatting>
  <conditionalFormatting sqref="Q32:Q39">
    <cfRule type="cellIs" dxfId="7900" priority="1209" operator="lessThan">
      <formula>0</formula>
    </cfRule>
  </conditionalFormatting>
  <conditionalFormatting sqref="R32:R39">
    <cfRule type="cellIs" dxfId="7899" priority="1207" operator="lessThan">
      <formula>0.8</formula>
    </cfRule>
    <cfRule type="cellIs" dxfId="7898" priority="1208" operator="greaterThan">
      <formula>1</formula>
    </cfRule>
  </conditionalFormatting>
  <conditionalFormatting sqref="R32:R39">
    <cfRule type="cellIs" dxfId="7897" priority="1205" operator="greaterThan">
      <formula>1</formula>
    </cfRule>
    <cfRule type="cellIs" dxfId="7896" priority="1206" operator="lessThan">
      <formula>0.8</formula>
    </cfRule>
  </conditionalFormatting>
  <conditionalFormatting sqref="P32:P39">
    <cfRule type="cellIs" dxfId="7895" priority="1204" operator="greaterThan">
      <formula>0</formula>
    </cfRule>
  </conditionalFormatting>
  <conditionalFormatting sqref="Q32:Q39">
    <cfRule type="cellIs" dxfId="7894" priority="1203" operator="lessThan">
      <formula>0</formula>
    </cfRule>
  </conditionalFormatting>
  <conditionalFormatting sqref="R32:R39">
    <cfRule type="cellIs" dxfId="7893" priority="1201" operator="lessThan">
      <formula>0.8</formula>
    </cfRule>
    <cfRule type="cellIs" dxfId="7892" priority="1202" operator="greaterThan">
      <formula>1</formula>
    </cfRule>
  </conditionalFormatting>
  <conditionalFormatting sqref="R32:R39">
    <cfRule type="cellIs" dxfId="7891" priority="1199" operator="greaterThan">
      <formula>1</formula>
    </cfRule>
    <cfRule type="cellIs" dxfId="7890" priority="1200" operator="lessThan">
      <formula>0.8</formula>
    </cfRule>
  </conditionalFormatting>
  <conditionalFormatting sqref="P32:P39">
    <cfRule type="cellIs" dxfId="7889" priority="1198" operator="greaterThan">
      <formula>0</formula>
    </cfRule>
  </conditionalFormatting>
  <conditionalFormatting sqref="Q96:Q105">
    <cfRule type="cellIs" dxfId="7888" priority="1192" operator="lessThan">
      <formula>0</formula>
    </cfRule>
  </conditionalFormatting>
  <conditionalFormatting sqref="P96:P105">
    <cfRule type="cellIs" dxfId="7887" priority="1193" operator="greaterThan">
      <formula>0</formula>
    </cfRule>
  </conditionalFormatting>
  <conditionalFormatting sqref="R96:R105">
    <cfRule type="cellIs" dxfId="7886" priority="1196" operator="lessThan">
      <formula>0.8</formula>
    </cfRule>
    <cfRule type="cellIs" dxfId="7885" priority="1197" operator="greaterThan">
      <formula>1</formula>
    </cfRule>
  </conditionalFormatting>
  <conditionalFormatting sqref="R96:R105">
    <cfRule type="cellIs" dxfId="7884" priority="1194" operator="greaterThan">
      <formula>1</formula>
    </cfRule>
    <cfRule type="cellIs" dxfId="7883" priority="1195" operator="lessThan">
      <formula>0.8</formula>
    </cfRule>
  </conditionalFormatting>
  <conditionalFormatting sqref="Q96:Q105">
    <cfRule type="cellIs" dxfId="7882" priority="1186" operator="lessThan">
      <formula>0</formula>
    </cfRule>
  </conditionalFormatting>
  <conditionalFormatting sqref="R96:R105">
    <cfRule type="cellIs" dxfId="7881" priority="1190" operator="lessThan">
      <formula>0.8</formula>
    </cfRule>
    <cfRule type="cellIs" dxfId="7880" priority="1191" operator="greaterThan">
      <formula>1</formula>
    </cfRule>
  </conditionalFormatting>
  <conditionalFormatting sqref="R96:R105">
    <cfRule type="cellIs" dxfId="7879" priority="1188" operator="greaterThan">
      <formula>1</formula>
    </cfRule>
    <cfRule type="cellIs" dxfId="7878" priority="1189" operator="lessThan">
      <formula>0.8</formula>
    </cfRule>
  </conditionalFormatting>
  <conditionalFormatting sqref="P96:P105">
    <cfRule type="cellIs" dxfId="7877" priority="1187" operator="greaterThan">
      <formula>0</formula>
    </cfRule>
  </conditionalFormatting>
  <conditionalFormatting sqref="Q96:Q105">
    <cfRule type="cellIs" dxfId="7876" priority="1185" operator="lessThan">
      <formula>0</formula>
    </cfRule>
  </conditionalFormatting>
  <conditionalFormatting sqref="R96:R105">
    <cfRule type="cellIs" dxfId="7875" priority="1183" operator="lessThan">
      <formula>0.8</formula>
    </cfRule>
    <cfRule type="cellIs" dxfId="7874" priority="1184" operator="greaterThan">
      <formula>1</formula>
    </cfRule>
  </conditionalFormatting>
  <conditionalFormatting sqref="R96:R105">
    <cfRule type="cellIs" dxfId="7873" priority="1181" operator="greaterThan">
      <formula>1</formula>
    </cfRule>
    <cfRule type="cellIs" dxfId="7872" priority="1182" operator="lessThan">
      <formula>0.8</formula>
    </cfRule>
  </conditionalFormatting>
  <conditionalFormatting sqref="P96:P105">
    <cfRule type="cellIs" dxfId="7871" priority="1180" operator="greaterThan">
      <formula>0</formula>
    </cfRule>
  </conditionalFormatting>
  <conditionalFormatting sqref="Q96:Q105">
    <cfRule type="cellIs" dxfId="7870" priority="1179" operator="lessThan">
      <formula>0</formula>
    </cfRule>
  </conditionalFormatting>
  <conditionalFormatting sqref="R96:R105">
    <cfRule type="cellIs" dxfId="7869" priority="1177" operator="lessThan">
      <formula>0.8</formula>
    </cfRule>
    <cfRule type="cellIs" dxfId="7868" priority="1178" operator="greaterThan">
      <formula>1</formula>
    </cfRule>
  </conditionalFormatting>
  <conditionalFormatting sqref="R96:R105">
    <cfRule type="cellIs" dxfId="7867" priority="1175" operator="greaterThan">
      <formula>1</formula>
    </cfRule>
    <cfRule type="cellIs" dxfId="7866" priority="1176" operator="lessThan">
      <formula>0.8</formula>
    </cfRule>
  </conditionalFormatting>
  <conditionalFormatting sqref="P96:P105">
    <cfRule type="cellIs" dxfId="7865" priority="1174" operator="greaterThan">
      <formula>0</formula>
    </cfRule>
  </conditionalFormatting>
  <conditionalFormatting sqref="Q96:Q105">
    <cfRule type="cellIs" dxfId="7864" priority="1168" operator="lessThan">
      <formula>0</formula>
    </cfRule>
  </conditionalFormatting>
  <conditionalFormatting sqref="R96:R105">
    <cfRule type="cellIs" dxfId="7863" priority="1172" operator="lessThan">
      <formula>0.8</formula>
    </cfRule>
    <cfRule type="cellIs" dxfId="7862" priority="1173" operator="greaterThan">
      <formula>1</formula>
    </cfRule>
  </conditionalFormatting>
  <conditionalFormatting sqref="R96:R105">
    <cfRule type="cellIs" dxfId="7861" priority="1170" operator="greaterThan">
      <formula>1</formula>
    </cfRule>
    <cfRule type="cellIs" dxfId="7860" priority="1171" operator="lessThan">
      <formula>0.8</formula>
    </cfRule>
  </conditionalFormatting>
  <conditionalFormatting sqref="P96:P105">
    <cfRule type="cellIs" dxfId="7859" priority="1169" operator="greaterThan">
      <formula>0</formula>
    </cfRule>
  </conditionalFormatting>
  <conditionalFormatting sqref="Q96:Q105">
    <cfRule type="cellIs" dxfId="7858" priority="1167" operator="lessThan">
      <formula>0</formula>
    </cfRule>
  </conditionalFormatting>
  <conditionalFormatting sqref="R96:R105">
    <cfRule type="cellIs" dxfId="7857" priority="1165" operator="lessThan">
      <formula>0.8</formula>
    </cfRule>
    <cfRule type="cellIs" dxfId="7856" priority="1166" operator="greaterThan">
      <formula>1</formula>
    </cfRule>
  </conditionalFormatting>
  <conditionalFormatting sqref="R96:R105">
    <cfRule type="cellIs" dxfId="7855" priority="1163" operator="greaterThan">
      <formula>1</formula>
    </cfRule>
    <cfRule type="cellIs" dxfId="7854" priority="1164" operator="lessThan">
      <formula>0.8</formula>
    </cfRule>
  </conditionalFormatting>
  <conditionalFormatting sqref="P96:P105">
    <cfRule type="cellIs" dxfId="7853" priority="1162" operator="greaterThan">
      <formula>0</formula>
    </cfRule>
  </conditionalFormatting>
  <conditionalFormatting sqref="Q96:Q105">
    <cfRule type="cellIs" dxfId="7852" priority="1161" operator="lessThan">
      <formula>0</formula>
    </cfRule>
  </conditionalFormatting>
  <conditionalFormatting sqref="R96:R105">
    <cfRule type="cellIs" dxfId="7851" priority="1159" operator="lessThan">
      <formula>0.8</formula>
    </cfRule>
    <cfRule type="cellIs" dxfId="7850" priority="1160" operator="greaterThan">
      <formula>1</formula>
    </cfRule>
  </conditionalFormatting>
  <conditionalFormatting sqref="R96:R105">
    <cfRule type="cellIs" dxfId="7849" priority="1157" operator="greaterThan">
      <formula>1</formula>
    </cfRule>
    <cfRule type="cellIs" dxfId="7848" priority="1158" operator="lessThan">
      <formula>0.8</formula>
    </cfRule>
  </conditionalFormatting>
  <conditionalFormatting sqref="P96:P105">
    <cfRule type="cellIs" dxfId="7847" priority="1156" operator="greaterThan">
      <formula>0</formula>
    </cfRule>
  </conditionalFormatting>
  <conditionalFormatting sqref="Q96:Q105">
    <cfRule type="cellIs" dxfId="7846" priority="1155" operator="lessThan">
      <formula>0</formula>
    </cfRule>
  </conditionalFormatting>
  <conditionalFormatting sqref="R96:R105">
    <cfRule type="cellIs" dxfId="7845" priority="1153" operator="lessThan">
      <formula>0.8</formula>
    </cfRule>
    <cfRule type="cellIs" dxfId="7844" priority="1154" operator="greaterThan">
      <formula>1</formula>
    </cfRule>
  </conditionalFormatting>
  <conditionalFormatting sqref="R96:R105">
    <cfRule type="cellIs" dxfId="7843" priority="1151" operator="greaterThan">
      <formula>1</formula>
    </cfRule>
    <cfRule type="cellIs" dxfId="7842" priority="1152" operator="lessThan">
      <formula>0.8</formula>
    </cfRule>
  </conditionalFormatting>
  <conditionalFormatting sqref="P96:P105">
    <cfRule type="cellIs" dxfId="7841" priority="1150" operator="greaterThan">
      <formula>0</formula>
    </cfRule>
  </conditionalFormatting>
  <conditionalFormatting sqref="Q96:Q105">
    <cfRule type="cellIs" dxfId="7840" priority="1149" operator="lessThan">
      <formula>0</formula>
    </cfRule>
  </conditionalFormatting>
  <conditionalFormatting sqref="R96:R105">
    <cfRule type="cellIs" dxfId="7839" priority="1147" operator="lessThan">
      <formula>0.8</formula>
    </cfRule>
    <cfRule type="cellIs" dxfId="7838" priority="1148" operator="greaterThan">
      <formula>1</formula>
    </cfRule>
  </conditionalFormatting>
  <conditionalFormatting sqref="R96:R105">
    <cfRule type="cellIs" dxfId="7837" priority="1145" operator="greaterThan">
      <formula>1</formula>
    </cfRule>
    <cfRule type="cellIs" dxfId="7836" priority="1146" operator="lessThan">
      <formula>0.8</formula>
    </cfRule>
  </conditionalFormatting>
  <conditionalFormatting sqref="P96:P105">
    <cfRule type="cellIs" dxfId="7835" priority="1144" operator="greaterThan">
      <formula>0</formula>
    </cfRule>
  </conditionalFormatting>
  <conditionalFormatting sqref="Q96:Q105">
    <cfRule type="cellIs" dxfId="7834" priority="1143" operator="lessThan">
      <formula>0</formula>
    </cfRule>
  </conditionalFormatting>
  <conditionalFormatting sqref="R96:R105">
    <cfRule type="cellIs" dxfId="7833" priority="1141" operator="lessThan">
      <formula>0.8</formula>
    </cfRule>
    <cfRule type="cellIs" dxfId="7832" priority="1142" operator="greaterThan">
      <formula>1</formula>
    </cfRule>
  </conditionalFormatting>
  <conditionalFormatting sqref="R96:R105">
    <cfRule type="cellIs" dxfId="7831" priority="1139" operator="greaterThan">
      <formula>1</formula>
    </cfRule>
    <cfRule type="cellIs" dxfId="7830" priority="1140" operator="lessThan">
      <formula>0.8</formula>
    </cfRule>
  </conditionalFormatting>
  <conditionalFormatting sqref="P96:P105">
    <cfRule type="cellIs" dxfId="7829" priority="1138" operator="greaterThan">
      <formula>0</formula>
    </cfRule>
  </conditionalFormatting>
  <conditionalFormatting sqref="P96:P105">
    <cfRule type="cellIs" dxfId="7828" priority="1132" operator="greaterThan">
      <formula>0</formula>
    </cfRule>
  </conditionalFormatting>
  <conditionalFormatting sqref="Q96:Q105">
    <cfRule type="cellIs" dxfId="7827" priority="1137" operator="lessThan">
      <formula>0</formula>
    </cfRule>
  </conditionalFormatting>
  <conditionalFormatting sqref="R96:R105">
    <cfRule type="cellIs" dxfId="7826" priority="1135" operator="lessThan">
      <formula>0.8</formula>
    </cfRule>
    <cfRule type="cellIs" dxfId="7825" priority="1136" operator="greaterThan">
      <formula>1</formula>
    </cfRule>
  </conditionalFormatting>
  <conditionalFormatting sqref="R96:R105">
    <cfRule type="cellIs" dxfId="7824" priority="1133" operator="greaterThan">
      <formula>1</formula>
    </cfRule>
    <cfRule type="cellIs" dxfId="7823" priority="1134" operator="lessThan">
      <formula>0.8</formula>
    </cfRule>
  </conditionalFormatting>
  <conditionalFormatting sqref="P96:P105">
    <cfRule type="cellIs" dxfId="7822" priority="1126" operator="greaterThan">
      <formula>0</formula>
    </cfRule>
  </conditionalFormatting>
  <conditionalFormatting sqref="Q96:Q105">
    <cfRule type="cellIs" dxfId="7821" priority="1131" operator="lessThan">
      <formula>0</formula>
    </cfRule>
  </conditionalFormatting>
  <conditionalFormatting sqref="R96:R105">
    <cfRule type="cellIs" dxfId="7820" priority="1129" operator="lessThan">
      <formula>0.8</formula>
    </cfRule>
    <cfRule type="cellIs" dxfId="7819" priority="1130" operator="greaterThan">
      <formula>1</formula>
    </cfRule>
  </conditionalFormatting>
  <conditionalFormatting sqref="R96:R105">
    <cfRule type="cellIs" dxfId="7818" priority="1127" operator="greaterThan">
      <formula>1</formula>
    </cfRule>
    <cfRule type="cellIs" dxfId="7817" priority="1128" operator="lessThan">
      <formula>0.8</formula>
    </cfRule>
  </conditionalFormatting>
  <conditionalFormatting sqref="R96:R105">
    <cfRule type="cellIs" dxfId="7816" priority="1123" operator="lessThan">
      <formula>0.8</formula>
    </cfRule>
    <cfRule type="cellIs" dxfId="7815" priority="1124" operator="greaterThan">
      <formula>1</formula>
    </cfRule>
  </conditionalFormatting>
  <conditionalFormatting sqref="R96:R105">
    <cfRule type="cellIs" dxfId="7814" priority="1121" operator="greaterThan">
      <formula>1</formula>
    </cfRule>
    <cfRule type="cellIs" dxfId="7813" priority="1122" operator="lessThan">
      <formula>0.8</formula>
    </cfRule>
  </conditionalFormatting>
  <conditionalFormatting sqref="P96:P105">
    <cfRule type="cellIs" dxfId="7812" priority="1120" operator="greaterThan">
      <formula>0</formula>
    </cfRule>
  </conditionalFormatting>
  <conditionalFormatting sqref="Q96:Q105">
    <cfRule type="cellIs" dxfId="7811" priority="1125" operator="lessThan">
      <formula>0</formula>
    </cfRule>
  </conditionalFormatting>
  <conditionalFormatting sqref="Q96:Q105">
    <cfRule type="cellIs" dxfId="7810" priority="1114" operator="lessThan">
      <formula>0</formula>
    </cfRule>
  </conditionalFormatting>
  <conditionalFormatting sqref="P96:P105">
    <cfRule type="cellIs" dxfId="7809" priority="1115" operator="greaterThan">
      <formula>0</formula>
    </cfRule>
  </conditionalFormatting>
  <conditionalFormatting sqref="R96:R105">
    <cfRule type="cellIs" dxfId="7808" priority="1118" operator="lessThan">
      <formula>0.8</formula>
    </cfRule>
    <cfRule type="cellIs" dxfId="7807" priority="1119" operator="greaterThan">
      <formula>1</formula>
    </cfRule>
  </conditionalFormatting>
  <conditionalFormatting sqref="R96:R105">
    <cfRule type="cellIs" dxfId="7806" priority="1116" operator="greaterThan">
      <formula>1</formula>
    </cfRule>
    <cfRule type="cellIs" dxfId="7805" priority="1117" operator="lessThan">
      <formula>0.8</formula>
    </cfRule>
  </conditionalFormatting>
  <conditionalFormatting sqref="Q96:Q105">
    <cfRule type="cellIs" dxfId="7804" priority="1108" operator="lessThan">
      <formula>0</formula>
    </cfRule>
  </conditionalFormatting>
  <conditionalFormatting sqref="R96:R105">
    <cfRule type="cellIs" dxfId="7803" priority="1112" operator="lessThan">
      <formula>0.8</formula>
    </cfRule>
    <cfRule type="cellIs" dxfId="7802" priority="1113" operator="greaterThan">
      <formula>1</formula>
    </cfRule>
  </conditionalFormatting>
  <conditionalFormatting sqref="R96:R105">
    <cfRule type="cellIs" dxfId="7801" priority="1110" operator="greaterThan">
      <formula>1</formula>
    </cfRule>
    <cfRule type="cellIs" dxfId="7800" priority="1111" operator="lessThan">
      <formula>0.8</formula>
    </cfRule>
  </conditionalFormatting>
  <conditionalFormatting sqref="P96:P105">
    <cfRule type="cellIs" dxfId="7799" priority="1109" operator="greaterThan">
      <formula>0</formula>
    </cfRule>
  </conditionalFormatting>
  <conditionalFormatting sqref="Q96:Q105">
    <cfRule type="cellIs" dxfId="7798" priority="1107" operator="lessThan">
      <formula>0</formula>
    </cfRule>
  </conditionalFormatting>
  <conditionalFormatting sqref="R96:R105">
    <cfRule type="cellIs" dxfId="7797" priority="1105" operator="lessThan">
      <formula>0.8</formula>
    </cfRule>
    <cfRule type="cellIs" dxfId="7796" priority="1106" operator="greaterThan">
      <formula>1</formula>
    </cfRule>
  </conditionalFormatting>
  <conditionalFormatting sqref="R96:R105">
    <cfRule type="cellIs" dxfId="7795" priority="1103" operator="greaterThan">
      <formula>1</formula>
    </cfRule>
    <cfRule type="cellIs" dxfId="7794" priority="1104" operator="lessThan">
      <formula>0.8</formula>
    </cfRule>
  </conditionalFormatting>
  <conditionalFormatting sqref="P96:P105">
    <cfRule type="cellIs" dxfId="7793" priority="1102" operator="greaterThan">
      <formula>0</formula>
    </cfRule>
  </conditionalFormatting>
  <conditionalFormatting sqref="Q96:Q105">
    <cfRule type="cellIs" dxfId="7792" priority="1101" operator="lessThan">
      <formula>0</formula>
    </cfRule>
  </conditionalFormatting>
  <conditionalFormatting sqref="R96:R105">
    <cfRule type="cellIs" dxfId="7791" priority="1099" operator="lessThan">
      <formula>0.8</formula>
    </cfRule>
    <cfRule type="cellIs" dxfId="7790" priority="1100" operator="greaterThan">
      <formula>1</formula>
    </cfRule>
  </conditionalFormatting>
  <conditionalFormatting sqref="R96:R105">
    <cfRule type="cellIs" dxfId="7789" priority="1097" operator="greaterThan">
      <formula>1</formula>
    </cfRule>
    <cfRule type="cellIs" dxfId="7788" priority="1098" operator="lessThan">
      <formula>0.8</formula>
    </cfRule>
  </conditionalFormatting>
  <conditionalFormatting sqref="P96:P105">
    <cfRule type="cellIs" dxfId="7787" priority="1096" operator="greaterThan">
      <formula>0</formula>
    </cfRule>
  </conditionalFormatting>
  <conditionalFormatting sqref="Q96:Q105">
    <cfRule type="cellIs" dxfId="7786" priority="1090" operator="lessThan">
      <formula>0</formula>
    </cfRule>
  </conditionalFormatting>
  <conditionalFormatting sqref="P96:P105">
    <cfRule type="cellIs" dxfId="7785" priority="1091" operator="greaterThan">
      <formula>0</formula>
    </cfRule>
  </conditionalFormatting>
  <conditionalFormatting sqref="R96:R105">
    <cfRule type="cellIs" dxfId="7784" priority="1094" operator="lessThan">
      <formula>0.8</formula>
    </cfRule>
    <cfRule type="cellIs" dxfId="7783" priority="1095" operator="greaterThan">
      <formula>1</formula>
    </cfRule>
  </conditionalFormatting>
  <conditionalFormatting sqref="R96:R105">
    <cfRule type="cellIs" dxfId="7782" priority="1092" operator="greaterThan">
      <formula>1</formula>
    </cfRule>
    <cfRule type="cellIs" dxfId="7781" priority="1093" operator="lessThan">
      <formula>0.8</formula>
    </cfRule>
  </conditionalFormatting>
  <conditionalFormatting sqref="Q96:Q105">
    <cfRule type="cellIs" dxfId="7780" priority="1084" operator="lessThan">
      <formula>0</formula>
    </cfRule>
  </conditionalFormatting>
  <conditionalFormatting sqref="R96:R105">
    <cfRule type="cellIs" dxfId="7779" priority="1088" operator="lessThan">
      <formula>0.8</formula>
    </cfRule>
    <cfRule type="cellIs" dxfId="7778" priority="1089" operator="greaterThan">
      <formula>1</formula>
    </cfRule>
  </conditionalFormatting>
  <conditionalFormatting sqref="R96:R105">
    <cfRule type="cellIs" dxfId="7777" priority="1086" operator="greaterThan">
      <formula>1</formula>
    </cfRule>
    <cfRule type="cellIs" dxfId="7776" priority="1087" operator="lessThan">
      <formula>0.8</formula>
    </cfRule>
  </conditionalFormatting>
  <conditionalFormatting sqref="P96:P105">
    <cfRule type="cellIs" dxfId="7775" priority="1085" operator="greaterThan">
      <formula>0</formula>
    </cfRule>
  </conditionalFormatting>
  <conditionalFormatting sqref="Q96:Q105">
    <cfRule type="cellIs" dxfId="7774" priority="1083" operator="lessThan">
      <formula>0</formula>
    </cfRule>
  </conditionalFormatting>
  <conditionalFormatting sqref="R96:R105">
    <cfRule type="cellIs" dxfId="7773" priority="1081" operator="lessThan">
      <formula>0.8</formula>
    </cfRule>
    <cfRule type="cellIs" dxfId="7772" priority="1082" operator="greaterThan">
      <formula>1</formula>
    </cfRule>
  </conditionalFormatting>
  <conditionalFormatting sqref="R96:R105">
    <cfRule type="cellIs" dxfId="7771" priority="1079" operator="greaterThan">
      <formula>1</formula>
    </cfRule>
    <cfRule type="cellIs" dxfId="7770" priority="1080" operator="lessThan">
      <formula>0.8</formula>
    </cfRule>
  </conditionalFormatting>
  <conditionalFormatting sqref="P96:P105">
    <cfRule type="cellIs" dxfId="7769" priority="1078" operator="greaterThan">
      <formula>0</formula>
    </cfRule>
  </conditionalFormatting>
  <conditionalFormatting sqref="Q96:Q105">
    <cfRule type="cellIs" dxfId="7768" priority="1077" operator="lessThan">
      <formula>0</formula>
    </cfRule>
  </conditionalFormatting>
  <conditionalFormatting sqref="R96:R105">
    <cfRule type="cellIs" dxfId="7767" priority="1075" operator="lessThan">
      <formula>0.8</formula>
    </cfRule>
    <cfRule type="cellIs" dxfId="7766" priority="1076" operator="greaterThan">
      <formula>1</formula>
    </cfRule>
  </conditionalFormatting>
  <conditionalFormatting sqref="R96:R105">
    <cfRule type="cellIs" dxfId="7765" priority="1073" operator="greaterThan">
      <formula>1</formula>
    </cfRule>
    <cfRule type="cellIs" dxfId="7764" priority="1074" operator="lessThan">
      <formula>0.8</formula>
    </cfRule>
  </conditionalFormatting>
  <conditionalFormatting sqref="P96:P105">
    <cfRule type="cellIs" dxfId="7763" priority="1072" operator="greaterThan">
      <formula>0</formula>
    </cfRule>
  </conditionalFormatting>
  <conditionalFormatting sqref="P124 P131 P127">
    <cfRule type="cellIs" dxfId="7762" priority="1066" operator="greaterThan">
      <formula>0</formula>
    </cfRule>
  </conditionalFormatting>
  <conditionalFormatting sqref="Q124 Q131 Q127">
    <cfRule type="cellIs" dxfId="7761" priority="1071" operator="lessThan">
      <formula>0</formula>
    </cfRule>
  </conditionalFormatting>
  <conditionalFormatting sqref="R124 R131 R127">
    <cfRule type="cellIs" dxfId="7760" priority="1069" operator="lessThan">
      <formula>0.8</formula>
    </cfRule>
    <cfRule type="cellIs" dxfId="7759" priority="1070" operator="greaterThan">
      <formula>1</formula>
    </cfRule>
  </conditionalFormatting>
  <conditionalFormatting sqref="R124 R131 R127">
    <cfRule type="cellIs" dxfId="7758" priority="1067" operator="greaterThan">
      <formula>1</formula>
    </cfRule>
    <cfRule type="cellIs" dxfId="7757" priority="1068" operator="lessThan">
      <formula>0.8</formula>
    </cfRule>
  </conditionalFormatting>
  <conditionalFormatting sqref="Q124 Q131 Q127">
    <cfRule type="cellIs" dxfId="7756" priority="1065" operator="lessThan">
      <formula>0</formula>
    </cfRule>
  </conditionalFormatting>
  <conditionalFormatting sqref="R124 R131 R127">
    <cfRule type="cellIs" dxfId="7755" priority="1063" operator="lessThan">
      <formula>0.8</formula>
    </cfRule>
    <cfRule type="cellIs" dxfId="7754" priority="1064" operator="greaterThan">
      <formula>1</formula>
    </cfRule>
  </conditionalFormatting>
  <conditionalFormatting sqref="R124 R131 R127">
    <cfRule type="cellIs" dxfId="7753" priority="1061" operator="greaterThan">
      <formula>1</formula>
    </cfRule>
    <cfRule type="cellIs" dxfId="7752" priority="1062" operator="lessThan">
      <formula>0.8</formula>
    </cfRule>
  </conditionalFormatting>
  <conditionalFormatting sqref="P124 P131 P127">
    <cfRule type="cellIs" dxfId="7751" priority="1060" operator="greaterThan">
      <formula>0</formula>
    </cfRule>
  </conditionalFormatting>
  <conditionalFormatting sqref="Q123 Q125:Q126 Q128:Q130">
    <cfRule type="cellIs" dxfId="7750" priority="1059" operator="lessThan">
      <formula>0</formula>
    </cfRule>
  </conditionalFormatting>
  <conditionalFormatting sqref="R123 R125:R126 R128:R130">
    <cfRule type="cellIs" dxfId="7749" priority="1057" operator="lessThan">
      <formula>0.8</formula>
    </cfRule>
    <cfRule type="cellIs" dxfId="7748" priority="1058" operator="greaterThan">
      <formula>1</formula>
    </cfRule>
  </conditionalFormatting>
  <conditionalFormatting sqref="R123 R125:R126 R128:R130">
    <cfRule type="cellIs" dxfId="7747" priority="1055" operator="greaterThan">
      <formula>1</formula>
    </cfRule>
    <cfRule type="cellIs" dxfId="7746" priority="1056" operator="lessThan">
      <formula>0.8</formula>
    </cfRule>
  </conditionalFormatting>
  <conditionalFormatting sqref="P123 P125:P126 P128:P130">
    <cfRule type="cellIs" dxfId="7745" priority="1054" operator="greaterThan">
      <formula>0</formula>
    </cfRule>
  </conditionalFormatting>
  <conditionalFormatting sqref="P123 P125:P126 P128:P130">
    <cfRule type="cellIs" dxfId="7744" priority="1048" operator="greaterThan">
      <formula>0</formula>
    </cfRule>
  </conditionalFormatting>
  <conditionalFormatting sqref="Q123 Q125:Q126 Q128:Q130">
    <cfRule type="cellIs" dxfId="7743" priority="1053" operator="lessThan">
      <formula>0</formula>
    </cfRule>
  </conditionalFormatting>
  <conditionalFormatting sqref="R123 R125:R126 R128:R130">
    <cfRule type="cellIs" dxfId="7742" priority="1051" operator="lessThan">
      <formula>0.8</formula>
    </cfRule>
    <cfRule type="cellIs" dxfId="7741" priority="1052" operator="greaterThan">
      <formula>1</formula>
    </cfRule>
  </conditionalFormatting>
  <conditionalFormatting sqref="R123 R125:R126 R128:R130">
    <cfRule type="cellIs" dxfId="7740" priority="1049" operator="greaterThan">
      <formula>1</formula>
    </cfRule>
    <cfRule type="cellIs" dxfId="7739" priority="1050" operator="lessThan">
      <formula>0.8</formula>
    </cfRule>
  </conditionalFormatting>
  <conditionalFormatting sqref="P122">
    <cfRule type="cellIs" dxfId="7738" priority="1042" operator="greaterThan">
      <formula>0</formula>
    </cfRule>
  </conditionalFormatting>
  <conditionalFormatting sqref="Q122">
    <cfRule type="cellIs" dxfId="7737" priority="1047" operator="lessThan">
      <formula>0</formula>
    </cfRule>
  </conditionalFormatting>
  <conditionalFormatting sqref="R122">
    <cfRule type="cellIs" dxfId="7736" priority="1045" operator="lessThan">
      <formula>0.8</formula>
    </cfRule>
    <cfRule type="cellIs" dxfId="7735" priority="1046" operator="greaterThan">
      <formula>1</formula>
    </cfRule>
  </conditionalFormatting>
  <conditionalFormatting sqref="R122">
    <cfRule type="cellIs" dxfId="7734" priority="1043" operator="greaterThan">
      <formula>1</formula>
    </cfRule>
    <cfRule type="cellIs" dxfId="7733" priority="1044" operator="lessThan">
      <formula>0.8</formula>
    </cfRule>
  </conditionalFormatting>
  <conditionalFormatting sqref="Q109:Q116">
    <cfRule type="cellIs" dxfId="7732" priority="1041" operator="lessThan">
      <formula>0</formula>
    </cfRule>
  </conditionalFormatting>
  <conditionalFormatting sqref="R109:R116">
    <cfRule type="cellIs" dxfId="7731" priority="1039" operator="lessThan">
      <formula>0.8</formula>
    </cfRule>
    <cfRule type="cellIs" dxfId="7730" priority="1040" operator="greaterThan">
      <formula>1</formula>
    </cfRule>
  </conditionalFormatting>
  <conditionalFormatting sqref="R109:R116">
    <cfRule type="cellIs" dxfId="7729" priority="1037" operator="greaterThan">
      <formula>1</formula>
    </cfRule>
    <cfRule type="cellIs" dxfId="7728" priority="1038" operator="lessThan">
      <formula>0.8</formula>
    </cfRule>
  </conditionalFormatting>
  <conditionalFormatting sqref="P109:P116">
    <cfRule type="cellIs" dxfId="7727" priority="1036" operator="greaterThan">
      <formula>0</formula>
    </cfRule>
  </conditionalFormatting>
  <conditionalFormatting sqref="P137 P140 P143">
    <cfRule type="cellIs" dxfId="7726" priority="1035" operator="greaterThan">
      <formula>0</formula>
    </cfRule>
  </conditionalFormatting>
  <conditionalFormatting sqref="Q137 Q140 Q143">
    <cfRule type="cellIs" dxfId="7725" priority="1034" operator="lessThan">
      <formula>0</formula>
    </cfRule>
  </conditionalFormatting>
  <conditionalFormatting sqref="R137 R140 R143">
    <cfRule type="cellIs" dxfId="7724" priority="1032" operator="lessThan">
      <formula>0.8</formula>
    </cfRule>
    <cfRule type="cellIs" dxfId="7723" priority="1033" operator="greaterThan">
      <formula>1</formula>
    </cfRule>
  </conditionalFormatting>
  <conditionalFormatting sqref="R137 R140 R143">
    <cfRule type="cellIs" dxfId="7722" priority="1030" operator="greaterThan">
      <formula>1</formula>
    </cfRule>
    <cfRule type="cellIs" dxfId="7721" priority="1031" operator="lessThan">
      <formula>0.8</formula>
    </cfRule>
  </conditionalFormatting>
  <conditionalFormatting sqref="P137 P140 P143">
    <cfRule type="cellIs" dxfId="7720" priority="1029" operator="greaterThan">
      <formula>0</formula>
    </cfRule>
  </conditionalFormatting>
  <conditionalFormatting sqref="Q137 Q140 Q143">
    <cfRule type="cellIs" dxfId="7719" priority="1028" operator="lessThan">
      <formula>0</formula>
    </cfRule>
  </conditionalFormatting>
  <conditionalFormatting sqref="R137 R140 R143">
    <cfRule type="cellIs" dxfId="7718" priority="1026" operator="lessThan">
      <formula>0.8</formula>
    </cfRule>
    <cfRule type="cellIs" dxfId="7717" priority="1027" operator="greaterThan">
      <formula>1</formula>
    </cfRule>
  </conditionalFormatting>
  <conditionalFormatting sqref="R137 R140 R143">
    <cfRule type="cellIs" dxfId="7716" priority="1024" operator="greaterThan">
      <formula>1</formula>
    </cfRule>
    <cfRule type="cellIs" dxfId="7715" priority="1025" operator="lessThan">
      <formula>0.8</formula>
    </cfRule>
  </conditionalFormatting>
  <conditionalFormatting sqref="P137 P140 P143">
    <cfRule type="cellIs" dxfId="7714" priority="1023" operator="greaterThan">
      <formula>0</formula>
    </cfRule>
  </conditionalFormatting>
  <conditionalFormatting sqref="P137 P140 P143">
    <cfRule type="cellIs" dxfId="7713" priority="1017" operator="greaterThan">
      <formula>0</formula>
    </cfRule>
  </conditionalFormatting>
  <conditionalFormatting sqref="Q137 Q140 Q143">
    <cfRule type="cellIs" dxfId="7712" priority="1022" operator="lessThan">
      <formula>0</formula>
    </cfRule>
  </conditionalFormatting>
  <conditionalFormatting sqref="R137 R140 R143">
    <cfRule type="cellIs" dxfId="7711" priority="1020" operator="lessThan">
      <formula>0.8</formula>
    </cfRule>
    <cfRule type="cellIs" dxfId="7710" priority="1021" operator="greaterThan">
      <formula>1</formula>
    </cfRule>
  </conditionalFormatting>
  <conditionalFormatting sqref="R137 R140 R143">
    <cfRule type="cellIs" dxfId="7709" priority="1018" operator="greaterThan">
      <formula>1</formula>
    </cfRule>
    <cfRule type="cellIs" dxfId="7708" priority="1019" operator="lessThan">
      <formula>0.8</formula>
    </cfRule>
  </conditionalFormatting>
  <conditionalFormatting sqref="Q137 Q140 Q143">
    <cfRule type="cellIs" dxfId="7707" priority="1016" operator="lessThan">
      <formula>0</formula>
    </cfRule>
  </conditionalFormatting>
  <conditionalFormatting sqref="R137 R140 R143">
    <cfRule type="cellIs" dxfId="7706" priority="1014" operator="lessThan">
      <formula>0.8</formula>
    </cfRule>
    <cfRule type="cellIs" dxfId="7705" priority="1015" operator="greaterThan">
      <formula>1</formula>
    </cfRule>
  </conditionalFormatting>
  <conditionalFormatting sqref="R137 R140 R143">
    <cfRule type="cellIs" dxfId="7704" priority="1012" operator="greaterThan">
      <formula>1</formula>
    </cfRule>
    <cfRule type="cellIs" dxfId="7703" priority="1013" operator="lessThan">
      <formula>0.8</formula>
    </cfRule>
  </conditionalFormatting>
  <conditionalFormatting sqref="P137 P140 P143">
    <cfRule type="cellIs" dxfId="7702" priority="1011" operator="greaterThan">
      <formula>0</formula>
    </cfRule>
  </conditionalFormatting>
  <conditionalFormatting sqref="Q137 Q140 Q143">
    <cfRule type="cellIs" dxfId="7701" priority="1010" operator="lessThan">
      <formula>0</formula>
    </cfRule>
  </conditionalFormatting>
  <conditionalFormatting sqref="R137 R140 R143">
    <cfRule type="cellIs" dxfId="7700" priority="1008" operator="lessThan">
      <formula>0.8</formula>
    </cfRule>
    <cfRule type="cellIs" dxfId="7699" priority="1009" operator="greaterThan">
      <formula>1</formula>
    </cfRule>
  </conditionalFormatting>
  <conditionalFormatting sqref="R137 R140 R143">
    <cfRule type="cellIs" dxfId="7698" priority="1006" operator="greaterThan">
      <formula>1</formula>
    </cfRule>
    <cfRule type="cellIs" dxfId="7697" priority="1007" operator="lessThan">
      <formula>0.8</formula>
    </cfRule>
  </conditionalFormatting>
  <conditionalFormatting sqref="P137 P140 P143">
    <cfRule type="cellIs" dxfId="7696" priority="1005" operator="greaterThan">
      <formula>0</formula>
    </cfRule>
  </conditionalFormatting>
  <conditionalFormatting sqref="P137 P140 P143">
    <cfRule type="cellIs" dxfId="7695" priority="999" operator="greaterThan">
      <formula>0</formula>
    </cfRule>
  </conditionalFormatting>
  <conditionalFormatting sqref="Q137 Q140 Q143">
    <cfRule type="cellIs" dxfId="7694" priority="1004" operator="lessThan">
      <formula>0</formula>
    </cfRule>
  </conditionalFormatting>
  <conditionalFormatting sqref="R137 R140 R143">
    <cfRule type="cellIs" dxfId="7693" priority="1002" operator="lessThan">
      <formula>0.8</formula>
    </cfRule>
    <cfRule type="cellIs" dxfId="7692" priority="1003" operator="greaterThan">
      <formula>1</formula>
    </cfRule>
  </conditionalFormatting>
  <conditionalFormatting sqref="R137 R140 R143">
    <cfRule type="cellIs" dxfId="7691" priority="1000" operator="greaterThan">
      <formula>1</formula>
    </cfRule>
    <cfRule type="cellIs" dxfId="7690" priority="1001" operator="lessThan">
      <formula>0.8</formula>
    </cfRule>
  </conditionalFormatting>
  <conditionalFormatting sqref="Q137 Q140 Q143">
    <cfRule type="cellIs" dxfId="7689" priority="998" operator="lessThan">
      <formula>0</formula>
    </cfRule>
  </conditionalFormatting>
  <conditionalFormatting sqref="R137 R140 R143">
    <cfRule type="cellIs" dxfId="7688" priority="996" operator="lessThan">
      <formula>0.8</formula>
    </cfRule>
    <cfRule type="cellIs" dxfId="7687" priority="997" operator="greaterThan">
      <formula>1</formula>
    </cfRule>
  </conditionalFormatting>
  <conditionalFormatting sqref="R137 R140 R143">
    <cfRule type="cellIs" dxfId="7686" priority="994" operator="greaterThan">
      <formula>1</formula>
    </cfRule>
    <cfRule type="cellIs" dxfId="7685" priority="995" operator="lessThan">
      <formula>0.8</formula>
    </cfRule>
  </conditionalFormatting>
  <conditionalFormatting sqref="P137 P140 P143">
    <cfRule type="cellIs" dxfId="7684" priority="993" operator="greaterThan">
      <formula>0</formula>
    </cfRule>
  </conditionalFormatting>
  <conditionalFormatting sqref="Q137 Q140 Q143">
    <cfRule type="cellIs" dxfId="7683" priority="992" operator="lessThan">
      <formula>0</formula>
    </cfRule>
  </conditionalFormatting>
  <conditionalFormatting sqref="R137 R140 R143">
    <cfRule type="cellIs" dxfId="7682" priority="990" operator="lessThan">
      <formula>0.8</formula>
    </cfRule>
    <cfRule type="cellIs" dxfId="7681" priority="991" operator="greaterThan">
      <formula>1</formula>
    </cfRule>
  </conditionalFormatting>
  <conditionalFormatting sqref="R137 R140 R143">
    <cfRule type="cellIs" dxfId="7680" priority="988" operator="greaterThan">
      <formula>1</formula>
    </cfRule>
    <cfRule type="cellIs" dxfId="7679" priority="989" operator="lessThan">
      <formula>0.8</formula>
    </cfRule>
  </conditionalFormatting>
  <conditionalFormatting sqref="P137 P140 P143">
    <cfRule type="cellIs" dxfId="7678" priority="987" operator="greaterThan">
      <formula>0</formula>
    </cfRule>
  </conditionalFormatting>
  <conditionalFormatting sqref="P137 P140 P143">
    <cfRule type="cellIs" dxfId="7677" priority="981" operator="greaterThan">
      <formula>0</formula>
    </cfRule>
  </conditionalFormatting>
  <conditionalFormatting sqref="Q137 Q140 Q143">
    <cfRule type="cellIs" dxfId="7676" priority="986" operator="lessThan">
      <formula>0</formula>
    </cfRule>
  </conditionalFormatting>
  <conditionalFormatting sqref="R137 R140 R143">
    <cfRule type="cellIs" dxfId="7675" priority="984" operator="lessThan">
      <formula>0.8</formula>
    </cfRule>
    <cfRule type="cellIs" dxfId="7674" priority="985" operator="greaterThan">
      <formula>1</formula>
    </cfRule>
  </conditionalFormatting>
  <conditionalFormatting sqref="R137 R140 R143">
    <cfRule type="cellIs" dxfId="7673" priority="982" operator="greaterThan">
      <formula>1</formula>
    </cfRule>
    <cfRule type="cellIs" dxfId="7672" priority="983" operator="lessThan">
      <formula>0.8</formula>
    </cfRule>
  </conditionalFormatting>
  <conditionalFormatting sqref="Q137 Q140 Q143">
    <cfRule type="cellIs" dxfId="7671" priority="980" operator="lessThan">
      <formula>0</formula>
    </cfRule>
  </conditionalFormatting>
  <conditionalFormatting sqref="R137 R140 R143">
    <cfRule type="cellIs" dxfId="7670" priority="978" operator="lessThan">
      <formula>0.8</formula>
    </cfRule>
    <cfRule type="cellIs" dxfId="7669" priority="979" operator="greaterThan">
      <formula>1</formula>
    </cfRule>
  </conditionalFormatting>
  <conditionalFormatting sqref="R137 R140 R143">
    <cfRule type="cellIs" dxfId="7668" priority="976" operator="greaterThan">
      <formula>1</formula>
    </cfRule>
    <cfRule type="cellIs" dxfId="7667" priority="977" operator="lessThan">
      <formula>0.8</formula>
    </cfRule>
  </conditionalFormatting>
  <conditionalFormatting sqref="P137 P140 P143">
    <cfRule type="cellIs" dxfId="7666" priority="975" operator="greaterThan">
      <formula>0</formula>
    </cfRule>
  </conditionalFormatting>
  <conditionalFormatting sqref="P138 P144 P141">
    <cfRule type="cellIs" dxfId="7665" priority="969" operator="greaterThan">
      <formula>0</formula>
    </cfRule>
  </conditionalFormatting>
  <conditionalFormatting sqref="Q138 Q144 Q141">
    <cfRule type="cellIs" dxfId="7664" priority="974" operator="lessThan">
      <formula>0</formula>
    </cfRule>
  </conditionalFormatting>
  <conditionalFormatting sqref="R138 R144 R141">
    <cfRule type="cellIs" dxfId="7663" priority="972" operator="lessThan">
      <formula>0.8</formula>
    </cfRule>
    <cfRule type="cellIs" dxfId="7662" priority="973" operator="greaterThan">
      <formula>1</formula>
    </cfRule>
  </conditionalFormatting>
  <conditionalFormatting sqref="R138 R144 R141">
    <cfRule type="cellIs" dxfId="7661" priority="970" operator="greaterThan">
      <formula>1</formula>
    </cfRule>
    <cfRule type="cellIs" dxfId="7660" priority="971" operator="lessThan">
      <formula>0.8</formula>
    </cfRule>
  </conditionalFormatting>
  <conditionalFormatting sqref="Q138 Q144 Q141">
    <cfRule type="cellIs" dxfId="7659" priority="968" operator="lessThan">
      <formula>0</formula>
    </cfRule>
  </conditionalFormatting>
  <conditionalFormatting sqref="R138 R144 R141">
    <cfRule type="cellIs" dxfId="7658" priority="966" operator="lessThan">
      <formula>0.8</formula>
    </cfRule>
    <cfRule type="cellIs" dxfId="7657" priority="967" operator="greaterThan">
      <formula>1</formula>
    </cfRule>
  </conditionalFormatting>
  <conditionalFormatting sqref="R138 R144 R141">
    <cfRule type="cellIs" dxfId="7656" priority="964" operator="greaterThan">
      <formula>1</formula>
    </cfRule>
    <cfRule type="cellIs" dxfId="7655" priority="965" operator="lessThan">
      <formula>0.8</formula>
    </cfRule>
  </conditionalFormatting>
  <conditionalFormatting sqref="P138 P144 P141">
    <cfRule type="cellIs" dxfId="7654" priority="963" operator="greaterThan">
      <formula>0</formula>
    </cfRule>
  </conditionalFormatting>
  <conditionalFormatting sqref="Q138 Q144 Q141">
    <cfRule type="cellIs" dxfId="7653" priority="962" operator="lessThan">
      <formula>0</formula>
    </cfRule>
  </conditionalFormatting>
  <conditionalFormatting sqref="R138 R144 R141">
    <cfRule type="cellIs" dxfId="7652" priority="960" operator="lessThan">
      <formula>0.8</formula>
    </cfRule>
    <cfRule type="cellIs" dxfId="7651" priority="961" operator="greaterThan">
      <formula>1</formula>
    </cfRule>
  </conditionalFormatting>
  <conditionalFormatting sqref="R138 R144 R141">
    <cfRule type="cellIs" dxfId="7650" priority="958" operator="greaterThan">
      <formula>1</formula>
    </cfRule>
    <cfRule type="cellIs" dxfId="7649" priority="959" operator="lessThan">
      <formula>0.8</formula>
    </cfRule>
  </conditionalFormatting>
  <conditionalFormatting sqref="P138 P144 P141">
    <cfRule type="cellIs" dxfId="7648" priority="957" operator="greaterThan">
      <formula>0</formula>
    </cfRule>
  </conditionalFormatting>
  <conditionalFormatting sqref="Q138 Q144 Q141">
    <cfRule type="cellIs" dxfId="7647" priority="956" operator="lessThan">
      <formula>0</formula>
    </cfRule>
  </conditionalFormatting>
  <conditionalFormatting sqref="R138 R144 R141">
    <cfRule type="cellIs" dxfId="7646" priority="954" operator="lessThan">
      <formula>0.8</formula>
    </cfRule>
    <cfRule type="cellIs" dxfId="7645" priority="955" operator="greaterThan">
      <formula>1</formula>
    </cfRule>
  </conditionalFormatting>
  <conditionalFormatting sqref="R138 R144 R141">
    <cfRule type="cellIs" dxfId="7644" priority="952" operator="greaterThan">
      <formula>1</formula>
    </cfRule>
    <cfRule type="cellIs" dxfId="7643" priority="953" operator="lessThan">
      <formula>0.8</formula>
    </cfRule>
  </conditionalFormatting>
  <conditionalFormatting sqref="P138 P144 P141">
    <cfRule type="cellIs" dxfId="7642" priority="951" operator="greaterThan">
      <formula>0</formula>
    </cfRule>
  </conditionalFormatting>
  <conditionalFormatting sqref="Q138 Q144 Q141">
    <cfRule type="cellIs" dxfId="7641" priority="950" operator="lessThan">
      <formula>0</formula>
    </cfRule>
  </conditionalFormatting>
  <conditionalFormatting sqref="R138 R144 R141">
    <cfRule type="cellIs" dxfId="7640" priority="948" operator="lessThan">
      <formula>0.8</formula>
    </cfRule>
    <cfRule type="cellIs" dxfId="7639" priority="949" operator="greaterThan">
      <formula>1</formula>
    </cfRule>
  </conditionalFormatting>
  <conditionalFormatting sqref="R138 R144 R141">
    <cfRule type="cellIs" dxfId="7638" priority="946" operator="greaterThan">
      <formula>1</formula>
    </cfRule>
    <cfRule type="cellIs" dxfId="7637" priority="947" operator="lessThan">
      <formula>0.8</formula>
    </cfRule>
  </conditionalFormatting>
  <conditionalFormatting sqref="Q138 Q144 Q141">
    <cfRule type="cellIs" dxfId="7636" priority="945" operator="lessThan">
      <formula>0</formula>
    </cfRule>
  </conditionalFormatting>
  <conditionalFormatting sqref="R138 R144 R141">
    <cfRule type="cellIs" dxfId="7635" priority="943" operator="lessThan">
      <formula>0.8</formula>
    </cfRule>
    <cfRule type="cellIs" dxfId="7634" priority="944" operator="greaterThan">
      <formula>1</formula>
    </cfRule>
  </conditionalFormatting>
  <conditionalFormatting sqref="R138 R144 R141">
    <cfRule type="cellIs" dxfId="7633" priority="941" operator="greaterThan">
      <formula>1</formula>
    </cfRule>
    <cfRule type="cellIs" dxfId="7632" priority="942" operator="lessThan">
      <formula>0.8</formula>
    </cfRule>
  </conditionalFormatting>
  <conditionalFormatting sqref="P138 P144 P141">
    <cfRule type="cellIs" dxfId="7631" priority="940" operator="greaterThan">
      <formula>0</formula>
    </cfRule>
  </conditionalFormatting>
  <conditionalFormatting sqref="P138 P144 P141">
    <cfRule type="cellIs" dxfId="7630" priority="934" operator="greaterThan">
      <formula>0</formula>
    </cfRule>
  </conditionalFormatting>
  <conditionalFormatting sqref="Q138 Q144 Q141">
    <cfRule type="cellIs" dxfId="7629" priority="939" operator="lessThan">
      <formula>0</formula>
    </cfRule>
  </conditionalFormatting>
  <conditionalFormatting sqref="R138 R144 R141">
    <cfRule type="cellIs" dxfId="7628" priority="937" operator="lessThan">
      <formula>0.8</formula>
    </cfRule>
    <cfRule type="cellIs" dxfId="7627" priority="938" operator="greaterThan">
      <formula>1</formula>
    </cfRule>
  </conditionalFormatting>
  <conditionalFormatting sqref="R138 R144 R141">
    <cfRule type="cellIs" dxfId="7626" priority="935" operator="greaterThan">
      <formula>1</formula>
    </cfRule>
    <cfRule type="cellIs" dxfId="7625" priority="936" operator="lessThan">
      <formula>0.8</formula>
    </cfRule>
  </conditionalFormatting>
  <conditionalFormatting sqref="Q138 Q144 Q141">
    <cfRule type="cellIs" dxfId="7624" priority="933" operator="lessThan">
      <formula>0</formula>
    </cfRule>
  </conditionalFormatting>
  <conditionalFormatting sqref="R138 R144 R141">
    <cfRule type="cellIs" dxfId="7623" priority="931" operator="lessThan">
      <formula>0.8</formula>
    </cfRule>
    <cfRule type="cellIs" dxfId="7622" priority="932" operator="greaterThan">
      <formula>1</formula>
    </cfRule>
  </conditionalFormatting>
  <conditionalFormatting sqref="R138 R144 R141">
    <cfRule type="cellIs" dxfId="7621" priority="929" operator="greaterThan">
      <formula>1</formula>
    </cfRule>
    <cfRule type="cellIs" dxfId="7620" priority="930" operator="lessThan">
      <formula>0.8</formula>
    </cfRule>
  </conditionalFormatting>
  <conditionalFormatting sqref="P138 P144 P141">
    <cfRule type="cellIs" dxfId="7619" priority="928" operator="greaterThan">
      <formula>0</formula>
    </cfRule>
  </conditionalFormatting>
  <conditionalFormatting sqref="Q148:Q153">
    <cfRule type="cellIs" dxfId="7618" priority="927" operator="lessThan">
      <formula>0</formula>
    </cfRule>
  </conditionalFormatting>
  <conditionalFormatting sqref="R148:R153">
    <cfRule type="cellIs" dxfId="7617" priority="925" operator="lessThan">
      <formula>0.8</formula>
    </cfRule>
    <cfRule type="cellIs" dxfId="7616" priority="926" operator="greaterThan">
      <formula>1</formula>
    </cfRule>
  </conditionalFormatting>
  <conditionalFormatting sqref="R148:R153">
    <cfRule type="cellIs" dxfId="7615" priority="923" operator="greaterThan">
      <formula>1</formula>
    </cfRule>
    <cfRule type="cellIs" dxfId="7614" priority="924" operator="lessThan">
      <formula>0.8</formula>
    </cfRule>
  </conditionalFormatting>
  <conditionalFormatting sqref="P148:P153">
    <cfRule type="cellIs" dxfId="7613" priority="922" operator="greaterThan">
      <formula>0</formula>
    </cfRule>
  </conditionalFormatting>
  <conditionalFormatting sqref="P148:P153">
    <cfRule type="cellIs" dxfId="7612" priority="916" operator="greaterThan">
      <formula>0</formula>
    </cfRule>
  </conditionalFormatting>
  <conditionalFormatting sqref="Q148:Q153">
    <cfRule type="cellIs" dxfId="7611" priority="921" operator="lessThan">
      <formula>0</formula>
    </cfRule>
  </conditionalFormatting>
  <conditionalFormatting sqref="R148:R153">
    <cfRule type="cellIs" dxfId="7610" priority="919" operator="lessThan">
      <formula>0.8</formula>
    </cfRule>
    <cfRule type="cellIs" dxfId="7609" priority="920" operator="greaterThan">
      <formula>1</formula>
    </cfRule>
  </conditionalFormatting>
  <conditionalFormatting sqref="R148:R153">
    <cfRule type="cellIs" dxfId="7608" priority="917" operator="greaterThan">
      <formula>1</formula>
    </cfRule>
    <cfRule type="cellIs" dxfId="7607" priority="918" operator="lessThan">
      <formula>0.8</formula>
    </cfRule>
  </conditionalFormatting>
  <conditionalFormatting sqref="Q148:Q153">
    <cfRule type="cellIs" dxfId="7606" priority="915" operator="lessThan">
      <formula>0</formula>
    </cfRule>
  </conditionalFormatting>
  <conditionalFormatting sqref="R148:R153">
    <cfRule type="cellIs" dxfId="7605" priority="913" operator="lessThan">
      <formula>0.8</formula>
    </cfRule>
    <cfRule type="cellIs" dxfId="7604" priority="914" operator="greaterThan">
      <formula>1</formula>
    </cfRule>
  </conditionalFormatting>
  <conditionalFormatting sqref="R148:R153">
    <cfRule type="cellIs" dxfId="7603" priority="911" operator="greaterThan">
      <formula>1</formula>
    </cfRule>
    <cfRule type="cellIs" dxfId="7602" priority="912" operator="lessThan">
      <formula>0.8</formula>
    </cfRule>
  </conditionalFormatting>
  <conditionalFormatting sqref="P148:P153">
    <cfRule type="cellIs" dxfId="7601" priority="910" operator="greaterThan">
      <formula>0</formula>
    </cfRule>
  </conditionalFormatting>
  <conditionalFormatting sqref="Q148:Q153">
    <cfRule type="cellIs" dxfId="7600" priority="909" operator="lessThan">
      <formula>0</formula>
    </cfRule>
  </conditionalFormatting>
  <conditionalFormatting sqref="R148:R153">
    <cfRule type="cellIs" dxfId="7599" priority="907" operator="lessThan">
      <formula>0.8</formula>
    </cfRule>
    <cfRule type="cellIs" dxfId="7598" priority="908" operator="greaterThan">
      <formula>1</formula>
    </cfRule>
  </conditionalFormatting>
  <conditionalFormatting sqref="R148:R153">
    <cfRule type="cellIs" dxfId="7597" priority="905" operator="greaterThan">
      <formula>1</formula>
    </cfRule>
    <cfRule type="cellIs" dxfId="7596" priority="906" operator="lessThan">
      <formula>0.8</formula>
    </cfRule>
  </conditionalFormatting>
  <conditionalFormatting sqref="P148:P153">
    <cfRule type="cellIs" dxfId="7595" priority="904" operator="greaterThan">
      <formula>0</formula>
    </cfRule>
  </conditionalFormatting>
  <conditionalFormatting sqref="P148:P153">
    <cfRule type="cellIs" dxfId="7594" priority="898" operator="greaterThan">
      <formula>0</formula>
    </cfRule>
  </conditionalFormatting>
  <conditionalFormatting sqref="Q148:Q153">
    <cfRule type="cellIs" dxfId="7593" priority="903" operator="lessThan">
      <formula>0</formula>
    </cfRule>
  </conditionalFormatting>
  <conditionalFormatting sqref="R148:R153">
    <cfRule type="cellIs" dxfId="7592" priority="901" operator="lessThan">
      <formula>0.8</formula>
    </cfRule>
    <cfRule type="cellIs" dxfId="7591" priority="902" operator="greaterThan">
      <formula>1</formula>
    </cfRule>
  </conditionalFormatting>
  <conditionalFormatting sqref="R148:R153">
    <cfRule type="cellIs" dxfId="7590" priority="899" operator="greaterThan">
      <formula>1</formula>
    </cfRule>
    <cfRule type="cellIs" dxfId="7589" priority="900" operator="lessThan">
      <formula>0.8</formula>
    </cfRule>
  </conditionalFormatting>
  <conditionalFormatting sqref="Q148:Q153">
    <cfRule type="cellIs" dxfId="7588" priority="897" operator="lessThan">
      <formula>0</formula>
    </cfRule>
  </conditionalFormatting>
  <conditionalFormatting sqref="R148:R153">
    <cfRule type="cellIs" dxfId="7587" priority="895" operator="lessThan">
      <formula>0.8</formula>
    </cfRule>
    <cfRule type="cellIs" dxfId="7586" priority="896" operator="greaterThan">
      <formula>1</formula>
    </cfRule>
  </conditionalFormatting>
  <conditionalFormatting sqref="R148:R153">
    <cfRule type="cellIs" dxfId="7585" priority="893" operator="greaterThan">
      <formula>1</formula>
    </cfRule>
    <cfRule type="cellIs" dxfId="7584" priority="894" operator="lessThan">
      <formula>0.8</formula>
    </cfRule>
  </conditionalFormatting>
  <conditionalFormatting sqref="P148:P153">
    <cfRule type="cellIs" dxfId="7583" priority="892" operator="greaterThan">
      <formula>0</formula>
    </cfRule>
  </conditionalFormatting>
  <conditionalFormatting sqref="Q148:Q153">
    <cfRule type="cellIs" dxfId="7582" priority="886" operator="lessThan">
      <formula>0</formula>
    </cfRule>
  </conditionalFormatting>
  <conditionalFormatting sqref="P148:P153">
    <cfRule type="cellIs" dxfId="7581" priority="887" operator="greaterThan">
      <formula>0</formula>
    </cfRule>
  </conditionalFormatting>
  <conditionalFormatting sqref="R148:R153">
    <cfRule type="cellIs" dxfId="7580" priority="890" operator="lessThan">
      <formula>0.8</formula>
    </cfRule>
    <cfRule type="cellIs" dxfId="7579" priority="891" operator="greaterThan">
      <formula>1</formula>
    </cfRule>
  </conditionalFormatting>
  <conditionalFormatting sqref="R148:R153">
    <cfRule type="cellIs" dxfId="7578" priority="888" operator="greaterThan">
      <formula>1</formula>
    </cfRule>
    <cfRule type="cellIs" dxfId="7577" priority="889" operator="lessThan">
      <formula>0.8</formula>
    </cfRule>
  </conditionalFormatting>
  <conditionalFormatting sqref="Q148:Q153">
    <cfRule type="cellIs" dxfId="7576" priority="880" operator="lessThan">
      <formula>0</formula>
    </cfRule>
  </conditionalFormatting>
  <conditionalFormatting sqref="R148:R153">
    <cfRule type="cellIs" dxfId="7575" priority="884" operator="lessThan">
      <formula>0.8</formula>
    </cfRule>
    <cfRule type="cellIs" dxfId="7574" priority="885" operator="greaterThan">
      <formula>1</formula>
    </cfRule>
  </conditionalFormatting>
  <conditionalFormatting sqref="R148:R153">
    <cfRule type="cellIs" dxfId="7573" priority="882" operator="greaterThan">
      <formula>1</formula>
    </cfRule>
    <cfRule type="cellIs" dxfId="7572" priority="883" operator="lessThan">
      <formula>0.8</formula>
    </cfRule>
  </conditionalFormatting>
  <conditionalFormatting sqref="P148:P153">
    <cfRule type="cellIs" dxfId="7571" priority="881" operator="greaterThan">
      <formula>0</formula>
    </cfRule>
  </conditionalFormatting>
  <conditionalFormatting sqref="Q148:Q153">
    <cfRule type="cellIs" dxfId="7570" priority="879" operator="lessThan">
      <formula>0</formula>
    </cfRule>
  </conditionalFormatting>
  <conditionalFormatting sqref="R148:R153">
    <cfRule type="cellIs" dxfId="7569" priority="877" operator="lessThan">
      <formula>0.8</formula>
    </cfRule>
    <cfRule type="cellIs" dxfId="7568" priority="878" operator="greaterThan">
      <formula>1</formula>
    </cfRule>
  </conditionalFormatting>
  <conditionalFormatting sqref="R148:R153">
    <cfRule type="cellIs" dxfId="7567" priority="875" operator="greaterThan">
      <formula>1</formula>
    </cfRule>
    <cfRule type="cellIs" dxfId="7566" priority="876" operator="lessThan">
      <formula>0.8</formula>
    </cfRule>
  </conditionalFormatting>
  <conditionalFormatting sqref="P148:P153">
    <cfRule type="cellIs" dxfId="7565" priority="874" operator="greaterThan">
      <formula>0</formula>
    </cfRule>
  </conditionalFormatting>
  <conditionalFormatting sqref="Q148:Q153">
    <cfRule type="cellIs" dxfId="7564" priority="873" operator="lessThan">
      <formula>0</formula>
    </cfRule>
  </conditionalFormatting>
  <conditionalFormatting sqref="R148:R153">
    <cfRule type="cellIs" dxfId="7563" priority="871" operator="lessThan">
      <formula>0.8</formula>
    </cfRule>
    <cfRule type="cellIs" dxfId="7562" priority="872" operator="greaterThan">
      <formula>1</formula>
    </cfRule>
  </conditionalFormatting>
  <conditionalFormatting sqref="R148:R153">
    <cfRule type="cellIs" dxfId="7561" priority="869" operator="greaterThan">
      <formula>1</formula>
    </cfRule>
    <cfRule type="cellIs" dxfId="7560" priority="870" operator="lessThan">
      <formula>0.8</formula>
    </cfRule>
  </conditionalFormatting>
  <conditionalFormatting sqref="P148:P153">
    <cfRule type="cellIs" dxfId="7559" priority="868" operator="greaterThan">
      <formula>0</formula>
    </cfRule>
  </conditionalFormatting>
  <conditionalFormatting sqref="Q148:Q153">
    <cfRule type="cellIs" dxfId="7558" priority="867" operator="lessThan">
      <formula>0</formula>
    </cfRule>
  </conditionalFormatting>
  <conditionalFormatting sqref="R148:R153">
    <cfRule type="cellIs" dxfId="7557" priority="865" operator="lessThan">
      <formula>0.8</formula>
    </cfRule>
    <cfRule type="cellIs" dxfId="7556" priority="866" operator="greaterThan">
      <formula>1</formula>
    </cfRule>
  </conditionalFormatting>
  <conditionalFormatting sqref="R148:R153">
    <cfRule type="cellIs" dxfId="7555" priority="863" operator="greaterThan">
      <formula>1</formula>
    </cfRule>
    <cfRule type="cellIs" dxfId="7554" priority="864" operator="lessThan">
      <formula>0.8</formula>
    </cfRule>
  </conditionalFormatting>
  <conditionalFormatting sqref="P148:P153">
    <cfRule type="cellIs" dxfId="7553" priority="862" operator="greaterThan">
      <formula>0</formula>
    </cfRule>
  </conditionalFormatting>
  <conditionalFormatting sqref="Q148:Q153">
    <cfRule type="cellIs" dxfId="7552" priority="861" operator="lessThan">
      <formula>0</formula>
    </cfRule>
  </conditionalFormatting>
  <conditionalFormatting sqref="R148:R153">
    <cfRule type="cellIs" dxfId="7551" priority="859" operator="lessThan">
      <formula>0.8</formula>
    </cfRule>
    <cfRule type="cellIs" dxfId="7550" priority="860" operator="greaterThan">
      <formula>1</formula>
    </cfRule>
  </conditionalFormatting>
  <conditionalFormatting sqref="R148:R153">
    <cfRule type="cellIs" dxfId="7549" priority="857" operator="greaterThan">
      <formula>1</formula>
    </cfRule>
    <cfRule type="cellIs" dxfId="7548" priority="858" operator="lessThan">
      <formula>0.8</formula>
    </cfRule>
  </conditionalFormatting>
  <conditionalFormatting sqref="P148:P153">
    <cfRule type="cellIs" dxfId="7547" priority="856" operator="greaterThan">
      <formula>0</formula>
    </cfRule>
  </conditionalFormatting>
  <conditionalFormatting sqref="Q148:Q153">
    <cfRule type="cellIs" dxfId="7546" priority="855" operator="lessThan">
      <formula>0</formula>
    </cfRule>
  </conditionalFormatting>
  <conditionalFormatting sqref="R148:R153">
    <cfRule type="cellIs" dxfId="7545" priority="853" operator="lessThan">
      <formula>0.8</formula>
    </cfRule>
    <cfRule type="cellIs" dxfId="7544" priority="854" operator="greaterThan">
      <formula>1</formula>
    </cfRule>
  </conditionalFormatting>
  <conditionalFormatting sqref="R148:R153">
    <cfRule type="cellIs" dxfId="7543" priority="851" operator="greaterThan">
      <formula>1</formula>
    </cfRule>
    <cfRule type="cellIs" dxfId="7542" priority="852" operator="lessThan">
      <formula>0.8</formula>
    </cfRule>
  </conditionalFormatting>
  <conditionalFormatting sqref="P148:P153">
    <cfRule type="cellIs" dxfId="7541" priority="850" operator="greaterThan">
      <formula>0</formula>
    </cfRule>
  </conditionalFormatting>
  <conditionalFormatting sqref="Q148:Q153">
    <cfRule type="cellIs" dxfId="7540" priority="849" operator="lessThan">
      <formula>0</formula>
    </cfRule>
  </conditionalFormatting>
  <conditionalFormatting sqref="R148:R153">
    <cfRule type="cellIs" dxfId="7539" priority="847" operator="lessThan">
      <formula>0.8</formula>
    </cfRule>
    <cfRule type="cellIs" dxfId="7538" priority="848" operator="greaterThan">
      <formula>1</formula>
    </cfRule>
  </conditionalFormatting>
  <conditionalFormatting sqref="R148:R153">
    <cfRule type="cellIs" dxfId="7537" priority="845" operator="greaterThan">
      <formula>1</formula>
    </cfRule>
    <cfRule type="cellIs" dxfId="7536" priority="846" operator="lessThan">
      <formula>0.8</formula>
    </cfRule>
  </conditionalFormatting>
  <conditionalFormatting sqref="P148:P153">
    <cfRule type="cellIs" dxfId="7535" priority="844" operator="greaterThan">
      <formula>0</formula>
    </cfRule>
  </conditionalFormatting>
  <conditionalFormatting sqref="Q148:Q153">
    <cfRule type="cellIs" dxfId="7534" priority="843" operator="lessThan">
      <formula>0</formula>
    </cfRule>
  </conditionalFormatting>
  <conditionalFormatting sqref="R148:R153">
    <cfRule type="cellIs" dxfId="7533" priority="841" operator="lessThan">
      <formula>0.8</formula>
    </cfRule>
    <cfRule type="cellIs" dxfId="7532" priority="842" operator="greaterThan">
      <formula>1</formula>
    </cfRule>
  </conditionalFormatting>
  <conditionalFormatting sqref="R148:R153">
    <cfRule type="cellIs" dxfId="7531" priority="839" operator="greaterThan">
      <formula>1</formula>
    </cfRule>
    <cfRule type="cellIs" dxfId="7530" priority="840" operator="lessThan">
      <formula>0.8</formula>
    </cfRule>
  </conditionalFormatting>
  <conditionalFormatting sqref="P148:P153">
    <cfRule type="cellIs" dxfId="7529" priority="838" operator="greaterThan">
      <formula>0</formula>
    </cfRule>
  </conditionalFormatting>
  <conditionalFormatting sqref="P148:P153">
    <cfRule type="cellIs" dxfId="7528" priority="832" operator="greaterThan">
      <formula>0</formula>
    </cfRule>
  </conditionalFormatting>
  <conditionalFormatting sqref="Q148:Q153">
    <cfRule type="cellIs" dxfId="7527" priority="837" operator="lessThan">
      <formula>0</formula>
    </cfRule>
  </conditionalFormatting>
  <conditionalFormatting sqref="R148:R153">
    <cfRule type="cellIs" dxfId="7526" priority="835" operator="lessThan">
      <formula>0.8</formula>
    </cfRule>
    <cfRule type="cellIs" dxfId="7525" priority="836" operator="greaterThan">
      <formula>1</formula>
    </cfRule>
  </conditionalFormatting>
  <conditionalFormatting sqref="R148:R153">
    <cfRule type="cellIs" dxfId="7524" priority="833" operator="greaterThan">
      <formula>1</formula>
    </cfRule>
    <cfRule type="cellIs" dxfId="7523" priority="834" operator="lessThan">
      <formula>0.8</formula>
    </cfRule>
  </conditionalFormatting>
  <conditionalFormatting sqref="P148:P153">
    <cfRule type="cellIs" dxfId="7522" priority="826" operator="greaterThan">
      <formula>0</formula>
    </cfRule>
  </conditionalFormatting>
  <conditionalFormatting sqref="Q148:Q153">
    <cfRule type="cellIs" dxfId="7521" priority="831" operator="lessThan">
      <formula>0</formula>
    </cfRule>
  </conditionalFormatting>
  <conditionalFormatting sqref="R148:R153">
    <cfRule type="cellIs" dxfId="7520" priority="829" operator="lessThan">
      <formula>0.8</formula>
    </cfRule>
    <cfRule type="cellIs" dxfId="7519" priority="830" operator="greaterThan">
      <formula>1</formula>
    </cfRule>
  </conditionalFormatting>
  <conditionalFormatting sqref="R148:R153">
    <cfRule type="cellIs" dxfId="7518" priority="827" operator="greaterThan">
      <formula>1</formula>
    </cfRule>
    <cfRule type="cellIs" dxfId="7517" priority="828" operator="lessThan">
      <formula>0.8</formula>
    </cfRule>
  </conditionalFormatting>
  <conditionalFormatting sqref="R148:R153">
    <cfRule type="cellIs" dxfId="7516" priority="823" operator="lessThan">
      <formula>0.8</formula>
    </cfRule>
    <cfRule type="cellIs" dxfId="7515" priority="824" operator="greaterThan">
      <formula>1</formula>
    </cfRule>
  </conditionalFormatting>
  <conditionalFormatting sqref="R148:R153">
    <cfRule type="cellIs" dxfId="7514" priority="821" operator="greaterThan">
      <formula>1</formula>
    </cfRule>
    <cfRule type="cellIs" dxfId="7513" priority="822" operator="lessThan">
      <formula>0.8</formula>
    </cfRule>
  </conditionalFormatting>
  <conditionalFormatting sqref="P148:P153">
    <cfRule type="cellIs" dxfId="7512" priority="820" operator="greaterThan">
      <formula>0</formula>
    </cfRule>
  </conditionalFormatting>
  <conditionalFormatting sqref="Q148:Q153">
    <cfRule type="cellIs" dxfId="7511" priority="825" operator="lessThan">
      <formula>0</formula>
    </cfRule>
  </conditionalFormatting>
  <conditionalFormatting sqref="Q148:Q153">
    <cfRule type="cellIs" dxfId="7510" priority="819" operator="lessThan">
      <formula>0</formula>
    </cfRule>
  </conditionalFormatting>
  <conditionalFormatting sqref="R148:R153">
    <cfRule type="cellIs" dxfId="7509" priority="817" operator="lessThan">
      <formula>0.8</formula>
    </cfRule>
    <cfRule type="cellIs" dxfId="7508" priority="818" operator="greaterThan">
      <formula>1</formula>
    </cfRule>
  </conditionalFormatting>
  <conditionalFormatting sqref="R148:R153">
    <cfRule type="cellIs" dxfId="7507" priority="815" operator="greaterThan">
      <formula>1</formula>
    </cfRule>
    <cfRule type="cellIs" dxfId="7506" priority="816" operator="lessThan">
      <formula>0.8</formula>
    </cfRule>
  </conditionalFormatting>
  <conditionalFormatting sqref="P148:P153">
    <cfRule type="cellIs" dxfId="7505" priority="814" operator="greaterThan">
      <formula>0</formula>
    </cfRule>
  </conditionalFormatting>
  <conditionalFormatting sqref="P148:P153">
    <cfRule type="cellIs" dxfId="7504" priority="808" operator="greaterThan">
      <formula>0</formula>
    </cfRule>
  </conditionalFormatting>
  <conditionalFormatting sqref="Q148:Q153">
    <cfRule type="cellIs" dxfId="7503" priority="813" operator="lessThan">
      <formula>0</formula>
    </cfRule>
  </conditionalFormatting>
  <conditionalFormatting sqref="R148:R153">
    <cfRule type="cellIs" dxfId="7502" priority="811" operator="lessThan">
      <formula>0.8</formula>
    </cfRule>
    <cfRule type="cellIs" dxfId="7501" priority="812" operator="greaterThan">
      <formula>1</formula>
    </cfRule>
  </conditionalFormatting>
  <conditionalFormatting sqref="R148:R153">
    <cfRule type="cellIs" dxfId="7500" priority="809" operator="greaterThan">
      <formula>1</formula>
    </cfRule>
    <cfRule type="cellIs" dxfId="7499" priority="810" operator="lessThan">
      <formula>0.8</formula>
    </cfRule>
  </conditionalFormatting>
  <conditionalFormatting sqref="P148:P153">
    <cfRule type="cellIs" dxfId="7498" priority="802" operator="greaterThan">
      <formula>0</formula>
    </cfRule>
  </conditionalFormatting>
  <conditionalFormatting sqref="Q148:Q153">
    <cfRule type="cellIs" dxfId="7497" priority="807" operator="lessThan">
      <formula>0</formula>
    </cfRule>
  </conditionalFormatting>
  <conditionalFormatting sqref="R148:R153">
    <cfRule type="cellIs" dxfId="7496" priority="805" operator="lessThan">
      <formula>0.8</formula>
    </cfRule>
    <cfRule type="cellIs" dxfId="7495" priority="806" operator="greaterThan">
      <formula>1</formula>
    </cfRule>
  </conditionalFormatting>
  <conditionalFormatting sqref="R148:R153">
    <cfRule type="cellIs" dxfId="7494" priority="803" operator="greaterThan">
      <formula>1</formula>
    </cfRule>
    <cfRule type="cellIs" dxfId="7493" priority="804" operator="lessThan">
      <formula>0.8</formula>
    </cfRule>
  </conditionalFormatting>
  <conditionalFormatting sqref="R148:R153">
    <cfRule type="cellIs" dxfId="7492" priority="799" operator="lessThan">
      <formula>0.8</formula>
    </cfRule>
    <cfRule type="cellIs" dxfId="7491" priority="800" operator="greaterThan">
      <formula>1</formula>
    </cfRule>
  </conditionalFormatting>
  <conditionalFormatting sqref="R148:R153">
    <cfRule type="cellIs" dxfId="7490" priority="797" operator="greaterThan">
      <formula>1</formula>
    </cfRule>
    <cfRule type="cellIs" dxfId="7489" priority="798" operator="lessThan">
      <formula>0.8</formula>
    </cfRule>
  </conditionalFormatting>
  <conditionalFormatting sqref="P148:P153">
    <cfRule type="cellIs" dxfId="7488" priority="796" operator="greaterThan">
      <formula>0</formula>
    </cfRule>
  </conditionalFormatting>
  <conditionalFormatting sqref="Q148:Q153">
    <cfRule type="cellIs" dxfId="7487" priority="801" operator="lessThan">
      <formula>0</formula>
    </cfRule>
  </conditionalFormatting>
  <conditionalFormatting sqref="P148:P153">
    <cfRule type="cellIs" dxfId="7486" priority="790" operator="greaterThan">
      <formula>0</formula>
    </cfRule>
  </conditionalFormatting>
  <conditionalFormatting sqref="Q148:Q153">
    <cfRule type="cellIs" dxfId="7485" priority="795" operator="lessThan">
      <formula>0</formula>
    </cfRule>
  </conditionalFormatting>
  <conditionalFormatting sqref="R148:R153">
    <cfRule type="cellIs" dxfId="7484" priority="793" operator="lessThan">
      <formula>0.8</formula>
    </cfRule>
    <cfRule type="cellIs" dxfId="7483" priority="794" operator="greaterThan">
      <formula>1</formula>
    </cfRule>
  </conditionalFormatting>
  <conditionalFormatting sqref="R148:R153">
    <cfRule type="cellIs" dxfId="7482" priority="791" operator="greaterThan">
      <formula>1</formula>
    </cfRule>
    <cfRule type="cellIs" dxfId="7481" priority="792" operator="lessThan">
      <formula>0.8</formula>
    </cfRule>
  </conditionalFormatting>
  <conditionalFormatting sqref="R148:R153">
    <cfRule type="cellIs" dxfId="7480" priority="787" operator="lessThan">
      <formula>0.8</formula>
    </cfRule>
    <cfRule type="cellIs" dxfId="7479" priority="788" operator="greaterThan">
      <formula>1</formula>
    </cfRule>
  </conditionalFormatting>
  <conditionalFormatting sqref="R148:R153">
    <cfRule type="cellIs" dxfId="7478" priority="785" operator="greaterThan">
      <formula>1</formula>
    </cfRule>
    <cfRule type="cellIs" dxfId="7477" priority="786" operator="lessThan">
      <formula>0.8</formula>
    </cfRule>
  </conditionalFormatting>
  <conditionalFormatting sqref="P148:P153">
    <cfRule type="cellIs" dxfId="7476" priority="784" operator="greaterThan">
      <formula>0</formula>
    </cfRule>
  </conditionalFormatting>
  <conditionalFormatting sqref="Q148:Q153">
    <cfRule type="cellIs" dxfId="7475" priority="789" operator="lessThan">
      <formula>0</formula>
    </cfRule>
  </conditionalFormatting>
  <conditionalFormatting sqref="R148:R153">
    <cfRule type="cellIs" dxfId="7474" priority="781" operator="lessThan">
      <formula>0.8</formula>
    </cfRule>
    <cfRule type="cellIs" dxfId="7473" priority="782" operator="greaterThan">
      <formula>1</formula>
    </cfRule>
  </conditionalFormatting>
  <conditionalFormatting sqref="R148:R153">
    <cfRule type="cellIs" dxfId="7472" priority="779" operator="greaterThan">
      <formula>1</formula>
    </cfRule>
    <cfRule type="cellIs" dxfId="7471" priority="780" operator="lessThan">
      <formula>0.8</formula>
    </cfRule>
  </conditionalFormatting>
  <conditionalFormatting sqref="P148:P153">
    <cfRule type="cellIs" dxfId="7470" priority="778" operator="greaterThan">
      <formula>0</formula>
    </cfRule>
  </conditionalFormatting>
  <conditionalFormatting sqref="Q148:Q153">
    <cfRule type="cellIs" dxfId="7469" priority="783" operator="lessThan">
      <formula>0</formula>
    </cfRule>
  </conditionalFormatting>
  <conditionalFormatting sqref="Q148:Q153">
    <cfRule type="cellIs" dxfId="7468" priority="777" operator="lessThan">
      <formula>0</formula>
    </cfRule>
  </conditionalFormatting>
  <conditionalFormatting sqref="R148:R153">
    <cfRule type="cellIs" dxfId="7467" priority="775" operator="lessThan">
      <formula>0.8</formula>
    </cfRule>
    <cfRule type="cellIs" dxfId="7466" priority="776" operator="greaterThan">
      <formula>1</formula>
    </cfRule>
  </conditionalFormatting>
  <conditionalFormatting sqref="R148:R153">
    <cfRule type="cellIs" dxfId="7465" priority="773" operator="greaterThan">
      <formula>1</formula>
    </cfRule>
    <cfRule type="cellIs" dxfId="7464" priority="774" operator="lessThan">
      <formula>0.8</formula>
    </cfRule>
  </conditionalFormatting>
  <conditionalFormatting sqref="P148:P153">
    <cfRule type="cellIs" dxfId="7463" priority="772" operator="greaterThan">
      <formula>0</formula>
    </cfRule>
  </conditionalFormatting>
  <conditionalFormatting sqref="Q148:Q153">
    <cfRule type="cellIs" dxfId="7462" priority="766" operator="lessThan">
      <formula>0</formula>
    </cfRule>
  </conditionalFormatting>
  <conditionalFormatting sqref="R148:R153">
    <cfRule type="cellIs" dxfId="7461" priority="770" operator="lessThan">
      <formula>0.8</formula>
    </cfRule>
    <cfRule type="cellIs" dxfId="7460" priority="771" operator="greaterThan">
      <formula>1</formula>
    </cfRule>
  </conditionalFormatting>
  <conditionalFormatting sqref="R148:R153">
    <cfRule type="cellIs" dxfId="7459" priority="768" operator="greaterThan">
      <formula>1</formula>
    </cfRule>
    <cfRule type="cellIs" dxfId="7458" priority="769" operator="lessThan">
      <formula>0.8</formula>
    </cfRule>
  </conditionalFormatting>
  <conditionalFormatting sqref="P148:P153">
    <cfRule type="cellIs" dxfId="7457" priority="767" operator="greaterThan">
      <formula>0</formula>
    </cfRule>
  </conditionalFormatting>
  <conditionalFormatting sqref="Q148:Q153">
    <cfRule type="cellIs" dxfId="7456" priority="765" operator="lessThan">
      <formula>0</formula>
    </cfRule>
  </conditionalFormatting>
  <conditionalFormatting sqref="R148:R153">
    <cfRule type="cellIs" dxfId="7455" priority="763" operator="lessThan">
      <formula>0.8</formula>
    </cfRule>
    <cfRule type="cellIs" dxfId="7454" priority="764" operator="greaterThan">
      <formula>1</formula>
    </cfRule>
  </conditionalFormatting>
  <conditionalFormatting sqref="R148:R153">
    <cfRule type="cellIs" dxfId="7453" priority="761" operator="greaterThan">
      <formula>1</formula>
    </cfRule>
    <cfRule type="cellIs" dxfId="7452" priority="762" operator="lessThan">
      <formula>0.8</formula>
    </cfRule>
  </conditionalFormatting>
  <conditionalFormatting sqref="P148:P153">
    <cfRule type="cellIs" dxfId="7451" priority="760" operator="greaterThan">
      <formula>0</formula>
    </cfRule>
  </conditionalFormatting>
  <conditionalFormatting sqref="Q148:Q153">
    <cfRule type="cellIs" dxfId="7450" priority="759" operator="lessThan">
      <formula>0</formula>
    </cfRule>
  </conditionalFormatting>
  <conditionalFormatting sqref="R148:R153">
    <cfRule type="cellIs" dxfId="7449" priority="757" operator="lessThan">
      <formula>0.8</formula>
    </cfRule>
    <cfRule type="cellIs" dxfId="7448" priority="758" operator="greaterThan">
      <formula>1</formula>
    </cfRule>
  </conditionalFormatting>
  <conditionalFormatting sqref="R148:R153">
    <cfRule type="cellIs" dxfId="7447" priority="755" operator="greaterThan">
      <formula>1</formula>
    </cfRule>
    <cfRule type="cellIs" dxfId="7446" priority="756" operator="lessThan">
      <formula>0.8</formula>
    </cfRule>
  </conditionalFormatting>
  <conditionalFormatting sqref="P148:P153">
    <cfRule type="cellIs" dxfId="7445" priority="754" operator="greaterThan">
      <formula>0</formula>
    </cfRule>
  </conditionalFormatting>
  <conditionalFormatting sqref="Q148:Q153">
    <cfRule type="cellIs" dxfId="7444" priority="753" operator="lessThan">
      <formula>0</formula>
    </cfRule>
  </conditionalFormatting>
  <conditionalFormatting sqref="R148:R153">
    <cfRule type="cellIs" dxfId="7443" priority="751" operator="lessThan">
      <formula>0.8</formula>
    </cfRule>
    <cfRule type="cellIs" dxfId="7442" priority="752" operator="greaterThan">
      <formula>1</formula>
    </cfRule>
  </conditionalFormatting>
  <conditionalFormatting sqref="R148:R153">
    <cfRule type="cellIs" dxfId="7441" priority="749" operator="greaterThan">
      <formula>1</formula>
    </cfRule>
    <cfRule type="cellIs" dxfId="7440" priority="750" operator="lessThan">
      <formula>0.8</formula>
    </cfRule>
  </conditionalFormatting>
  <conditionalFormatting sqref="P148:P153">
    <cfRule type="cellIs" dxfId="7439" priority="748" operator="greaterThan">
      <formula>0</formula>
    </cfRule>
  </conditionalFormatting>
  <conditionalFormatting sqref="Q148:Q153">
    <cfRule type="cellIs" dxfId="7438" priority="747" operator="lessThan">
      <formula>0</formula>
    </cfRule>
  </conditionalFormatting>
  <conditionalFormatting sqref="R148:R153">
    <cfRule type="cellIs" dxfId="7437" priority="745" operator="lessThan">
      <formula>0.8</formula>
    </cfRule>
    <cfRule type="cellIs" dxfId="7436" priority="746" operator="greaterThan">
      <formula>1</formula>
    </cfRule>
  </conditionalFormatting>
  <conditionalFormatting sqref="R148:R153">
    <cfRule type="cellIs" dxfId="7435" priority="743" operator="greaterThan">
      <formula>1</formula>
    </cfRule>
    <cfRule type="cellIs" dxfId="7434" priority="744" operator="lessThan">
      <formula>0.8</formula>
    </cfRule>
  </conditionalFormatting>
  <conditionalFormatting sqref="P148:P153">
    <cfRule type="cellIs" dxfId="7433" priority="742" operator="greaterThan">
      <formula>0</formula>
    </cfRule>
  </conditionalFormatting>
  <conditionalFormatting sqref="Q148:Q153">
    <cfRule type="cellIs" dxfId="7432" priority="741" operator="lessThan">
      <formula>0</formula>
    </cfRule>
  </conditionalFormatting>
  <conditionalFormatting sqref="R148:R153">
    <cfRule type="cellIs" dxfId="7431" priority="739" operator="lessThan">
      <formula>0.8</formula>
    </cfRule>
    <cfRule type="cellIs" dxfId="7430" priority="740" operator="greaterThan">
      <formula>1</formula>
    </cfRule>
  </conditionalFormatting>
  <conditionalFormatting sqref="R148:R153">
    <cfRule type="cellIs" dxfId="7429" priority="737" operator="greaterThan">
      <formula>1</formula>
    </cfRule>
    <cfRule type="cellIs" dxfId="7428" priority="738" operator="lessThan">
      <formula>0.8</formula>
    </cfRule>
  </conditionalFormatting>
  <conditionalFormatting sqref="P148:P153">
    <cfRule type="cellIs" dxfId="7427" priority="736" operator="greaterThan">
      <formula>0</formula>
    </cfRule>
  </conditionalFormatting>
  <conditionalFormatting sqref="P148:P153">
    <cfRule type="cellIs" dxfId="7426" priority="730" operator="greaterThan">
      <formula>0</formula>
    </cfRule>
  </conditionalFormatting>
  <conditionalFormatting sqref="Q148:Q153">
    <cfRule type="cellIs" dxfId="7425" priority="735" operator="lessThan">
      <formula>0</formula>
    </cfRule>
  </conditionalFormatting>
  <conditionalFormatting sqref="R148:R153">
    <cfRule type="cellIs" dxfId="7424" priority="733" operator="lessThan">
      <formula>0.8</formula>
    </cfRule>
    <cfRule type="cellIs" dxfId="7423" priority="734" operator="greaterThan">
      <formula>1</formula>
    </cfRule>
  </conditionalFormatting>
  <conditionalFormatting sqref="R148:R153">
    <cfRule type="cellIs" dxfId="7422" priority="731" operator="greaterThan">
      <formula>1</formula>
    </cfRule>
    <cfRule type="cellIs" dxfId="7421" priority="732" operator="lessThan">
      <formula>0.8</formula>
    </cfRule>
  </conditionalFormatting>
  <conditionalFormatting sqref="P148:P153">
    <cfRule type="cellIs" dxfId="7420" priority="724" operator="greaterThan">
      <formula>0</formula>
    </cfRule>
  </conditionalFormatting>
  <conditionalFormatting sqref="Q148:Q153">
    <cfRule type="cellIs" dxfId="7419" priority="729" operator="lessThan">
      <formula>0</formula>
    </cfRule>
  </conditionalFormatting>
  <conditionalFormatting sqref="R148:R153">
    <cfRule type="cellIs" dxfId="7418" priority="727" operator="lessThan">
      <formula>0.8</formula>
    </cfRule>
    <cfRule type="cellIs" dxfId="7417" priority="728" operator="greaterThan">
      <formula>1</formula>
    </cfRule>
  </conditionalFormatting>
  <conditionalFormatting sqref="R148:R153">
    <cfRule type="cellIs" dxfId="7416" priority="725" operator="greaterThan">
      <formula>1</formula>
    </cfRule>
    <cfRule type="cellIs" dxfId="7415" priority="726" operator="lessThan">
      <formula>0.8</formula>
    </cfRule>
  </conditionalFormatting>
  <conditionalFormatting sqref="R148:R153">
    <cfRule type="cellIs" dxfId="7414" priority="721" operator="lessThan">
      <formula>0.8</formula>
    </cfRule>
    <cfRule type="cellIs" dxfId="7413" priority="722" operator="greaterThan">
      <formula>1</formula>
    </cfRule>
  </conditionalFormatting>
  <conditionalFormatting sqref="R148:R153">
    <cfRule type="cellIs" dxfId="7412" priority="719" operator="greaterThan">
      <formula>1</formula>
    </cfRule>
    <cfRule type="cellIs" dxfId="7411" priority="720" operator="lessThan">
      <formula>0.8</formula>
    </cfRule>
  </conditionalFormatting>
  <conditionalFormatting sqref="P148:P153">
    <cfRule type="cellIs" dxfId="7410" priority="718" operator="greaterThan">
      <formula>0</formula>
    </cfRule>
  </conditionalFormatting>
  <conditionalFormatting sqref="Q148:Q153">
    <cfRule type="cellIs" dxfId="7409" priority="723" operator="lessThan">
      <formula>0</formula>
    </cfRule>
  </conditionalFormatting>
  <conditionalFormatting sqref="P44:P51">
    <cfRule type="cellIs" dxfId="7408" priority="712" operator="greaterThan">
      <formula>0</formula>
    </cfRule>
  </conditionalFormatting>
  <conditionalFormatting sqref="Q44:Q51">
    <cfRule type="cellIs" dxfId="7407" priority="717" operator="lessThan">
      <formula>0</formula>
    </cfRule>
  </conditionalFormatting>
  <conditionalFormatting sqref="R44:R51">
    <cfRule type="cellIs" dxfId="7406" priority="715" operator="lessThan">
      <formula>0.8</formula>
    </cfRule>
    <cfRule type="cellIs" dxfId="7405" priority="716" operator="greaterThan">
      <formula>1</formula>
    </cfRule>
  </conditionalFormatting>
  <conditionalFormatting sqref="R44:R51">
    <cfRule type="cellIs" dxfId="7404" priority="713" operator="greaterThan">
      <formula>1</formula>
    </cfRule>
    <cfRule type="cellIs" dxfId="7403" priority="714" operator="lessThan">
      <formula>0.8</formula>
    </cfRule>
  </conditionalFormatting>
  <conditionalFormatting sqref="Q84:Q91">
    <cfRule type="cellIs" dxfId="7402" priority="711" operator="lessThan">
      <formula>0</formula>
    </cfRule>
  </conditionalFormatting>
  <conditionalFormatting sqref="R84:R91">
    <cfRule type="cellIs" dxfId="7401" priority="709" operator="lessThan">
      <formula>0.8</formula>
    </cfRule>
    <cfRule type="cellIs" dxfId="7400" priority="710" operator="greaterThan">
      <formula>1</formula>
    </cfRule>
  </conditionalFormatting>
  <conditionalFormatting sqref="R84:R91">
    <cfRule type="cellIs" dxfId="7399" priority="707" operator="greaterThan">
      <formula>1</formula>
    </cfRule>
    <cfRule type="cellIs" dxfId="7398" priority="708" operator="lessThan">
      <formula>0.8</formula>
    </cfRule>
  </conditionalFormatting>
  <conditionalFormatting sqref="P84:P91">
    <cfRule type="cellIs" dxfId="7397" priority="706" operator="greaterThan">
      <formula>0</formula>
    </cfRule>
  </conditionalFormatting>
  <conditionalFormatting sqref="Q84:Q91">
    <cfRule type="cellIs" dxfId="7396" priority="705" operator="lessThan">
      <formula>0</formula>
    </cfRule>
  </conditionalFormatting>
  <conditionalFormatting sqref="R84:R91">
    <cfRule type="cellIs" dxfId="7395" priority="703" operator="lessThan">
      <formula>0.8</formula>
    </cfRule>
    <cfRule type="cellIs" dxfId="7394" priority="704" operator="greaterThan">
      <formula>1</formula>
    </cfRule>
  </conditionalFormatting>
  <conditionalFormatting sqref="R84:R91">
    <cfRule type="cellIs" dxfId="7393" priority="701" operator="greaterThan">
      <formula>1</formula>
    </cfRule>
    <cfRule type="cellIs" dxfId="7392" priority="702" operator="lessThan">
      <formula>0.8</formula>
    </cfRule>
  </conditionalFormatting>
  <conditionalFormatting sqref="P84:P91">
    <cfRule type="cellIs" dxfId="7391" priority="700" operator="greaterThan">
      <formula>0</formula>
    </cfRule>
  </conditionalFormatting>
  <conditionalFormatting sqref="Q84:Q91">
    <cfRule type="cellIs" dxfId="7390" priority="699" operator="lessThan">
      <formula>0</formula>
    </cfRule>
  </conditionalFormatting>
  <conditionalFormatting sqref="R84:R91">
    <cfRule type="cellIs" dxfId="7389" priority="697" operator="lessThan">
      <formula>0.8</formula>
    </cfRule>
    <cfRule type="cellIs" dxfId="7388" priority="698" operator="greaterThan">
      <formula>1</formula>
    </cfRule>
  </conditionalFormatting>
  <conditionalFormatting sqref="R84:R91">
    <cfRule type="cellIs" dxfId="7387" priority="695" operator="greaterThan">
      <formula>1</formula>
    </cfRule>
    <cfRule type="cellIs" dxfId="7386" priority="696" operator="lessThan">
      <formula>0.8</formula>
    </cfRule>
  </conditionalFormatting>
  <conditionalFormatting sqref="P84:P91">
    <cfRule type="cellIs" dxfId="7385" priority="694" operator="greaterThan">
      <formula>0</formula>
    </cfRule>
  </conditionalFormatting>
  <conditionalFormatting sqref="Q84:Q91">
    <cfRule type="cellIs" dxfId="7384" priority="693" operator="lessThan">
      <formula>0</formula>
    </cfRule>
  </conditionalFormatting>
  <conditionalFormatting sqref="R84:R91">
    <cfRule type="cellIs" dxfId="7383" priority="691" operator="lessThan">
      <formula>0.8</formula>
    </cfRule>
    <cfRule type="cellIs" dxfId="7382" priority="692" operator="greaterThan">
      <formula>1</formula>
    </cfRule>
  </conditionalFormatting>
  <conditionalFormatting sqref="R84:R91">
    <cfRule type="cellIs" dxfId="7381" priority="689" operator="greaterThan">
      <formula>1</formula>
    </cfRule>
    <cfRule type="cellIs" dxfId="7380" priority="690" operator="lessThan">
      <formula>0.8</formula>
    </cfRule>
  </conditionalFormatting>
  <conditionalFormatting sqref="P84:P91">
    <cfRule type="cellIs" dxfId="7379" priority="688" operator="greaterThan">
      <formula>0</formula>
    </cfRule>
  </conditionalFormatting>
  <conditionalFormatting sqref="P84:P91">
    <cfRule type="cellIs" dxfId="7378" priority="682" operator="greaterThan">
      <formula>0</formula>
    </cfRule>
  </conditionalFormatting>
  <conditionalFormatting sqref="Q84:Q91">
    <cfRule type="cellIs" dxfId="7377" priority="687" operator="lessThan">
      <formula>0</formula>
    </cfRule>
  </conditionalFormatting>
  <conditionalFormatting sqref="R84:R91">
    <cfRule type="cellIs" dxfId="7376" priority="685" operator="lessThan">
      <formula>0.8</formula>
    </cfRule>
    <cfRule type="cellIs" dxfId="7375" priority="686" operator="greaterThan">
      <formula>1</formula>
    </cfRule>
  </conditionalFormatting>
  <conditionalFormatting sqref="R84:R91">
    <cfRule type="cellIs" dxfId="7374" priority="683" operator="greaterThan">
      <formula>1</formula>
    </cfRule>
    <cfRule type="cellIs" dxfId="7373" priority="684" operator="lessThan">
      <formula>0.8</formula>
    </cfRule>
  </conditionalFormatting>
  <conditionalFormatting sqref="P84:P91">
    <cfRule type="cellIs" dxfId="7372" priority="676" operator="greaterThan">
      <formula>0</formula>
    </cfRule>
  </conditionalFormatting>
  <conditionalFormatting sqref="Q84:Q91">
    <cfRule type="cellIs" dxfId="7371" priority="681" operator="lessThan">
      <formula>0</formula>
    </cfRule>
  </conditionalFormatting>
  <conditionalFormatting sqref="R84:R91">
    <cfRule type="cellIs" dxfId="7370" priority="679" operator="lessThan">
      <formula>0.8</formula>
    </cfRule>
    <cfRule type="cellIs" dxfId="7369" priority="680" operator="greaterThan">
      <formula>1</formula>
    </cfRule>
  </conditionalFormatting>
  <conditionalFormatting sqref="R84:R91">
    <cfRule type="cellIs" dxfId="7368" priority="677" operator="greaterThan">
      <formula>1</formula>
    </cfRule>
    <cfRule type="cellIs" dxfId="7367" priority="678" operator="lessThan">
      <formula>0.8</formula>
    </cfRule>
  </conditionalFormatting>
  <conditionalFormatting sqref="R84:R91">
    <cfRule type="cellIs" dxfId="7366" priority="673" operator="lessThan">
      <formula>0.8</formula>
    </cfRule>
    <cfRule type="cellIs" dxfId="7365" priority="674" operator="greaterThan">
      <formula>1</formula>
    </cfRule>
  </conditionalFormatting>
  <conditionalFormatting sqref="R84:R91">
    <cfRule type="cellIs" dxfId="7364" priority="671" operator="greaterThan">
      <formula>1</formula>
    </cfRule>
    <cfRule type="cellIs" dxfId="7363" priority="672" operator="lessThan">
      <formula>0.8</formula>
    </cfRule>
  </conditionalFormatting>
  <conditionalFormatting sqref="P84:P91">
    <cfRule type="cellIs" dxfId="7362" priority="670" operator="greaterThan">
      <formula>0</formula>
    </cfRule>
  </conditionalFormatting>
  <conditionalFormatting sqref="Q84:Q91">
    <cfRule type="cellIs" dxfId="7361" priority="675" operator="lessThan">
      <formula>0</formula>
    </cfRule>
  </conditionalFormatting>
  <conditionalFormatting sqref="Q84:Q91">
    <cfRule type="cellIs" dxfId="7360" priority="669" operator="lessThan">
      <formula>0</formula>
    </cfRule>
  </conditionalFormatting>
  <conditionalFormatting sqref="R84:R91">
    <cfRule type="cellIs" dxfId="7359" priority="667" operator="lessThan">
      <formula>0.8</formula>
    </cfRule>
    <cfRule type="cellIs" dxfId="7358" priority="668" operator="greaterThan">
      <formula>1</formula>
    </cfRule>
  </conditionalFormatting>
  <conditionalFormatting sqref="R84:R91">
    <cfRule type="cellIs" dxfId="7357" priority="665" operator="greaterThan">
      <formula>1</formula>
    </cfRule>
    <cfRule type="cellIs" dxfId="7356" priority="666" operator="lessThan">
      <formula>0.8</formula>
    </cfRule>
  </conditionalFormatting>
  <conditionalFormatting sqref="P84:P91">
    <cfRule type="cellIs" dxfId="7355" priority="664" operator="greaterThan">
      <formula>0</formula>
    </cfRule>
  </conditionalFormatting>
  <conditionalFormatting sqref="P84:P91">
    <cfRule type="cellIs" dxfId="7354" priority="658" operator="greaterThan">
      <formula>0</formula>
    </cfRule>
  </conditionalFormatting>
  <conditionalFormatting sqref="Q84:Q91">
    <cfRule type="cellIs" dxfId="7353" priority="663" operator="lessThan">
      <formula>0</formula>
    </cfRule>
  </conditionalFormatting>
  <conditionalFormatting sqref="R84:R91">
    <cfRule type="cellIs" dxfId="7352" priority="661" operator="lessThan">
      <formula>0.8</formula>
    </cfRule>
    <cfRule type="cellIs" dxfId="7351" priority="662" operator="greaterThan">
      <formula>1</formula>
    </cfRule>
  </conditionalFormatting>
  <conditionalFormatting sqref="R84:R91">
    <cfRule type="cellIs" dxfId="7350" priority="659" operator="greaterThan">
      <formula>1</formula>
    </cfRule>
    <cfRule type="cellIs" dxfId="7349" priority="660" operator="lessThan">
      <formula>0.8</formula>
    </cfRule>
  </conditionalFormatting>
  <conditionalFormatting sqref="P84:P91">
    <cfRule type="cellIs" dxfId="7348" priority="652" operator="greaterThan">
      <formula>0</formula>
    </cfRule>
  </conditionalFormatting>
  <conditionalFormatting sqref="Q84:Q91">
    <cfRule type="cellIs" dxfId="7347" priority="657" operator="lessThan">
      <formula>0</formula>
    </cfRule>
  </conditionalFormatting>
  <conditionalFormatting sqref="R84:R91">
    <cfRule type="cellIs" dxfId="7346" priority="655" operator="lessThan">
      <formula>0.8</formula>
    </cfRule>
    <cfRule type="cellIs" dxfId="7345" priority="656" operator="greaterThan">
      <formula>1</formula>
    </cfRule>
  </conditionalFormatting>
  <conditionalFormatting sqref="R84:R91">
    <cfRule type="cellIs" dxfId="7344" priority="653" operator="greaterThan">
      <formula>1</formula>
    </cfRule>
    <cfRule type="cellIs" dxfId="7343" priority="654" operator="lessThan">
      <formula>0.8</formula>
    </cfRule>
  </conditionalFormatting>
  <conditionalFormatting sqref="R84:R91">
    <cfRule type="cellIs" dxfId="7342" priority="649" operator="lessThan">
      <formula>0.8</formula>
    </cfRule>
    <cfRule type="cellIs" dxfId="7341" priority="650" operator="greaterThan">
      <formula>1</formula>
    </cfRule>
  </conditionalFormatting>
  <conditionalFormatting sqref="R84:R91">
    <cfRule type="cellIs" dxfId="7340" priority="647" operator="greaterThan">
      <formula>1</formula>
    </cfRule>
    <cfRule type="cellIs" dxfId="7339" priority="648" operator="lessThan">
      <formula>0.8</formula>
    </cfRule>
  </conditionalFormatting>
  <conditionalFormatting sqref="P84:P91">
    <cfRule type="cellIs" dxfId="7338" priority="646" operator="greaterThan">
      <formula>0</formula>
    </cfRule>
  </conditionalFormatting>
  <conditionalFormatting sqref="Q84:Q91">
    <cfRule type="cellIs" dxfId="7337" priority="651" operator="lessThan">
      <formula>0</formula>
    </cfRule>
  </conditionalFormatting>
  <conditionalFormatting sqref="P84:P91">
    <cfRule type="cellIs" dxfId="7336" priority="640" operator="greaterThan">
      <formula>0</formula>
    </cfRule>
  </conditionalFormatting>
  <conditionalFormatting sqref="Q84:Q91">
    <cfRule type="cellIs" dxfId="7335" priority="645" operator="lessThan">
      <formula>0</formula>
    </cfRule>
  </conditionalFormatting>
  <conditionalFormatting sqref="R84:R91">
    <cfRule type="cellIs" dxfId="7334" priority="643" operator="lessThan">
      <formula>0.8</formula>
    </cfRule>
    <cfRule type="cellIs" dxfId="7333" priority="644" operator="greaterThan">
      <formula>1</formula>
    </cfRule>
  </conditionalFormatting>
  <conditionalFormatting sqref="R84:R91">
    <cfRule type="cellIs" dxfId="7332" priority="641" operator="greaterThan">
      <formula>1</formula>
    </cfRule>
    <cfRule type="cellIs" dxfId="7331" priority="642" operator="lessThan">
      <formula>0.8</formula>
    </cfRule>
  </conditionalFormatting>
  <conditionalFormatting sqref="R84:R91">
    <cfRule type="cellIs" dxfId="7330" priority="637" operator="lessThan">
      <formula>0.8</formula>
    </cfRule>
    <cfRule type="cellIs" dxfId="7329" priority="638" operator="greaterThan">
      <formula>1</formula>
    </cfRule>
  </conditionalFormatting>
  <conditionalFormatting sqref="R84:R91">
    <cfRule type="cellIs" dxfId="7328" priority="635" operator="greaterThan">
      <formula>1</formula>
    </cfRule>
    <cfRule type="cellIs" dxfId="7327" priority="636" operator="lessThan">
      <formula>0.8</formula>
    </cfRule>
  </conditionalFormatting>
  <conditionalFormatting sqref="P84:P91">
    <cfRule type="cellIs" dxfId="7326" priority="634" operator="greaterThan">
      <formula>0</formula>
    </cfRule>
  </conditionalFormatting>
  <conditionalFormatting sqref="Q84:Q91">
    <cfRule type="cellIs" dxfId="7325" priority="639" operator="lessThan">
      <formula>0</formula>
    </cfRule>
  </conditionalFormatting>
  <conditionalFormatting sqref="R84:R91">
    <cfRule type="cellIs" dxfId="7324" priority="631" operator="lessThan">
      <formula>0.8</formula>
    </cfRule>
    <cfRule type="cellIs" dxfId="7323" priority="632" operator="greaterThan">
      <formula>1</formula>
    </cfRule>
  </conditionalFormatting>
  <conditionalFormatting sqref="R84:R91">
    <cfRule type="cellIs" dxfId="7322" priority="629" operator="greaterThan">
      <formula>1</formula>
    </cfRule>
    <cfRule type="cellIs" dxfId="7321" priority="630" operator="lessThan">
      <formula>0.8</formula>
    </cfRule>
  </conditionalFormatting>
  <conditionalFormatting sqref="P84:P91">
    <cfRule type="cellIs" dxfId="7320" priority="628" operator="greaterThan">
      <formula>0</formula>
    </cfRule>
  </conditionalFormatting>
  <conditionalFormatting sqref="Q84:Q91">
    <cfRule type="cellIs" dxfId="7319" priority="633" operator="lessThan">
      <formula>0</formula>
    </cfRule>
  </conditionalFormatting>
  <conditionalFormatting sqref="Q84:Q91">
    <cfRule type="cellIs" dxfId="7318" priority="627" operator="lessThan">
      <formula>0</formula>
    </cfRule>
  </conditionalFormatting>
  <conditionalFormatting sqref="R84:R91">
    <cfRule type="cellIs" dxfId="7317" priority="625" operator="lessThan">
      <formula>0.8</formula>
    </cfRule>
    <cfRule type="cellIs" dxfId="7316" priority="626" operator="greaterThan">
      <formula>1</formula>
    </cfRule>
  </conditionalFormatting>
  <conditionalFormatting sqref="R84:R91">
    <cfRule type="cellIs" dxfId="7315" priority="623" operator="greaterThan">
      <formula>1</formula>
    </cfRule>
    <cfRule type="cellIs" dxfId="7314" priority="624" operator="lessThan">
      <formula>0.8</formula>
    </cfRule>
  </conditionalFormatting>
  <conditionalFormatting sqref="P84:P91">
    <cfRule type="cellIs" dxfId="7313" priority="622" operator="greaterThan">
      <formula>0</formula>
    </cfRule>
  </conditionalFormatting>
  <conditionalFormatting sqref="Q84:Q91">
    <cfRule type="cellIs" dxfId="7312" priority="616" operator="lessThan">
      <formula>0</formula>
    </cfRule>
  </conditionalFormatting>
  <conditionalFormatting sqref="R84:R91">
    <cfRule type="cellIs" dxfId="7311" priority="620" operator="lessThan">
      <formula>0.8</formula>
    </cfRule>
    <cfRule type="cellIs" dxfId="7310" priority="621" operator="greaterThan">
      <formula>1</formula>
    </cfRule>
  </conditionalFormatting>
  <conditionalFormatting sqref="R84:R91">
    <cfRule type="cellIs" dxfId="7309" priority="618" operator="greaterThan">
      <formula>1</formula>
    </cfRule>
    <cfRule type="cellIs" dxfId="7308" priority="619" operator="lessThan">
      <formula>0.8</formula>
    </cfRule>
  </conditionalFormatting>
  <conditionalFormatting sqref="P84:P91">
    <cfRule type="cellIs" dxfId="7307" priority="617" operator="greaterThan">
      <formula>0</formula>
    </cfRule>
  </conditionalFormatting>
  <conditionalFormatting sqref="Q84:Q91">
    <cfRule type="cellIs" dxfId="7306" priority="615" operator="lessThan">
      <formula>0</formula>
    </cfRule>
  </conditionalFormatting>
  <conditionalFormatting sqref="R84:R91">
    <cfRule type="cellIs" dxfId="7305" priority="613" operator="lessThan">
      <formula>0.8</formula>
    </cfRule>
    <cfRule type="cellIs" dxfId="7304" priority="614" operator="greaterThan">
      <formula>1</formula>
    </cfRule>
  </conditionalFormatting>
  <conditionalFormatting sqref="R84:R91">
    <cfRule type="cellIs" dxfId="7303" priority="611" operator="greaterThan">
      <formula>1</formula>
    </cfRule>
    <cfRule type="cellIs" dxfId="7302" priority="612" operator="lessThan">
      <formula>0.8</formula>
    </cfRule>
  </conditionalFormatting>
  <conditionalFormatting sqref="P84:P91">
    <cfRule type="cellIs" dxfId="7301" priority="610" operator="greaterThan">
      <formula>0</formula>
    </cfRule>
  </conditionalFormatting>
  <conditionalFormatting sqref="Q84:Q91">
    <cfRule type="cellIs" dxfId="7300" priority="609" operator="lessThan">
      <formula>0</formula>
    </cfRule>
  </conditionalFormatting>
  <conditionalFormatting sqref="R84:R91">
    <cfRule type="cellIs" dxfId="7299" priority="607" operator="lessThan">
      <formula>0.8</formula>
    </cfRule>
    <cfRule type="cellIs" dxfId="7298" priority="608" operator="greaterThan">
      <formula>1</formula>
    </cfRule>
  </conditionalFormatting>
  <conditionalFormatting sqref="R84:R91">
    <cfRule type="cellIs" dxfId="7297" priority="605" operator="greaterThan">
      <formula>1</formula>
    </cfRule>
    <cfRule type="cellIs" dxfId="7296" priority="606" operator="lessThan">
      <formula>0.8</formula>
    </cfRule>
  </conditionalFormatting>
  <conditionalFormatting sqref="P84:P91">
    <cfRule type="cellIs" dxfId="7295" priority="604" operator="greaterThan">
      <formula>0</formula>
    </cfRule>
  </conditionalFormatting>
  <conditionalFormatting sqref="Q84:Q91">
    <cfRule type="cellIs" dxfId="7294" priority="603" operator="lessThan">
      <formula>0</formula>
    </cfRule>
  </conditionalFormatting>
  <conditionalFormatting sqref="R84:R91">
    <cfRule type="cellIs" dxfId="7293" priority="601" operator="lessThan">
      <formula>0.8</formula>
    </cfRule>
    <cfRule type="cellIs" dxfId="7292" priority="602" operator="greaterThan">
      <formula>1</formula>
    </cfRule>
  </conditionalFormatting>
  <conditionalFormatting sqref="R84:R91">
    <cfRule type="cellIs" dxfId="7291" priority="599" operator="greaterThan">
      <formula>1</formula>
    </cfRule>
    <cfRule type="cellIs" dxfId="7290" priority="600" operator="lessThan">
      <formula>0.8</formula>
    </cfRule>
  </conditionalFormatting>
  <conditionalFormatting sqref="P84:P91">
    <cfRule type="cellIs" dxfId="7289" priority="598" operator="greaterThan">
      <formula>0</formula>
    </cfRule>
  </conditionalFormatting>
  <conditionalFormatting sqref="Q84:Q91">
    <cfRule type="cellIs" dxfId="7288" priority="597" operator="lessThan">
      <formula>0</formula>
    </cfRule>
  </conditionalFormatting>
  <conditionalFormatting sqref="R84:R91">
    <cfRule type="cellIs" dxfId="7287" priority="595" operator="lessThan">
      <formula>0.8</formula>
    </cfRule>
    <cfRule type="cellIs" dxfId="7286" priority="596" operator="greaterThan">
      <formula>1</formula>
    </cfRule>
  </conditionalFormatting>
  <conditionalFormatting sqref="R84:R91">
    <cfRule type="cellIs" dxfId="7285" priority="593" operator="greaterThan">
      <formula>1</formula>
    </cfRule>
    <cfRule type="cellIs" dxfId="7284" priority="594" operator="lessThan">
      <formula>0.8</formula>
    </cfRule>
  </conditionalFormatting>
  <conditionalFormatting sqref="P84:P91">
    <cfRule type="cellIs" dxfId="7283" priority="592" operator="greaterThan">
      <formula>0</formula>
    </cfRule>
  </conditionalFormatting>
  <conditionalFormatting sqref="Q84:Q91">
    <cfRule type="cellIs" dxfId="7282" priority="591" operator="lessThan">
      <formula>0</formula>
    </cfRule>
  </conditionalFormatting>
  <conditionalFormatting sqref="R84:R91">
    <cfRule type="cellIs" dxfId="7281" priority="589" operator="lessThan">
      <formula>0.8</formula>
    </cfRule>
    <cfRule type="cellIs" dxfId="7280" priority="590" operator="greaterThan">
      <formula>1</formula>
    </cfRule>
  </conditionalFormatting>
  <conditionalFormatting sqref="R84:R91">
    <cfRule type="cellIs" dxfId="7279" priority="587" operator="greaterThan">
      <formula>1</formula>
    </cfRule>
    <cfRule type="cellIs" dxfId="7278" priority="588" operator="lessThan">
      <formula>0.8</formula>
    </cfRule>
  </conditionalFormatting>
  <conditionalFormatting sqref="P84:P91">
    <cfRule type="cellIs" dxfId="7277" priority="586" operator="greaterThan">
      <formula>0</formula>
    </cfRule>
  </conditionalFormatting>
  <conditionalFormatting sqref="P84:P91">
    <cfRule type="cellIs" dxfId="7276" priority="580" operator="greaterThan">
      <formula>0</formula>
    </cfRule>
  </conditionalFormatting>
  <conditionalFormatting sqref="Q84:Q91">
    <cfRule type="cellIs" dxfId="7275" priority="585" operator="lessThan">
      <formula>0</formula>
    </cfRule>
  </conditionalFormatting>
  <conditionalFormatting sqref="R84:R91">
    <cfRule type="cellIs" dxfId="7274" priority="583" operator="lessThan">
      <formula>0.8</formula>
    </cfRule>
    <cfRule type="cellIs" dxfId="7273" priority="584" operator="greaterThan">
      <formula>1</formula>
    </cfRule>
  </conditionalFormatting>
  <conditionalFormatting sqref="R84:R91">
    <cfRule type="cellIs" dxfId="7272" priority="581" operator="greaterThan">
      <formula>1</formula>
    </cfRule>
    <cfRule type="cellIs" dxfId="7271" priority="582" operator="lessThan">
      <formula>0.8</formula>
    </cfRule>
  </conditionalFormatting>
  <conditionalFormatting sqref="P84:P91">
    <cfRule type="cellIs" dxfId="7270" priority="574" operator="greaterThan">
      <formula>0</formula>
    </cfRule>
  </conditionalFormatting>
  <conditionalFormatting sqref="Q84:Q91">
    <cfRule type="cellIs" dxfId="7269" priority="579" operator="lessThan">
      <formula>0</formula>
    </cfRule>
  </conditionalFormatting>
  <conditionalFormatting sqref="R84:R91">
    <cfRule type="cellIs" dxfId="7268" priority="577" operator="lessThan">
      <formula>0.8</formula>
    </cfRule>
    <cfRule type="cellIs" dxfId="7267" priority="578" operator="greaterThan">
      <formula>1</formula>
    </cfRule>
  </conditionalFormatting>
  <conditionalFormatting sqref="R84:R91">
    <cfRule type="cellIs" dxfId="7266" priority="575" operator="greaterThan">
      <formula>1</formula>
    </cfRule>
    <cfRule type="cellIs" dxfId="7265" priority="576" operator="lessThan">
      <formula>0.8</formula>
    </cfRule>
  </conditionalFormatting>
  <conditionalFormatting sqref="R84:R91">
    <cfRule type="cellIs" dxfId="7264" priority="571" operator="lessThan">
      <formula>0.8</formula>
    </cfRule>
    <cfRule type="cellIs" dxfId="7263" priority="572" operator="greaterThan">
      <formula>1</formula>
    </cfRule>
  </conditionalFormatting>
  <conditionalFormatting sqref="R84:R91">
    <cfRule type="cellIs" dxfId="7262" priority="569" operator="greaterThan">
      <formula>1</formula>
    </cfRule>
    <cfRule type="cellIs" dxfId="7261" priority="570" operator="lessThan">
      <formula>0.8</formula>
    </cfRule>
  </conditionalFormatting>
  <conditionalFormatting sqref="P84:P91">
    <cfRule type="cellIs" dxfId="7260" priority="568" operator="greaterThan">
      <formula>0</formula>
    </cfRule>
  </conditionalFormatting>
  <conditionalFormatting sqref="Q84:Q91">
    <cfRule type="cellIs" dxfId="7259" priority="573" operator="lessThan">
      <formula>0</formula>
    </cfRule>
  </conditionalFormatting>
  <conditionalFormatting sqref="Q84:Q91">
    <cfRule type="cellIs" dxfId="7258" priority="567" operator="lessThan">
      <formula>0</formula>
    </cfRule>
  </conditionalFormatting>
  <conditionalFormatting sqref="R84:R91">
    <cfRule type="cellIs" dxfId="7257" priority="565" operator="lessThan">
      <formula>0.8</formula>
    </cfRule>
    <cfRule type="cellIs" dxfId="7256" priority="566" operator="greaterThan">
      <formula>1</formula>
    </cfRule>
  </conditionalFormatting>
  <conditionalFormatting sqref="R84:R91">
    <cfRule type="cellIs" dxfId="7255" priority="563" operator="greaterThan">
      <formula>1</formula>
    </cfRule>
    <cfRule type="cellIs" dxfId="7254" priority="564" operator="lessThan">
      <formula>0.8</formula>
    </cfRule>
  </conditionalFormatting>
  <conditionalFormatting sqref="P84:P91">
    <cfRule type="cellIs" dxfId="7253" priority="562" operator="greaterThan">
      <formula>0</formula>
    </cfRule>
  </conditionalFormatting>
  <conditionalFormatting sqref="Q84:Q91">
    <cfRule type="cellIs" dxfId="7252" priority="561" operator="lessThan">
      <formula>0</formula>
    </cfRule>
  </conditionalFormatting>
  <conditionalFormatting sqref="R84:R91">
    <cfRule type="cellIs" dxfId="7251" priority="559" operator="lessThan">
      <formula>0.8</formula>
    </cfRule>
    <cfRule type="cellIs" dxfId="7250" priority="560" operator="greaterThan">
      <formula>1</formula>
    </cfRule>
  </conditionalFormatting>
  <conditionalFormatting sqref="R84:R91">
    <cfRule type="cellIs" dxfId="7249" priority="557" operator="greaterThan">
      <formula>1</formula>
    </cfRule>
    <cfRule type="cellIs" dxfId="7248" priority="558" operator="lessThan">
      <formula>0.8</formula>
    </cfRule>
  </conditionalFormatting>
  <conditionalFormatting sqref="P84:P91">
    <cfRule type="cellIs" dxfId="7247" priority="556" operator="greaterThan">
      <formula>0</formula>
    </cfRule>
  </conditionalFormatting>
  <conditionalFormatting sqref="Q84:Q91">
    <cfRule type="cellIs" dxfId="7246" priority="555" operator="lessThan">
      <formula>0</formula>
    </cfRule>
  </conditionalFormatting>
  <conditionalFormatting sqref="R84:R91">
    <cfRule type="cellIs" dxfId="7245" priority="553" operator="lessThan">
      <formula>0.8</formula>
    </cfRule>
    <cfRule type="cellIs" dxfId="7244" priority="554" operator="greaterThan">
      <formula>1</formula>
    </cfRule>
  </conditionalFormatting>
  <conditionalFormatting sqref="R84:R91">
    <cfRule type="cellIs" dxfId="7243" priority="551" operator="greaterThan">
      <formula>1</formula>
    </cfRule>
    <cfRule type="cellIs" dxfId="7242" priority="552" operator="lessThan">
      <formula>0.8</formula>
    </cfRule>
  </conditionalFormatting>
  <conditionalFormatting sqref="P84:P91">
    <cfRule type="cellIs" dxfId="7241" priority="550" operator="greaterThan">
      <formula>0</formula>
    </cfRule>
  </conditionalFormatting>
  <conditionalFormatting sqref="Q84:Q91">
    <cfRule type="cellIs" dxfId="7240" priority="549" operator="lessThan">
      <formula>0</formula>
    </cfRule>
  </conditionalFormatting>
  <conditionalFormatting sqref="R84:R91">
    <cfRule type="cellIs" dxfId="7239" priority="547" operator="lessThan">
      <formula>0.8</formula>
    </cfRule>
    <cfRule type="cellIs" dxfId="7238" priority="548" operator="greaterThan">
      <formula>1</formula>
    </cfRule>
  </conditionalFormatting>
  <conditionalFormatting sqref="R84:R91">
    <cfRule type="cellIs" dxfId="7237" priority="545" operator="greaterThan">
      <formula>1</formula>
    </cfRule>
    <cfRule type="cellIs" dxfId="7236" priority="546" operator="lessThan">
      <formula>0.8</formula>
    </cfRule>
  </conditionalFormatting>
  <conditionalFormatting sqref="P84:P91">
    <cfRule type="cellIs" dxfId="7235" priority="544" operator="greaterThan">
      <formula>0</formula>
    </cfRule>
  </conditionalFormatting>
  <conditionalFormatting sqref="P84:P91">
    <cfRule type="cellIs" dxfId="7234" priority="538" operator="greaterThan">
      <formula>0</formula>
    </cfRule>
  </conditionalFormatting>
  <conditionalFormatting sqref="Q84:Q91">
    <cfRule type="cellIs" dxfId="7233" priority="543" operator="lessThan">
      <formula>0</formula>
    </cfRule>
  </conditionalFormatting>
  <conditionalFormatting sqref="R84:R91">
    <cfRule type="cellIs" dxfId="7232" priority="541" operator="lessThan">
      <formula>0.8</formula>
    </cfRule>
    <cfRule type="cellIs" dxfId="7231" priority="542" operator="greaterThan">
      <formula>1</formula>
    </cfRule>
  </conditionalFormatting>
  <conditionalFormatting sqref="R84:R91">
    <cfRule type="cellIs" dxfId="7230" priority="539" operator="greaterThan">
      <formula>1</formula>
    </cfRule>
    <cfRule type="cellIs" dxfId="7229" priority="540" operator="lessThan">
      <formula>0.8</formula>
    </cfRule>
  </conditionalFormatting>
  <conditionalFormatting sqref="P84:P91">
    <cfRule type="cellIs" dxfId="7228" priority="532" operator="greaterThan">
      <formula>0</formula>
    </cfRule>
  </conditionalFormatting>
  <conditionalFormatting sqref="Q84:Q91">
    <cfRule type="cellIs" dxfId="7227" priority="537" operator="lessThan">
      <formula>0</formula>
    </cfRule>
  </conditionalFormatting>
  <conditionalFormatting sqref="R84:R91">
    <cfRule type="cellIs" dxfId="7226" priority="535" operator="lessThan">
      <formula>0.8</formula>
    </cfRule>
    <cfRule type="cellIs" dxfId="7225" priority="536" operator="greaterThan">
      <formula>1</formula>
    </cfRule>
  </conditionalFormatting>
  <conditionalFormatting sqref="R84:R91">
    <cfRule type="cellIs" dxfId="7224" priority="533" operator="greaterThan">
      <formula>1</formula>
    </cfRule>
    <cfRule type="cellIs" dxfId="7223" priority="534" operator="lessThan">
      <formula>0.8</formula>
    </cfRule>
  </conditionalFormatting>
  <conditionalFormatting sqref="R84:R91">
    <cfRule type="cellIs" dxfId="7222" priority="529" operator="lessThan">
      <formula>0.8</formula>
    </cfRule>
    <cfRule type="cellIs" dxfId="7221" priority="530" operator="greaterThan">
      <formula>1</formula>
    </cfRule>
  </conditionalFormatting>
  <conditionalFormatting sqref="R84:R91">
    <cfRule type="cellIs" dxfId="7220" priority="527" operator="greaterThan">
      <formula>1</formula>
    </cfRule>
    <cfRule type="cellIs" dxfId="7219" priority="528" operator="lessThan">
      <formula>0.8</formula>
    </cfRule>
  </conditionalFormatting>
  <conditionalFormatting sqref="P84:P91">
    <cfRule type="cellIs" dxfId="7218" priority="526" operator="greaterThan">
      <formula>0</formula>
    </cfRule>
  </conditionalFormatting>
  <conditionalFormatting sqref="Q84:Q91">
    <cfRule type="cellIs" dxfId="7217" priority="531" operator="lessThan">
      <formula>0</formula>
    </cfRule>
  </conditionalFormatting>
  <conditionalFormatting sqref="Q84:Q91">
    <cfRule type="cellIs" dxfId="7216" priority="525" operator="lessThan">
      <formula>0</formula>
    </cfRule>
  </conditionalFormatting>
  <conditionalFormatting sqref="R84:R91">
    <cfRule type="cellIs" dxfId="7215" priority="523" operator="lessThan">
      <formula>0.8</formula>
    </cfRule>
    <cfRule type="cellIs" dxfId="7214" priority="524" operator="greaterThan">
      <formula>1</formula>
    </cfRule>
  </conditionalFormatting>
  <conditionalFormatting sqref="R84:R91">
    <cfRule type="cellIs" dxfId="7213" priority="521" operator="greaterThan">
      <formula>1</formula>
    </cfRule>
    <cfRule type="cellIs" dxfId="7212" priority="522" operator="lessThan">
      <formula>0.8</formula>
    </cfRule>
  </conditionalFormatting>
  <conditionalFormatting sqref="P84:P91">
    <cfRule type="cellIs" dxfId="7211" priority="520" operator="greaterThan">
      <formula>0</formula>
    </cfRule>
  </conditionalFormatting>
  <conditionalFormatting sqref="P84:P91">
    <cfRule type="cellIs" dxfId="7210" priority="514" operator="greaterThan">
      <formula>0</formula>
    </cfRule>
  </conditionalFormatting>
  <conditionalFormatting sqref="Q84:Q91">
    <cfRule type="cellIs" dxfId="7209" priority="519" operator="lessThan">
      <formula>0</formula>
    </cfRule>
  </conditionalFormatting>
  <conditionalFormatting sqref="R84:R91">
    <cfRule type="cellIs" dxfId="7208" priority="517" operator="lessThan">
      <formula>0.8</formula>
    </cfRule>
    <cfRule type="cellIs" dxfId="7207" priority="518" operator="greaterThan">
      <formula>1</formula>
    </cfRule>
  </conditionalFormatting>
  <conditionalFormatting sqref="R84:R91">
    <cfRule type="cellIs" dxfId="7206" priority="515" operator="greaterThan">
      <formula>1</formula>
    </cfRule>
    <cfRule type="cellIs" dxfId="7205" priority="516" operator="lessThan">
      <formula>0.8</formula>
    </cfRule>
  </conditionalFormatting>
  <conditionalFormatting sqref="P84:P91">
    <cfRule type="cellIs" dxfId="7204" priority="508" operator="greaterThan">
      <formula>0</formula>
    </cfRule>
  </conditionalFormatting>
  <conditionalFormatting sqref="Q84:Q91">
    <cfRule type="cellIs" dxfId="7203" priority="513" operator="lessThan">
      <formula>0</formula>
    </cfRule>
  </conditionalFormatting>
  <conditionalFormatting sqref="R84:R91">
    <cfRule type="cellIs" dxfId="7202" priority="511" operator="lessThan">
      <formula>0.8</formula>
    </cfRule>
    <cfRule type="cellIs" dxfId="7201" priority="512" operator="greaterThan">
      <formula>1</formula>
    </cfRule>
  </conditionalFormatting>
  <conditionalFormatting sqref="R84:R91">
    <cfRule type="cellIs" dxfId="7200" priority="509" operator="greaterThan">
      <formula>1</formula>
    </cfRule>
    <cfRule type="cellIs" dxfId="7199" priority="510" operator="lessThan">
      <formula>0.8</formula>
    </cfRule>
  </conditionalFormatting>
  <conditionalFormatting sqref="R84:R91">
    <cfRule type="cellIs" dxfId="7198" priority="505" operator="lessThan">
      <formula>0.8</formula>
    </cfRule>
    <cfRule type="cellIs" dxfId="7197" priority="506" operator="greaterThan">
      <formula>1</formula>
    </cfRule>
  </conditionalFormatting>
  <conditionalFormatting sqref="R84:R91">
    <cfRule type="cellIs" dxfId="7196" priority="503" operator="greaterThan">
      <formula>1</formula>
    </cfRule>
    <cfRule type="cellIs" dxfId="7195" priority="504" operator="lessThan">
      <formula>0.8</formula>
    </cfRule>
  </conditionalFormatting>
  <conditionalFormatting sqref="P84:P91">
    <cfRule type="cellIs" dxfId="7194" priority="502" operator="greaterThan">
      <formula>0</formula>
    </cfRule>
  </conditionalFormatting>
  <conditionalFormatting sqref="Q84:Q91">
    <cfRule type="cellIs" dxfId="7193" priority="507" operator="lessThan">
      <formula>0</formula>
    </cfRule>
  </conditionalFormatting>
  <conditionalFormatting sqref="P84:P91">
    <cfRule type="cellIs" dxfId="7192" priority="496" operator="greaterThan">
      <formula>0</formula>
    </cfRule>
  </conditionalFormatting>
  <conditionalFormatting sqref="Q84:Q91">
    <cfRule type="cellIs" dxfId="7191" priority="501" operator="lessThan">
      <formula>0</formula>
    </cfRule>
  </conditionalFormatting>
  <conditionalFormatting sqref="R84:R91">
    <cfRule type="cellIs" dxfId="7190" priority="499" operator="lessThan">
      <formula>0.8</formula>
    </cfRule>
    <cfRule type="cellIs" dxfId="7189" priority="500" operator="greaterThan">
      <formula>1</formula>
    </cfRule>
  </conditionalFormatting>
  <conditionalFormatting sqref="R84:R91">
    <cfRule type="cellIs" dxfId="7188" priority="497" operator="greaterThan">
      <formula>1</formula>
    </cfRule>
    <cfRule type="cellIs" dxfId="7187" priority="498" operator="lessThan">
      <formula>0.8</formula>
    </cfRule>
  </conditionalFormatting>
  <conditionalFormatting sqref="R84:R91">
    <cfRule type="cellIs" dxfId="7186" priority="493" operator="lessThan">
      <formula>0.8</formula>
    </cfRule>
    <cfRule type="cellIs" dxfId="7185" priority="494" operator="greaterThan">
      <formula>1</formula>
    </cfRule>
  </conditionalFormatting>
  <conditionalFormatting sqref="R84:R91">
    <cfRule type="cellIs" dxfId="7184" priority="491" operator="greaterThan">
      <formula>1</formula>
    </cfRule>
    <cfRule type="cellIs" dxfId="7183" priority="492" operator="lessThan">
      <formula>0.8</formula>
    </cfRule>
  </conditionalFormatting>
  <conditionalFormatting sqref="P84:P91">
    <cfRule type="cellIs" dxfId="7182" priority="490" operator="greaterThan">
      <formula>0</formula>
    </cfRule>
  </conditionalFormatting>
  <conditionalFormatting sqref="Q84:Q91">
    <cfRule type="cellIs" dxfId="7181" priority="495" operator="lessThan">
      <formula>0</formula>
    </cfRule>
  </conditionalFormatting>
  <conditionalFormatting sqref="R84:R91">
    <cfRule type="cellIs" dxfId="7180" priority="487" operator="lessThan">
      <formula>0.8</formula>
    </cfRule>
    <cfRule type="cellIs" dxfId="7179" priority="488" operator="greaterThan">
      <formula>1</formula>
    </cfRule>
  </conditionalFormatting>
  <conditionalFormatting sqref="R84:R91">
    <cfRule type="cellIs" dxfId="7178" priority="485" operator="greaterThan">
      <formula>1</formula>
    </cfRule>
    <cfRule type="cellIs" dxfId="7177" priority="486" operator="lessThan">
      <formula>0.8</formula>
    </cfRule>
  </conditionalFormatting>
  <conditionalFormatting sqref="P84:P91">
    <cfRule type="cellIs" dxfId="7176" priority="484" operator="greaterThan">
      <formula>0</formula>
    </cfRule>
  </conditionalFormatting>
  <conditionalFormatting sqref="Q84:Q91">
    <cfRule type="cellIs" dxfId="7175" priority="489" operator="lessThan">
      <formula>0</formula>
    </cfRule>
  </conditionalFormatting>
  <conditionalFormatting sqref="Q84:Q91">
    <cfRule type="cellIs" dxfId="7174" priority="483" operator="lessThan">
      <formula>0</formula>
    </cfRule>
  </conditionalFormatting>
  <conditionalFormatting sqref="R84:R91">
    <cfRule type="cellIs" dxfId="7173" priority="481" operator="lessThan">
      <formula>0.8</formula>
    </cfRule>
    <cfRule type="cellIs" dxfId="7172" priority="482" operator="greaterThan">
      <formula>1</formula>
    </cfRule>
  </conditionalFormatting>
  <conditionalFormatting sqref="R84:R91">
    <cfRule type="cellIs" dxfId="7171" priority="479" operator="greaterThan">
      <formula>1</formula>
    </cfRule>
    <cfRule type="cellIs" dxfId="7170" priority="480" operator="lessThan">
      <formula>0.8</formula>
    </cfRule>
  </conditionalFormatting>
  <conditionalFormatting sqref="P84:P91">
    <cfRule type="cellIs" dxfId="7169" priority="478" operator="greaterThan">
      <formula>0</formula>
    </cfRule>
  </conditionalFormatting>
  <conditionalFormatting sqref="Q84:Q91">
    <cfRule type="cellIs" dxfId="7168" priority="472" operator="lessThan">
      <formula>0</formula>
    </cfRule>
  </conditionalFormatting>
  <conditionalFormatting sqref="R84:R91">
    <cfRule type="cellIs" dxfId="7167" priority="476" operator="lessThan">
      <formula>0.8</formula>
    </cfRule>
    <cfRule type="cellIs" dxfId="7166" priority="477" operator="greaterThan">
      <formula>1</formula>
    </cfRule>
  </conditionalFormatting>
  <conditionalFormatting sqref="R84:R91">
    <cfRule type="cellIs" dxfId="7165" priority="474" operator="greaterThan">
      <formula>1</formula>
    </cfRule>
    <cfRule type="cellIs" dxfId="7164" priority="475" operator="lessThan">
      <formula>0.8</formula>
    </cfRule>
  </conditionalFormatting>
  <conditionalFormatting sqref="P84:P91">
    <cfRule type="cellIs" dxfId="7163" priority="473" operator="greaterThan">
      <formula>0</formula>
    </cfRule>
  </conditionalFormatting>
  <conditionalFormatting sqref="Q84:Q91">
    <cfRule type="cellIs" dxfId="7162" priority="471" operator="lessThan">
      <formula>0</formula>
    </cfRule>
  </conditionalFormatting>
  <conditionalFormatting sqref="R84:R91">
    <cfRule type="cellIs" dxfId="7161" priority="469" operator="lessThan">
      <formula>0.8</formula>
    </cfRule>
    <cfRule type="cellIs" dxfId="7160" priority="470" operator="greaterThan">
      <formula>1</formula>
    </cfRule>
  </conditionalFormatting>
  <conditionalFormatting sqref="R84:R91">
    <cfRule type="cellIs" dxfId="7159" priority="467" operator="greaterThan">
      <formula>1</formula>
    </cfRule>
    <cfRule type="cellIs" dxfId="7158" priority="468" operator="lessThan">
      <formula>0.8</formula>
    </cfRule>
  </conditionalFormatting>
  <conditionalFormatting sqref="P84:P91">
    <cfRule type="cellIs" dxfId="7157" priority="466" operator="greaterThan">
      <formula>0</formula>
    </cfRule>
  </conditionalFormatting>
  <conditionalFormatting sqref="Q84:Q91">
    <cfRule type="cellIs" dxfId="7156" priority="465" operator="lessThan">
      <formula>0</formula>
    </cfRule>
  </conditionalFormatting>
  <conditionalFormatting sqref="R84:R91">
    <cfRule type="cellIs" dxfId="7155" priority="463" operator="lessThan">
      <formula>0.8</formula>
    </cfRule>
    <cfRule type="cellIs" dxfId="7154" priority="464" operator="greaterThan">
      <formula>1</formula>
    </cfRule>
  </conditionalFormatting>
  <conditionalFormatting sqref="R84:R91">
    <cfRule type="cellIs" dxfId="7153" priority="461" operator="greaterThan">
      <formula>1</formula>
    </cfRule>
    <cfRule type="cellIs" dxfId="7152" priority="462" operator="lessThan">
      <formula>0.8</formula>
    </cfRule>
  </conditionalFormatting>
  <conditionalFormatting sqref="P84:P91">
    <cfRule type="cellIs" dxfId="7151" priority="460" operator="greaterThan">
      <formula>0</formula>
    </cfRule>
  </conditionalFormatting>
  <conditionalFormatting sqref="Q84:Q91">
    <cfRule type="cellIs" dxfId="7150" priority="459" operator="lessThan">
      <formula>0</formula>
    </cfRule>
  </conditionalFormatting>
  <conditionalFormatting sqref="R84:R91">
    <cfRule type="cellIs" dxfId="7149" priority="457" operator="lessThan">
      <formula>0.8</formula>
    </cfRule>
    <cfRule type="cellIs" dxfId="7148" priority="458" operator="greaterThan">
      <formula>1</formula>
    </cfRule>
  </conditionalFormatting>
  <conditionalFormatting sqref="R84:R91">
    <cfRule type="cellIs" dxfId="7147" priority="455" operator="greaterThan">
      <formula>1</formula>
    </cfRule>
    <cfRule type="cellIs" dxfId="7146" priority="456" operator="lessThan">
      <formula>0.8</formula>
    </cfRule>
  </conditionalFormatting>
  <conditionalFormatting sqref="P84:P91">
    <cfRule type="cellIs" dxfId="7145" priority="454" operator="greaterThan">
      <formula>0</formula>
    </cfRule>
  </conditionalFormatting>
  <conditionalFormatting sqref="Q84:Q91">
    <cfRule type="cellIs" dxfId="7144" priority="453" operator="lessThan">
      <formula>0</formula>
    </cfRule>
  </conditionalFormatting>
  <conditionalFormatting sqref="R84:R91">
    <cfRule type="cellIs" dxfId="7143" priority="451" operator="lessThan">
      <formula>0.8</formula>
    </cfRule>
    <cfRule type="cellIs" dxfId="7142" priority="452" operator="greaterThan">
      <formula>1</formula>
    </cfRule>
  </conditionalFormatting>
  <conditionalFormatting sqref="R84:R91">
    <cfRule type="cellIs" dxfId="7141" priority="449" operator="greaterThan">
      <formula>1</formula>
    </cfRule>
    <cfRule type="cellIs" dxfId="7140" priority="450" operator="lessThan">
      <formula>0.8</formula>
    </cfRule>
  </conditionalFormatting>
  <conditionalFormatting sqref="P84:P91">
    <cfRule type="cellIs" dxfId="7139" priority="448" operator="greaterThan">
      <formula>0</formula>
    </cfRule>
  </conditionalFormatting>
  <conditionalFormatting sqref="Q84:Q91">
    <cfRule type="cellIs" dxfId="7138" priority="447" operator="lessThan">
      <formula>0</formula>
    </cfRule>
  </conditionalFormatting>
  <conditionalFormatting sqref="R84:R91">
    <cfRule type="cellIs" dxfId="7137" priority="445" operator="lessThan">
      <formula>0.8</formula>
    </cfRule>
    <cfRule type="cellIs" dxfId="7136" priority="446" operator="greaterThan">
      <formula>1</formula>
    </cfRule>
  </conditionalFormatting>
  <conditionalFormatting sqref="R84:R91">
    <cfRule type="cellIs" dxfId="7135" priority="443" operator="greaterThan">
      <formula>1</formula>
    </cfRule>
    <cfRule type="cellIs" dxfId="7134" priority="444" operator="lessThan">
      <formula>0.8</formula>
    </cfRule>
  </conditionalFormatting>
  <conditionalFormatting sqref="P84:P91">
    <cfRule type="cellIs" dxfId="7133" priority="442" operator="greaterThan">
      <formula>0</formula>
    </cfRule>
  </conditionalFormatting>
  <conditionalFormatting sqref="P84:P91">
    <cfRule type="cellIs" dxfId="7132" priority="436" operator="greaterThan">
      <formula>0</formula>
    </cfRule>
  </conditionalFormatting>
  <conditionalFormatting sqref="Q84:Q91">
    <cfRule type="cellIs" dxfId="7131" priority="441" operator="lessThan">
      <formula>0</formula>
    </cfRule>
  </conditionalFormatting>
  <conditionalFormatting sqref="R84:R91">
    <cfRule type="cellIs" dxfId="7130" priority="439" operator="lessThan">
      <formula>0.8</formula>
    </cfRule>
    <cfRule type="cellIs" dxfId="7129" priority="440" operator="greaterThan">
      <formula>1</formula>
    </cfRule>
  </conditionalFormatting>
  <conditionalFormatting sqref="R84:R91">
    <cfRule type="cellIs" dxfId="7128" priority="437" operator="greaterThan">
      <formula>1</formula>
    </cfRule>
    <cfRule type="cellIs" dxfId="7127" priority="438" operator="lessThan">
      <formula>0.8</formula>
    </cfRule>
  </conditionalFormatting>
  <conditionalFormatting sqref="P84:P91">
    <cfRule type="cellIs" dxfId="7126" priority="430" operator="greaterThan">
      <formula>0</formula>
    </cfRule>
  </conditionalFormatting>
  <conditionalFormatting sqref="Q84:Q91">
    <cfRule type="cellIs" dxfId="7125" priority="435" operator="lessThan">
      <formula>0</formula>
    </cfRule>
  </conditionalFormatting>
  <conditionalFormatting sqref="R84:R91">
    <cfRule type="cellIs" dxfId="7124" priority="433" operator="lessThan">
      <formula>0.8</formula>
    </cfRule>
    <cfRule type="cellIs" dxfId="7123" priority="434" operator="greaterThan">
      <formula>1</formula>
    </cfRule>
  </conditionalFormatting>
  <conditionalFormatting sqref="R84:R91">
    <cfRule type="cellIs" dxfId="7122" priority="431" operator="greaterThan">
      <formula>1</formula>
    </cfRule>
    <cfRule type="cellIs" dxfId="7121" priority="432" operator="lessThan">
      <formula>0.8</formula>
    </cfRule>
  </conditionalFormatting>
  <conditionalFormatting sqref="R84:R91">
    <cfRule type="cellIs" dxfId="7120" priority="427" operator="lessThan">
      <formula>0.8</formula>
    </cfRule>
    <cfRule type="cellIs" dxfId="7119" priority="428" operator="greaterThan">
      <formula>1</formula>
    </cfRule>
  </conditionalFormatting>
  <conditionalFormatting sqref="R84:R91">
    <cfRule type="cellIs" dxfId="7118" priority="425" operator="greaterThan">
      <formula>1</formula>
    </cfRule>
    <cfRule type="cellIs" dxfId="7117" priority="426" operator="lessThan">
      <formula>0.8</formula>
    </cfRule>
  </conditionalFormatting>
  <conditionalFormatting sqref="P84:P91">
    <cfRule type="cellIs" dxfId="7116" priority="424" operator="greaterThan">
      <formula>0</formula>
    </cfRule>
  </conditionalFormatting>
  <conditionalFormatting sqref="Q84:Q91">
    <cfRule type="cellIs" dxfId="7115" priority="429" operator="lessThan">
      <formula>0</formula>
    </cfRule>
  </conditionalFormatting>
  <conditionalFormatting sqref="Q84:Q91">
    <cfRule type="cellIs" dxfId="7114" priority="418" operator="lessThan">
      <formula>0</formula>
    </cfRule>
  </conditionalFormatting>
  <conditionalFormatting sqref="P84:P91">
    <cfRule type="cellIs" dxfId="7113" priority="419" operator="greaterThan">
      <formula>0</formula>
    </cfRule>
  </conditionalFormatting>
  <conditionalFormatting sqref="R84:R91">
    <cfRule type="cellIs" dxfId="7112" priority="422" operator="lessThan">
      <formula>0.8</formula>
    </cfRule>
    <cfRule type="cellIs" dxfId="7111" priority="423" operator="greaterThan">
      <formula>1</formula>
    </cfRule>
  </conditionalFormatting>
  <conditionalFormatting sqref="R84:R91">
    <cfRule type="cellIs" dxfId="7110" priority="420" operator="greaterThan">
      <formula>1</formula>
    </cfRule>
    <cfRule type="cellIs" dxfId="7109" priority="421" operator="lessThan">
      <formula>0.8</formula>
    </cfRule>
  </conditionalFormatting>
  <conditionalFormatting sqref="Q84:Q91">
    <cfRule type="cellIs" dxfId="7108" priority="412" operator="lessThan">
      <formula>0</formula>
    </cfRule>
  </conditionalFormatting>
  <conditionalFormatting sqref="R84:R91">
    <cfRule type="cellIs" dxfId="7107" priority="416" operator="lessThan">
      <formula>0.8</formula>
    </cfRule>
    <cfRule type="cellIs" dxfId="7106" priority="417" operator="greaterThan">
      <formula>1</formula>
    </cfRule>
  </conditionalFormatting>
  <conditionalFormatting sqref="R84:R91">
    <cfRule type="cellIs" dxfId="7105" priority="414" operator="greaterThan">
      <formula>1</formula>
    </cfRule>
    <cfRule type="cellIs" dxfId="7104" priority="415" operator="lessThan">
      <formula>0.8</formula>
    </cfRule>
  </conditionalFormatting>
  <conditionalFormatting sqref="P84:P91">
    <cfRule type="cellIs" dxfId="7103" priority="413" operator="greaterThan">
      <formula>0</formula>
    </cfRule>
  </conditionalFormatting>
  <conditionalFormatting sqref="Q84:Q91">
    <cfRule type="cellIs" dxfId="7102" priority="411" operator="lessThan">
      <formula>0</formula>
    </cfRule>
  </conditionalFormatting>
  <conditionalFormatting sqref="R84:R91">
    <cfRule type="cellIs" dxfId="7101" priority="409" operator="lessThan">
      <formula>0.8</formula>
    </cfRule>
    <cfRule type="cellIs" dxfId="7100" priority="410" operator="greaterThan">
      <formula>1</formula>
    </cfRule>
  </conditionalFormatting>
  <conditionalFormatting sqref="R84:R91">
    <cfRule type="cellIs" dxfId="7099" priority="407" operator="greaterThan">
      <formula>1</formula>
    </cfRule>
    <cfRule type="cellIs" dxfId="7098" priority="408" operator="lessThan">
      <formula>0.8</formula>
    </cfRule>
  </conditionalFormatting>
  <conditionalFormatting sqref="P84:P91">
    <cfRule type="cellIs" dxfId="7097" priority="406" operator="greaterThan">
      <formula>0</formula>
    </cfRule>
  </conditionalFormatting>
  <conditionalFormatting sqref="Q84:Q91">
    <cfRule type="cellIs" dxfId="7096" priority="405" operator="lessThan">
      <formula>0</formula>
    </cfRule>
  </conditionalFormatting>
  <conditionalFormatting sqref="R84:R91">
    <cfRule type="cellIs" dxfId="7095" priority="403" operator="lessThan">
      <formula>0.8</formula>
    </cfRule>
    <cfRule type="cellIs" dxfId="7094" priority="404" operator="greaterThan">
      <formula>1</formula>
    </cfRule>
  </conditionalFormatting>
  <conditionalFormatting sqref="R84:R91">
    <cfRule type="cellIs" dxfId="7093" priority="401" operator="greaterThan">
      <formula>1</formula>
    </cfRule>
    <cfRule type="cellIs" dxfId="7092" priority="402" operator="lessThan">
      <formula>0.8</formula>
    </cfRule>
  </conditionalFormatting>
  <conditionalFormatting sqref="P84:P91">
    <cfRule type="cellIs" dxfId="7091" priority="400" operator="greaterThan">
      <formula>0</formula>
    </cfRule>
  </conditionalFormatting>
  <conditionalFormatting sqref="Q84:Q91">
    <cfRule type="cellIs" dxfId="7090" priority="399" operator="lessThan">
      <formula>0</formula>
    </cfRule>
  </conditionalFormatting>
  <conditionalFormatting sqref="R84:R91">
    <cfRule type="cellIs" dxfId="7089" priority="397" operator="lessThan">
      <formula>0.8</formula>
    </cfRule>
    <cfRule type="cellIs" dxfId="7088" priority="398" operator="greaterThan">
      <formula>1</formula>
    </cfRule>
  </conditionalFormatting>
  <conditionalFormatting sqref="R84:R91">
    <cfRule type="cellIs" dxfId="7087" priority="395" operator="greaterThan">
      <formula>1</formula>
    </cfRule>
    <cfRule type="cellIs" dxfId="7086" priority="396" operator="lessThan">
      <formula>0.8</formula>
    </cfRule>
  </conditionalFormatting>
  <conditionalFormatting sqref="P84:P91">
    <cfRule type="cellIs" dxfId="7085" priority="394" operator="greaterThan">
      <formula>0</formula>
    </cfRule>
  </conditionalFormatting>
  <conditionalFormatting sqref="Q84:Q91">
    <cfRule type="cellIs" dxfId="7084" priority="393" operator="lessThan">
      <formula>0</formula>
    </cfRule>
  </conditionalFormatting>
  <conditionalFormatting sqref="R84:R91">
    <cfRule type="cellIs" dxfId="7083" priority="391" operator="lessThan">
      <formula>0.8</formula>
    </cfRule>
    <cfRule type="cellIs" dxfId="7082" priority="392" operator="greaterThan">
      <formula>1</formula>
    </cfRule>
  </conditionalFormatting>
  <conditionalFormatting sqref="R84:R91">
    <cfRule type="cellIs" dxfId="7081" priority="389" operator="greaterThan">
      <formula>1</formula>
    </cfRule>
    <cfRule type="cellIs" dxfId="7080" priority="390" operator="lessThan">
      <formula>0.8</formula>
    </cfRule>
  </conditionalFormatting>
  <conditionalFormatting sqref="P84:P91">
    <cfRule type="cellIs" dxfId="7079" priority="388" operator="greaterThan">
      <formula>0</formula>
    </cfRule>
  </conditionalFormatting>
  <conditionalFormatting sqref="Q84:Q91">
    <cfRule type="cellIs" dxfId="7078" priority="387" operator="lessThan">
      <formula>0</formula>
    </cfRule>
  </conditionalFormatting>
  <conditionalFormatting sqref="R84:R91">
    <cfRule type="cellIs" dxfId="7077" priority="385" operator="lessThan">
      <formula>0.8</formula>
    </cfRule>
    <cfRule type="cellIs" dxfId="7076" priority="386" operator="greaterThan">
      <formula>1</formula>
    </cfRule>
  </conditionalFormatting>
  <conditionalFormatting sqref="R84:R91">
    <cfRule type="cellIs" dxfId="7075" priority="383" operator="greaterThan">
      <formula>1</formula>
    </cfRule>
    <cfRule type="cellIs" dxfId="7074" priority="384" operator="lessThan">
      <formula>0.8</formula>
    </cfRule>
  </conditionalFormatting>
  <conditionalFormatting sqref="P84:P91">
    <cfRule type="cellIs" dxfId="7073" priority="382" operator="greaterThan">
      <formula>0</formula>
    </cfRule>
  </conditionalFormatting>
  <conditionalFormatting sqref="Q84:Q91">
    <cfRule type="cellIs" dxfId="7072" priority="381" operator="lessThan">
      <formula>0</formula>
    </cfRule>
  </conditionalFormatting>
  <conditionalFormatting sqref="R84:R91">
    <cfRule type="cellIs" dxfId="7071" priority="379" operator="lessThan">
      <formula>0.8</formula>
    </cfRule>
    <cfRule type="cellIs" dxfId="7070" priority="380" operator="greaterThan">
      <formula>1</formula>
    </cfRule>
  </conditionalFormatting>
  <conditionalFormatting sqref="R84:R91">
    <cfRule type="cellIs" dxfId="7069" priority="377" operator="greaterThan">
      <formula>1</formula>
    </cfRule>
    <cfRule type="cellIs" dxfId="7068" priority="378" operator="lessThan">
      <formula>0.8</formula>
    </cfRule>
  </conditionalFormatting>
  <conditionalFormatting sqref="P84:P91">
    <cfRule type="cellIs" dxfId="7067" priority="376" operator="greaterThan">
      <formula>0</formula>
    </cfRule>
  </conditionalFormatting>
  <conditionalFormatting sqref="Q84:Q91">
    <cfRule type="cellIs" dxfId="7066" priority="375" operator="lessThan">
      <formula>0</formula>
    </cfRule>
  </conditionalFormatting>
  <conditionalFormatting sqref="R84:R91">
    <cfRule type="cellIs" dxfId="7065" priority="373" operator="lessThan">
      <formula>0.8</formula>
    </cfRule>
    <cfRule type="cellIs" dxfId="7064" priority="374" operator="greaterThan">
      <formula>1</formula>
    </cfRule>
  </conditionalFormatting>
  <conditionalFormatting sqref="R84:R91">
    <cfRule type="cellIs" dxfId="7063" priority="371" operator="greaterThan">
      <formula>1</formula>
    </cfRule>
    <cfRule type="cellIs" dxfId="7062" priority="372" operator="lessThan">
      <formula>0.8</formula>
    </cfRule>
  </conditionalFormatting>
  <conditionalFormatting sqref="P84:P91">
    <cfRule type="cellIs" dxfId="7061" priority="370" operator="greaterThan">
      <formula>0</formula>
    </cfRule>
  </conditionalFormatting>
  <conditionalFormatting sqref="P84:P91">
    <cfRule type="cellIs" dxfId="7060" priority="364" operator="greaterThan">
      <formula>0</formula>
    </cfRule>
  </conditionalFormatting>
  <conditionalFormatting sqref="Q84:Q91">
    <cfRule type="cellIs" dxfId="7059" priority="369" operator="lessThan">
      <formula>0</formula>
    </cfRule>
  </conditionalFormatting>
  <conditionalFormatting sqref="R84:R91">
    <cfRule type="cellIs" dxfId="7058" priority="367" operator="lessThan">
      <formula>0.8</formula>
    </cfRule>
    <cfRule type="cellIs" dxfId="7057" priority="368" operator="greaterThan">
      <formula>1</formula>
    </cfRule>
  </conditionalFormatting>
  <conditionalFormatting sqref="R84:R91">
    <cfRule type="cellIs" dxfId="7056" priority="365" operator="greaterThan">
      <formula>1</formula>
    </cfRule>
    <cfRule type="cellIs" dxfId="7055" priority="366" operator="lessThan">
      <formula>0.8</formula>
    </cfRule>
  </conditionalFormatting>
  <conditionalFormatting sqref="P84:P91">
    <cfRule type="cellIs" dxfId="7054" priority="358" operator="greaterThan">
      <formula>0</formula>
    </cfRule>
  </conditionalFormatting>
  <conditionalFormatting sqref="Q84:Q91">
    <cfRule type="cellIs" dxfId="7053" priority="363" operator="lessThan">
      <formula>0</formula>
    </cfRule>
  </conditionalFormatting>
  <conditionalFormatting sqref="R84:R91">
    <cfRule type="cellIs" dxfId="7052" priority="361" operator="lessThan">
      <formula>0.8</formula>
    </cfRule>
    <cfRule type="cellIs" dxfId="7051" priority="362" operator="greaterThan">
      <formula>1</formula>
    </cfRule>
  </conditionalFormatting>
  <conditionalFormatting sqref="R84:R91">
    <cfRule type="cellIs" dxfId="7050" priority="359" operator="greaterThan">
      <formula>1</formula>
    </cfRule>
    <cfRule type="cellIs" dxfId="7049" priority="360" operator="lessThan">
      <formula>0.8</formula>
    </cfRule>
  </conditionalFormatting>
  <conditionalFormatting sqref="R84:R91">
    <cfRule type="cellIs" dxfId="7048" priority="355" operator="lessThan">
      <formula>0.8</formula>
    </cfRule>
    <cfRule type="cellIs" dxfId="7047" priority="356" operator="greaterThan">
      <formula>1</formula>
    </cfRule>
  </conditionalFormatting>
  <conditionalFormatting sqref="R84:R91">
    <cfRule type="cellIs" dxfId="7046" priority="353" operator="greaterThan">
      <formula>1</formula>
    </cfRule>
    <cfRule type="cellIs" dxfId="7045" priority="354" operator="lessThan">
      <formula>0.8</formula>
    </cfRule>
  </conditionalFormatting>
  <conditionalFormatting sqref="P84:P91">
    <cfRule type="cellIs" dxfId="7044" priority="352" operator="greaterThan">
      <formula>0</formula>
    </cfRule>
  </conditionalFormatting>
  <conditionalFormatting sqref="Q84:Q91">
    <cfRule type="cellIs" dxfId="7043" priority="357" operator="lessThan">
      <formula>0</formula>
    </cfRule>
  </conditionalFormatting>
  <conditionalFormatting sqref="Q84:Q91">
    <cfRule type="cellIs" dxfId="7042" priority="351" operator="lessThan">
      <formula>0</formula>
    </cfRule>
  </conditionalFormatting>
  <conditionalFormatting sqref="R84:R91">
    <cfRule type="cellIs" dxfId="7041" priority="349" operator="lessThan">
      <formula>0.8</formula>
    </cfRule>
    <cfRule type="cellIs" dxfId="7040" priority="350" operator="greaterThan">
      <formula>1</formula>
    </cfRule>
  </conditionalFormatting>
  <conditionalFormatting sqref="R84:R91">
    <cfRule type="cellIs" dxfId="7039" priority="347" operator="greaterThan">
      <formula>1</formula>
    </cfRule>
    <cfRule type="cellIs" dxfId="7038" priority="348" operator="lessThan">
      <formula>0.8</formula>
    </cfRule>
  </conditionalFormatting>
  <conditionalFormatting sqref="P84:P91">
    <cfRule type="cellIs" dxfId="7037" priority="346" operator="greaterThan">
      <formula>0</formula>
    </cfRule>
  </conditionalFormatting>
  <conditionalFormatting sqref="P84:P91">
    <cfRule type="cellIs" dxfId="7036" priority="340" operator="greaterThan">
      <formula>0</formula>
    </cfRule>
  </conditionalFormatting>
  <conditionalFormatting sqref="Q84:Q91">
    <cfRule type="cellIs" dxfId="7035" priority="345" operator="lessThan">
      <formula>0</formula>
    </cfRule>
  </conditionalFormatting>
  <conditionalFormatting sqref="R84:R91">
    <cfRule type="cellIs" dxfId="7034" priority="343" operator="lessThan">
      <formula>0.8</formula>
    </cfRule>
    <cfRule type="cellIs" dxfId="7033" priority="344" operator="greaterThan">
      <formula>1</formula>
    </cfRule>
  </conditionalFormatting>
  <conditionalFormatting sqref="R84:R91">
    <cfRule type="cellIs" dxfId="7032" priority="341" operator="greaterThan">
      <formula>1</formula>
    </cfRule>
    <cfRule type="cellIs" dxfId="7031" priority="342" operator="lessThan">
      <formula>0.8</formula>
    </cfRule>
  </conditionalFormatting>
  <conditionalFormatting sqref="P84:P91">
    <cfRule type="cellIs" dxfId="7030" priority="334" operator="greaterThan">
      <formula>0</formula>
    </cfRule>
  </conditionalFormatting>
  <conditionalFormatting sqref="Q84:Q91">
    <cfRule type="cellIs" dxfId="7029" priority="339" operator="lessThan">
      <formula>0</formula>
    </cfRule>
  </conditionalFormatting>
  <conditionalFormatting sqref="R84:R91">
    <cfRule type="cellIs" dxfId="7028" priority="337" operator="lessThan">
      <formula>0.8</formula>
    </cfRule>
    <cfRule type="cellIs" dxfId="7027" priority="338" operator="greaterThan">
      <formula>1</formula>
    </cfRule>
  </conditionalFormatting>
  <conditionalFormatting sqref="R84:R91">
    <cfRule type="cellIs" dxfId="7026" priority="335" operator="greaterThan">
      <formula>1</formula>
    </cfRule>
    <cfRule type="cellIs" dxfId="7025" priority="336" operator="lessThan">
      <formula>0.8</formula>
    </cfRule>
  </conditionalFormatting>
  <conditionalFormatting sqref="R84:R91">
    <cfRule type="cellIs" dxfId="7024" priority="331" operator="lessThan">
      <formula>0.8</formula>
    </cfRule>
    <cfRule type="cellIs" dxfId="7023" priority="332" operator="greaterThan">
      <formula>1</formula>
    </cfRule>
  </conditionalFormatting>
  <conditionalFormatting sqref="R84:R91">
    <cfRule type="cellIs" dxfId="7022" priority="329" operator="greaterThan">
      <formula>1</formula>
    </cfRule>
    <cfRule type="cellIs" dxfId="7021" priority="330" operator="lessThan">
      <formula>0.8</formula>
    </cfRule>
  </conditionalFormatting>
  <conditionalFormatting sqref="P84:P91">
    <cfRule type="cellIs" dxfId="7020" priority="328" operator="greaterThan">
      <formula>0</formula>
    </cfRule>
  </conditionalFormatting>
  <conditionalFormatting sqref="Q84:Q91">
    <cfRule type="cellIs" dxfId="7019" priority="333" operator="lessThan">
      <formula>0</formula>
    </cfRule>
  </conditionalFormatting>
  <conditionalFormatting sqref="P84:P91">
    <cfRule type="cellIs" dxfId="7018" priority="322" operator="greaterThan">
      <formula>0</formula>
    </cfRule>
  </conditionalFormatting>
  <conditionalFormatting sqref="Q84:Q91">
    <cfRule type="cellIs" dxfId="7017" priority="327" operator="lessThan">
      <formula>0</formula>
    </cfRule>
  </conditionalFormatting>
  <conditionalFormatting sqref="R84:R91">
    <cfRule type="cellIs" dxfId="7016" priority="325" operator="lessThan">
      <formula>0.8</formula>
    </cfRule>
    <cfRule type="cellIs" dxfId="7015" priority="326" operator="greaterThan">
      <formula>1</formula>
    </cfRule>
  </conditionalFormatting>
  <conditionalFormatting sqref="R84:R91">
    <cfRule type="cellIs" dxfId="7014" priority="323" operator="greaterThan">
      <formula>1</formula>
    </cfRule>
    <cfRule type="cellIs" dxfId="7013" priority="324" operator="lessThan">
      <formula>0.8</formula>
    </cfRule>
  </conditionalFormatting>
  <conditionalFormatting sqref="R84:R91">
    <cfRule type="cellIs" dxfId="7012" priority="319" operator="lessThan">
      <formula>0.8</formula>
    </cfRule>
    <cfRule type="cellIs" dxfId="7011" priority="320" operator="greaterThan">
      <formula>1</formula>
    </cfRule>
  </conditionalFormatting>
  <conditionalFormatting sqref="R84:R91">
    <cfRule type="cellIs" dxfId="7010" priority="317" operator="greaterThan">
      <formula>1</formula>
    </cfRule>
    <cfRule type="cellIs" dxfId="7009" priority="318" operator="lessThan">
      <formula>0.8</formula>
    </cfRule>
  </conditionalFormatting>
  <conditionalFormatting sqref="P84:P91">
    <cfRule type="cellIs" dxfId="7008" priority="316" operator="greaterThan">
      <formula>0</formula>
    </cfRule>
  </conditionalFormatting>
  <conditionalFormatting sqref="Q84:Q91">
    <cfRule type="cellIs" dxfId="7007" priority="321" operator="lessThan">
      <formula>0</formula>
    </cfRule>
  </conditionalFormatting>
  <conditionalFormatting sqref="R84:R91">
    <cfRule type="cellIs" dxfId="7006" priority="313" operator="lessThan">
      <formula>0.8</formula>
    </cfRule>
    <cfRule type="cellIs" dxfId="7005" priority="314" operator="greaterThan">
      <formula>1</formula>
    </cfRule>
  </conditionalFormatting>
  <conditionalFormatting sqref="R84:R91">
    <cfRule type="cellIs" dxfId="7004" priority="311" operator="greaterThan">
      <formula>1</formula>
    </cfRule>
    <cfRule type="cellIs" dxfId="7003" priority="312" operator="lessThan">
      <formula>0.8</formula>
    </cfRule>
  </conditionalFormatting>
  <conditionalFormatting sqref="P84:P91">
    <cfRule type="cellIs" dxfId="7002" priority="310" operator="greaterThan">
      <formula>0</formula>
    </cfRule>
  </conditionalFormatting>
  <conditionalFormatting sqref="Q84:Q91">
    <cfRule type="cellIs" dxfId="7001" priority="315" operator="lessThan">
      <formula>0</formula>
    </cfRule>
  </conditionalFormatting>
  <conditionalFormatting sqref="Q84:Q91">
    <cfRule type="cellIs" dxfId="7000" priority="309" operator="lessThan">
      <formula>0</formula>
    </cfRule>
  </conditionalFormatting>
  <conditionalFormatting sqref="R84:R91">
    <cfRule type="cellIs" dxfId="6999" priority="307" operator="lessThan">
      <formula>0.8</formula>
    </cfRule>
    <cfRule type="cellIs" dxfId="6998" priority="308" operator="greaterThan">
      <formula>1</formula>
    </cfRule>
  </conditionalFormatting>
  <conditionalFormatting sqref="R84:R91">
    <cfRule type="cellIs" dxfId="6997" priority="305" operator="greaterThan">
      <formula>1</formula>
    </cfRule>
    <cfRule type="cellIs" dxfId="6996" priority="306" operator="lessThan">
      <formula>0.8</formula>
    </cfRule>
  </conditionalFormatting>
  <conditionalFormatting sqref="P84:P91">
    <cfRule type="cellIs" dxfId="6995" priority="304" operator="greaterThan">
      <formula>0</formula>
    </cfRule>
  </conditionalFormatting>
  <conditionalFormatting sqref="Q84:Q91">
    <cfRule type="cellIs" dxfId="6994" priority="298" operator="lessThan">
      <formula>0</formula>
    </cfRule>
  </conditionalFormatting>
  <conditionalFormatting sqref="R84:R91">
    <cfRule type="cellIs" dxfId="6993" priority="302" operator="lessThan">
      <formula>0.8</formula>
    </cfRule>
    <cfRule type="cellIs" dxfId="6992" priority="303" operator="greaterThan">
      <formula>1</formula>
    </cfRule>
  </conditionalFormatting>
  <conditionalFormatting sqref="R84:R91">
    <cfRule type="cellIs" dxfId="6991" priority="300" operator="greaterThan">
      <formula>1</formula>
    </cfRule>
    <cfRule type="cellIs" dxfId="6990" priority="301" operator="lessThan">
      <formula>0.8</formula>
    </cfRule>
  </conditionalFormatting>
  <conditionalFormatting sqref="P84:P91">
    <cfRule type="cellIs" dxfId="6989" priority="299" operator="greaterThan">
      <formula>0</formula>
    </cfRule>
  </conditionalFormatting>
  <conditionalFormatting sqref="Q84:Q91">
    <cfRule type="cellIs" dxfId="6988" priority="297" operator="lessThan">
      <formula>0</formula>
    </cfRule>
  </conditionalFormatting>
  <conditionalFormatting sqref="R84:R91">
    <cfRule type="cellIs" dxfId="6987" priority="295" operator="lessThan">
      <formula>0.8</formula>
    </cfRule>
    <cfRule type="cellIs" dxfId="6986" priority="296" operator="greaterThan">
      <formula>1</formula>
    </cfRule>
  </conditionalFormatting>
  <conditionalFormatting sqref="R84:R91">
    <cfRule type="cellIs" dxfId="6985" priority="293" operator="greaterThan">
      <formula>1</formula>
    </cfRule>
    <cfRule type="cellIs" dxfId="6984" priority="294" operator="lessThan">
      <formula>0.8</formula>
    </cfRule>
  </conditionalFormatting>
  <conditionalFormatting sqref="P84:P91">
    <cfRule type="cellIs" dxfId="6983" priority="292" operator="greaterThan">
      <formula>0</formula>
    </cfRule>
  </conditionalFormatting>
  <conditionalFormatting sqref="Q84:Q91">
    <cfRule type="cellIs" dxfId="6982" priority="291" operator="lessThan">
      <formula>0</formula>
    </cfRule>
  </conditionalFormatting>
  <conditionalFormatting sqref="R84:R91">
    <cfRule type="cellIs" dxfId="6981" priority="289" operator="lessThan">
      <formula>0.8</formula>
    </cfRule>
    <cfRule type="cellIs" dxfId="6980" priority="290" operator="greaterThan">
      <formula>1</formula>
    </cfRule>
  </conditionalFormatting>
  <conditionalFormatting sqref="R84:R91">
    <cfRule type="cellIs" dxfId="6979" priority="287" operator="greaterThan">
      <formula>1</formula>
    </cfRule>
    <cfRule type="cellIs" dxfId="6978" priority="288" operator="lessThan">
      <formula>0.8</formula>
    </cfRule>
  </conditionalFormatting>
  <conditionalFormatting sqref="P84:P91">
    <cfRule type="cellIs" dxfId="6977" priority="286" operator="greaterThan">
      <formula>0</formula>
    </cfRule>
  </conditionalFormatting>
  <conditionalFormatting sqref="Q84:Q91">
    <cfRule type="cellIs" dxfId="6976" priority="285" operator="lessThan">
      <formula>0</formula>
    </cfRule>
  </conditionalFormatting>
  <conditionalFormatting sqref="R84:R91">
    <cfRule type="cellIs" dxfId="6975" priority="283" operator="lessThan">
      <formula>0.8</formula>
    </cfRule>
    <cfRule type="cellIs" dxfId="6974" priority="284" operator="greaterThan">
      <formula>1</formula>
    </cfRule>
  </conditionalFormatting>
  <conditionalFormatting sqref="R84:R91">
    <cfRule type="cellIs" dxfId="6973" priority="281" operator="greaterThan">
      <formula>1</formula>
    </cfRule>
    <cfRule type="cellIs" dxfId="6972" priority="282" operator="lessThan">
      <formula>0.8</formula>
    </cfRule>
  </conditionalFormatting>
  <conditionalFormatting sqref="P84:P91">
    <cfRule type="cellIs" dxfId="6971" priority="280" operator="greaterThan">
      <formula>0</formula>
    </cfRule>
  </conditionalFormatting>
  <conditionalFormatting sqref="Q84:Q91">
    <cfRule type="cellIs" dxfId="6970" priority="279" operator="lessThan">
      <formula>0</formula>
    </cfRule>
  </conditionalFormatting>
  <conditionalFormatting sqref="R84:R91">
    <cfRule type="cellIs" dxfId="6969" priority="277" operator="lessThan">
      <formula>0.8</formula>
    </cfRule>
    <cfRule type="cellIs" dxfId="6968" priority="278" operator="greaterThan">
      <formula>1</formula>
    </cfRule>
  </conditionalFormatting>
  <conditionalFormatting sqref="R84:R91">
    <cfRule type="cellIs" dxfId="6967" priority="275" operator="greaterThan">
      <formula>1</formula>
    </cfRule>
    <cfRule type="cellIs" dxfId="6966" priority="276" operator="lessThan">
      <formula>0.8</formula>
    </cfRule>
  </conditionalFormatting>
  <conditionalFormatting sqref="P84:P91">
    <cfRule type="cellIs" dxfId="6965" priority="274" operator="greaterThan">
      <formula>0</formula>
    </cfRule>
  </conditionalFormatting>
  <conditionalFormatting sqref="Q84:Q91">
    <cfRule type="cellIs" dxfId="6964" priority="273" operator="lessThan">
      <formula>0</formula>
    </cfRule>
  </conditionalFormatting>
  <conditionalFormatting sqref="R84:R91">
    <cfRule type="cellIs" dxfId="6963" priority="271" operator="lessThan">
      <formula>0.8</formula>
    </cfRule>
    <cfRule type="cellIs" dxfId="6962" priority="272" operator="greaterThan">
      <formula>1</formula>
    </cfRule>
  </conditionalFormatting>
  <conditionalFormatting sqref="R84:R91">
    <cfRule type="cellIs" dxfId="6961" priority="269" operator="greaterThan">
      <formula>1</formula>
    </cfRule>
    <cfRule type="cellIs" dxfId="6960" priority="270" operator="lessThan">
      <formula>0.8</formula>
    </cfRule>
  </conditionalFormatting>
  <conditionalFormatting sqref="P84:P91">
    <cfRule type="cellIs" dxfId="6959" priority="268" operator="greaterThan">
      <formula>0</formula>
    </cfRule>
  </conditionalFormatting>
  <conditionalFormatting sqref="P84:P91">
    <cfRule type="cellIs" dxfId="6958" priority="262" operator="greaterThan">
      <formula>0</formula>
    </cfRule>
  </conditionalFormatting>
  <conditionalFormatting sqref="Q84:Q91">
    <cfRule type="cellIs" dxfId="6957" priority="267" operator="lessThan">
      <formula>0</formula>
    </cfRule>
  </conditionalFormatting>
  <conditionalFormatting sqref="R84:R91">
    <cfRule type="cellIs" dxfId="6956" priority="265" operator="lessThan">
      <formula>0.8</formula>
    </cfRule>
    <cfRule type="cellIs" dxfId="6955" priority="266" operator="greaterThan">
      <formula>1</formula>
    </cfRule>
  </conditionalFormatting>
  <conditionalFormatting sqref="R84:R91">
    <cfRule type="cellIs" dxfId="6954" priority="263" operator="greaterThan">
      <formula>1</formula>
    </cfRule>
    <cfRule type="cellIs" dxfId="6953" priority="264" operator="lessThan">
      <formula>0.8</formula>
    </cfRule>
  </conditionalFormatting>
  <conditionalFormatting sqref="P84:P91">
    <cfRule type="cellIs" dxfId="6952" priority="256" operator="greaterThan">
      <formula>0</formula>
    </cfRule>
  </conditionalFormatting>
  <conditionalFormatting sqref="Q84:Q91">
    <cfRule type="cellIs" dxfId="6951" priority="261" operator="lessThan">
      <formula>0</formula>
    </cfRule>
  </conditionalFormatting>
  <conditionalFormatting sqref="R84:R91">
    <cfRule type="cellIs" dxfId="6950" priority="259" operator="lessThan">
      <formula>0.8</formula>
    </cfRule>
    <cfRule type="cellIs" dxfId="6949" priority="260" operator="greaterThan">
      <formula>1</formula>
    </cfRule>
  </conditionalFormatting>
  <conditionalFormatting sqref="R84:R91">
    <cfRule type="cellIs" dxfId="6948" priority="257" operator="greaterThan">
      <formula>1</formula>
    </cfRule>
    <cfRule type="cellIs" dxfId="6947" priority="258" operator="lessThan">
      <formula>0.8</formula>
    </cfRule>
  </conditionalFormatting>
  <conditionalFormatting sqref="R84:R91">
    <cfRule type="cellIs" dxfId="6946" priority="253" operator="lessThan">
      <formula>0.8</formula>
    </cfRule>
    <cfRule type="cellIs" dxfId="6945" priority="254" operator="greaterThan">
      <formula>1</formula>
    </cfRule>
  </conditionalFormatting>
  <conditionalFormatting sqref="R84:R91">
    <cfRule type="cellIs" dxfId="6944" priority="251" operator="greaterThan">
      <formula>1</formula>
    </cfRule>
    <cfRule type="cellIs" dxfId="6943" priority="252" operator="lessThan">
      <formula>0.8</formula>
    </cfRule>
  </conditionalFormatting>
  <conditionalFormatting sqref="P84:P91">
    <cfRule type="cellIs" dxfId="6942" priority="250" operator="greaterThan">
      <formula>0</formula>
    </cfRule>
  </conditionalFormatting>
  <conditionalFormatting sqref="Q84:Q91">
    <cfRule type="cellIs" dxfId="6941" priority="255" operator="lessThan">
      <formula>0</formula>
    </cfRule>
  </conditionalFormatting>
  <conditionalFormatting sqref="Q84:Q91">
    <cfRule type="cellIs" dxfId="6940" priority="249" operator="lessThan">
      <formula>0</formula>
    </cfRule>
  </conditionalFormatting>
  <conditionalFormatting sqref="R84:R91">
    <cfRule type="cellIs" dxfId="6939" priority="247" operator="lessThan">
      <formula>0.8</formula>
    </cfRule>
    <cfRule type="cellIs" dxfId="6938" priority="248" operator="greaterThan">
      <formula>1</formula>
    </cfRule>
  </conditionalFormatting>
  <conditionalFormatting sqref="R84:R91">
    <cfRule type="cellIs" dxfId="6937" priority="245" operator="greaterThan">
      <formula>1</formula>
    </cfRule>
    <cfRule type="cellIs" dxfId="6936" priority="246" operator="lessThan">
      <formula>0.8</formula>
    </cfRule>
  </conditionalFormatting>
  <conditionalFormatting sqref="P84:P91">
    <cfRule type="cellIs" dxfId="6935" priority="244" operator="greaterThan">
      <formula>0</formula>
    </cfRule>
  </conditionalFormatting>
  <conditionalFormatting sqref="Q84:Q91">
    <cfRule type="cellIs" dxfId="6934" priority="243" operator="lessThan">
      <formula>0</formula>
    </cfRule>
  </conditionalFormatting>
  <conditionalFormatting sqref="R84:R91">
    <cfRule type="cellIs" dxfId="6933" priority="241" operator="lessThan">
      <formula>0.8</formula>
    </cfRule>
    <cfRule type="cellIs" dxfId="6932" priority="242" operator="greaterThan">
      <formula>1</formula>
    </cfRule>
  </conditionalFormatting>
  <conditionalFormatting sqref="R84:R91">
    <cfRule type="cellIs" dxfId="6931" priority="239" operator="greaterThan">
      <formula>1</formula>
    </cfRule>
    <cfRule type="cellIs" dxfId="6930" priority="240" operator="lessThan">
      <formula>0.8</formula>
    </cfRule>
  </conditionalFormatting>
  <conditionalFormatting sqref="P84:P91">
    <cfRule type="cellIs" dxfId="6929" priority="238" operator="greaterThan">
      <formula>0</formula>
    </cfRule>
  </conditionalFormatting>
  <conditionalFormatting sqref="Q84:Q91">
    <cfRule type="cellIs" dxfId="6928" priority="237" operator="lessThan">
      <formula>0</formula>
    </cfRule>
  </conditionalFormatting>
  <conditionalFormatting sqref="R84:R91">
    <cfRule type="cellIs" dxfId="6927" priority="235" operator="lessThan">
      <formula>0.8</formula>
    </cfRule>
    <cfRule type="cellIs" dxfId="6926" priority="236" operator="greaterThan">
      <formula>1</formula>
    </cfRule>
  </conditionalFormatting>
  <conditionalFormatting sqref="R84:R91">
    <cfRule type="cellIs" dxfId="6925" priority="233" operator="greaterThan">
      <formula>1</formula>
    </cfRule>
    <cfRule type="cellIs" dxfId="6924" priority="234" operator="lessThan">
      <formula>0.8</formula>
    </cfRule>
  </conditionalFormatting>
  <conditionalFormatting sqref="P84:P91">
    <cfRule type="cellIs" dxfId="6923" priority="232" operator="greaterThan">
      <formula>0</formula>
    </cfRule>
  </conditionalFormatting>
  <conditionalFormatting sqref="Q84:Q91">
    <cfRule type="cellIs" dxfId="6922" priority="231" operator="lessThan">
      <formula>0</formula>
    </cfRule>
  </conditionalFormatting>
  <conditionalFormatting sqref="R84:R91">
    <cfRule type="cellIs" dxfId="6921" priority="229" operator="lessThan">
      <formula>0.8</formula>
    </cfRule>
    <cfRule type="cellIs" dxfId="6920" priority="230" operator="greaterThan">
      <formula>1</formula>
    </cfRule>
  </conditionalFormatting>
  <conditionalFormatting sqref="R84:R91">
    <cfRule type="cellIs" dxfId="6919" priority="227" operator="greaterThan">
      <formula>1</formula>
    </cfRule>
    <cfRule type="cellIs" dxfId="6918" priority="228" operator="lessThan">
      <formula>0.8</formula>
    </cfRule>
  </conditionalFormatting>
  <conditionalFormatting sqref="P84:P91">
    <cfRule type="cellIs" dxfId="6917" priority="226" operator="greaterThan">
      <formula>0</formula>
    </cfRule>
  </conditionalFormatting>
  <conditionalFormatting sqref="P84:P91">
    <cfRule type="cellIs" dxfId="6916" priority="220" operator="greaterThan">
      <formula>0</formula>
    </cfRule>
  </conditionalFormatting>
  <conditionalFormatting sqref="Q84:Q91">
    <cfRule type="cellIs" dxfId="6915" priority="225" operator="lessThan">
      <formula>0</formula>
    </cfRule>
  </conditionalFormatting>
  <conditionalFormatting sqref="R84:R91">
    <cfRule type="cellIs" dxfId="6914" priority="223" operator="lessThan">
      <formula>0.8</formula>
    </cfRule>
    <cfRule type="cellIs" dxfId="6913" priority="224" operator="greaterThan">
      <formula>1</formula>
    </cfRule>
  </conditionalFormatting>
  <conditionalFormatting sqref="R84:R91">
    <cfRule type="cellIs" dxfId="6912" priority="221" operator="greaterThan">
      <formula>1</formula>
    </cfRule>
    <cfRule type="cellIs" dxfId="6911" priority="222" operator="lessThan">
      <formula>0.8</formula>
    </cfRule>
  </conditionalFormatting>
  <conditionalFormatting sqref="P84:P91">
    <cfRule type="cellIs" dxfId="6910" priority="214" operator="greaterThan">
      <formula>0</formula>
    </cfRule>
  </conditionalFormatting>
  <conditionalFormatting sqref="Q84:Q91">
    <cfRule type="cellIs" dxfId="6909" priority="219" operator="lessThan">
      <formula>0</formula>
    </cfRule>
  </conditionalFormatting>
  <conditionalFormatting sqref="R84:R91">
    <cfRule type="cellIs" dxfId="6908" priority="217" operator="lessThan">
      <formula>0.8</formula>
    </cfRule>
    <cfRule type="cellIs" dxfId="6907" priority="218" operator="greaterThan">
      <formula>1</formula>
    </cfRule>
  </conditionalFormatting>
  <conditionalFormatting sqref="R84:R91">
    <cfRule type="cellIs" dxfId="6906" priority="215" operator="greaterThan">
      <formula>1</formula>
    </cfRule>
    <cfRule type="cellIs" dxfId="6905" priority="216" operator="lessThan">
      <formula>0.8</formula>
    </cfRule>
  </conditionalFormatting>
  <conditionalFormatting sqref="R84:R91">
    <cfRule type="cellIs" dxfId="6904" priority="211" operator="lessThan">
      <formula>0.8</formula>
    </cfRule>
    <cfRule type="cellIs" dxfId="6903" priority="212" operator="greaterThan">
      <formula>1</formula>
    </cfRule>
  </conditionalFormatting>
  <conditionalFormatting sqref="R84:R91">
    <cfRule type="cellIs" dxfId="6902" priority="209" operator="greaterThan">
      <formula>1</formula>
    </cfRule>
    <cfRule type="cellIs" dxfId="6901" priority="210" operator="lessThan">
      <formula>0.8</formula>
    </cfRule>
  </conditionalFormatting>
  <conditionalFormatting sqref="P84:P91">
    <cfRule type="cellIs" dxfId="6900" priority="208" operator="greaterThan">
      <formula>0</formula>
    </cfRule>
  </conditionalFormatting>
  <conditionalFormatting sqref="Q84:Q91">
    <cfRule type="cellIs" dxfId="6899" priority="213" operator="lessThan">
      <formula>0</formula>
    </cfRule>
  </conditionalFormatting>
  <conditionalFormatting sqref="Q84:Q91">
    <cfRule type="cellIs" dxfId="6898" priority="207" operator="lessThan">
      <formula>0</formula>
    </cfRule>
  </conditionalFormatting>
  <conditionalFormatting sqref="R84:R91">
    <cfRule type="cellIs" dxfId="6897" priority="205" operator="lessThan">
      <formula>0.8</formula>
    </cfRule>
    <cfRule type="cellIs" dxfId="6896" priority="206" operator="greaterThan">
      <formula>1</formula>
    </cfRule>
  </conditionalFormatting>
  <conditionalFormatting sqref="R84:R91">
    <cfRule type="cellIs" dxfId="6895" priority="203" operator="greaterThan">
      <formula>1</formula>
    </cfRule>
    <cfRule type="cellIs" dxfId="6894" priority="204" operator="lessThan">
      <formula>0.8</formula>
    </cfRule>
  </conditionalFormatting>
  <conditionalFormatting sqref="P84:P91">
    <cfRule type="cellIs" dxfId="6893" priority="202" operator="greaterThan">
      <formula>0</formula>
    </cfRule>
  </conditionalFormatting>
  <conditionalFormatting sqref="P84:P91">
    <cfRule type="cellIs" dxfId="6892" priority="196" operator="greaterThan">
      <formula>0</formula>
    </cfRule>
  </conditionalFormatting>
  <conditionalFormatting sqref="Q84:Q91">
    <cfRule type="cellIs" dxfId="6891" priority="201" operator="lessThan">
      <formula>0</formula>
    </cfRule>
  </conditionalFormatting>
  <conditionalFormatting sqref="R84:R91">
    <cfRule type="cellIs" dxfId="6890" priority="199" operator="lessThan">
      <formula>0.8</formula>
    </cfRule>
    <cfRule type="cellIs" dxfId="6889" priority="200" operator="greaterThan">
      <formula>1</formula>
    </cfRule>
  </conditionalFormatting>
  <conditionalFormatting sqref="R84:R91">
    <cfRule type="cellIs" dxfId="6888" priority="197" operator="greaterThan">
      <formula>1</formula>
    </cfRule>
    <cfRule type="cellIs" dxfId="6887" priority="198" operator="lessThan">
      <formula>0.8</formula>
    </cfRule>
  </conditionalFormatting>
  <conditionalFormatting sqref="P84:P91">
    <cfRule type="cellIs" dxfId="6886" priority="190" operator="greaterThan">
      <formula>0</formula>
    </cfRule>
  </conditionalFormatting>
  <conditionalFormatting sqref="Q84:Q91">
    <cfRule type="cellIs" dxfId="6885" priority="195" operator="lessThan">
      <formula>0</formula>
    </cfRule>
  </conditionalFormatting>
  <conditionalFormatting sqref="R84:R91">
    <cfRule type="cellIs" dxfId="6884" priority="193" operator="lessThan">
      <formula>0.8</formula>
    </cfRule>
    <cfRule type="cellIs" dxfId="6883" priority="194" operator="greaterThan">
      <formula>1</formula>
    </cfRule>
  </conditionalFormatting>
  <conditionalFormatting sqref="R84:R91">
    <cfRule type="cellIs" dxfId="6882" priority="191" operator="greaterThan">
      <formula>1</formula>
    </cfRule>
    <cfRule type="cellIs" dxfId="6881" priority="192" operator="lessThan">
      <formula>0.8</formula>
    </cfRule>
  </conditionalFormatting>
  <conditionalFormatting sqref="R84:R91">
    <cfRule type="cellIs" dxfId="6880" priority="187" operator="lessThan">
      <formula>0.8</formula>
    </cfRule>
    <cfRule type="cellIs" dxfId="6879" priority="188" operator="greaterThan">
      <formula>1</formula>
    </cfRule>
  </conditionalFormatting>
  <conditionalFormatting sqref="R84:R91">
    <cfRule type="cellIs" dxfId="6878" priority="185" operator="greaterThan">
      <formula>1</formula>
    </cfRule>
    <cfRule type="cellIs" dxfId="6877" priority="186" operator="lessThan">
      <formula>0.8</formula>
    </cfRule>
  </conditionalFormatting>
  <conditionalFormatting sqref="P84:P91">
    <cfRule type="cellIs" dxfId="6876" priority="184" operator="greaterThan">
      <formula>0</formula>
    </cfRule>
  </conditionalFormatting>
  <conditionalFormatting sqref="Q84:Q91">
    <cfRule type="cellIs" dxfId="6875" priority="189" operator="lessThan">
      <formula>0</formula>
    </cfRule>
  </conditionalFormatting>
  <conditionalFormatting sqref="P84:P91">
    <cfRule type="cellIs" dxfId="6874" priority="178" operator="greaterThan">
      <formula>0</formula>
    </cfRule>
  </conditionalFormatting>
  <conditionalFormatting sqref="Q84:Q91">
    <cfRule type="cellIs" dxfId="6873" priority="183" operator="lessThan">
      <formula>0</formula>
    </cfRule>
  </conditionalFormatting>
  <conditionalFormatting sqref="R84:R91">
    <cfRule type="cellIs" dxfId="6872" priority="181" operator="lessThan">
      <formula>0.8</formula>
    </cfRule>
    <cfRule type="cellIs" dxfId="6871" priority="182" operator="greaterThan">
      <formula>1</formula>
    </cfRule>
  </conditionalFormatting>
  <conditionalFormatting sqref="R84:R91">
    <cfRule type="cellIs" dxfId="6870" priority="179" operator="greaterThan">
      <formula>1</formula>
    </cfRule>
    <cfRule type="cellIs" dxfId="6869" priority="180" operator="lessThan">
      <formula>0.8</formula>
    </cfRule>
  </conditionalFormatting>
  <conditionalFormatting sqref="R84:R91">
    <cfRule type="cellIs" dxfId="6868" priority="175" operator="lessThan">
      <formula>0.8</formula>
    </cfRule>
    <cfRule type="cellIs" dxfId="6867" priority="176" operator="greaterThan">
      <formula>1</formula>
    </cfRule>
  </conditionalFormatting>
  <conditionalFormatting sqref="R84:R91">
    <cfRule type="cellIs" dxfId="6866" priority="173" operator="greaterThan">
      <formula>1</formula>
    </cfRule>
    <cfRule type="cellIs" dxfId="6865" priority="174" operator="lessThan">
      <formula>0.8</formula>
    </cfRule>
  </conditionalFormatting>
  <conditionalFormatting sqref="P84:P91">
    <cfRule type="cellIs" dxfId="6864" priority="172" operator="greaterThan">
      <formula>0</formula>
    </cfRule>
  </conditionalFormatting>
  <conditionalFormatting sqref="Q84:Q91">
    <cfRule type="cellIs" dxfId="6863" priority="177" operator="lessThan">
      <formula>0</formula>
    </cfRule>
  </conditionalFormatting>
  <conditionalFormatting sqref="R84:R91">
    <cfRule type="cellIs" dxfId="6862" priority="169" operator="lessThan">
      <formula>0.8</formula>
    </cfRule>
    <cfRule type="cellIs" dxfId="6861" priority="170" operator="greaterThan">
      <formula>1</formula>
    </cfRule>
  </conditionalFormatting>
  <conditionalFormatting sqref="R84:R91">
    <cfRule type="cellIs" dxfId="6860" priority="167" operator="greaterThan">
      <formula>1</formula>
    </cfRule>
    <cfRule type="cellIs" dxfId="6859" priority="168" operator="lessThan">
      <formula>0.8</formula>
    </cfRule>
  </conditionalFormatting>
  <conditionalFormatting sqref="P84:P91">
    <cfRule type="cellIs" dxfId="6858" priority="166" operator="greaterThan">
      <formula>0</formula>
    </cfRule>
  </conditionalFormatting>
  <conditionalFormatting sqref="Q84:Q91">
    <cfRule type="cellIs" dxfId="6857" priority="171" operator="lessThan">
      <formula>0</formula>
    </cfRule>
  </conditionalFormatting>
  <conditionalFormatting sqref="Q84:Q91">
    <cfRule type="cellIs" dxfId="6856" priority="165" operator="lessThan">
      <formula>0</formula>
    </cfRule>
  </conditionalFormatting>
  <conditionalFormatting sqref="R84:R91">
    <cfRule type="cellIs" dxfId="6855" priority="163" operator="lessThan">
      <formula>0.8</formula>
    </cfRule>
    <cfRule type="cellIs" dxfId="6854" priority="164" operator="greaterThan">
      <formula>1</formula>
    </cfRule>
  </conditionalFormatting>
  <conditionalFormatting sqref="R84:R91">
    <cfRule type="cellIs" dxfId="6853" priority="161" operator="greaterThan">
      <formula>1</formula>
    </cfRule>
    <cfRule type="cellIs" dxfId="6852" priority="162" operator="lessThan">
      <formula>0.8</formula>
    </cfRule>
  </conditionalFormatting>
  <conditionalFormatting sqref="P84:P91">
    <cfRule type="cellIs" dxfId="6851" priority="160" operator="greaterThan">
      <formula>0</formula>
    </cfRule>
  </conditionalFormatting>
  <conditionalFormatting sqref="Q84:Q91">
    <cfRule type="cellIs" dxfId="6850" priority="154" operator="lessThan">
      <formula>0</formula>
    </cfRule>
  </conditionalFormatting>
  <conditionalFormatting sqref="R84:R91">
    <cfRule type="cellIs" dxfId="6849" priority="158" operator="lessThan">
      <formula>0.8</formula>
    </cfRule>
    <cfRule type="cellIs" dxfId="6848" priority="159" operator="greaterThan">
      <formula>1</formula>
    </cfRule>
  </conditionalFormatting>
  <conditionalFormatting sqref="R84:R91">
    <cfRule type="cellIs" dxfId="6847" priority="156" operator="greaterThan">
      <formula>1</formula>
    </cfRule>
    <cfRule type="cellIs" dxfId="6846" priority="157" operator="lessThan">
      <formula>0.8</formula>
    </cfRule>
  </conditionalFormatting>
  <conditionalFormatting sqref="P84:P91">
    <cfRule type="cellIs" dxfId="6845" priority="155" operator="greaterThan">
      <formula>0</formula>
    </cfRule>
  </conditionalFormatting>
  <conditionalFormatting sqref="Q84:Q91">
    <cfRule type="cellIs" dxfId="6844" priority="153" operator="lessThan">
      <formula>0</formula>
    </cfRule>
  </conditionalFormatting>
  <conditionalFormatting sqref="R84:R91">
    <cfRule type="cellIs" dxfId="6843" priority="151" operator="lessThan">
      <formula>0.8</formula>
    </cfRule>
    <cfRule type="cellIs" dxfId="6842" priority="152" operator="greaterThan">
      <formula>1</formula>
    </cfRule>
  </conditionalFormatting>
  <conditionalFormatting sqref="R84:R91">
    <cfRule type="cellIs" dxfId="6841" priority="149" operator="greaterThan">
      <formula>1</formula>
    </cfRule>
    <cfRule type="cellIs" dxfId="6840" priority="150" operator="lessThan">
      <formula>0.8</formula>
    </cfRule>
  </conditionalFormatting>
  <conditionalFormatting sqref="P84:P91">
    <cfRule type="cellIs" dxfId="6839" priority="148" operator="greaterThan">
      <formula>0</formula>
    </cfRule>
  </conditionalFormatting>
  <conditionalFormatting sqref="Q84:Q91">
    <cfRule type="cellIs" dxfId="6838" priority="147" operator="lessThan">
      <formula>0</formula>
    </cfRule>
  </conditionalFormatting>
  <conditionalFormatting sqref="R84:R91">
    <cfRule type="cellIs" dxfId="6837" priority="145" operator="lessThan">
      <formula>0.8</formula>
    </cfRule>
    <cfRule type="cellIs" dxfId="6836" priority="146" operator="greaterThan">
      <formula>1</formula>
    </cfRule>
  </conditionalFormatting>
  <conditionalFormatting sqref="R84:R91">
    <cfRule type="cellIs" dxfId="6835" priority="143" operator="greaterThan">
      <formula>1</formula>
    </cfRule>
    <cfRule type="cellIs" dxfId="6834" priority="144" operator="lessThan">
      <formula>0.8</formula>
    </cfRule>
  </conditionalFormatting>
  <conditionalFormatting sqref="P84:P91">
    <cfRule type="cellIs" dxfId="6833" priority="142" operator="greaterThan">
      <formula>0</formula>
    </cfRule>
  </conditionalFormatting>
  <conditionalFormatting sqref="Q84:Q91">
    <cfRule type="cellIs" dxfId="6832" priority="141" operator="lessThan">
      <formula>0</formula>
    </cfRule>
  </conditionalFormatting>
  <conditionalFormatting sqref="R84:R91">
    <cfRule type="cellIs" dxfId="6831" priority="139" operator="lessThan">
      <formula>0.8</formula>
    </cfRule>
    <cfRule type="cellIs" dxfId="6830" priority="140" operator="greaterThan">
      <formula>1</formula>
    </cfRule>
  </conditionalFormatting>
  <conditionalFormatting sqref="R84:R91">
    <cfRule type="cellIs" dxfId="6829" priority="137" operator="greaterThan">
      <formula>1</formula>
    </cfRule>
    <cfRule type="cellIs" dxfId="6828" priority="138" operator="lessThan">
      <formula>0.8</formula>
    </cfRule>
  </conditionalFormatting>
  <conditionalFormatting sqref="P84:P91">
    <cfRule type="cellIs" dxfId="6827" priority="136" operator="greaterThan">
      <formula>0</formula>
    </cfRule>
  </conditionalFormatting>
  <conditionalFormatting sqref="Q84:Q91">
    <cfRule type="cellIs" dxfId="6826" priority="135" operator="lessThan">
      <formula>0</formula>
    </cfRule>
  </conditionalFormatting>
  <conditionalFormatting sqref="R84:R91">
    <cfRule type="cellIs" dxfId="6825" priority="133" operator="lessThan">
      <formula>0.8</formula>
    </cfRule>
    <cfRule type="cellIs" dxfId="6824" priority="134" operator="greaterThan">
      <formula>1</formula>
    </cfRule>
  </conditionalFormatting>
  <conditionalFormatting sqref="R84:R91">
    <cfRule type="cellIs" dxfId="6823" priority="131" operator="greaterThan">
      <formula>1</formula>
    </cfRule>
    <cfRule type="cellIs" dxfId="6822" priority="132" operator="lessThan">
      <formula>0.8</formula>
    </cfRule>
  </conditionalFormatting>
  <conditionalFormatting sqref="P84:P91">
    <cfRule type="cellIs" dxfId="6821" priority="130" operator="greaterThan">
      <formula>0</formula>
    </cfRule>
  </conditionalFormatting>
  <conditionalFormatting sqref="Q84:Q91">
    <cfRule type="cellIs" dxfId="6820" priority="129" operator="lessThan">
      <formula>0</formula>
    </cfRule>
  </conditionalFormatting>
  <conditionalFormatting sqref="R84:R91">
    <cfRule type="cellIs" dxfId="6819" priority="127" operator="lessThan">
      <formula>0.8</formula>
    </cfRule>
    <cfRule type="cellIs" dxfId="6818" priority="128" operator="greaterThan">
      <formula>1</formula>
    </cfRule>
  </conditionalFormatting>
  <conditionalFormatting sqref="R84:R91">
    <cfRule type="cellIs" dxfId="6817" priority="125" operator="greaterThan">
      <formula>1</formula>
    </cfRule>
    <cfRule type="cellIs" dxfId="6816" priority="126" operator="lessThan">
      <formula>0.8</formula>
    </cfRule>
  </conditionalFormatting>
  <conditionalFormatting sqref="P84:P91">
    <cfRule type="cellIs" dxfId="6815" priority="124" operator="greaterThan">
      <formula>0</formula>
    </cfRule>
  </conditionalFormatting>
  <conditionalFormatting sqref="P84:P91">
    <cfRule type="cellIs" dxfId="6814" priority="118" operator="greaterThan">
      <formula>0</formula>
    </cfRule>
  </conditionalFormatting>
  <conditionalFormatting sqref="Q84:Q91">
    <cfRule type="cellIs" dxfId="6813" priority="123" operator="lessThan">
      <formula>0</formula>
    </cfRule>
  </conditionalFormatting>
  <conditionalFormatting sqref="R84:R91">
    <cfRule type="cellIs" dxfId="6812" priority="121" operator="lessThan">
      <formula>0.8</formula>
    </cfRule>
    <cfRule type="cellIs" dxfId="6811" priority="122" operator="greaterThan">
      <formula>1</formula>
    </cfRule>
  </conditionalFormatting>
  <conditionalFormatting sqref="R84:R91">
    <cfRule type="cellIs" dxfId="6810" priority="119" operator="greaterThan">
      <formula>1</formula>
    </cfRule>
    <cfRule type="cellIs" dxfId="6809" priority="120" operator="lessThan">
      <formula>0.8</formula>
    </cfRule>
  </conditionalFormatting>
  <conditionalFormatting sqref="P84:P91">
    <cfRule type="cellIs" dxfId="6808" priority="112" operator="greaterThan">
      <formula>0</formula>
    </cfRule>
  </conditionalFormatting>
  <conditionalFormatting sqref="Q84:Q91">
    <cfRule type="cellIs" dxfId="6807" priority="117" operator="lessThan">
      <formula>0</formula>
    </cfRule>
  </conditionalFormatting>
  <conditionalFormatting sqref="R84:R91">
    <cfRule type="cellIs" dxfId="6806" priority="115" operator="lessThan">
      <formula>0.8</formula>
    </cfRule>
    <cfRule type="cellIs" dxfId="6805" priority="116" operator="greaterThan">
      <formula>1</formula>
    </cfRule>
  </conditionalFormatting>
  <conditionalFormatting sqref="R84:R91">
    <cfRule type="cellIs" dxfId="6804" priority="113" operator="greaterThan">
      <formula>1</formula>
    </cfRule>
    <cfRule type="cellIs" dxfId="6803" priority="114" operator="lessThan">
      <formula>0.8</formula>
    </cfRule>
  </conditionalFormatting>
  <conditionalFormatting sqref="R84:R91">
    <cfRule type="cellIs" dxfId="6802" priority="109" operator="lessThan">
      <formula>0.8</formula>
    </cfRule>
    <cfRule type="cellIs" dxfId="6801" priority="110" operator="greaterThan">
      <formula>1</formula>
    </cfRule>
  </conditionalFormatting>
  <conditionalFormatting sqref="R84:R91">
    <cfRule type="cellIs" dxfId="6800" priority="107" operator="greaterThan">
      <formula>1</formula>
    </cfRule>
    <cfRule type="cellIs" dxfId="6799" priority="108" operator="lessThan">
      <formula>0.8</formula>
    </cfRule>
  </conditionalFormatting>
  <conditionalFormatting sqref="P84:P91">
    <cfRule type="cellIs" dxfId="6798" priority="106" operator="greaterThan">
      <formula>0</formula>
    </cfRule>
  </conditionalFormatting>
  <conditionalFormatting sqref="Q84:Q91">
    <cfRule type="cellIs" dxfId="6797" priority="111" operator="lessThan">
      <formula>0</formula>
    </cfRule>
  </conditionalFormatting>
  <conditionalFormatting sqref="Q84:Q91">
    <cfRule type="cellIs" dxfId="6796" priority="100" operator="lessThan">
      <formula>0</formula>
    </cfRule>
  </conditionalFormatting>
  <conditionalFormatting sqref="P84:P91">
    <cfRule type="cellIs" dxfId="6795" priority="101" operator="greaterThan">
      <formula>0</formula>
    </cfRule>
  </conditionalFormatting>
  <conditionalFormatting sqref="R84:R91">
    <cfRule type="cellIs" dxfId="6794" priority="104" operator="lessThan">
      <formula>0.8</formula>
    </cfRule>
    <cfRule type="cellIs" dxfId="6793" priority="105" operator="greaterThan">
      <formula>1</formula>
    </cfRule>
  </conditionalFormatting>
  <conditionalFormatting sqref="R84:R91">
    <cfRule type="cellIs" dxfId="6792" priority="102" operator="greaterThan">
      <formula>1</formula>
    </cfRule>
    <cfRule type="cellIs" dxfId="6791" priority="103" operator="lessThan">
      <formula>0.8</formula>
    </cfRule>
  </conditionalFormatting>
  <conditionalFormatting sqref="Q84:Q91">
    <cfRule type="cellIs" dxfId="6790" priority="94" operator="lessThan">
      <formula>0</formula>
    </cfRule>
  </conditionalFormatting>
  <conditionalFormatting sqref="R84:R91">
    <cfRule type="cellIs" dxfId="6789" priority="98" operator="lessThan">
      <formula>0.8</formula>
    </cfRule>
    <cfRule type="cellIs" dxfId="6788" priority="99" operator="greaterThan">
      <formula>1</formula>
    </cfRule>
  </conditionalFormatting>
  <conditionalFormatting sqref="R84:R91">
    <cfRule type="cellIs" dxfId="6787" priority="96" operator="greaterThan">
      <formula>1</formula>
    </cfRule>
    <cfRule type="cellIs" dxfId="6786" priority="97" operator="lessThan">
      <formula>0.8</formula>
    </cfRule>
  </conditionalFormatting>
  <conditionalFormatting sqref="P84:P91">
    <cfRule type="cellIs" dxfId="6785" priority="95" operator="greaterThan">
      <formula>0</formula>
    </cfRule>
  </conditionalFormatting>
  <conditionalFormatting sqref="Q84:Q91">
    <cfRule type="cellIs" dxfId="6784" priority="93" operator="lessThan">
      <formula>0</formula>
    </cfRule>
  </conditionalFormatting>
  <conditionalFormatting sqref="R84:R91">
    <cfRule type="cellIs" dxfId="6783" priority="91" operator="lessThan">
      <formula>0.8</formula>
    </cfRule>
    <cfRule type="cellIs" dxfId="6782" priority="92" operator="greaterThan">
      <formula>1</formula>
    </cfRule>
  </conditionalFormatting>
  <conditionalFormatting sqref="R84:R91">
    <cfRule type="cellIs" dxfId="6781" priority="89" operator="greaterThan">
      <formula>1</formula>
    </cfRule>
    <cfRule type="cellIs" dxfId="6780" priority="90" operator="lessThan">
      <formula>0.8</formula>
    </cfRule>
  </conditionalFormatting>
  <conditionalFormatting sqref="P84:P91">
    <cfRule type="cellIs" dxfId="6779" priority="88" operator="greaterThan">
      <formula>0</formula>
    </cfRule>
  </conditionalFormatting>
  <conditionalFormatting sqref="Q84:Q91">
    <cfRule type="cellIs" dxfId="6778" priority="87" operator="lessThan">
      <formula>0</formula>
    </cfRule>
  </conditionalFormatting>
  <conditionalFormatting sqref="R84:R91">
    <cfRule type="cellIs" dxfId="6777" priority="85" operator="lessThan">
      <formula>0.8</formula>
    </cfRule>
    <cfRule type="cellIs" dxfId="6776" priority="86" operator="greaterThan">
      <formula>1</formula>
    </cfRule>
  </conditionalFormatting>
  <conditionalFormatting sqref="R84:R91">
    <cfRule type="cellIs" dxfId="6775" priority="83" operator="greaterThan">
      <formula>1</formula>
    </cfRule>
    <cfRule type="cellIs" dxfId="6774" priority="84" operator="lessThan">
      <formula>0.8</formula>
    </cfRule>
  </conditionalFormatting>
  <conditionalFormatting sqref="P84:P91">
    <cfRule type="cellIs" dxfId="6773" priority="82" operator="greaterThan">
      <formula>0</formula>
    </cfRule>
  </conditionalFormatting>
  <conditionalFormatting sqref="Q84:Q91">
    <cfRule type="cellIs" dxfId="6772" priority="81" operator="lessThan">
      <formula>0</formula>
    </cfRule>
  </conditionalFormatting>
  <conditionalFormatting sqref="R84:R91">
    <cfRule type="cellIs" dxfId="6771" priority="79" operator="lessThan">
      <formula>0.8</formula>
    </cfRule>
    <cfRule type="cellIs" dxfId="6770" priority="80" operator="greaterThan">
      <formula>1</formula>
    </cfRule>
  </conditionalFormatting>
  <conditionalFormatting sqref="R84:R91">
    <cfRule type="cellIs" dxfId="6769" priority="77" operator="greaterThan">
      <formula>1</formula>
    </cfRule>
    <cfRule type="cellIs" dxfId="6768" priority="78" operator="lessThan">
      <formula>0.8</formula>
    </cfRule>
  </conditionalFormatting>
  <conditionalFormatting sqref="P84:P91">
    <cfRule type="cellIs" dxfId="6767" priority="76" operator="greaterThan">
      <formula>0</formula>
    </cfRule>
  </conditionalFormatting>
  <conditionalFormatting sqref="Q162:Q166">
    <cfRule type="cellIs" dxfId="6766" priority="75" operator="lessThan">
      <formula>0</formula>
    </cfRule>
  </conditionalFormatting>
  <conditionalFormatting sqref="R162:R166">
    <cfRule type="cellIs" dxfId="6765" priority="73" operator="lessThan">
      <formula>0.8</formula>
    </cfRule>
    <cfRule type="cellIs" dxfId="6764" priority="74" operator="greaterThan">
      <formula>1</formula>
    </cfRule>
  </conditionalFormatting>
  <conditionalFormatting sqref="R162:R166">
    <cfRule type="cellIs" dxfId="6763" priority="71" operator="greaterThan">
      <formula>1</formula>
    </cfRule>
    <cfRule type="cellIs" dxfId="6762" priority="72" operator="lessThan">
      <formula>0.8</formula>
    </cfRule>
  </conditionalFormatting>
  <conditionalFormatting sqref="P162:P166">
    <cfRule type="cellIs" dxfId="6761" priority="70" operator="greaterThan">
      <formula>0</formula>
    </cfRule>
  </conditionalFormatting>
  <conditionalFormatting sqref="P167:P168">
    <cfRule type="cellIs" dxfId="6760" priority="64" operator="greaterThan">
      <formula>0</formula>
    </cfRule>
  </conditionalFormatting>
  <conditionalFormatting sqref="R167:R168">
    <cfRule type="cellIs" dxfId="6759" priority="67" operator="lessThan">
      <formula>0.8</formula>
    </cfRule>
    <cfRule type="cellIs" dxfId="6758" priority="68" operator="greaterThan">
      <formula>1</formula>
    </cfRule>
  </conditionalFormatting>
  <conditionalFormatting sqref="R167:R168">
    <cfRule type="cellIs" dxfId="6757" priority="65" operator="greaterThan">
      <formula>1</formula>
    </cfRule>
    <cfRule type="cellIs" dxfId="6756" priority="66" operator="lessThan">
      <formula>0.8</formula>
    </cfRule>
  </conditionalFormatting>
  <conditionalFormatting sqref="Q167:Q168">
    <cfRule type="cellIs" dxfId="6755" priority="69" operator="lessThan">
      <formula>0</formula>
    </cfRule>
  </conditionalFormatting>
  <conditionalFormatting sqref="Q161">
    <cfRule type="cellIs" dxfId="6754" priority="63" operator="lessThan">
      <formula>0</formula>
    </cfRule>
  </conditionalFormatting>
  <conditionalFormatting sqref="R161">
    <cfRule type="cellIs" dxfId="6753" priority="61" operator="lessThan">
      <formula>0.8</formula>
    </cfRule>
    <cfRule type="cellIs" dxfId="6752" priority="62" operator="greaterThan">
      <formula>1</formula>
    </cfRule>
  </conditionalFormatting>
  <conditionalFormatting sqref="R161">
    <cfRule type="cellIs" dxfId="6751" priority="59" operator="greaterThan">
      <formula>1</formula>
    </cfRule>
    <cfRule type="cellIs" dxfId="6750" priority="60" operator="lessThan">
      <formula>0.8</formula>
    </cfRule>
  </conditionalFormatting>
  <conditionalFormatting sqref="P161">
    <cfRule type="cellIs" dxfId="6749" priority="58" operator="greaterThan">
      <formula>0</formula>
    </cfRule>
  </conditionalFormatting>
  <conditionalFormatting sqref="Q162:Q166">
    <cfRule type="cellIs" dxfId="6748" priority="57" operator="lessThan">
      <formula>0</formula>
    </cfRule>
  </conditionalFormatting>
  <conditionalFormatting sqref="R162:R166">
    <cfRule type="cellIs" dxfId="6747" priority="55" operator="lessThan">
      <formula>0.8</formula>
    </cfRule>
    <cfRule type="cellIs" dxfId="6746" priority="56" operator="greaterThan">
      <formula>1</formula>
    </cfRule>
  </conditionalFormatting>
  <conditionalFormatting sqref="R162:R166">
    <cfRule type="cellIs" dxfId="6745" priority="53" operator="greaterThan">
      <formula>1</formula>
    </cfRule>
    <cfRule type="cellIs" dxfId="6744" priority="54" operator="lessThan">
      <formula>0.8</formula>
    </cfRule>
  </conditionalFormatting>
  <conditionalFormatting sqref="P162:P166">
    <cfRule type="cellIs" dxfId="6743" priority="52" operator="greaterThan">
      <formula>0</formula>
    </cfRule>
  </conditionalFormatting>
  <conditionalFormatting sqref="Q162:Q166">
    <cfRule type="cellIs" dxfId="6742" priority="51" operator="lessThan">
      <formula>0</formula>
    </cfRule>
  </conditionalFormatting>
  <conditionalFormatting sqref="R162:R166">
    <cfRule type="cellIs" dxfId="6741" priority="49" operator="lessThan">
      <formula>0.8</formula>
    </cfRule>
    <cfRule type="cellIs" dxfId="6740" priority="50" operator="greaterThan">
      <formula>1</formula>
    </cfRule>
  </conditionalFormatting>
  <conditionalFormatting sqref="R162:R166">
    <cfRule type="cellIs" dxfId="6739" priority="47" operator="greaterThan">
      <formula>1</formula>
    </cfRule>
    <cfRule type="cellIs" dxfId="6738" priority="48" operator="lessThan">
      <formula>0.8</formula>
    </cfRule>
  </conditionalFormatting>
  <conditionalFormatting sqref="P162:P166">
    <cfRule type="cellIs" dxfId="6737" priority="46" operator="greaterThan">
      <formula>0</formula>
    </cfRule>
  </conditionalFormatting>
  <conditionalFormatting sqref="Q167:Q168">
    <cfRule type="cellIs" dxfId="6736" priority="45" operator="lessThan">
      <formula>0</formula>
    </cfRule>
  </conditionalFormatting>
  <conditionalFormatting sqref="R167:R168">
    <cfRule type="cellIs" dxfId="6735" priority="43" operator="lessThan">
      <formula>0.8</formula>
    </cfRule>
    <cfRule type="cellIs" dxfId="6734" priority="44" operator="greaterThan">
      <formula>1</formula>
    </cfRule>
  </conditionalFormatting>
  <conditionalFormatting sqref="R167:R168">
    <cfRule type="cellIs" dxfId="6733" priority="41" operator="greaterThan">
      <formula>1</formula>
    </cfRule>
    <cfRule type="cellIs" dxfId="6732" priority="42" operator="lessThan">
      <formula>0.8</formula>
    </cfRule>
  </conditionalFormatting>
  <conditionalFormatting sqref="P167:P168">
    <cfRule type="cellIs" dxfId="6731" priority="40" operator="greaterThan">
      <formula>0</formula>
    </cfRule>
  </conditionalFormatting>
  <conditionalFormatting sqref="Q161">
    <cfRule type="cellIs" dxfId="6730" priority="39" operator="lessThan">
      <formula>0</formula>
    </cfRule>
  </conditionalFormatting>
  <conditionalFormatting sqref="R161">
    <cfRule type="cellIs" dxfId="6729" priority="37" operator="lessThan">
      <formula>0.8</formula>
    </cfRule>
    <cfRule type="cellIs" dxfId="6728" priority="38" operator="greaterThan">
      <formula>1</formula>
    </cfRule>
  </conditionalFormatting>
  <conditionalFormatting sqref="R161">
    <cfRule type="cellIs" dxfId="6727" priority="35" operator="greaterThan">
      <formula>1</formula>
    </cfRule>
    <cfRule type="cellIs" dxfId="6726" priority="36" operator="lessThan">
      <formula>0.8</formula>
    </cfRule>
  </conditionalFormatting>
  <conditionalFormatting sqref="P161">
    <cfRule type="cellIs" dxfId="6725" priority="34" operator="greaterThan">
      <formula>0</formula>
    </cfRule>
  </conditionalFormatting>
  <conditionalFormatting sqref="Q162:Q166">
    <cfRule type="cellIs" dxfId="6724" priority="33" operator="lessThan">
      <formula>0</formula>
    </cfRule>
  </conditionalFormatting>
  <conditionalFormatting sqref="R162:R166">
    <cfRule type="cellIs" dxfId="6723" priority="31" operator="lessThan">
      <formula>0.8</formula>
    </cfRule>
    <cfRule type="cellIs" dxfId="6722" priority="32" operator="greaterThan">
      <formula>1</formula>
    </cfRule>
  </conditionalFormatting>
  <conditionalFormatting sqref="R162:R166">
    <cfRule type="cellIs" dxfId="6721" priority="29" operator="greaterThan">
      <formula>1</formula>
    </cfRule>
    <cfRule type="cellIs" dxfId="6720" priority="30" operator="lessThan">
      <formula>0.8</formula>
    </cfRule>
  </conditionalFormatting>
  <conditionalFormatting sqref="P162:P166">
    <cfRule type="cellIs" dxfId="6719" priority="28" operator="greaterThan">
      <formula>0</formula>
    </cfRule>
  </conditionalFormatting>
  <conditionalFormatting sqref="Q161">
    <cfRule type="cellIs" dxfId="6718" priority="27" operator="lessThan">
      <formula>0</formula>
    </cfRule>
  </conditionalFormatting>
  <conditionalFormatting sqref="R161">
    <cfRule type="cellIs" dxfId="6717" priority="25" operator="lessThan">
      <formula>0.8</formula>
    </cfRule>
    <cfRule type="cellIs" dxfId="6716" priority="26" operator="greaterThan">
      <formula>1</formula>
    </cfRule>
  </conditionalFormatting>
  <conditionalFormatting sqref="R161">
    <cfRule type="cellIs" dxfId="6715" priority="23" operator="greaterThan">
      <formula>1</formula>
    </cfRule>
    <cfRule type="cellIs" dxfId="6714" priority="24" operator="lessThan">
      <formula>0.8</formula>
    </cfRule>
  </conditionalFormatting>
  <conditionalFormatting sqref="P161">
    <cfRule type="cellIs" dxfId="6713" priority="22" operator="greaterThan">
      <formula>0</formula>
    </cfRule>
  </conditionalFormatting>
  <conditionalFormatting sqref="Q162:Q166">
    <cfRule type="cellIs" dxfId="6712" priority="21" operator="lessThan">
      <formula>0</formula>
    </cfRule>
  </conditionalFormatting>
  <conditionalFormatting sqref="R162:R166">
    <cfRule type="cellIs" dxfId="6711" priority="19" operator="lessThan">
      <formula>0.8</formula>
    </cfRule>
    <cfRule type="cellIs" dxfId="6710" priority="20" operator="greaterThan">
      <formula>1</formula>
    </cfRule>
  </conditionalFormatting>
  <conditionalFormatting sqref="R162:R166">
    <cfRule type="cellIs" dxfId="6709" priority="17" operator="greaterThan">
      <formula>1</formula>
    </cfRule>
    <cfRule type="cellIs" dxfId="6708" priority="18" operator="lessThan">
      <formula>0.8</formula>
    </cfRule>
  </conditionalFormatting>
  <conditionalFormatting sqref="P162:P166">
    <cfRule type="cellIs" dxfId="6707" priority="16" operator="greaterThan">
      <formula>0</formula>
    </cfRule>
  </conditionalFormatting>
  <conditionalFormatting sqref="Q161">
    <cfRule type="cellIs" dxfId="6706" priority="15" operator="lessThan">
      <formula>0</formula>
    </cfRule>
  </conditionalFormatting>
  <conditionalFormatting sqref="R161">
    <cfRule type="cellIs" dxfId="6705" priority="13" operator="lessThan">
      <formula>0.8</formula>
    </cfRule>
    <cfRule type="cellIs" dxfId="6704" priority="14" operator="greaterThan">
      <formula>1</formula>
    </cfRule>
  </conditionalFormatting>
  <conditionalFormatting sqref="R161">
    <cfRule type="cellIs" dxfId="6703" priority="11" operator="greaterThan">
      <formula>1</formula>
    </cfRule>
    <cfRule type="cellIs" dxfId="6702" priority="12" operator="lessThan">
      <formula>0.8</formula>
    </cfRule>
  </conditionalFormatting>
  <conditionalFormatting sqref="P161">
    <cfRule type="cellIs" dxfId="6701" priority="10" operator="greaterThan">
      <formula>0</formula>
    </cfRule>
  </conditionalFormatting>
  <conditionalFormatting sqref="P167:P168">
    <cfRule type="cellIs" dxfId="6700" priority="4" operator="greaterThan">
      <formula>0</formula>
    </cfRule>
  </conditionalFormatting>
  <conditionalFormatting sqref="R167:R168">
    <cfRule type="cellIs" dxfId="6699" priority="7" operator="lessThan">
      <formula>0.8</formula>
    </cfRule>
    <cfRule type="cellIs" dxfId="6698" priority="8" operator="greaterThan">
      <formula>1</formula>
    </cfRule>
  </conditionalFormatting>
  <conditionalFormatting sqref="R167:R168">
    <cfRule type="cellIs" dxfId="6697" priority="5" operator="greaterThan">
      <formula>1</formula>
    </cfRule>
    <cfRule type="cellIs" dxfId="6696" priority="6" operator="lessThan">
      <formula>0.8</formula>
    </cfRule>
  </conditionalFormatting>
  <conditionalFormatting sqref="Q167:Q168">
    <cfRule type="cellIs" dxfId="6695" priority="9" operator="lessThan">
      <formula>0</formula>
    </cfRule>
  </conditionalFormatting>
  <conditionalFormatting sqref="AF30">
    <cfRule type="cellIs" dxfId="6694" priority="3" operator="lessThan">
      <formula>0</formula>
    </cfRule>
  </conditionalFormatting>
  <conditionalFormatting sqref="AG30">
    <cfRule type="cellIs" dxfId="6693" priority="1" operator="greaterThan">
      <formula>1</formula>
    </cfRule>
    <cfRule type="cellIs" dxfId="669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7" zoomScale="40" zoomScaleNormal="40" workbookViewId="0">
      <selection activeCell="Q33" sqref="Q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441</v>
      </c>
      <c r="E3" s="483"/>
      <c r="F3" s="480" t="s">
        <v>2</v>
      </c>
      <c r="G3" s="481"/>
      <c r="H3" s="484">
        <v>256658.00000000003</v>
      </c>
      <c r="I3" s="485"/>
      <c r="J3" s="480" t="s">
        <v>3</v>
      </c>
      <c r="K3" s="481"/>
      <c r="L3" s="486">
        <v>8299890.9933361486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AVERAGE(D13:O13,P13:Q13,D30:E30,G30:H30,J30:M30)</f>
        <v>392.51126889747212</v>
      </c>
      <c r="G6" s="692"/>
      <c r="H6" s="693">
        <f>AVERAGE(D13:P13,Q13)</f>
        <v>154.66056541031335</v>
      </c>
      <c r="I6" s="694"/>
      <c r="J6" s="693">
        <f>AVERAGE(D30:E30,G30:H30)</f>
        <v>736.25</v>
      </c>
      <c r="K6" s="694"/>
      <c r="L6" s="695">
        <f>AVERAGE(J30:M30)</f>
        <v>881.25</v>
      </c>
      <c r="M6" s="696"/>
      <c r="N6" s="521">
        <f>[1]晉欣4度C0315!$Z$2</f>
        <v>0</v>
      </c>
      <c r="O6" s="508">
        <f>[1]晉欣4度C0315!$AA$2</f>
        <v>0</v>
      </c>
      <c r="P6" s="522">
        <f>[1]晉欣4度C0315!$AD$2</f>
        <v>3</v>
      </c>
      <c r="Q6" s="508">
        <f>[1]晉欣4度C0315!$AE$2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AVERAGE(D14:O14,P14:Q14,D31:E31,J31:M31,G31:H31)</f>
        <v>359.86367743283961</v>
      </c>
      <c r="G7" s="512"/>
      <c r="H7" s="513">
        <f>AVERAGE(D14:P14,Q14)</f>
        <v>136.30725908110961</v>
      </c>
      <c r="I7" s="514"/>
      <c r="J7" s="513">
        <f>AVERAGE(D31:E31,G31:H31)</f>
        <v>719.00074171652818</v>
      </c>
      <c r="K7" s="514"/>
      <c r="L7" s="515">
        <f>AVERAGE(J31:M31)</f>
        <v>783.17407738020597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AVERAGE(D15:O15,P15:Q15,D32:E32,G32:H32,J32:K32,L32)</f>
        <v>0.89002011918449975</v>
      </c>
      <c r="G8" s="489"/>
      <c r="H8" s="488">
        <f>AVERAGE(D15:O15,P15:Q15)</f>
        <v>0.88159179453276526</v>
      </c>
      <c r="I8" s="489"/>
      <c r="J8" s="488">
        <f>AVERAGE(D32:E32,G32:H32)</f>
        <v>0.95409692301803339</v>
      </c>
      <c r="K8" s="489"/>
      <c r="L8" s="488">
        <f>AVERAGE(J32:M32)</f>
        <v>0.88674644961437044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104.20802005012533</v>
      </c>
      <c r="E13" s="15">
        <v>114.42040763673891</v>
      </c>
      <c r="F13" s="15">
        <v>176.13333333333333</v>
      </c>
      <c r="G13" s="15">
        <v>244.13333333333335</v>
      </c>
      <c r="H13" s="15">
        <v>228.57142857142858</v>
      </c>
      <c r="I13" s="15">
        <v>91.949346405228752</v>
      </c>
      <c r="J13" s="15">
        <v>80.590110386259767</v>
      </c>
      <c r="K13" s="15">
        <v>455.38</v>
      </c>
      <c r="L13" s="15">
        <v>87.307200292397667</v>
      </c>
      <c r="M13" s="15">
        <v>81.342909971005952</v>
      </c>
      <c r="N13" s="15">
        <v>83.755860238832369</v>
      </c>
      <c r="O13" s="15">
        <v>85.656140350877195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92.435487633562929</v>
      </c>
      <c r="E14" s="15">
        <v>101.64735853697623</v>
      </c>
      <c r="F14" s="15">
        <v>153.90813097713095</v>
      </c>
      <c r="G14" s="15">
        <v>212.12530784243518</v>
      </c>
      <c r="H14" s="15">
        <v>210.45038581324752</v>
      </c>
      <c r="I14" s="15">
        <v>82.28786494626894</v>
      </c>
      <c r="J14" s="15">
        <v>64.479483110645688</v>
      </c>
      <c r="K14" s="15">
        <v>382.8154004717573</v>
      </c>
      <c r="L14" s="15">
        <v>76.033663531617151</v>
      </c>
      <c r="M14" s="15">
        <v>71.718481924205221</v>
      </c>
      <c r="N14" s="15">
        <v>75.919058801375755</v>
      </c>
      <c r="O14" s="15">
        <v>69.698853917443486</v>
      </c>
      <c r="P14" s="15">
        <v>174.46734340127958</v>
      </c>
      <c r="Q14" s="16">
        <v>140.31480622758878</v>
      </c>
    </row>
    <row r="15" spans="2:17" ht="39.9" customHeight="1">
      <c r="B15" s="535"/>
      <c r="C15" s="10" t="s">
        <v>44</v>
      </c>
      <c r="D15" s="17">
        <f t="shared" ref="D15:P15" si="0">D14/D13</f>
        <v>0.8870285376221555</v>
      </c>
      <c r="E15" s="17">
        <f t="shared" si="0"/>
        <v>0.88836738687110373</v>
      </c>
      <c r="F15" s="17">
        <f t="shared" si="0"/>
        <v>0.87381603507076622</v>
      </c>
      <c r="G15" s="17">
        <f t="shared" si="0"/>
        <v>0.86889121180680706</v>
      </c>
      <c r="H15" s="17">
        <f t="shared" si="0"/>
        <v>0.92072043793295788</v>
      </c>
      <c r="I15" s="17">
        <f t="shared" si="0"/>
        <v>0.89492604529910602</v>
      </c>
      <c r="J15" s="17">
        <f t="shared" si="0"/>
        <v>0.80009175817730527</v>
      </c>
      <c r="K15" s="17">
        <f t="shared" si="0"/>
        <v>0.84065044681750911</v>
      </c>
      <c r="L15" s="17">
        <f t="shared" si="0"/>
        <v>0.87087506273222959</v>
      </c>
      <c r="M15" s="17">
        <f t="shared" si="0"/>
        <v>0.88168079983576586</v>
      </c>
      <c r="N15" s="17">
        <f t="shared" si="0"/>
        <v>0.90643279867092597</v>
      </c>
      <c r="O15" s="17">
        <f t="shared" si="0"/>
        <v>0.81370528291296873</v>
      </c>
      <c r="P15" s="17">
        <f t="shared" si="0"/>
        <v>0.95966727819185516</v>
      </c>
      <c r="Q15" s="18">
        <f>Q14/Q13</f>
        <v>0.93543204151725845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0.78819444444444431</v>
      </c>
      <c r="E17" s="19">
        <v>0.61736111111111103</v>
      </c>
      <c r="F17" s="19">
        <v>0.53402777777777777</v>
      </c>
      <c r="G17" s="19">
        <v>0.74236111111111125</v>
      </c>
      <c r="H17" s="19">
        <v>0.69722222222222219</v>
      </c>
      <c r="I17" s="19">
        <v>0.78055555555555556</v>
      </c>
      <c r="J17" s="19">
        <v>0.79861111111111105</v>
      </c>
      <c r="K17" s="19">
        <v>0.56111111111111112</v>
      </c>
      <c r="L17" s="19">
        <v>0.90208333333333324</v>
      </c>
      <c r="M17" s="19">
        <v>0.94027777777777766</v>
      </c>
      <c r="N17" s="19">
        <v>1.0013888888888889</v>
      </c>
      <c r="O17" s="19">
        <v>0.87361111111111112</v>
      </c>
      <c r="P17" s="19">
        <v>0.56805555555555554</v>
      </c>
      <c r="Q17" s="20">
        <v>0.63888888888888895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>
        <v>1</v>
      </c>
      <c r="F20" s="21">
        <v>2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 t="s">
        <v>49</v>
      </c>
      <c r="G21" s="21">
        <v>1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18.714285714285715</v>
      </c>
      <c r="E22" s="23">
        <v>17.833333333333332</v>
      </c>
      <c r="F22" s="23">
        <v>14</v>
      </c>
      <c r="G22" s="23">
        <v>7</v>
      </c>
      <c r="H22" s="23">
        <v>7</v>
      </c>
      <c r="I22" s="23">
        <v>16.125</v>
      </c>
      <c r="J22" s="23">
        <v>18.75</v>
      </c>
      <c r="K22" s="23">
        <v>6</v>
      </c>
      <c r="L22" s="23">
        <v>17.333333333333332</v>
      </c>
      <c r="M22" s="23">
        <v>19.125</v>
      </c>
      <c r="N22" s="23">
        <v>17.833333333333332</v>
      </c>
      <c r="O22" s="23">
        <v>17.399999999999999</v>
      </c>
      <c r="P22" s="23">
        <v>12.25</v>
      </c>
      <c r="Q22" s="24">
        <v>11.2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268.82683982683994</v>
      </c>
      <c r="E31" s="15">
        <v>786.47039693926331</v>
      </c>
      <c r="F31" s="15">
        <v>0</v>
      </c>
      <c r="G31" s="15">
        <v>855.95966656698465</v>
      </c>
      <c r="H31" s="41">
        <v>964.74606353302499</v>
      </c>
      <c r="I31" s="42">
        <v>0</v>
      </c>
      <c r="J31" s="15">
        <v>655.50000000000227</v>
      </c>
      <c r="K31" s="15">
        <v>634.56666666666604</v>
      </c>
      <c r="L31" s="15">
        <v>928.91714285170474</v>
      </c>
      <c r="M31" s="16">
        <v>913.71250000245084</v>
      </c>
    </row>
    <row r="32" spans="2:17" ht="39.9" customHeight="1">
      <c r="B32" s="535"/>
      <c r="C32" s="43" t="s">
        <v>44</v>
      </c>
      <c r="D32" s="17">
        <f t="shared" ref="D32:M32" si="1">D31/D30</f>
        <v>0.84008387445887478</v>
      </c>
      <c r="E32" s="17">
        <f t="shared" si="1"/>
        <v>0.95329745083547068</v>
      </c>
      <c r="F32" s="17">
        <f t="shared" si="1"/>
        <v>0</v>
      </c>
      <c r="G32" s="17">
        <f t="shared" si="1"/>
        <v>0.95106629618553851</v>
      </c>
      <c r="H32" s="44">
        <f t="shared" si="1"/>
        <v>1.0719400705922499</v>
      </c>
      <c r="I32" s="45">
        <f t="shared" si="1"/>
        <v>0</v>
      </c>
      <c r="J32" s="17">
        <f t="shared" si="1"/>
        <v>0.79454545454545733</v>
      </c>
      <c r="K32" s="17">
        <f t="shared" si="1"/>
        <v>0.70507407407407341</v>
      </c>
      <c r="L32" s="17">
        <f t="shared" si="1"/>
        <v>1.0321301587241163</v>
      </c>
      <c r="M32" s="18">
        <f t="shared" si="1"/>
        <v>1.0152361111138342</v>
      </c>
    </row>
    <row r="33" spans="2:13" ht="25.8" customHeight="1">
      <c r="B33" s="536" t="s">
        <v>45</v>
      </c>
      <c r="C33" s="43" t="s">
        <v>46</v>
      </c>
      <c r="D33" s="19">
        <v>0.18055555555555555</v>
      </c>
      <c r="E33" s="19">
        <v>0.18055555555555555</v>
      </c>
      <c r="F33" s="19">
        <v>0</v>
      </c>
      <c r="G33" s="19">
        <v>3053.6842105263136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0.23194444444444443</v>
      </c>
      <c r="E34" s="19">
        <v>0.44791666666666669</v>
      </c>
      <c r="F34" s="19">
        <v>0</v>
      </c>
      <c r="G34" s="19">
        <v>1059.6363636363628</v>
      </c>
      <c r="H34" s="46">
        <v>0.4597222222222222</v>
      </c>
      <c r="I34" s="47">
        <v>0</v>
      </c>
      <c r="J34" s="19">
        <v>0.72916666666666663</v>
      </c>
      <c r="K34" s="19">
        <v>0.83680555555555547</v>
      </c>
      <c r="L34" s="19">
        <v>46097.107638888891</v>
      </c>
      <c r="M34" s="20">
        <v>46097.03125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33" priority="6" operator="lessThan">
      <formula>0.8</formula>
    </cfRule>
  </conditionalFormatting>
  <conditionalFormatting sqref="M32">
    <cfRule type="cellIs" dxfId="23432" priority="5" operator="lessThan">
      <formula>0.8</formula>
    </cfRule>
  </conditionalFormatting>
  <conditionalFormatting sqref="K32">
    <cfRule type="cellIs" dxfId="23431" priority="4" operator="lessThan">
      <formula>0.8</formula>
    </cfRule>
  </conditionalFormatting>
  <conditionalFormatting sqref="E32">
    <cfRule type="cellIs" dxfId="23430" priority="3" operator="lessThan">
      <formula>0.8</formula>
    </cfRule>
  </conditionalFormatting>
  <conditionalFormatting sqref="D15:P15">
    <cfRule type="cellIs" dxfId="23429" priority="2" operator="lessThan">
      <formula>0.8</formula>
    </cfRule>
  </conditionalFormatting>
  <conditionalFormatting sqref="Q15">
    <cfRule type="cellIs" dxfId="2342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618</v>
      </c>
      <c r="B1" s="336"/>
      <c r="C1" s="337"/>
      <c r="D1" s="338" t="s">
        <v>444</v>
      </c>
      <c r="E1" s="339">
        <f>SUM(G5:G124)</f>
        <v>86328</v>
      </c>
      <c r="F1" s="340" t="s">
        <v>3</v>
      </c>
      <c r="G1" s="341">
        <f>SUM(H5:H124)</f>
        <v>1629429.1445519165</v>
      </c>
      <c r="H1" s="342" t="s">
        <v>619</v>
      </c>
      <c r="I1" s="343">
        <f>+J16+J64+J24+J38+J51+J81+J100+J91+J57+J124+J111</f>
        <v>38.616666666666667</v>
      </c>
      <c r="J1" s="601" t="s">
        <v>620</v>
      </c>
      <c r="K1" s="602"/>
      <c r="L1" s="603"/>
      <c r="M1" s="601" t="s">
        <v>446</v>
      </c>
      <c r="N1" s="602"/>
      <c r="O1" s="602"/>
      <c r="P1" s="602"/>
      <c r="Q1" s="602"/>
      <c r="R1" s="603"/>
    </row>
    <row r="2" spans="1:18" ht="26.25" customHeight="1" thickBot="1">
      <c r="A2" s="607" t="s">
        <v>640</v>
      </c>
      <c r="B2" s="608"/>
      <c r="C2" s="345"/>
      <c r="D2" s="433" t="s">
        <v>453</v>
      </c>
      <c r="E2" s="347">
        <f>AVERAGE(L16,L24,L38,L51,L100,L111,L91)</f>
        <v>569.09930875201087</v>
      </c>
      <c r="F2" s="348" t="s">
        <v>80</v>
      </c>
      <c r="G2" s="349">
        <f>G1/E1</f>
        <v>18.874862669723804</v>
      </c>
      <c r="H2" s="350" t="s">
        <v>622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454</v>
      </c>
      <c r="B3" s="611" t="s">
        <v>623</v>
      </c>
      <c r="C3" s="435"/>
      <c r="D3" s="612" t="s">
        <v>455</v>
      </c>
      <c r="E3" s="612"/>
      <c r="F3" s="613" t="s">
        <v>83</v>
      </c>
      <c r="G3" s="614" t="s">
        <v>624</v>
      </c>
      <c r="H3" s="615" t="s">
        <v>625</v>
      </c>
      <c r="I3" s="616" t="s">
        <v>456</v>
      </c>
      <c r="J3" s="582" t="s">
        <v>458</v>
      </c>
      <c r="K3" s="594" t="s">
        <v>457</v>
      </c>
      <c r="L3" s="596" t="s">
        <v>453</v>
      </c>
      <c r="M3" s="598" t="s">
        <v>88</v>
      </c>
      <c r="N3" s="598"/>
      <c r="O3" s="582" t="s">
        <v>209</v>
      </c>
      <c r="P3" s="599" t="s">
        <v>461</v>
      </c>
      <c r="Q3" s="582" t="s">
        <v>462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466</v>
      </c>
      <c r="R4" s="354" t="s">
        <v>626</v>
      </c>
    </row>
    <row r="5" spans="1:18">
      <c r="A5" s="583" t="s">
        <v>627</v>
      </c>
      <c r="B5" s="355" t="s">
        <v>246</v>
      </c>
      <c r="C5" s="355"/>
      <c r="D5" s="356" t="s">
        <v>628</v>
      </c>
      <c r="E5" s="356"/>
      <c r="F5" s="357">
        <v>29.965493443754308</v>
      </c>
      <c r="G5" s="435">
        <v>2174</v>
      </c>
      <c r="H5" s="358">
        <f>F5*G5</f>
        <v>65144.982746721864</v>
      </c>
      <c r="I5" s="437"/>
      <c r="J5" s="360">
        <v>13</v>
      </c>
      <c r="K5" s="361">
        <f t="shared" ref="K5:K12" si="0">G5/P5*60</f>
        <v>1242.2857142857144</v>
      </c>
      <c r="L5" s="362">
        <f t="shared" ref="L5:L12" si="1">K5/J5</f>
        <v>95.560439560439576</v>
      </c>
      <c r="M5" s="363">
        <v>0.17361111111111113</v>
      </c>
      <c r="N5" s="363">
        <v>0.24652777777777779</v>
      </c>
      <c r="O5" s="354">
        <v>10</v>
      </c>
      <c r="P5" s="432">
        <f t="shared" ref="P5:P14" si="2">(N5-M5)*24*60</f>
        <v>104.99999999999999</v>
      </c>
      <c r="Q5" s="365"/>
      <c r="R5" s="365"/>
    </row>
    <row r="6" spans="1:18">
      <c r="A6" s="583"/>
      <c r="B6" s="355">
        <v>0</v>
      </c>
      <c r="C6" s="355"/>
      <c r="D6" s="356" t="s">
        <v>629</v>
      </c>
      <c r="E6" s="356"/>
      <c r="F6" s="357" t="s">
        <v>248</v>
      </c>
      <c r="G6" s="435">
        <v>1315</v>
      </c>
      <c r="H6" s="358">
        <f t="shared" ref="H6:H113" si="3">F6*G6</f>
        <v>0</v>
      </c>
      <c r="I6" s="437"/>
      <c r="J6" s="360">
        <v>9</v>
      </c>
      <c r="K6" s="361">
        <f t="shared" si="0"/>
        <v>1578.0000000000005</v>
      </c>
      <c r="L6" s="362">
        <f t="shared" si="1"/>
        <v>175.33333333333337</v>
      </c>
      <c r="M6" s="363">
        <v>0.25</v>
      </c>
      <c r="N6" s="363">
        <v>0.28472222222222221</v>
      </c>
      <c r="O6" s="354">
        <v>5</v>
      </c>
      <c r="P6" s="432">
        <f t="shared" si="2"/>
        <v>49.999999999999986</v>
      </c>
      <c r="Q6" s="354"/>
      <c r="R6" s="354"/>
    </row>
    <row r="7" spans="1:18">
      <c r="A7" s="583"/>
      <c r="B7" s="355">
        <v>0</v>
      </c>
      <c r="C7" s="355"/>
      <c r="D7" s="356" t="s">
        <v>630</v>
      </c>
      <c r="E7" s="356"/>
      <c r="F7" s="357" t="s">
        <v>248</v>
      </c>
      <c r="G7" s="435">
        <v>1371</v>
      </c>
      <c r="H7" s="358">
        <f t="shared" si="3"/>
        <v>0</v>
      </c>
      <c r="I7" s="437"/>
      <c r="J7" s="360">
        <v>9</v>
      </c>
      <c r="K7" s="361">
        <f t="shared" si="0"/>
        <v>1645.2000000000005</v>
      </c>
      <c r="L7" s="362">
        <f t="shared" si="1"/>
        <v>182.80000000000007</v>
      </c>
      <c r="M7" s="363">
        <v>0.28819444444444448</v>
      </c>
      <c r="N7" s="363">
        <v>0.32291666666666669</v>
      </c>
      <c r="O7" s="354">
        <v>5</v>
      </c>
      <c r="P7" s="432">
        <f t="shared" si="2"/>
        <v>49.999999999999986</v>
      </c>
      <c r="Q7" s="365"/>
      <c r="R7" s="365"/>
    </row>
    <row r="8" spans="1:18">
      <c r="A8" s="583"/>
      <c r="B8" s="355" t="s">
        <v>249</v>
      </c>
      <c r="C8" s="355"/>
      <c r="D8" s="356" t="s">
        <v>631</v>
      </c>
      <c r="E8" s="356"/>
      <c r="F8" s="357">
        <v>36.450000000000003</v>
      </c>
      <c r="G8" s="435">
        <v>1443</v>
      </c>
      <c r="H8" s="358">
        <f t="shared" si="3"/>
        <v>52597.350000000006</v>
      </c>
      <c r="I8" s="437"/>
      <c r="J8" s="360">
        <v>11</v>
      </c>
      <c r="K8" s="361">
        <f t="shared" si="0"/>
        <v>1442.9999999999993</v>
      </c>
      <c r="L8" s="362">
        <f t="shared" si="1"/>
        <v>131.18181818181813</v>
      </c>
      <c r="M8" s="363">
        <v>0.3263888888888889</v>
      </c>
      <c r="N8" s="363">
        <v>0.36805555555555558</v>
      </c>
      <c r="O8" s="354">
        <v>5</v>
      </c>
      <c r="P8" s="432">
        <f t="shared" si="2"/>
        <v>60.000000000000028</v>
      </c>
      <c r="Q8" s="365"/>
      <c r="R8" s="365"/>
    </row>
    <row r="9" spans="1:18">
      <c r="A9" s="583"/>
      <c r="B9" s="355" t="s">
        <v>249</v>
      </c>
      <c r="C9" s="355"/>
      <c r="D9" s="356" t="s">
        <v>632</v>
      </c>
      <c r="E9" s="356"/>
      <c r="F9" s="357">
        <v>27.05</v>
      </c>
      <c r="G9" s="366">
        <v>369</v>
      </c>
      <c r="H9" s="358">
        <f t="shared" si="3"/>
        <v>9981.4500000000007</v>
      </c>
      <c r="I9" s="437"/>
      <c r="J9" s="360">
        <v>13</v>
      </c>
      <c r="K9" s="361">
        <f t="shared" si="0"/>
        <v>1475.9999999999973</v>
      </c>
      <c r="L9" s="362">
        <f t="shared" si="1"/>
        <v>113.53846153846133</v>
      </c>
      <c r="M9" s="363">
        <v>0.37152777777777773</v>
      </c>
      <c r="N9" s="363">
        <v>0.38194444444444442</v>
      </c>
      <c r="O9" s="354">
        <v>5</v>
      </c>
      <c r="P9" s="432">
        <f t="shared" si="2"/>
        <v>15.000000000000027</v>
      </c>
      <c r="Q9" s="365">
        <v>0.3888888888888889</v>
      </c>
      <c r="R9" s="365">
        <v>0.4201388888888889</v>
      </c>
    </row>
    <row r="10" spans="1:18">
      <c r="A10" s="583"/>
      <c r="B10" s="355" t="s">
        <v>249</v>
      </c>
      <c r="C10" s="355"/>
      <c r="D10" s="356" t="s">
        <v>633</v>
      </c>
      <c r="E10" s="356"/>
      <c r="F10" s="357">
        <v>17.87</v>
      </c>
      <c r="G10" s="366">
        <v>2314</v>
      </c>
      <c r="H10" s="358">
        <f t="shared" si="3"/>
        <v>41351.18</v>
      </c>
      <c r="I10" s="437"/>
      <c r="J10" s="360">
        <v>13</v>
      </c>
      <c r="K10" s="361">
        <f t="shared" si="0"/>
        <v>1207.3043478260872</v>
      </c>
      <c r="L10" s="362">
        <f t="shared" si="1"/>
        <v>92.869565217391326</v>
      </c>
      <c r="M10" s="363">
        <v>0.4236111111111111</v>
      </c>
      <c r="N10" s="363">
        <v>0.50347222222222221</v>
      </c>
      <c r="O10" s="354">
        <v>5</v>
      </c>
      <c r="P10" s="432">
        <f t="shared" si="2"/>
        <v>114.99999999999999</v>
      </c>
      <c r="Q10" s="365"/>
      <c r="R10" s="365"/>
    </row>
    <row r="11" spans="1:18">
      <c r="A11" s="583"/>
      <c r="B11" s="355" t="s">
        <v>249</v>
      </c>
      <c r="C11" s="355"/>
      <c r="D11" s="356" t="s">
        <v>634</v>
      </c>
      <c r="E11" s="356"/>
      <c r="F11" s="357">
        <v>25.64</v>
      </c>
      <c r="G11" s="366">
        <v>653</v>
      </c>
      <c r="H11" s="358">
        <f t="shared" si="3"/>
        <v>16742.920000000002</v>
      </c>
      <c r="I11" s="437"/>
      <c r="J11" s="360">
        <v>10</v>
      </c>
      <c r="K11" s="361">
        <f t="shared" si="0"/>
        <v>1567.1999999999955</v>
      </c>
      <c r="L11" s="362">
        <f t="shared" si="1"/>
        <v>156.71999999999954</v>
      </c>
      <c r="M11" s="363">
        <v>0.50694444444444442</v>
      </c>
      <c r="N11" s="363">
        <v>0.52430555555555558</v>
      </c>
      <c r="O11" s="354">
        <v>5</v>
      </c>
      <c r="P11" s="432">
        <f t="shared" si="2"/>
        <v>25.000000000000071</v>
      </c>
      <c r="Q11" s="365"/>
      <c r="R11" s="365"/>
    </row>
    <row r="12" spans="1:18">
      <c r="A12" s="584"/>
      <c r="B12" s="355" t="s">
        <v>249</v>
      </c>
      <c r="C12" s="355"/>
      <c r="D12" s="356" t="s">
        <v>635</v>
      </c>
      <c r="E12" s="356"/>
      <c r="F12" s="357">
        <v>29.52</v>
      </c>
      <c r="G12" s="366">
        <v>1315</v>
      </c>
      <c r="H12" s="358">
        <f t="shared" si="3"/>
        <v>38818.800000000003</v>
      </c>
      <c r="I12" s="437"/>
      <c r="J12" s="360">
        <v>12</v>
      </c>
      <c r="K12" s="361">
        <f t="shared" si="0"/>
        <v>1753.3333333333333</v>
      </c>
      <c r="L12" s="362">
        <f t="shared" si="1"/>
        <v>146.11111111111111</v>
      </c>
      <c r="M12" s="363">
        <v>0.52777777777777779</v>
      </c>
      <c r="N12" s="363">
        <v>0.55902777777777779</v>
      </c>
      <c r="O12" s="354">
        <v>5</v>
      </c>
      <c r="P12" s="432">
        <f t="shared" si="2"/>
        <v>45</v>
      </c>
      <c r="Q12" s="365"/>
      <c r="R12" s="365"/>
    </row>
    <row r="13" spans="1:18">
      <c r="A13" s="584"/>
      <c r="B13" s="355" t="s">
        <v>249</v>
      </c>
      <c r="C13" s="436"/>
      <c r="D13" s="356" t="s">
        <v>636</v>
      </c>
      <c r="E13" s="356"/>
      <c r="F13" s="357">
        <v>29.856999999999999</v>
      </c>
      <c r="G13" s="434">
        <v>1371</v>
      </c>
      <c r="H13" s="358">
        <f t="shared" si="3"/>
        <v>40933.947</v>
      </c>
      <c r="I13" s="437"/>
      <c r="J13" s="360">
        <v>12</v>
      </c>
      <c r="K13" s="361">
        <f>G13/P13*60</f>
        <v>1828</v>
      </c>
      <c r="L13" s="362">
        <f>K13/J13</f>
        <v>152.33333333333334</v>
      </c>
      <c r="M13" s="363">
        <v>0.5625</v>
      </c>
      <c r="N13" s="363">
        <v>0.59375</v>
      </c>
      <c r="O13" s="354">
        <v>5</v>
      </c>
      <c r="P13" s="432">
        <f t="shared" si="2"/>
        <v>45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1567</v>
      </c>
      <c r="H14" s="358">
        <f t="shared" si="3"/>
        <v>44769.19</v>
      </c>
      <c r="I14" s="437"/>
      <c r="J14" s="360">
        <v>10</v>
      </c>
      <c r="K14" s="361">
        <f>G14/P14*60</f>
        <v>1566.9999999999973</v>
      </c>
      <c r="L14" s="362">
        <f>K14/J14</f>
        <v>156.69999999999973</v>
      </c>
      <c r="M14" s="363">
        <v>0.59722222222222221</v>
      </c>
      <c r="N14" s="363">
        <v>0.63888888888888895</v>
      </c>
      <c r="O14" s="354">
        <v>5</v>
      </c>
      <c r="P14" s="432">
        <f t="shared" si="2"/>
        <v>60.000000000000107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637</v>
      </c>
      <c r="D16" s="569" t="s">
        <v>473</v>
      </c>
      <c r="E16" s="569"/>
      <c r="F16" s="371"/>
      <c r="G16" s="372"/>
      <c r="H16" s="373"/>
      <c r="I16" s="374"/>
      <c r="J16" s="375">
        <f>AVERAGE(J5:J15)</f>
        <v>11.2</v>
      </c>
      <c r="K16" s="375">
        <f>AVERAGE(K5:K15)</f>
        <v>1530.7323395445123</v>
      </c>
      <c r="L16" s="376">
        <f>AVERAGE(L5:L15)</f>
        <v>140.31480622758878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638</v>
      </c>
      <c r="B17" s="355" t="s">
        <v>249</v>
      </c>
      <c r="C17" s="436"/>
      <c r="D17" s="589" t="s">
        <v>596</v>
      </c>
      <c r="E17" s="590"/>
      <c r="F17" s="357">
        <v>14.03</v>
      </c>
      <c r="G17" s="435">
        <v>509</v>
      </c>
      <c r="H17" s="377">
        <f t="shared" ref="H17:H23" si="4">F17*G17</f>
        <v>7141.2699999999995</v>
      </c>
      <c r="I17" s="378"/>
      <c r="J17" s="360">
        <v>6</v>
      </c>
      <c r="K17" s="361">
        <f>G17/P17*60</f>
        <v>1454.2857142857138</v>
      </c>
      <c r="L17" s="362">
        <f>K17/J17</f>
        <v>242.38095238095229</v>
      </c>
      <c r="M17" s="363">
        <v>0.18055555555555555</v>
      </c>
      <c r="N17" s="363">
        <v>0.19513888888888889</v>
      </c>
      <c r="O17" s="354">
        <v>20</v>
      </c>
      <c r="P17" s="432">
        <f>(N17-M17)*24*60</f>
        <v>21.000000000000007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597</v>
      </c>
      <c r="E18" s="592"/>
      <c r="F18" s="357">
        <v>14.49</v>
      </c>
      <c r="G18" s="434">
        <v>812</v>
      </c>
      <c r="H18" s="358">
        <f t="shared" si="4"/>
        <v>11765.880000000001</v>
      </c>
      <c r="I18" s="437"/>
      <c r="J18" s="360">
        <v>5</v>
      </c>
      <c r="K18" s="361">
        <f>G18/P18*60</f>
        <v>1476.3636363636381</v>
      </c>
      <c r="L18" s="362">
        <f>K18/J18</f>
        <v>295.27272727272759</v>
      </c>
      <c r="M18" s="363">
        <v>0.20902777777777778</v>
      </c>
      <c r="N18" s="363">
        <v>0.23194444444444443</v>
      </c>
      <c r="O18" s="354">
        <v>20</v>
      </c>
      <c r="P18" s="432">
        <f t="shared" ref="P18" si="5">(N18-M18)*24*60</f>
        <v>32.999999999999964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598</v>
      </c>
      <c r="D24" s="569" t="s">
        <v>473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1465.3246753246758</v>
      </c>
      <c r="L24" s="376">
        <f>AVERAGE(L17:L23)</f>
        <v>268.82683982683994</v>
      </c>
      <c r="M24" s="363"/>
      <c r="N24" s="363"/>
      <c r="O24" s="354"/>
      <c r="P24" s="354"/>
      <c r="Q24" s="354"/>
      <c r="R24" s="354"/>
    </row>
    <row r="25" spans="1:18">
      <c r="A25" s="573" t="s">
        <v>599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3168</v>
      </c>
      <c r="H25" s="358">
        <f t="shared" ref="H25:H37" si="6">F25*G25</f>
        <v>57594.239999999998</v>
      </c>
      <c r="I25" s="437"/>
      <c r="J25" s="360">
        <v>4</v>
      </c>
      <c r="K25" s="361">
        <f t="shared" ref="K25:K29" si="7">G25/P25*60</f>
        <v>2795.2941176470586</v>
      </c>
      <c r="L25" s="362">
        <f t="shared" ref="L25:L29" si="8">K25/J25</f>
        <v>698.82352941176464</v>
      </c>
      <c r="M25" s="363">
        <v>0.18055555555555555</v>
      </c>
      <c r="N25" s="363">
        <v>0.22777777777777777</v>
      </c>
      <c r="O25" s="354">
        <v>20</v>
      </c>
      <c r="P25" s="432">
        <f t="shared" ref="P25:P29" si="9">(N25-M25)*24*60</f>
        <v>68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841</v>
      </c>
      <c r="H26" s="358">
        <f t="shared" si="6"/>
        <v>22934.07</v>
      </c>
      <c r="I26" s="437"/>
      <c r="J26" s="360">
        <v>4</v>
      </c>
      <c r="K26" s="361">
        <f t="shared" si="7"/>
        <v>2803.3333333333371</v>
      </c>
      <c r="L26" s="362">
        <f t="shared" si="8"/>
        <v>700.83333333333428</v>
      </c>
      <c r="M26" s="363">
        <v>0.24166666666666667</v>
      </c>
      <c r="N26" s="363">
        <v>0.25416666666666665</v>
      </c>
      <c r="O26" s="354">
        <v>20</v>
      </c>
      <c r="P26" s="432">
        <f t="shared" si="9"/>
        <v>17.999999999999975</v>
      </c>
      <c r="Q26" s="365"/>
      <c r="R26" s="365"/>
    </row>
    <row r="27" spans="1:18">
      <c r="A27" s="573"/>
      <c r="B27" s="355" t="s">
        <v>246</v>
      </c>
      <c r="C27" s="383"/>
      <c r="D27" s="386" t="s">
        <v>600</v>
      </c>
      <c r="E27" s="384"/>
      <c r="F27" s="357">
        <v>15.03</v>
      </c>
      <c r="G27" s="435">
        <v>3825</v>
      </c>
      <c r="H27" s="358">
        <f t="shared" si="6"/>
        <v>57489.75</v>
      </c>
      <c r="I27" s="437"/>
      <c r="J27" s="360">
        <v>4</v>
      </c>
      <c r="K27" s="361">
        <f t="shared" si="7"/>
        <v>2798.7804878048769</v>
      </c>
      <c r="L27" s="362">
        <f t="shared" si="8"/>
        <v>699.69512195121922</v>
      </c>
      <c r="M27" s="363">
        <v>0.26805555555555555</v>
      </c>
      <c r="N27" s="363">
        <v>0.32500000000000001</v>
      </c>
      <c r="O27" s="354">
        <v>20</v>
      </c>
      <c r="P27" s="432">
        <f t="shared" si="9"/>
        <v>82.000000000000028</v>
      </c>
      <c r="Q27" s="365">
        <v>0.32500000000000001</v>
      </c>
      <c r="R27" s="365">
        <v>0.3666666666666667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903</v>
      </c>
      <c r="H28" s="358">
        <f t="shared" si="6"/>
        <v>19369.349999999999</v>
      </c>
      <c r="I28" s="437"/>
      <c r="J28" s="360">
        <v>3</v>
      </c>
      <c r="K28" s="361">
        <f t="shared" si="7"/>
        <v>2708.9999999999991</v>
      </c>
      <c r="L28" s="362">
        <f t="shared" si="8"/>
        <v>902.99999999999966</v>
      </c>
      <c r="M28" s="363">
        <v>0.3840277777777778</v>
      </c>
      <c r="N28" s="363">
        <v>0.3979166666666667</v>
      </c>
      <c r="O28" s="354">
        <v>20</v>
      </c>
      <c r="P28" s="432">
        <f t="shared" si="9"/>
        <v>20.000000000000007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2418</v>
      </c>
      <c r="H29" s="358">
        <f t="shared" si="6"/>
        <v>44805.54</v>
      </c>
      <c r="I29" s="437"/>
      <c r="J29" s="360">
        <v>3</v>
      </c>
      <c r="K29" s="361">
        <f t="shared" si="7"/>
        <v>2789.9999999999968</v>
      </c>
      <c r="L29" s="362">
        <f t="shared" si="8"/>
        <v>929.99999999999898</v>
      </c>
      <c r="M29" s="363">
        <v>0.41180555555555554</v>
      </c>
      <c r="N29" s="363">
        <v>0.44791666666666669</v>
      </c>
      <c r="O29" s="354">
        <v>20</v>
      </c>
      <c r="P29" s="432">
        <f t="shared" si="9"/>
        <v>52.000000000000057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2779.2815877570538</v>
      </c>
      <c r="L38" s="376">
        <f>AVERAGE(L25:L37)</f>
        <v>786.47039693926331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601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473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602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749</v>
      </c>
      <c r="H52" s="358">
        <f>F52*G52</f>
        <v>18747.47</v>
      </c>
      <c r="I52" s="437"/>
      <c r="J52" s="360">
        <v>4</v>
      </c>
      <c r="K52" s="361">
        <f>G52/P52*60</f>
        <v>3209.9999999999932</v>
      </c>
      <c r="L52" s="362">
        <f>K52/J52</f>
        <v>802.49999999999829</v>
      </c>
      <c r="M52" s="363">
        <v>0.30555555555555552</v>
      </c>
      <c r="N52" s="363">
        <v>0.31527777777777777</v>
      </c>
      <c r="O52" s="361">
        <v>20</v>
      </c>
      <c r="P52" s="432">
        <f>(N52-M52)*24*60</f>
        <v>14.00000000000003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967</v>
      </c>
      <c r="H53" s="358">
        <f t="shared" ref="H53:H62" si="11">F53*G53</f>
        <v>24000.94</v>
      </c>
      <c r="I53" s="437"/>
      <c r="J53" s="360">
        <v>4</v>
      </c>
      <c r="K53" s="361">
        <f t="shared" ref="K53:K55" si="12">G53/P53*60</f>
        <v>3053.6842105263136</v>
      </c>
      <c r="L53" s="362">
        <f t="shared" ref="L53:L55" si="13">K53/J53</f>
        <v>763.42105263157839</v>
      </c>
      <c r="M53" s="363">
        <v>0.32916666666666666</v>
      </c>
      <c r="N53" s="363">
        <v>0.34236111111111112</v>
      </c>
      <c r="O53" s="361">
        <v>20</v>
      </c>
      <c r="P53" s="432">
        <f t="shared" ref="P53:P55" si="14">(N53-M53)*24*60</f>
        <v>19.000000000000014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1703</v>
      </c>
      <c r="H54" s="358">
        <f t="shared" si="11"/>
        <v>51090</v>
      </c>
      <c r="I54" s="437"/>
      <c r="J54" s="360">
        <v>4</v>
      </c>
      <c r="K54" s="361">
        <f t="shared" si="12"/>
        <v>3193.1249999999959</v>
      </c>
      <c r="L54" s="362">
        <f t="shared" si="13"/>
        <v>798.28124999999898</v>
      </c>
      <c r="M54" s="363">
        <v>0.35625000000000001</v>
      </c>
      <c r="N54" s="363">
        <v>0.37847222222222227</v>
      </c>
      <c r="O54" s="361">
        <v>20</v>
      </c>
      <c r="P54" s="432">
        <f t="shared" si="14"/>
        <v>32.000000000000043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2914</v>
      </c>
      <c r="H55" s="358">
        <f t="shared" si="11"/>
        <v>40883.42</v>
      </c>
      <c r="I55" s="437"/>
      <c r="J55" s="360">
        <v>3</v>
      </c>
      <c r="K55" s="361">
        <f t="shared" si="12"/>
        <v>3178.9090909090883</v>
      </c>
      <c r="L55" s="362">
        <f t="shared" si="13"/>
        <v>1059.6363636363628</v>
      </c>
      <c r="M55" s="363">
        <v>0.3923611111111111</v>
      </c>
      <c r="N55" s="363">
        <v>0.43055555555555558</v>
      </c>
      <c r="O55" s="361">
        <v>20</v>
      </c>
      <c r="P55" s="432">
        <f t="shared" si="14"/>
        <v>55.000000000000043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603</v>
      </c>
      <c r="D64" s="569" t="s">
        <v>473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3158.9295753588476</v>
      </c>
      <c r="L64" s="376">
        <f>AVERAGE(L52:L63)</f>
        <v>855.95966656698465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604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832</v>
      </c>
      <c r="H65" s="358">
        <f>F65*G65</f>
        <v>15125.76</v>
      </c>
      <c r="I65" s="437"/>
      <c r="J65" s="360">
        <v>3</v>
      </c>
      <c r="K65" s="361">
        <f t="shared" ref="K65:K70" si="15">G65/P65*60</f>
        <v>3120.0000000000036</v>
      </c>
      <c r="L65" s="362">
        <f t="shared" ref="L65:L70" si="16">K65/J65</f>
        <v>1040.0000000000011</v>
      </c>
      <c r="M65" s="363">
        <v>0.18055555555555555</v>
      </c>
      <c r="N65" s="363">
        <v>0.19166666666666665</v>
      </c>
      <c r="O65" s="361">
        <v>20</v>
      </c>
      <c r="P65" s="432">
        <f>(N65-M65)*24*60</f>
        <v>15.999999999999982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605</v>
      </c>
      <c r="E66" s="402"/>
      <c r="F66" s="357">
        <v>16.66</v>
      </c>
      <c r="G66" s="366">
        <v>2996</v>
      </c>
      <c r="H66" s="358">
        <f t="shared" ref="H66:H74" si="17">F66*G66</f>
        <v>49913.36</v>
      </c>
      <c r="I66" s="437"/>
      <c r="J66" s="360">
        <v>4</v>
      </c>
      <c r="K66" s="361">
        <f t="shared" si="15"/>
        <v>3153.6842105263181</v>
      </c>
      <c r="L66" s="362">
        <f t="shared" si="16"/>
        <v>788.42105263157953</v>
      </c>
      <c r="M66" s="363">
        <v>0.20555555555555557</v>
      </c>
      <c r="N66" s="363">
        <v>0.24513888888888888</v>
      </c>
      <c r="O66" s="361">
        <v>20</v>
      </c>
      <c r="P66" s="432">
        <f t="shared" ref="P66:P70" si="18">(N66-M66)*24*60</f>
        <v>56.999999999999957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606</v>
      </c>
      <c r="E67" s="387"/>
      <c r="F67" s="357">
        <v>17.890909090909091</v>
      </c>
      <c r="G67" s="366">
        <v>1753</v>
      </c>
      <c r="H67" s="358">
        <f t="shared" si="17"/>
        <v>31362.763636363637</v>
      </c>
      <c r="I67" s="437"/>
      <c r="J67" s="360">
        <v>3</v>
      </c>
      <c r="K67" s="361">
        <f t="shared" si="15"/>
        <v>3187.2727272727307</v>
      </c>
      <c r="L67" s="362">
        <f t="shared" si="16"/>
        <v>1062.4242424242436</v>
      </c>
      <c r="M67" s="363">
        <v>0.2590277777777778</v>
      </c>
      <c r="N67" s="363">
        <v>0.28194444444444444</v>
      </c>
      <c r="O67" s="361">
        <v>20</v>
      </c>
      <c r="P67" s="432">
        <f t="shared" si="18"/>
        <v>32.999999999999964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1565</v>
      </c>
      <c r="H68" s="358">
        <f t="shared" si="17"/>
        <v>28451.7</v>
      </c>
      <c r="I68" s="437"/>
      <c r="J68" s="360">
        <v>3</v>
      </c>
      <c r="K68" s="361">
        <f t="shared" si="15"/>
        <v>3130.0000000000027</v>
      </c>
      <c r="L68" s="362">
        <f t="shared" si="16"/>
        <v>1043.3333333333342</v>
      </c>
      <c r="M68" s="363">
        <v>0.29583333333333334</v>
      </c>
      <c r="N68" s="363">
        <v>0.31666666666666665</v>
      </c>
      <c r="O68" s="361">
        <v>20</v>
      </c>
      <c r="P68" s="432">
        <f t="shared" si="18"/>
        <v>29.999999999999972</v>
      </c>
      <c r="Q68" s="365">
        <v>0.31666666666666665</v>
      </c>
      <c r="R68" s="365">
        <v>0.35833333333333334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4725</v>
      </c>
      <c r="H69" s="358">
        <f t="shared" si="17"/>
        <v>67499.999999999985</v>
      </c>
      <c r="I69" s="437"/>
      <c r="J69" s="360">
        <v>3</v>
      </c>
      <c r="K69" s="361">
        <f t="shared" si="15"/>
        <v>3185.3932584269692</v>
      </c>
      <c r="L69" s="362">
        <f t="shared" si="16"/>
        <v>1061.7977528089898</v>
      </c>
      <c r="M69" s="363">
        <v>0.3756944444444445</v>
      </c>
      <c r="N69" s="363">
        <v>0.4375</v>
      </c>
      <c r="O69" s="361">
        <v>20</v>
      </c>
      <c r="P69" s="432">
        <f t="shared" si="18"/>
        <v>88.999999999999929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607</v>
      </c>
      <c r="E70" s="387"/>
      <c r="F70" s="357">
        <v>22.281818181818181</v>
      </c>
      <c r="G70" s="366">
        <v>634</v>
      </c>
      <c r="H70" s="358">
        <f t="shared" si="17"/>
        <v>14126.672727272728</v>
      </c>
      <c r="I70" s="437"/>
      <c r="J70" s="360">
        <v>4</v>
      </c>
      <c r="K70" s="361">
        <f t="shared" si="15"/>
        <v>3170.0000000000114</v>
      </c>
      <c r="L70" s="362">
        <f t="shared" si="16"/>
        <v>792.50000000000284</v>
      </c>
      <c r="M70" s="363">
        <v>0.4513888888888889</v>
      </c>
      <c r="N70" s="363">
        <v>0.4597222222222222</v>
      </c>
      <c r="O70" s="361">
        <v>20</v>
      </c>
      <c r="P70" s="432">
        <f t="shared" si="18"/>
        <v>11.999999999999957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608</v>
      </c>
      <c r="D75" s="569" t="s">
        <v>473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3157.7250327043398</v>
      </c>
      <c r="L75" s="376">
        <f>AVERAGE(L65:L74)</f>
        <v>964.74606353302499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473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609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437</v>
      </c>
      <c r="H82" s="414">
        <f t="shared" ref="H82:H90" si="19">F82*G82</f>
        <v>7944.66</v>
      </c>
      <c r="I82" s="437"/>
      <c r="J82" s="360">
        <v>4</v>
      </c>
      <c r="K82" s="361">
        <f t="shared" ref="K82" si="20">G82/P82*60</f>
        <v>2622.0000000000091</v>
      </c>
      <c r="L82" s="362">
        <f t="shared" ref="L82" si="21">K82/J82</f>
        <v>655.50000000000227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599</v>
      </c>
      <c r="D91" s="557" t="s">
        <v>473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2622.0000000000091</v>
      </c>
      <c r="L91" s="376">
        <f>AVERAGE(L82:L90)</f>
        <v>655.50000000000227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610</v>
      </c>
      <c r="B92" s="355" t="s">
        <v>246</v>
      </c>
      <c r="C92" s="370"/>
      <c r="D92" s="419" t="s">
        <v>611</v>
      </c>
      <c r="E92" s="413"/>
      <c r="F92" s="357">
        <v>24.54</v>
      </c>
      <c r="G92" s="435">
        <v>1841</v>
      </c>
      <c r="H92" s="358">
        <f t="shared" ref="H92:H97" si="22">F92*G92</f>
        <v>45178.14</v>
      </c>
      <c r="I92" s="437"/>
      <c r="J92" s="360">
        <v>3</v>
      </c>
      <c r="K92" s="361">
        <f>G92/P92*60</f>
        <v>2209.1999999999935</v>
      </c>
      <c r="L92" s="362">
        <f t="shared" ref="L92:L94" si="23">K92/J92</f>
        <v>736.39999999999782</v>
      </c>
      <c r="M92" s="363">
        <v>0.72222222222222221</v>
      </c>
      <c r="N92" s="363">
        <v>0.75694444444444453</v>
      </c>
      <c r="O92" s="354">
        <v>20</v>
      </c>
      <c r="P92" s="432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996</v>
      </c>
      <c r="H93" s="358">
        <f t="shared" si="22"/>
        <v>22390.080000000002</v>
      </c>
      <c r="I93" s="437"/>
      <c r="J93" s="360">
        <v>4</v>
      </c>
      <c r="K93" s="361">
        <f t="shared" ref="K93:K94" si="24">G93/P93*60</f>
        <v>2390.3999999999933</v>
      </c>
      <c r="L93" s="362">
        <f t="shared" si="23"/>
        <v>597.59999999999832</v>
      </c>
      <c r="M93" s="363">
        <v>0.77083333333333337</v>
      </c>
      <c r="N93" s="363">
        <v>0.78819444444444453</v>
      </c>
      <c r="O93" s="354">
        <v>20</v>
      </c>
      <c r="P93" s="432">
        <f>(N93-M93)*24*60</f>
        <v>25.000000000000071</v>
      </c>
      <c r="Q93" s="365"/>
      <c r="R93" s="365"/>
    </row>
    <row r="94" spans="1:18">
      <c r="A94" s="559"/>
      <c r="B94" s="355" t="s">
        <v>246</v>
      </c>
      <c r="C94" s="370"/>
      <c r="D94" s="419" t="s">
        <v>612</v>
      </c>
      <c r="E94" s="407"/>
      <c r="F94" s="357">
        <v>22.21</v>
      </c>
      <c r="G94" s="366">
        <v>1899</v>
      </c>
      <c r="H94" s="358">
        <f t="shared" si="22"/>
        <v>42176.79</v>
      </c>
      <c r="I94" s="437"/>
      <c r="J94" s="360">
        <v>4</v>
      </c>
      <c r="K94" s="361">
        <f t="shared" si="24"/>
        <v>2278.8000000000079</v>
      </c>
      <c r="L94" s="362">
        <f t="shared" si="23"/>
        <v>569.70000000000198</v>
      </c>
      <c r="M94" s="363">
        <v>0.80208333333333337</v>
      </c>
      <c r="N94" s="363">
        <v>0.83680555555555547</v>
      </c>
      <c r="O94" s="354">
        <v>20</v>
      </c>
      <c r="P94" s="432">
        <f>(N94-M94)*24*60</f>
        <v>49.999999999999822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613</v>
      </c>
      <c r="D100" s="561" t="s">
        <v>473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2292.7999999999979</v>
      </c>
      <c r="L100" s="376">
        <f>AVERAGE(L92:L99)</f>
        <v>634.56666666666604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614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1198</v>
      </c>
      <c r="H101" s="358">
        <f t="shared" ref="H101:H110" si="25">F101*G101</f>
        <v>29985.940000000002</v>
      </c>
      <c r="I101" s="437"/>
      <c r="J101" s="360">
        <v>4</v>
      </c>
      <c r="K101" s="361">
        <f>G101/P101*60</f>
        <v>2875.1999999999921</v>
      </c>
      <c r="L101" s="362">
        <f t="shared" ref="L101:L105" si="26">K101/J101</f>
        <v>718.79999999999802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7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1882</v>
      </c>
      <c r="H102" s="358">
        <f t="shared" si="25"/>
        <v>46711.24</v>
      </c>
      <c r="I102" s="437"/>
      <c r="J102" s="360">
        <v>4</v>
      </c>
      <c r="K102" s="361">
        <f t="shared" ref="K102:K105" si="28">G102/P102*60</f>
        <v>3226.285714285711</v>
      </c>
      <c r="L102" s="362">
        <f t="shared" si="26"/>
        <v>806.57142857142776</v>
      </c>
      <c r="M102" s="363">
        <v>0.75347222222222221</v>
      </c>
      <c r="N102" s="363">
        <v>0.77777777777777779</v>
      </c>
      <c r="O102" s="354">
        <v>20</v>
      </c>
      <c r="P102" s="361">
        <f t="shared" si="27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3178</v>
      </c>
      <c r="H103" s="358">
        <f t="shared" si="25"/>
        <v>90795.46</v>
      </c>
      <c r="I103" s="437"/>
      <c r="J103" s="360">
        <v>3</v>
      </c>
      <c r="K103" s="361">
        <f t="shared" si="28"/>
        <v>3177.9999999999941</v>
      </c>
      <c r="L103" s="362">
        <f t="shared" si="26"/>
        <v>1059.3333333333314</v>
      </c>
      <c r="M103" s="363">
        <v>0.79166666666666663</v>
      </c>
      <c r="N103" s="363">
        <v>0.83333333333333337</v>
      </c>
      <c r="O103" s="354">
        <v>20</v>
      </c>
      <c r="P103" s="361">
        <f t="shared" si="27"/>
        <v>60.000000000000107</v>
      </c>
      <c r="Q103" s="365"/>
      <c r="R103" s="365"/>
    </row>
    <row r="104" spans="1:18">
      <c r="A104" s="563"/>
      <c r="B104" s="355" t="s">
        <v>246</v>
      </c>
      <c r="C104" s="12"/>
      <c r="D104" s="384" t="s">
        <v>615</v>
      </c>
      <c r="E104" s="407"/>
      <c r="F104" s="357">
        <v>14.03</v>
      </c>
      <c r="G104" s="435">
        <v>6229</v>
      </c>
      <c r="H104" s="358">
        <f t="shared" si="25"/>
        <v>87392.87</v>
      </c>
      <c r="I104" s="437"/>
      <c r="J104" s="360">
        <v>3</v>
      </c>
      <c r="K104" s="361">
        <f t="shared" si="28"/>
        <v>3114.5000000000027</v>
      </c>
      <c r="L104" s="362">
        <f t="shared" si="26"/>
        <v>1038.1666666666677</v>
      </c>
      <c r="M104" s="363">
        <v>0.84722222222222221</v>
      </c>
      <c r="N104" s="363">
        <v>0.93055555555555547</v>
      </c>
      <c r="O104" s="354">
        <v>20</v>
      </c>
      <c r="P104" s="361">
        <f>(N104-M104)*24*60</f>
        <v>119.99999999999989</v>
      </c>
      <c r="Q104" s="365">
        <v>0.93055555555555547</v>
      </c>
      <c r="R104" s="365">
        <v>0.97222222222222221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8940</v>
      </c>
      <c r="H105" s="358">
        <f t="shared" si="25"/>
        <v>127714.2857142857</v>
      </c>
      <c r="I105" s="437"/>
      <c r="J105" s="360">
        <v>3</v>
      </c>
      <c r="K105" s="361">
        <f t="shared" si="28"/>
        <v>3065.1428570612961</v>
      </c>
      <c r="L105" s="362">
        <f t="shared" si="26"/>
        <v>1021.7142856870987</v>
      </c>
      <c r="M105" s="363">
        <v>46096.986111111109</v>
      </c>
      <c r="N105" s="363">
        <v>46097.107638888891</v>
      </c>
      <c r="O105" s="354">
        <v>20</v>
      </c>
      <c r="P105" s="361">
        <f>(N105-M105)*24*60</f>
        <v>175.00000000465661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603</v>
      </c>
      <c r="D111" s="564" t="s">
        <v>473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3091.8257142693992</v>
      </c>
      <c r="L111" s="376">
        <f>AVERAGE(L101:L110)</f>
        <v>928.91714285170474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616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1218</v>
      </c>
      <c r="H112" s="414">
        <f t="shared" si="3"/>
        <v>20340.599999999999</v>
      </c>
      <c r="I112" s="437"/>
      <c r="J112" s="360">
        <v>3</v>
      </c>
      <c r="K112" s="361">
        <f t="shared" ref="K112:K117" si="29">G112/P112*60</f>
        <v>2923.1999999999916</v>
      </c>
      <c r="L112" s="362">
        <f t="shared" ref="L112:L117" si="30">K112/J112</f>
        <v>974.39999999999725</v>
      </c>
      <c r="M112" s="363">
        <v>0.72222222222222221</v>
      </c>
      <c r="N112" s="363">
        <v>0.73958333333333337</v>
      </c>
      <c r="O112" s="354">
        <v>20</v>
      </c>
      <c r="P112" s="432">
        <f t="shared" ref="P112:P117" si="31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1008</v>
      </c>
      <c r="H113" s="414">
        <f t="shared" si="3"/>
        <v>18325.439999999999</v>
      </c>
      <c r="I113" s="437"/>
      <c r="J113" s="360">
        <v>4</v>
      </c>
      <c r="K113" s="361">
        <f t="shared" si="29"/>
        <v>3023.9999999999868</v>
      </c>
      <c r="L113" s="362">
        <f t="shared" si="30"/>
        <v>755.9999999999967</v>
      </c>
      <c r="M113" s="363">
        <v>0.75347222222222221</v>
      </c>
      <c r="N113" s="363">
        <v>0.76736111111111116</v>
      </c>
      <c r="O113" s="354">
        <v>20</v>
      </c>
      <c r="P113" s="432">
        <f t="shared" si="31"/>
        <v>20.000000000000089</v>
      </c>
      <c r="Q113" s="365"/>
      <c r="R113" s="365"/>
    </row>
    <row r="114" spans="1:18">
      <c r="A114" s="553"/>
      <c r="B114" s="355" t="s">
        <v>246</v>
      </c>
      <c r="C114" s="383"/>
      <c r="D114" s="428" t="s">
        <v>617</v>
      </c>
      <c r="E114" s="384"/>
      <c r="F114" s="357">
        <v>18.18</v>
      </c>
      <c r="G114" s="435">
        <v>1161</v>
      </c>
      <c r="H114" s="414">
        <f>F114*G114</f>
        <v>21106.98</v>
      </c>
      <c r="I114" s="437"/>
      <c r="J114" s="360">
        <v>3</v>
      </c>
      <c r="K114" s="361">
        <f t="shared" si="29"/>
        <v>3483.0000000000123</v>
      </c>
      <c r="L114" s="362">
        <f t="shared" si="30"/>
        <v>1161.0000000000041</v>
      </c>
      <c r="M114" s="363">
        <v>0.78125</v>
      </c>
      <c r="N114" s="363">
        <v>0.79513888888888884</v>
      </c>
      <c r="O114" s="354">
        <v>20</v>
      </c>
      <c r="P114" s="432">
        <f t="shared" si="31"/>
        <v>19.999999999999929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5983</v>
      </c>
      <c r="H115" s="414">
        <f t="shared" ref="H115:H123" si="32">F115*G115</f>
        <v>99676.78</v>
      </c>
      <c r="I115" s="437"/>
      <c r="J115" s="360">
        <v>4</v>
      </c>
      <c r="K115" s="361">
        <f t="shared" si="29"/>
        <v>2991.4999999999986</v>
      </c>
      <c r="L115" s="362">
        <f t="shared" si="30"/>
        <v>747.87499999999966</v>
      </c>
      <c r="M115" s="363">
        <v>0.80902777777777779</v>
      </c>
      <c r="N115" s="363">
        <v>0.89236111111111116</v>
      </c>
      <c r="O115" s="354">
        <v>20</v>
      </c>
      <c r="P115" s="432">
        <f t="shared" si="31"/>
        <v>120.00000000000006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1110</v>
      </c>
      <c r="H116" s="414">
        <f t="shared" si="32"/>
        <v>24732.81818181818</v>
      </c>
      <c r="I116" s="437"/>
      <c r="J116" s="360">
        <v>4</v>
      </c>
      <c r="K116" s="361">
        <f t="shared" si="29"/>
        <v>3330.0000000000118</v>
      </c>
      <c r="L116" s="362">
        <f t="shared" si="30"/>
        <v>832.50000000000296</v>
      </c>
      <c r="M116" s="363">
        <v>0.90625</v>
      </c>
      <c r="N116" s="416">
        <v>0.92013888888888884</v>
      </c>
      <c r="O116" s="354">
        <v>20</v>
      </c>
      <c r="P116" s="432">
        <f t="shared" si="31"/>
        <v>19.999999999999929</v>
      </c>
      <c r="Q116" s="365">
        <v>0.92013888888888884</v>
      </c>
      <c r="R116" s="365">
        <v>0.96180555555555547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4042</v>
      </c>
      <c r="H117" s="414">
        <f t="shared" si="32"/>
        <v>72315.05454545455</v>
      </c>
      <c r="I117" s="437"/>
      <c r="J117" s="360">
        <v>3</v>
      </c>
      <c r="K117" s="361">
        <f t="shared" si="29"/>
        <v>3031.5000000441141</v>
      </c>
      <c r="L117" s="362">
        <f t="shared" si="30"/>
        <v>1010.5000000147047</v>
      </c>
      <c r="M117" s="363">
        <v>46096.975694444445</v>
      </c>
      <c r="N117" s="363">
        <v>46097.03125</v>
      </c>
      <c r="O117" s="361">
        <v>20</v>
      </c>
      <c r="P117" s="432">
        <f t="shared" si="31"/>
        <v>79.999999998835847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608</v>
      </c>
      <c r="D124" s="554" t="s">
        <v>473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3130.5333333406857</v>
      </c>
      <c r="L124" s="376">
        <f>AVERAGE(L112:L123)</f>
        <v>913.71250000245084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3" activePane="bottomLeft" state="frozen"/>
      <selection activeCell="K86" sqref="K86"/>
      <selection pane="bottomLeft" activeCell="K86" sqref="K8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170330.00000000003</v>
      </c>
      <c r="F1" s="439" t="s">
        <v>3</v>
      </c>
      <c r="G1" s="64">
        <f>SUM(H5:H173)</f>
        <v>6670461.8487842325</v>
      </c>
      <c r="H1" s="457" t="s">
        <v>77</v>
      </c>
      <c r="I1" s="65">
        <f>M17+M30+M43+M56+M69+M82+M95+M108+M121+M134+M147+M160+M173</f>
        <v>189.36428571428573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515</v>
      </c>
      <c r="B2" s="684"/>
      <c r="C2" s="456"/>
      <c r="D2" s="456" t="s">
        <v>278</v>
      </c>
      <c r="E2" s="70">
        <f>AVERAGE(O17,O30,O43,O56,O69,O82,O95,O108,O121,O134,O147,O160,O173)</f>
        <v>135.99898622368812</v>
      </c>
      <c r="F2" s="71" t="s">
        <v>80</v>
      </c>
      <c r="G2" s="72">
        <f>G1/E1</f>
        <v>39.161990540622504</v>
      </c>
      <c r="H2" s="457" t="s">
        <v>81</v>
      </c>
      <c r="I2" s="457">
        <f>COUNT(I5:I173)</f>
        <v>7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3</v>
      </c>
      <c r="AE2" s="74">
        <f>AE17+AE30+AE43+AE56+AE69+AE82+AE95+AE108+AE121+AE134+AE147+AE160+AE173</f>
        <v>1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5378</v>
      </c>
      <c r="H5" s="83">
        <f t="shared" ref="H5:H16" si="0">F5*G5</f>
        <v>204041.31999999998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1" si="1">G5/W5*60</f>
        <v>2210.1369863013692</v>
      </c>
      <c r="O5" s="86">
        <f t="shared" ref="O5:O11" si="2">N5/M5</f>
        <v>110.50684931506846</v>
      </c>
      <c r="P5" s="88">
        <f t="shared" ref="P5:P11" si="3">M5-J5</f>
        <v>0</v>
      </c>
      <c r="Q5" s="89">
        <f t="shared" ref="Q5:Q11" si="4">O5-L5</f>
        <v>-9.4931506849315355</v>
      </c>
      <c r="R5" s="442">
        <f t="shared" ref="R5:R11" si="5">O5/L5</f>
        <v>0.92089041095890389</v>
      </c>
      <c r="S5" s="637">
        <f>R17</f>
        <v>0.8870285376221555</v>
      </c>
      <c r="T5" s="91">
        <v>0.29166666666666669</v>
      </c>
      <c r="U5" s="91">
        <v>0.3930555555555556</v>
      </c>
      <c r="V5" s="439">
        <v>5</v>
      </c>
      <c r="W5" s="452">
        <f>(U5-T5)*24*60</f>
        <v>146.00000000000003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-189.86301369863077</v>
      </c>
      <c r="AG5" s="442">
        <f t="shared" ref="AG5:AG70" si="7">N5/K5</f>
        <v>0.92089041095890389</v>
      </c>
      <c r="AH5" s="637">
        <f>AG17</f>
        <v>0.90708581815619105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2894</v>
      </c>
      <c r="H6" s="83">
        <f t="shared" si="0"/>
        <v>90484.185472739831</v>
      </c>
      <c r="I6" s="452"/>
      <c r="J6" s="85">
        <v>18</v>
      </c>
      <c r="K6" s="82">
        <v>2600</v>
      </c>
      <c r="L6" s="86">
        <v>144.44444444444446</v>
      </c>
      <c r="M6" s="453">
        <v>19</v>
      </c>
      <c r="N6" s="82">
        <f t="shared" si="1"/>
        <v>2480.5714285714289</v>
      </c>
      <c r="O6" s="86">
        <f t="shared" si="2"/>
        <v>130.55639097744361</v>
      </c>
      <c r="P6" s="88">
        <f t="shared" si="3"/>
        <v>1</v>
      </c>
      <c r="Q6" s="89">
        <f t="shared" si="4"/>
        <v>-13.888053467000844</v>
      </c>
      <c r="R6" s="442">
        <f t="shared" si="5"/>
        <v>0.90385193753614801</v>
      </c>
      <c r="S6" s="637"/>
      <c r="T6" s="91">
        <v>0.39861111111111114</v>
      </c>
      <c r="U6" s="91">
        <v>0.44722222222222224</v>
      </c>
      <c r="V6" s="439">
        <v>8</v>
      </c>
      <c r="W6" s="452">
        <f t="shared" ref="W6:W17" si="8">(U6-T6)*24*60</f>
        <v>69.999999999999986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-119.4285714285711</v>
      </c>
      <c r="AG6" s="442">
        <f t="shared" si="7"/>
        <v>0.95406593406593421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4454</v>
      </c>
      <c r="H7" s="83">
        <f t="shared" si="0"/>
        <v>172062.26190476186</v>
      </c>
      <c r="I7" s="452"/>
      <c r="J7" s="85">
        <v>18</v>
      </c>
      <c r="K7" s="82">
        <v>2600</v>
      </c>
      <c r="L7" s="86">
        <v>144.44444444444446</v>
      </c>
      <c r="M7" s="453">
        <v>19</v>
      </c>
      <c r="N7" s="82">
        <f t="shared" si="1"/>
        <v>2497.5700934579449</v>
      </c>
      <c r="O7" s="86">
        <f t="shared" si="2"/>
        <v>131.45105755041814</v>
      </c>
      <c r="P7" s="88">
        <f t="shared" si="3"/>
        <v>1</v>
      </c>
      <c r="Q7" s="89">
        <f t="shared" si="4"/>
        <v>-12.993386894026315</v>
      </c>
      <c r="R7" s="442">
        <f t="shared" si="5"/>
        <v>0.9100457830413563</v>
      </c>
      <c r="S7" s="637"/>
      <c r="T7" s="91">
        <v>0.46250000000000002</v>
      </c>
      <c r="U7" s="91">
        <v>0.53680555555555554</v>
      </c>
      <c r="V7" s="439">
        <v>22</v>
      </c>
      <c r="W7" s="452">
        <f t="shared" si="8"/>
        <v>106.99999999999994</v>
      </c>
      <c r="X7" s="94">
        <v>0.45069444444444445</v>
      </c>
      <c r="Y7" s="94">
        <v>0.4597222222222222</v>
      </c>
      <c r="Z7" s="95"/>
      <c r="AA7" s="95"/>
      <c r="AB7" s="618"/>
      <c r="AC7" s="618"/>
      <c r="AD7" s="440"/>
      <c r="AE7" s="440"/>
      <c r="AF7" s="88">
        <f t="shared" si="6"/>
        <v>-102.42990654205505</v>
      </c>
      <c r="AG7" s="442">
        <f t="shared" si="7"/>
        <v>0.96060388209920955</v>
      </c>
      <c r="AH7" s="637"/>
    </row>
    <row r="8" spans="1:34" ht="19.2" customHeight="1">
      <c r="A8" s="674"/>
      <c r="B8" s="78" t="s">
        <v>243</v>
      </c>
      <c r="C8" s="79"/>
      <c r="D8" s="80" t="s">
        <v>100</v>
      </c>
      <c r="E8" s="81"/>
      <c r="F8" s="458">
        <v>71.55</v>
      </c>
      <c r="G8" s="82">
        <v>1132</v>
      </c>
      <c r="H8" s="83">
        <f t="shared" si="0"/>
        <v>80994.599999999991</v>
      </c>
      <c r="I8" s="452"/>
      <c r="J8" s="85">
        <v>18</v>
      </c>
      <c r="K8" s="82">
        <v>1385</v>
      </c>
      <c r="L8" s="86">
        <v>76.944444444444443</v>
      </c>
      <c r="M8" s="453">
        <v>18</v>
      </c>
      <c r="N8" s="82">
        <f t="shared" si="1"/>
        <v>1212.8571428571438</v>
      </c>
      <c r="O8" s="86">
        <f t="shared" si="2"/>
        <v>67.380952380952436</v>
      </c>
      <c r="P8" s="88">
        <f t="shared" si="3"/>
        <v>0</v>
      </c>
      <c r="Q8" s="89">
        <f t="shared" si="4"/>
        <v>-9.5634920634920064</v>
      </c>
      <c r="R8" s="442">
        <f t="shared" si="5"/>
        <v>0.87570912841671034</v>
      </c>
      <c r="S8" s="637"/>
      <c r="T8" s="91">
        <v>0.57847222222222217</v>
      </c>
      <c r="U8" s="91">
        <v>0.61736111111111103</v>
      </c>
      <c r="V8" s="439">
        <v>7</v>
      </c>
      <c r="W8" s="452">
        <f t="shared" si="8"/>
        <v>55.999999999999957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-172.1428571428562</v>
      </c>
      <c r="AG8" s="442">
        <f t="shared" si="7"/>
        <v>0.87570912841671034</v>
      </c>
      <c r="AH8" s="637"/>
    </row>
    <row r="9" spans="1:34" ht="19.2" customHeight="1">
      <c r="A9" s="674"/>
      <c r="B9" s="78" t="s">
        <v>243</v>
      </c>
      <c r="C9" s="96"/>
      <c r="D9" s="80" t="s">
        <v>102</v>
      </c>
      <c r="E9" s="97"/>
      <c r="F9" s="458">
        <v>59.54</v>
      </c>
      <c r="G9" s="98">
        <v>1818</v>
      </c>
      <c r="H9" s="83">
        <f t="shared" si="0"/>
        <v>108243.72</v>
      </c>
      <c r="I9" s="440"/>
      <c r="J9" s="85">
        <v>18</v>
      </c>
      <c r="K9" s="82">
        <v>1385</v>
      </c>
      <c r="L9" s="86">
        <v>76.944444444444443</v>
      </c>
      <c r="M9" s="453">
        <v>18</v>
      </c>
      <c r="N9" s="82">
        <f t="shared" si="1"/>
        <v>1212</v>
      </c>
      <c r="O9" s="86">
        <f t="shared" si="2"/>
        <v>67.333333333333329</v>
      </c>
      <c r="P9" s="88">
        <f t="shared" si="3"/>
        <v>0</v>
      </c>
      <c r="Q9" s="89">
        <f t="shared" si="4"/>
        <v>-9.6111111111111143</v>
      </c>
      <c r="R9" s="442">
        <f t="shared" si="5"/>
        <v>0.87509025270758123</v>
      </c>
      <c r="S9" s="637"/>
      <c r="T9" s="91">
        <v>0.62152777777777768</v>
      </c>
      <c r="U9" s="91">
        <v>0.68402777777777768</v>
      </c>
      <c r="V9" s="439">
        <v>6</v>
      </c>
      <c r="W9" s="452">
        <f t="shared" si="8"/>
        <v>90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-173</v>
      </c>
      <c r="AG9" s="442">
        <f t="shared" si="7"/>
        <v>0.87509025270758123</v>
      </c>
      <c r="AH9" s="637"/>
    </row>
    <row r="10" spans="1:34" ht="19.2" customHeight="1">
      <c r="A10" s="675"/>
      <c r="B10" s="78" t="s">
        <v>247</v>
      </c>
      <c r="C10" s="79"/>
      <c r="D10" s="80" t="s">
        <v>314</v>
      </c>
      <c r="E10" s="81"/>
      <c r="F10" s="458">
        <v>56.85</v>
      </c>
      <c r="G10" s="82">
        <v>920.26</v>
      </c>
      <c r="H10" s="83">
        <f t="shared" si="0"/>
        <v>52316.781000000003</v>
      </c>
      <c r="I10" s="452">
        <v>1</v>
      </c>
      <c r="J10" s="85">
        <v>18</v>
      </c>
      <c r="K10" s="82">
        <v>1636</v>
      </c>
      <c r="L10" s="86">
        <v>90.888888888888886</v>
      </c>
      <c r="M10" s="453">
        <v>18</v>
      </c>
      <c r="N10" s="82">
        <f t="shared" si="1"/>
        <v>1314.6571428571424</v>
      </c>
      <c r="O10" s="86">
        <f t="shared" si="2"/>
        <v>73.036507936507917</v>
      </c>
      <c r="P10" s="88">
        <f t="shared" si="3"/>
        <v>0</v>
      </c>
      <c r="Q10" s="89">
        <f t="shared" si="4"/>
        <v>-17.852380952380969</v>
      </c>
      <c r="R10" s="442">
        <f t="shared" si="5"/>
        <v>0.80358016067062499</v>
      </c>
      <c r="S10" s="640"/>
      <c r="T10" s="91">
        <v>0.68958333333333321</v>
      </c>
      <c r="U10" s="91">
        <v>0.71874999999999989</v>
      </c>
      <c r="V10" s="439">
        <v>8</v>
      </c>
      <c r="W10" s="452">
        <f t="shared" si="8"/>
        <v>42.000000000000014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-321.34285714285761</v>
      </c>
      <c r="AG10" s="442">
        <f t="shared" si="7"/>
        <v>0.80358016067062499</v>
      </c>
      <c r="AH10" s="640"/>
    </row>
    <row r="11" spans="1:34" ht="19.2" customHeight="1">
      <c r="A11" s="675"/>
      <c r="B11" s="78" t="s">
        <v>243</v>
      </c>
      <c r="C11" s="79"/>
      <c r="D11" s="80" t="s">
        <v>122</v>
      </c>
      <c r="E11" s="81"/>
      <c r="F11" s="458">
        <v>53.36</v>
      </c>
      <c r="G11" s="82">
        <v>1628.4</v>
      </c>
      <c r="H11" s="83">
        <f t="shared" si="0"/>
        <v>86891.423999999999</v>
      </c>
      <c r="I11" s="452">
        <v>1</v>
      </c>
      <c r="J11" s="85">
        <v>19</v>
      </c>
      <c r="K11" s="82">
        <v>1440</v>
      </c>
      <c r="L11" s="86">
        <v>75.78947368421052</v>
      </c>
      <c r="M11" s="453">
        <v>19</v>
      </c>
      <c r="N11" s="82">
        <f t="shared" si="1"/>
        <v>1268.8831168831161</v>
      </c>
      <c r="O11" s="86">
        <f t="shared" si="2"/>
        <v>66.783321941216641</v>
      </c>
      <c r="P11" s="88">
        <f t="shared" si="3"/>
        <v>0</v>
      </c>
      <c r="Q11" s="89">
        <f t="shared" si="4"/>
        <v>-9.0061517429938789</v>
      </c>
      <c r="R11" s="442">
        <f t="shared" si="5"/>
        <v>0.88116883116883071</v>
      </c>
      <c r="S11" s="640"/>
      <c r="T11" s="91">
        <v>0.73472222222222205</v>
      </c>
      <c r="U11" s="91">
        <v>0.78819444444444431</v>
      </c>
      <c r="V11" s="439">
        <v>23</v>
      </c>
      <c r="W11" s="452">
        <f t="shared" si="8"/>
        <v>77.000000000000043</v>
      </c>
      <c r="X11" s="94">
        <v>0.72222222222222221</v>
      </c>
      <c r="Y11" s="94">
        <v>0.7319444444444444</v>
      </c>
      <c r="Z11" s="95"/>
      <c r="AA11" s="95"/>
      <c r="AB11" s="618"/>
      <c r="AC11" s="618"/>
      <c r="AD11" s="440"/>
      <c r="AE11" s="440"/>
      <c r="AF11" s="88">
        <f t="shared" si="6"/>
        <v>-171.11688311688386</v>
      </c>
      <c r="AG11" s="442">
        <f t="shared" si="7"/>
        <v>0.8811688311688306</v>
      </c>
      <c r="AH11" s="640"/>
    </row>
    <row r="12" spans="1:34" ht="19.2" customHeight="1">
      <c r="A12" s="675"/>
      <c r="B12" s="78">
        <v>0</v>
      </c>
      <c r="C12" s="79"/>
      <c r="D12" s="80"/>
      <c r="E12" s="81"/>
      <c r="F12" s="458" t="s">
        <v>248</v>
      </c>
      <c r="G12" s="82"/>
      <c r="H12" s="83">
        <f t="shared" si="0"/>
        <v>0</v>
      </c>
      <c r="I12" s="452"/>
      <c r="J12" s="85"/>
      <c r="K12" s="82"/>
      <c r="L12" s="86"/>
      <c r="M12" s="453"/>
      <c r="N12" s="82"/>
      <c r="O12" s="86"/>
      <c r="P12" s="88"/>
      <c r="Q12" s="89"/>
      <c r="R12" s="442"/>
      <c r="S12" s="640"/>
      <c r="T12" s="91"/>
      <c r="U12" s="91"/>
      <c r="V12" s="439"/>
      <c r="W12" s="452"/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0</v>
      </c>
      <c r="AG12" s="442" t="e">
        <f t="shared" si="7"/>
        <v>#DIV/0!</v>
      </c>
      <c r="AH12" s="640"/>
    </row>
    <row r="13" spans="1:34" ht="19.2" customHeight="1">
      <c r="A13" s="675"/>
      <c r="B13" s="78">
        <v>0</v>
      </c>
      <c r="C13" s="99"/>
      <c r="D13" s="100"/>
      <c r="E13" s="101"/>
      <c r="F13" s="458" t="s">
        <v>248</v>
      </c>
      <c r="G13" s="102"/>
      <c r="H13" s="83">
        <f t="shared" si="0"/>
        <v>0</v>
      </c>
      <c r="I13" s="454"/>
      <c r="J13" s="85"/>
      <c r="K13" s="82"/>
      <c r="L13" s="86"/>
      <c r="M13" s="104"/>
      <c r="N13" s="82"/>
      <c r="O13" s="86"/>
      <c r="P13" s="88"/>
      <c r="Q13" s="89"/>
      <c r="R13" s="442"/>
      <c r="S13" s="640"/>
      <c r="T13" s="105"/>
      <c r="U13" s="105"/>
      <c r="V13" s="454"/>
      <c r="W13" s="452"/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0</v>
      </c>
      <c r="AG13" s="442" t="e">
        <f t="shared" si="7"/>
        <v>#DIV/0!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/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18.428571428571427</v>
      </c>
      <c r="K17" s="113">
        <v>1920.8571428571429</v>
      </c>
      <c r="L17" s="116">
        <v>104.20802005012533</v>
      </c>
      <c r="M17" s="113">
        <f t="shared" ref="J17:O17" si="9">AVERAGE(M5:M16)</f>
        <v>18.714285714285715</v>
      </c>
      <c r="N17" s="113">
        <f t="shared" si="9"/>
        <v>1742.3822729897349</v>
      </c>
      <c r="O17" s="116">
        <f t="shared" si="9"/>
        <v>92.435487633562929</v>
      </c>
      <c r="P17" s="107">
        <f t="shared" ref="P17:P23" si="10">M17-J17</f>
        <v>0.28571428571428825</v>
      </c>
      <c r="Q17" s="117">
        <f t="shared" ref="Q17:Q23" si="11">O17-L17</f>
        <v>-11.772532416562399</v>
      </c>
      <c r="R17" s="118">
        <f>O17/L17</f>
        <v>0.8870285376221555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-178.47486986740796</v>
      </c>
      <c r="AG17" s="445">
        <f t="shared" si="7"/>
        <v>0.90708581815619105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2897</v>
      </c>
      <c r="H18" s="127">
        <f t="shared" ref="H18:H29" si="12">F18*G18</f>
        <v>106783.42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3" si="13">G18/W18*60</f>
        <v>2119.7560975609758</v>
      </c>
      <c r="O18" s="129">
        <f t="shared" ref="O18:O23" si="14">N18/M18</f>
        <v>117.76422764227644</v>
      </c>
      <c r="P18" s="95">
        <f t="shared" si="10"/>
        <v>1</v>
      </c>
      <c r="Q18" s="131">
        <f t="shared" si="11"/>
        <v>-14.588713534194142</v>
      </c>
      <c r="R18" s="441">
        <f t="shared" ref="R18:R23" si="15">O18/L18</f>
        <v>0.88977416440831092</v>
      </c>
      <c r="S18" s="622">
        <f>R30</f>
        <v>0.88836738687110373</v>
      </c>
      <c r="T18" s="133">
        <v>0.16666666666666666</v>
      </c>
      <c r="U18" s="133">
        <v>0.22361111111111109</v>
      </c>
      <c r="V18" s="440">
        <v>5</v>
      </c>
      <c r="W18" s="134">
        <f>(U18-T18)*24*60</f>
        <v>81.999999999999986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-130.24390243902417</v>
      </c>
      <c r="AG18" s="136">
        <f t="shared" si="7"/>
        <v>0.94211382113821152</v>
      </c>
      <c r="AH18" s="663">
        <f>AG30</f>
        <v>0.91886714541522319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2656.25</v>
      </c>
      <c r="H19" s="127">
        <f t="shared" si="12"/>
        <v>101973.4375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1398.0263157894733</v>
      </c>
      <c r="O19" s="139">
        <f t="shared" si="14"/>
        <v>82.236842105263136</v>
      </c>
      <c r="P19" s="95">
        <f t="shared" si="10"/>
        <v>1</v>
      </c>
      <c r="Q19" s="131">
        <f t="shared" si="11"/>
        <v>-20.013157894736864</v>
      </c>
      <c r="R19" s="441">
        <f t="shared" si="15"/>
        <v>0.8042722944280013</v>
      </c>
      <c r="S19" s="622"/>
      <c r="T19" s="133">
        <v>0.22847222222222222</v>
      </c>
      <c r="U19" s="133">
        <v>0.30763888888888891</v>
      </c>
      <c r="V19" s="440">
        <v>7</v>
      </c>
      <c r="W19" s="134">
        <f>(U19-T19)*24*60</f>
        <v>114.00000000000003</v>
      </c>
      <c r="X19" s="140"/>
      <c r="Y19" s="140"/>
      <c r="Z19" s="95"/>
      <c r="AA19" s="95"/>
      <c r="AB19" s="618"/>
      <c r="AC19" s="618"/>
      <c r="AD19" s="440">
        <v>1</v>
      </c>
      <c r="AE19" s="440"/>
      <c r="AF19" s="88">
        <f t="shared" si="6"/>
        <v>-237.9736842105267</v>
      </c>
      <c r="AG19" s="442">
        <f t="shared" si="7"/>
        <v>0.85453931282975137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1990</v>
      </c>
      <c r="H20" s="127">
        <f t="shared" si="12"/>
        <v>85848.6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1372.4137931034479</v>
      </c>
      <c r="O20" s="139">
        <f t="shared" si="14"/>
        <v>85.775862068965495</v>
      </c>
      <c r="P20" s="95">
        <f t="shared" si="10"/>
        <v>0</v>
      </c>
      <c r="Q20" s="131">
        <f t="shared" si="11"/>
        <v>-4.2241379310345053</v>
      </c>
      <c r="R20" s="441">
        <f t="shared" si="15"/>
        <v>0.95306513409961657</v>
      </c>
      <c r="S20" s="622"/>
      <c r="T20" s="133">
        <v>0.32291666666666669</v>
      </c>
      <c r="U20" s="133">
        <v>0.38333333333333336</v>
      </c>
      <c r="V20" s="440">
        <v>22</v>
      </c>
      <c r="W20" s="134">
        <f t="shared" ref="W20:W29" si="16">(U20-T20)*24*60</f>
        <v>87.000000000000014</v>
      </c>
      <c r="X20" s="140">
        <v>0.31111111111111112</v>
      </c>
      <c r="Y20" s="140">
        <v>0.32013888888888892</v>
      </c>
      <c r="Z20" s="95"/>
      <c r="AA20" s="95"/>
      <c r="AB20" s="618"/>
      <c r="AC20" s="618"/>
      <c r="AD20" s="440"/>
      <c r="AE20" s="440"/>
      <c r="AF20" s="135">
        <f t="shared" si="6"/>
        <v>-67.586206896552085</v>
      </c>
      <c r="AG20" s="136">
        <f t="shared" si="7"/>
        <v>0.95306513409961657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1696.1</v>
      </c>
      <c r="H21" s="127">
        <f t="shared" si="12"/>
        <v>64621.409999999996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1288.177215189874</v>
      </c>
      <c r="O21" s="139">
        <f t="shared" si="14"/>
        <v>80.511075949367125</v>
      </c>
      <c r="P21" s="95">
        <f t="shared" si="10"/>
        <v>-1</v>
      </c>
      <c r="Q21" s="131">
        <f t="shared" si="11"/>
        <v>-7.7242181682799327</v>
      </c>
      <c r="R21" s="441">
        <f t="shared" si="15"/>
        <v>0.91245886075949412</v>
      </c>
      <c r="S21" s="622"/>
      <c r="T21" s="133">
        <v>0.38819444444444445</v>
      </c>
      <c r="U21" s="133">
        <v>0.44305555555555554</v>
      </c>
      <c r="V21" s="440">
        <v>7</v>
      </c>
      <c r="W21" s="134">
        <f t="shared" si="16"/>
        <v>78.999999999999957</v>
      </c>
      <c r="X21" s="140"/>
      <c r="Y21" s="140"/>
      <c r="Z21" s="95"/>
      <c r="AA21" s="95"/>
      <c r="AB21" s="618"/>
      <c r="AC21" s="618"/>
      <c r="AD21" s="440"/>
      <c r="AE21" s="440"/>
      <c r="AF21" s="88">
        <f t="shared" si="6"/>
        <v>-211.822784810126</v>
      </c>
      <c r="AG21" s="442">
        <f t="shared" si="7"/>
        <v>0.8587848101265827</v>
      </c>
      <c r="AH21" s="665"/>
    </row>
    <row r="22" spans="1:34" ht="19.2" customHeight="1">
      <c r="A22" s="621"/>
      <c r="B22" s="448" t="s">
        <v>242</v>
      </c>
      <c r="C22" s="141"/>
      <c r="D22" s="80" t="s">
        <v>98</v>
      </c>
      <c r="E22" s="81"/>
      <c r="F22" s="458">
        <v>38</v>
      </c>
      <c r="G22" s="82">
        <v>4642.43</v>
      </c>
      <c r="H22" s="127">
        <f t="shared" si="12"/>
        <v>176412.34000000003</v>
      </c>
      <c r="I22" s="439"/>
      <c r="J22" s="137">
        <v>19</v>
      </c>
      <c r="K22" s="82">
        <v>2600</v>
      </c>
      <c r="L22" s="86">
        <v>136.84210526315789</v>
      </c>
      <c r="M22" s="130">
        <v>20</v>
      </c>
      <c r="N22" s="138">
        <f t="shared" si="13"/>
        <v>2465.0070796460177</v>
      </c>
      <c r="O22" s="139">
        <f t="shared" si="14"/>
        <v>123.25035398230088</v>
      </c>
      <c r="P22" s="95">
        <f t="shared" si="10"/>
        <v>1</v>
      </c>
      <c r="Q22" s="131">
        <f t="shared" si="11"/>
        <v>-13.591751280857011</v>
      </c>
      <c r="R22" s="441">
        <f t="shared" si="15"/>
        <v>0.90067566371681418</v>
      </c>
      <c r="S22" s="622"/>
      <c r="T22" s="133">
        <v>0.45902777777777776</v>
      </c>
      <c r="U22" s="133">
        <v>0.53749999999999998</v>
      </c>
      <c r="V22" s="440">
        <v>23</v>
      </c>
      <c r="W22" s="134">
        <f t="shared" si="16"/>
        <v>113</v>
      </c>
      <c r="X22" s="140">
        <v>0.4465277777777778</v>
      </c>
      <c r="Y22" s="140">
        <v>0.45624999999999999</v>
      </c>
      <c r="Z22" s="95"/>
      <c r="AA22" s="95"/>
      <c r="AB22" s="618"/>
      <c r="AC22" s="618"/>
      <c r="AD22" s="440"/>
      <c r="AE22" s="440"/>
      <c r="AF22" s="135">
        <f t="shared" si="6"/>
        <v>-134.9929203539823</v>
      </c>
      <c r="AG22" s="136">
        <f t="shared" si="7"/>
        <v>0.94807964601769912</v>
      </c>
      <c r="AH22" s="665"/>
    </row>
    <row r="23" spans="1:34" ht="19.2" customHeight="1">
      <c r="A23" s="621"/>
      <c r="B23" s="448" t="s">
        <v>242</v>
      </c>
      <c r="C23" s="141"/>
      <c r="D23" s="80" t="s">
        <v>98</v>
      </c>
      <c r="E23" s="81"/>
      <c r="F23" s="458">
        <v>38</v>
      </c>
      <c r="G23" s="82">
        <v>2286.5700000000002</v>
      </c>
      <c r="H23" s="127">
        <f t="shared" si="12"/>
        <v>86889.66</v>
      </c>
      <c r="I23" s="439"/>
      <c r="J23" s="137">
        <v>19</v>
      </c>
      <c r="K23" s="82">
        <v>2600</v>
      </c>
      <c r="L23" s="86">
        <v>136.84210526315789</v>
      </c>
      <c r="M23" s="130">
        <v>20</v>
      </c>
      <c r="N23" s="138">
        <f t="shared" si="13"/>
        <v>2406.9157894736859</v>
      </c>
      <c r="O23" s="139">
        <f t="shared" si="14"/>
        <v>120.34578947368429</v>
      </c>
      <c r="P23" s="95">
        <f t="shared" si="10"/>
        <v>1</v>
      </c>
      <c r="Q23" s="131">
        <f t="shared" si="11"/>
        <v>-16.496315789473599</v>
      </c>
      <c r="R23" s="441">
        <f t="shared" si="15"/>
        <v>0.87945000000000062</v>
      </c>
      <c r="S23" s="622"/>
      <c r="T23" s="133">
        <v>0.57777777777777772</v>
      </c>
      <c r="U23" s="133">
        <v>0.61736111111111103</v>
      </c>
      <c r="V23" s="440">
        <v>5</v>
      </c>
      <c r="W23" s="134">
        <f t="shared" si="16"/>
        <v>56.999999999999957</v>
      </c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-193.08421052631411</v>
      </c>
      <c r="AG23" s="442">
        <f t="shared" si="7"/>
        <v>0.92573684210526386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17.333333333333332</v>
      </c>
      <c r="K30" s="145">
        <v>2004.3333333333333</v>
      </c>
      <c r="L30" s="148">
        <v>114.42040763673891</v>
      </c>
      <c r="M30" s="145">
        <f t="shared" ref="J30:O30" si="17">AVERAGE(M18:M29)</f>
        <v>17.833333333333332</v>
      </c>
      <c r="N30" s="145">
        <f t="shared" si="17"/>
        <v>1841.716048460579</v>
      </c>
      <c r="O30" s="148">
        <f t="shared" si="17"/>
        <v>101.64735853697623</v>
      </c>
      <c r="P30" s="95">
        <f t="shared" ref="P30:P33" si="18">M30-J30</f>
        <v>0.5</v>
      </c>
      <c r="Q30" s="131">
        <f t="shared" ref="Q30:Q33" si="19">O30-L30</f>
        <v>-12.773049099762687</v>
      </c>
      <c r="R30" s="149">
        <f t="shared" ref="R30:R33" si="20">O30/L30</f>
        <v>0.88836738687110373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1</v>
      </c>
      <c r="AE30" s="151">
        <f>SUM(AE18:AE29)</f>
        <v>0</v>
      </c>
      <c r="AF30" s="152">
        <f t="shared" si="6"/>
        <v>-162.61728487275423</v>
      </c>
      <c r="AG30" s="153">
        <f t="shared" ref="AG30" si="21">N30/K30</f>
        <v>0.91886714541522319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107</v>
      </c>
      <c r="E31" s="156"/>
      <c r="F31" s="463">
        <v>35.33</v>
      </c>
      <c r="G31" s="138">
        <v>2400</v>
      </c>
      <c r="H31" s="157">
        <f t="shared" ref="H31:H40" si="22">F31*G31</f>
        <v>84792</v>
      </c>
      <c r="I31" s="93"/>
      <c r="J31" s="158">
        <v>12</v>
      </c>
      <c r="K31" s="138">
        <v>2118</v>
      </c>
      <c r="L31" s="139">
        <v>176.5</v>
      </c>
      <c r="M31" s="158">
        <v>12</v>
      </c>
      <c r="N31" s="159">
        <f t="shared" ref="N31:N33" si="23">G31/W31*60</f>
        <v>1945.9459459459456</v>
      </c>
      <c r="O31" s="160">
        <f t="shared" ref="O31:O33" si="24">N31/M31</f>
        <v>162.16216216216213</v>
      </c>
      <c r="P31" s="161">
        <f t="shared" si="18"/>
        <v>0</v>
      </c>
      <c r="Q31" s="162">
        <f t="shared" si="19"/>
        <v>-14.337837837837867</v>
      </c>
      <c r="R31" s="444">
        <f t="shared" si="20"/>
        <v>0.91876579128703761</v>
      </c>
      <c r="S31" s="661">
        <f>R43</f>
        <v>0.87381603507076622</v>
      </c>
      <c r="T31" s="163">
        <v>0.16666666666666666</v>
      </c>
      <c r="U31" s="163">
        <v>0.21805555555555556</v>
      </c>
      <c r="V31" s="93">
        <v>5</v>
      </c>
      <c r="W31" s="164">
        <f t="shared" ref="W31:W42" si="25">(U31-T31)*24*60</f>
        <v>74.000000000000014</v>
      </c>
      <c r="X31" s="93"/>
      <c r="Y31" s="93"/>
      <c r="Z31" s="92"/>
      <c r="AA31" s="92"/>
      <c r="AB31" s="618"/>
      <c r="AC31" s="618"/>
      <c r="AD31" s="93"/>
      <c r="AE31" s="93"/>
      <c r="AF31" s="161">
        <f t="shared" si="6"/>
        <v>-172.0540540540544</v>
      </c>
      <c r="AG31" s="165">
        <f t="shared" si="7"/>
        <v>0.91876579128703761</v>
      </c>
      <c r="AH31" s="639">
        <f>AG43</f>
        <v>0.87607805876476597</v>
      </c>
    </row>
    <row r="32" spans="1:34" ht="19.2" customHeight="1">
      <c r="A32" s="660"/>
      <c r="B32" s="167" t="s">
        <v>246</v>
      </c>
      <c r="C32" s="168"/>
      <c r="D32" s="142" t="s">
        <v>108</v>
      </c>
      <c r="E32" s="81"/>
      <c r="F32" s="458">
        <v>36.409999999999997</v>
      </c>
      <c r="G32" s="82">
        <v>5854.2</v>
      </c>
      <c r="H32" s="127">
        <f t="shared" si="22"/>
        <v>213151.42199999996</v>
      </c>
      <c r="I32" s="452"/>
      <c r="J32" s="85">
        <v>10</v>
      </c>
      <c r="K32" s="82">
        <v>2769</v>
      </c>
      <c r="L32" s="86">
        <v>276.89999999999998</v>
      </c>
      <c r="M32" s="85">
        <v>10</v>
      </c>
      <c r="N32" s="82">
        <f t="shared" si="23"/>
        <v>2341.6799999999994</v>
      </c>
      <c r="O32" s="86">
        <f t="shared" si="24"/>
        <v>234.16799999999995</v>
      </c>
      <c r="P32" s="88">
        <f t="shared" si="18"/>
        <v>0</v>
      </c>
      <c r="Q32" s="89">
        <f t="shared" si="19"/>
        <v>-42.732000000000028</v>
      </c>
      <c r="R32" s="442">
        <f t="shared" si="20"/>
        <v>0.84567713976164671</v>
      </c>
      <c r="S32" s="622"/>
      <c r="T32" s="133">
        <v>0.23333333333333334</v>
      </c>
      <c r="U32" s="133">
        <v>0.33750000000000002</v>
      </c>
      <c r="V32" s="440">
        <v>22</v>
      </c>
      <c r="W32" s="134">
        <f t="shared" si="25"/>
        <v>150.00000000000003</v>
      </c>
      <c r="X32" s="169">
        <v>0.22152777777777777</v>
      </c>
      <c r="Y32" s="169">
        <v>0.2298611111111111</v>
      </c>
      <c r="Z32" s="170"/>
      <c r="AA32" s="170"/>
      <c r="AB32" s="618"/>
      <c r="AC32" s="618"/>
      <c r="AD32" s="440">
        <v>1</v>
      </c>
      <c r="AE32" s="440"/>
      <c r="AF32" s="88">
        <f t="shared" si="6"/>
        <v>-427.32000000000062</v>
      </c>
      <c r="AG32" s="442">
        <f t="shared" si="7"/>
        <v>0.8456771397616466</v>
      </c>
      <c r="AH32" s="637"/>
    </row>
    <row r="33" spans="1:34" ht="19.2" customHeight="1">
      <c r="A33" s="660"/>
      <c r="B33" s="167" t="s">
        <v>245</v>
      </c>
      <c r="C33" s="440"/>
      <c r="D33" s="125" t="s">
        <v>111</v>
      </c>
      <c r="E33" s="126"/>
      <c r="F33" s="458">
        <v>29.113149847094796</v>
      </c>
      <c r="G33" s="98">
        <v>4534</v>
      </c>
      <c r="H33" s="127">
        <f t="shared" si="22"/>
        <v>131999.02140672781</v>
      </c>
      <c r="I33" s="440"/>
      <c r="J33" s="85">
        <v>20</v>
      </c>
      <c r="K33" s="82">
        <v>1500</v>
      </c>
      <c r="L33" s="86">
        <v>75</v>
      </c>
      <c r="M33" s="85">
        <v>20</v>
      </c>
      <c r="N33" s="82">
        <f t="shared" si="23"/>
        <v>1307.8846153846157</v>
      </c>
      <c r="O33" s="86">
        <f t="shared" si="24"/>
        <v>65.394230769230788</v>
      </c>
      <c r="P33" s="88">
        <f t="shared" si="18"/>
        <v>0</v>
      </c>
      <c r="Q33" s="89">
        <f t="shared" si="19"/>
        <v>-9.6057692307692122</v>
      </c>
      <c r="R33" s="442">
        <f t="shared" si="20"/>
        <v>0.87192307692307713</v>
      </c>
      <c r="S33" s="622"/>
      <c r="T33" s="133">
        <v>0.38958333333333334</v>
      </c>
      <c r="U33" s="133">
        <v>0.53402777777777777</v>
      </c>
      <c r="V33" s="440">
        <v>7</v>
      </c>
      <c r="W33" s="134">
        <f t="shared" si="25"/>
        <v>207.99999999999997</v>
      </c>
      <c r="X33" s="169"/>
      <c r="Y33" s="169"/>
      <c r="Z33" s="170"/>
      <c r="AA33" s="170"/>
      <c r="AB33" s="618"/>
      <c r="AC33" s="618"/>
      <c r="AD33" s="440">
        <v>1</v>
      </c>
      <c r="AE33" s="440"/>
      <c r="AF33" s="88">
        <f t="shared" si="6"/>
        <v>-192.1153846153843</v>
      </c>
      <c r="AG33" s="171">
        <f t="shared" si="7"/>
        <v>0.87192307692307713</v>
      </c>
      <c r="AH33" s="637"/>
    </row>
    <row r="34" spans="1:34" ht="19.2" customHeight="1">
      <c r="A34" s="660"/>
      <c r="B34" s="167">
        <v>0</v>
      </c>
      <c r="C34" s="172"/>
      <c r="D34" s="125"/>
      <c r="E34" s="126"/>
      <c r="F34" s="458" t="s">
        <v>248</v>
      </c>
      <c r="G34" s="98"/>
      <c r="H34" s="127">
        <f t="shared" si="22"/>
        <v>0</v>
      </c>
      <c r="I34" s="440"/>
      <c r="J34" s="85"/>
      <c r="K34" s="82"/>
      <c r="L34" s="86"/>
      <c r="M34" s="85"/>
      <c r="N34" s="82"/>
      <c r="O34" s="86"/>
      <c r="P34" s="88"/>
      <c r="Q34" s="89"/>
      <c r="R34" s="442"/>
      <c r="S34" s="622"/>
      <c r="T34" s="133"/>
      <c r="U34" s="133"/>
      <c r="V34" s="440"/>
      <c r="W34" s="134">
        <f t="shared" si="25"/>
        <v>0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0</v>
      </c>
      <c r="AG34" s="171" t="e">
        <f t="shared" si="7"/>
        <v>#DIV/0!</v>
      </c>
      <c r="AH34" s="637"/>
    </row>
    <row r="35" spans="1:34" ht="19.2" customHeight="1">
      <c r="A35" s="660"/>
      <c r="B35" s="167">
        <v>0</v>
      </c>
      <c r="C35" s="79"/>
      <c r="D35" s="80"/>
      <c r="E35" s="81"/>
      <c r="F35" s="458" t="s">
        <v>248</v>
      </c>
      <c r="G35" s="173"/>
      <c r="H35" s="127">
        <f t="shared" si="22"/>
        <v>0</v>
      </c>
      <c r="I35" s="439"/>
      <c r="J35" s="85"/>
      <c r="K35" s="82"/>
      <c r="L35" s="86"/>
      <c r="M35" s="85"/>
      <c r="N35" s="82"/>
      <c r="O35" s="86"/>
      <c r="P35" s="88"/>
      <c r="Q35" s="89"/>
      <c r="R35" s="442"/>
      <c r="S35" s="622"/>
      <c r="T35" s="133"/>
      <c r="U35" s="133"/>
      <c r="V35" s="440"/>
      <c r="W35" s="134">
        <f t="shared" si="25"/>
        <v>0</v>
      </c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0</v>
      </c>
      <c r="AG35" s="165" t="e">
        <f t="shared" si="7"/>
        <v>#DIV/0!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>
        <f t="shared" si="25"/>
        <v>0</v>
      </c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>
        <f t="shared" si="25"/>
        <v>0</v>
      </c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>
        <f t="shared" si="25"/>
        <v>0</v>
      </c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14</v>
      </c>
      <c r="K43" s="145">
        <v>2129</v>
      </c>
      <c r="L43" s="148">
        <v>176.13333333333333</v>
      </c>
      <c r="M43" s="145">
        <f t="shared" ref="J43:O43" si="26">AVERAGE(M31:M42)</f>
        <v>14</v>
      </c>
      <c r="N43" s="145">
        <f t="shared" si="26"/>
        <v>1865.1701871101868</v>
      </c>
      <c r="O43" s="148">
        <f t="shared" si="26"/>
        <v>153.90813097713095</v>
      </c>
      <c r="P43" s="95">
        <f>M43-J43</f>
        <v>0</v>
      </c>
      <c r="Q43" s="131">
        <f>N43-K43</f>
        <v>-263.82981288981318</v>
      </c>
      <c r="R43" s="149">
        <f t="shared" ref="R43:R48" si="27">O43/L43</f>
        <v>0.87381603507076622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2</v>
      </c>
      <c r="AE43" s="151">
        <f>SUM(AE31:AE42)</f>
        <v>0</v>
      </c>
      <c r="AF43" s="88">
        <f t="shared" ref="AF43:AF54" si="28">N43-K43</f>
        <v>-263.82981288981318</v>
      </c>
      <c r="AG43" s="445">
        <f t="shared" si="7"/>
        <v>0.87607805876476597</v>
      </c>
      <c r="AH43" s="640"/>
    </row>
    <row r="44" spans="1:34" s="195" customFormat="1" ht="19.2" customHeight="1">
      <c r="A44" s="655" t="s">
        <v>307</v>
      </c>
      <c r="B44" s="141" t="s">
        <v>245</v>
      </c>
      <c r="C44" s="182"/>
      <c r="D44" s="80" t="s">
        <v>487</v>
      </c>
      <c r="E44" s="81"/>
      <c r="F44" s="465">
        <v>36.92</v>
      </c>
      <c r="G44" s="183">
        <v>7349</v>
      </c>
      <c r="H44" s="83">
        <f>F44*G44</f>
        <v>271325.08</v>
      </c>
      <c r="I44" s="184"/>
      <c r="J44" s="185">
        <v>6</v>
      </c>
      <c r="K44" s="186">
        <v>1636</v>
      </c>
      <c r="L44" s="187">
        <v>272.66666666666669</v>
      </c>
      <c r="M44" s="104">
        <v>7</v>
      </c>
      <c r="N44" s="186">
        <f>G44/W44*60</f>
        <v>1574.7857142857142</v>
      </c>
      <c r="O44" s="187">
        <f>N44/M44</f>
        <v>224.96938775510202</v>
      </c>
      <c r="P44" s="92">
        <f t="shared" ref="P44:P48" si="29">M44-J44</f>
        <v>1</v>
      </c>
      <c r="Q44" s="188">
        <f t="shared" ref="Q44:Q48" si="30">O44-L44</f>
        <v>-47.697278911564666</v>
      </c>
      <c r="R44" s="189">
        <f t="shared" si="27"/>
        <v>0.82507110423631547</v>
      </c>
      <c r="S44" s="637">
        <f>R56</f>
        <v>0.86889121180680706</v>
      </c>
      <c r="T44" s="190">
        <v>0.16666666666666666</v>
      </c>
      <c r="U44" s="190">
        <v>0.3611111111111111</v>
      </c>
      <c r="V44" s="191">
        <v>5</v>
      </c>
      <c r="W44" s="192">
        <f t="shared" ref="W44:W56" si="31">(U44-T44)*24*60</f>
        <v>280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-61.214285714285779</v>
      </c>
      <c r="AG44" s="449">
        <f t="shared" si="7"/>
        <v>0.96258295494236812</v>
      </c>
      <c r="AH44" s="658">
        <f>AG56</f>
        <v>0.95527351704647834</v>
      </c>
    </row>
    <row r="45" spans="1:34" s="195" customFormat="1" ht="19.2" customHeight="1">
      <c r="A45" s="656"/>
      <c r="B45" s="141" t="s">
        <v>245</v>
      </c>
      <c r="C45" s="182"/>
      <c r="D45" s="80" t="s">
        <v>115</v>
      </c>
      <c r="E45" s="81"/>
      <c r="F45" s="465">
        <v>31.43</v>
      </c>
      <c r="G45" s="183">
        <v>2647</v>
      </c>
      <c r="H45" s="83">
        <f>F45*G45</f>
        <v>83195.210000000006</v>
      </c>
      <c r="I45" s="196"/>
      <c r="J45" s="185">
        <v>7</v>
      </c>
      <c r="K45" s="186">
        <v>1500</v>
      </c>
      <c r="L45" s="187">
        <v>214.28571428571428</v>
      </c>
      <c r="M45" s="104">
        <v>7</v>
      </c>
      <c r="N45" s="186">
        <f>G45/W45*60</f>
        <v>1470.5555555555554</v>
      </c>
      <c r="O45" s="187">
        <f>N45/M45</f>
        <v>210.07936507936506</v>
      </c>
      <c r="P45" s="92">
        <f t="shared" si="29"/>
        <v>0</v>
      </c>
      <c r="Q45" s="188">
        <f t="shared" si="30"/>
        <v>-4.2063492063492163</v>
      </c>
      <c r="R45" s="189">
        <f t="shared" si="27"/>
        <v>0.98037037037037034</v>
      </c>
      <c r="S45" s="637"/>
      <c r="T45" s="190">
        <v>0.36458333333333331</v>
      </c>
      <c r="U45" s="190">
        <v>0.43958333333333333</v>
      </c>
      <c r="V45" s="191">
        <v>5</v>
      </c>
      <c r="W45" s="192">
        <f t="shared" si="31"/>
        <v>108.00000000000001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-29.444444444444571</v>
      </c>
      <c r="AG45" s="449">
        <f t="shared" si="7"/>
        <v>0.98037037037037034</v>
      </c>
      <c r="AH45" s="658"/>
    </row>
    <row r="46" spans="1:34" s="195" customFormat="1" ht="19.2" customHeight="1">
      <c r="A46" s="656"/>
      <c r="B46" s="141" t="s">
        <v>245</v>
      </c>
      <c r="C46" s="182"/>
      <c r="D46" s="80" t="s">
        <v>113</v>
      </c>
      <c r="E46" s="81"/>
      <c r="F46" s="465">
        <v>11.6</v>
      </c>
      <c r="G46" s="183">
        <v>2308</v>
      </c>
      <c r="H46" s="83">
        <f t="shared" ref="H46:H50" si="32">F46*G46</f>
        <v>26772.799999999999</v>
      </c>
      <c r="I46" s="196"/>
      <c r="J46" s="185">
        <v>7</v>
      </c>
      <c r="K46" s="186">
        <v>1636</v>
      </c>
      <c r="L46" s="187">
        <v>233.71428571428572</v>
      </c>
      <c r="M46" s="104">
        <v>7</v>
      </c>
      <c r="N46" s="186">
        <f>G46/W46*60</f>
        <v>1457.6842105263149</v>
      </c>
      <c r="O46" s="187">
        <f>N46/M46</f>
        <v>208.24060150375928</v>
      </c>
      <c r="P46" s="92">
        <f t="shared" si="29"/>
        <v>0</v>
      </c>
      <c r="Q46" s="188">
        <f t="shared" si="30"/>
        <v>-25.473684210526443</v>
      </c>
      <c r="R46" s="189">
        <f t="shared" si="27"/>
        <v>0.89100501865911674</v>
      </c>
      <c r="S46" s="637"/>
      <c r="T46" s="190">
        <v>0.45694444444444443</v>
      </c>
      <c r="U46" s="190">
        <v>0.5229166666666667</v>
      </c>
      <c r="V46" s="191">
        <v>25</v>
      </c>
      <c r="W46" s="192">
        <f t="shared" si="31"/>
        <v>95.000000000000057</v>
      </c>
      <c r="X46" s="169">
        <v>0.44305555555555554</v>
      </c>
      <c r="Y46" s="169">
        <v>0.45416666666666666</v>
      </c>
      <c r="Z46" s="170"/>
      <c r="AA46" s="170"/>
      <c r="AB46" s="618"/>
      <c r="AC46" s="618"/>
      <c r="AD46" s="440"/>
      <c r="AE46" s="440"/>
      <c r="AF46" s="193">
        <f t="shared" si="28"/>
        <v>-178.31578947368507</v>
      </c>
      <c r="AG46" s="449">
        <f t="shared" si="7"/>
        <v>0.89100501865911674</v>
      </c>
      <c r="AH46" s="658"/>
    </row>
    <row r="47" spans="1:34" s="195" customFormat="1" ht="19.2" customHeight="1">
      <c r="A47" s="656"/>
      <c r="B47" s="141" t="s">
        <v>247</v>
      </c>
      <c r="C47" s="182"/>
      <c r="D47" s="197" t="s">
        <v>114</v>
      </c>
      <c r="E47" s="198"/>
      <c r="F47" s="465">
        <v>10.09</v>
      </c>
      <c r="G47" s="186">
        <v>3159</v>
      </c>
      <c r="H47" s="83">
        <f t="shared" si="32"/>
        <v>31874.31</v>
      </c>
      <c r="I47" s="196"/>
      <c r="J47" s="185">
        <v>6</v>
      </c>
      <c r="K47" s="186">
        <v>1500</v>
      </c>
      <c r="L47" s="187">
        <v>250</v>
      </c>
      <c r="M47" s="199">
        <v>7</v>
      </c>
      <c r="N47" s="186">
        <f>G47/W47*60</f>
        <v>1457.9999999999995</v>
      </c>
      <c r="O47" s="187">
        <f>N47/M47</f>
        <v>208.28571428571422</v>
      </c>
      <c r="P47" s="92">
        <f t="shared" si="29"/>
        <v>1</v>
      </c>
      <c r="Q47" s="188">
        <f t="shared" si="30"/>
        <v>-41.714285714285779</v>
      </c>
      <c r="R47" s="189">
        <f t="shared" si="27"/>
        <v>0.83314285714285685</v>
      </c>
      <c r="S47" s="637"/>
      <c r="T47" s="190">
        <v>0.54027777777777786</v>
      </c>
      <c r="U47" s="190">
        <v>0.63055555555555565</v>
      </c>
      <c r="V47" s="186">
        <v>25</v>
      </c>
      <c r="W47" s="192">
        <f t="shared" si="31"/>
        <v>130.00000000000003</v>
      </c>
      <c r="X47" s="169">
        <v>0.52638888888888891</v>
      </c>
      <c r="Y47" s="169">
        <v>0.53749999999999998</v>
      </c>
      <c r="Z47" s="170"/>
      <c r="AA47" s="170"/>
      <c r="AB47" s="618"/>
      <c r="AC47" s="618"/>
      <c r="AD47" s="440"/>
      <c r="AE47" s="440"/>
      <c r="AF47" s="193">
        <f t="shared" si="28"/>
        <v>-42.000000000000455</v>
      </c>
      <c r="AG47" s="449">
        <f t="shared" si="7"/>
        <v>0.97199999999999964</v>
      </c>
      <c r="AH47" s="658"/>
    </row>
    <row r="48" spans="1:34" s="195" customFormat="1" ht="19.2" customHeight="1">
      <c r="A48" s="656"/>
      <c r="B48" s="141" t="s">
        <v>247</v>
      </c>
      <c r="C48" s="182"/>
      <c r="D48" s="200" t="s">
        <v>114</v>
      </c>
      <c r="E48" s="198"/>
      <c r="F48" s="465">
        <v>10.09</v>
      </c>
      <c r="G48" s="186">
        <v>3316.95</v>
      </c>
      <c r="H48" s="83">
        <f t="shared" si="32"/>
        <v>33468.025499999996</v>
      </c>
      <c r="I48" s="196"/>
      <c r="J48" s="185">
        <v>6</v>
      </c>
      <c r="K48" s="186">
        <v>1500</v>
      </c>
      <c r="L48" s="187">
        <v>250</v>
      </c>
      <c r="M48" s="199">
        <v>7</v>
      </c>
      <c r="N48" s="186">
        <f t="shared" ref="N48" si="33">G48/W48*60</f>
        <v>1463.3602941176468</v>
      </c>
      <c r="O48" s="187">
        <f t="shared" ref="O48" si="34">N48/M48</f>
        <v>209.05147058823528</v>
      </c>
      <c r="P48" s="92">
        <f t="shared" si="29"/>
        <v>1</v>
      </c>
      <c r="Q48" s="188">
        <f t="shared" si="30"/>
        <v>-40.948529411764724</v>
      </c>
      <c r="R48" s="189">
        <f t="shared" si="27"/>
        <v>0.83620588235294113</v>
      </c>
      <c r="S48" s="637"/>
      <c r="T48" s="201">
        <v>0.64791666666666681</v>
      </c>
      <c r="U48" s="201">
        <v>0.74236111111111125</v>
      </c>
      <c r="V48" s="183">
        <v>25</v>
      </c>
      <c r="W48" s="192">
        <f t="shared" si="31"/>
        <v>136</v>
      </c>
      <c r="X48" s="169">
        <v>0.63402777777777775</v>
      </c>
      <c r="Y48" s="169">
        <v>0.64513888888888882</v>
      </c>
      <c r="Z48" s="170"/>
      <c r="AA48" s="170"/>
      <c r="AB48" s="618"/>
      <c r="AC48" s="618"/>
      <c r="AD48" s="440"/>
      <c r="AE48" s="440">
        <v>1</v>
      </c>
      <c r="AF48" s="193">
        <f t="shared" si="28"/>
        <v>-36.639705882353155</v>
      </c>
      <c r="AG48" s="449">
        <f t="shared" si="7"/>
        <v>0.97557352941176456</v>
      </c>
      <c r="AH48" s="658"/>
    </row>
    <row r="49" spans="1:34" s="195" customFormat="1" ht="19.2" customHeight="1">
      <c r="A49" s="656"/>
      <c r="B49" s="141">
        <v>0</v>
      </c>
      <c r="C49" s="182"/>
      <c r="D49" s="200"/>
      <c r="E49" s="198"/>
      <c r="F49" s="465" t="s">
        <v>248</v>
      </c>
      <c r="G49" s="183"/>
      <c r="H49" s="83">
        <f t="shared" si="32"/>
        <v>0</v>
      </c>
      <c r="I49" s="196"/>
      <c r="J49" s="185"/>
      <c r="K49" s="186"/>
      <c r="L49" s="187"/>
      <c r="M49" s="199"/>
      <c r="N49" s="186"/>
      <c r="O49" s="187"/>
      <c r="P49" s="92"/>
      <c r="Q49" s="188"/>
      <c r="R49" s="189"/>
      <c r="S49" s="637"/>
      <c r="T49" s="201"/>
      <c r="U49" s="201"/>
      <c r="V49" s="183"/>
      <c r="W49" s="192"/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0</v>
      </c>
      <c r="AG49" s="449" t="e">
        <f t="shared" si="7"/>
        <v>#DIV/0!</v>
      </c>
      <c r="AH49" s="658"/>
    </row>
    <row r="50" spans="1:34" s="195" customFormat="1" ht="19.2" customHeight="1">
      <c r="A50" s="656"/>
      <c r="B50" s="141">
        <v>0</v>
      </c>
      <c r="C50" s="182"/>
      <c r="D50" s="200"/>
      <c r="E50" s="198"/>
      <c r="F50" s="465" t="s">
        <v>248</v>
      </c>
      <c r="G50" s="183"/>
      <c r="H50" s="83">
        <f t="shared" si="32"/>
        <v>0</v>
      </c>
      <c r="I50" s="196"/>
      <c r="J50" s="185"/>
      <c r="K50" s="186"/>
      <c r="L50" s="187"/>
      <c r="M50" s="199"/>
      <c r="N50" s="186"/>
      <c r="O50" s="187"/>
      <c r="P50" s="92"/>
      <c r="Q50" s="188"/>
      <c r="R50" s="189"/>
      <c r="S50" s="637"/>
      <c r="T50" s="201"/>
      <c r="U50" s="201"/>
      <c r="V50" s="183"/>
      <c r="W50" s="192"/>
      <c r="X50" s="202"/>
      <c r="Y50" s="202"/>
      <c r="Z50" s="203"/>
      <c r="AA50" s="203"/>
      <c r="AB50" s="618"/>
      <c r="AC50" s="618"/>
      <c r="AD50" s="440"/>
      <c r="AE50" s="440"/>
      <c r="AF50" s="193">
        <f t="shared" si="28"/>
        <v>0</v>
      </c>
      <c r="AG50" s="449" t="e">
        <f t="shared" si="7"/>
        <v>#DIV/0!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6.4</v>
      </c>
      <c r="K56" s="145">
        <v>1554.4</v>
      </c>
      <c r="L56" s="148">
        <v>244.13333333333335</v>
      </c>
      <c r="M56" s="145">
        <f t="shared" ref="J56:O56" si="35">AVERAGE(M44:M55)</f>
        <v>7</v>
      </c>
      <c r="N56" s="145">
        <f t="shared" si="35"/>
        <v>1484.877154897046</v>
      </c>
      <c r="O56" s="148">
        <f t="shared" si="35"/>
        <v>212.12530784243518</v>
      </c>
      <c r="P56" s="208">
        <f>M56-J56</f>
        <v>0.59999999999999964</v>
      </c>
      <c r="Q56" s="162">
        <f>N56-K56</f>
        <v>-69.522845102954079</v>
      </c>
      <c r="R56" s="209">
        <f t="shared" ref="R56:R61" si="36">O56/L56</f>
        <v>0.86889121180680706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1</v>
      </c>
      <c r="AF56" s="213">
        <f>N56-K56</f>
        <v>-69.522845102954079</v>
      </c>
      <c r="AG56" s="441">
        <f>N56/K56</f>
        <v>0.95527351704647834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1619</v>
      </c>
      <c r="H57" s="127">
        <f t="shared" ref="H57:H66" si="37">F57*G57</f>
        <v>45752.94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1471.818181818182</v>
      </c>
      <c r="O57" s="129">
        <f t="shared" ref="O57:O61" si="39">N57/M57</f>
        <v>210.25974025974028</v>
      </c>
      <c r="P57" s="216">
        <f t="shared" ref="P57:P61" si="40">M57-J57</f>
        <v>0</v>
      </c>
      <c r="Q57" s="89">
        <f t="shared" ref="Q57:Q61" si="41">O57-L57</f>
        <v>-4.0259740259739942</v>
      </c>
      <c r="R57" s="442">
        <f t="shared" si="36"/>
        <v>0.98121212121212131</v>
      </c>
      <c r="S57" s="637">
        <f>R69</f>
        <v>0.92072043793295788</v>
      </c>
      <c r="T57" s="190">
        <v>0.16666666666666666</v>
      </c>
      <c r="U57" s="190">
        <v>0.21249999999999999</v>
      </c>
      <c r="V57" s="439">
        <v>5</v>
      </c>
      <c r="W57" s="452">
        <f>(U57-T57)*24*60</f>
        <v>66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-28.181818181818016</v>
      </c>
      <c r="AG57" s="444">
        <f t="shared" si="7"/>
        <v>0.98121212121212131</v>
      </c>
      <c r="AH57" s="639">
        <f>AG69</f>
        <v>0.98210180046182172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2749</v>
      </c>
      <c r="H58" s="83">
        <f t="shared" si="37"/>
        <v>76642.12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1472.6785714285716</v>
      </c>
      <c r="O58" s="86">
        <f t="shared" si="39"/>
        <v>210.38265306122452</v>
      </c>
      <c r="P58" s="216">
        <f t="shared" si="40"/>
        <v>0</v>
      </c>
      <c r="Q58" s="89">
        <f t="shared" si="41"/>
        <v>-3.9030612244897611</v>
      </c>
      <c r="R58" s="442">
        <f t="shared" si="36"/>
        <v>0.98178571428571448</v>
      </c>
      <c r="S58" s="637"/>
      <c r="T58" s="217">
        <v>0.21944444444444444</v>
      </c>
      <c r="U58" s="217">
        <v>0.29722222222222222</v>
      </c>
      <c r="V58" s="439">
        <v>10</v>
      </c>
      <c r="W58" s="452">
        <f>(U58-T58)*24*60</f>
        <v>112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-27.321428571428442</v>
      </c>
      <c r="AG58" s="442">
        <f t="shared" si="7"/>
        <v>0.98178571428571437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2918</v>
      </c>
      <c r="H59" s="83">
        <f t="shared" si="37"/>
        <v>81704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1459.0000000000005</v>
      </c>
      <c r="O59" s="86">
        <f t="shared" si="39"/>
        <v>208.4285714285715</v>
      </c>
      <c r="P59" s="216">
        <f t="shared" si="40"/>
        <v>0</v>
      </c>
      <c r="Q59" s="89">
        <f t="shared" si="41"/>
        <v>-5.8571428571427759</v>
      </c>
      <c r="R59" s="442">
        <f t="shared" si="36"/>
        <v>0.97266666666666701</v>
      </c>
      <c r="S59" s="637"/>
      <c r="T59" s="217">
        <v>0.31458333333333333</v>
      </c>
      <c r="U59" s="217">
        <v>0.39791666666666664</v>
      </c>
      <c r="V59" s="191">
        <v>25</v>
      </c>
      <c r="W59" s="452">
        <f>(U59-T59)*24*60</f>
        <v>119.99999999999997</v>
      </c>
      <c r="X59" s="94">
        <v>0.30069444444444443</v>
      </c>
      <c r="Y59" s="94">
        <v>0.31180555555555556</v>
      </c>
      <c r="Z59" s="95"/>
      <c r="AA59" s="95"/>
      <c r="AB59" s="618"/>
      <c r="AC59" s="618"/>
      <c r="AD59" s="440"/>
      <c r="AE59" s="440"/>
      <c r="AF59" s="88">
        <f t="shared" si="6"/>
        <v>-40.999999999999545</v>
      </c>
      <c r="AG59" s="442">
        <f t="shared" si="7"/>
        <v>0.97266666666666701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3001.05</v>
      </c>
      <c r="H60" s="83">
        <f t="shared" si="37"/>
        <v>30280.594500000003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1463.9268292682923</v>
      </c>
      <c r="O60" s="86">
        <f t="shared" si="39"/>
        <v>209.13240418118463</v>
      </c>
      <c r="P60" s="216">
        <f t="shared" si="40"/>
        <v>1</v>
      </c>
      <c r="Q60" s="89">
        <f t="shared" si="41"/>
        <v>-40.867595818815374</v>
      </c>
      <c r="R60" s="442">
        <f t="shared" si="36"/>
        <v>0.83652961672473847</v>
      </c>
      <c r="S60" s="637"/>
      <c r="T60" s="217">
        <v>0.41527777777777775</v>
      </c>
      <c r="U60" s="217">
        <v>0.50069444444444444</v>
      </c>
      <c r="V60" s="191">
        <v>25</v>
      </c>
      <c r="W60" s="452">
        <f>(U60-T60)*24*60</f>
        <v>123.00000000000004</v>
      </c>
      <c r="X60" s="94">
        <v>0.40138888888888885</v>
      </c>
      <c r="Y60" s="94">
        <v>0.41250000000000003</v>
      </c>
      <c r="Z60" s="95"/>
      <c r="AA60" s="95"/>
      <c r="AB60" s="618"/>
      <c r="AC60" s="618"/>
      <c r="AD60" s="440"/>
      <c r="AE60" s="440"/>
      <c r="AF60" s="88">
        <f t="shared" si="6"/>
        <v>-36.073170731707705</v>
      </c>
      <c r="AG60" s="444">
        <f t="shared" si="7"/>
        <v>0.97595121951219488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6318</v>
      </c>
      <c r="H61" s="83">
        <f t="shared" si="37"/>
        <v>63748.62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1498.3399209486172</v>
      </c>
      <c r="O61" s="86">
        <f t="shared" si="39"/>
        <v>214.04856013551674</v>
      </c>
      <c r="P61" s="216">
        <f t="shared" si="40"/>
        <v>1</v>
      </c>
      <c r="Q61" s="89">
        <f t="shared" si="41"/>
        <v>-35.951439864483262</v>
      </c>
      <c r="R61" s="442">
        <f t="shared" si="36"/>
        <v>0.85619424054206694</v>
      </c>
      <c r="S61" s="637"/>
      <c r="T61" s="217">
        <v>0.52152777777777781</v>
      </c>
      <c r="U61" s="217">
        <v>0.69722222222222219</v>
      </c>
      <c r="V61" s="191">
        <v>30</v>
      </c>
      <c r="W61" s="452">
        <f>(U61-T61)*24*60</f>
        <v>252.99999999999989</v>
      </c>
      <c r="X61" s="94">
        <v>0.50416666666666665</v>
      </c>
      <c r="Y61" s="94">
        <v>0.51874999999999993</v>
      </c>
      <c r="Z61" s="95"/>
      <c r="AA61" s="95"/>
      <c r="AB61" s="618"/>
      <c r="AC61" s="618"/>
      <c r="AD61" s="440"/>
      <c r="AE61" s="440"/>
      <c r="AF61" s="88">
        <f t="shared" si="6"/>
        <v>-1.6600790513828088</v>
      </c>
      <c r="AG61" s="442">
        <f t="shared" si="7"/>
        <v>0.99889328063241145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1473.1527006927327</v>
      </c>
      <c r="O69" s="116">
        <f t="shared" si="43"/>
        <v>210.45038581324752</v>
      </c>
      <c r="P69" s="88">
        <f>M69-J69</f>
        <v>0.40000000000000036</v>
      </c>
      <c r="Q69" s="89">
        <f>N69-K69</f>
        <v>-26.847299307267349</v>
      </c>
      <c r="R69" s="225">
        <f t="shared" ref="R69:R70" si="44">O69/L69</f>
        <v>0.92072043793295788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-26.847299307267349</v>
      </c>
      <c r="AG69" s="442">
        <f t="shared" si="7"/>
        <v>0.98210180046182172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473</v>
      </c>
      <c r="H70" s="83">
        <f>F70*G70</f>
        <v>29387.49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7" si="45">G70/W70*60</f>
        <v>1233.9130434782608</v>
      </c>
      <c r="O70" s="86">
        <f t="shared" ref="O70:O77" si="46">N70/M70</f>
        <v>94.916387959866213</v>
      </c>
      <c r="P70" s="88">
        <f t="shared" ref="P70:P77" si="47">M70-J70</f>
        <v>-1</v>
      </c>
      <c r="Q70" s="89">
        <f t="shared" ref="Q70" si="48">O70-L70</f>
        <v>-12.226469182990925</v>
      </c>
      <c r="R70" s="442">
        <f t="shared" si="44"/>
        <v>0.88588628762541799</v>
      </c>
      <c r="S70" s="637">
        <f>R82</f>
        <v>0.89492604529910602</v>
      </c>
      <c r="T70" s="91">
        <v>0.29166666666666669</v>
      </c>
      <c r="U70" s="91">
        <v>0.30763888888888891</v>
      </c>
      <c r="V70" s="439">
        <v>5</v>
      </c>
      <c r="W70" s="452">
        <f>(U70-T70)*24*60</f>
        <v>23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-266.08695652173924</v>
      </c>
      <c r="AG70" s="442">
        <f t="shared" si="7"/>
        <v>0.82260869565217387</v>
      </c>
      <c r="AH70" s="637">
        <f>AG82</f>
        <v>0.89520910474204352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2772</v>
      </c>
      <c r="H71" s="83">
        <f>F71*G71</f>
        <v>132085.79999999999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1341.2903225806447</v>
      </c>
      <c r="O71" s="86">
        <f t="shared" si="46"/>
        <v>74.516129032258036</v>
      </c>
      <c r="P71" s="88">
        <f t="shared" si="47"/>
        <v>0</v>
      </c>
      <c r="Q71" s="89">
        <f>O71-L71</f>
        <v>-5.4838709677419644</v>
      </c>
      <c r="R71" s="442">
        <f>O71/L71</f>
        <v>0.93145161290322542</v>
      </c>
      <c r="S71" s="637"/>
      <c r="T71" s="91">
        <v>0.31180555555555556</v>
      </c>
      <c r="U71" s="91">
        <v>0.3979166666666667</v>
      </c>
      <c r="V71" s="439">
        <v>6</v>
      </c>
      <c r="W71" s="452">
        <f t="shared" ref="W71:W81" si="49">(U71-T71)*24*60</f>
        <v>124.00000000000004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-98.70967741935533</v>
      </c>
      <c r="AG71" s="442">
        <f>N71/K71</f>
        <v>0.93145161290322542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3262.7400000000002</v>
      </c>
      <c r="H72" s="83">
        <f t="shared" ref="H72:H80" si="50">F72*G72</f>
        <v>185486.76900000003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1388.3999999999996</v>
      </c>
      <c r="O72" s="86">
        <f t="shared" si="46"/>
        <v>77.133333333333312</v>
      </c>
      <c r="P72" s="88">
        <f t="shared" si="47"/>
        <v>0</v>
      </c>
      <c r="Q72" s="89">
        <f>O72-L72</f>
        <v>-13.755555555555574</v>
      </c>
      <c r="R72" s="442">
        <f>O72/L72</f>
        <v>0.84865525672371622</v>
      </c>
      <c r="S72" s="637"/>
      <c r="T72" s="91">
        <v>0.41319444444444448</v>
      </c>
      <c r="U72" s="91">
        <v>0.51111111111111118</v>
      </c>
      <c r="V72" s="439">
        <v>22</v>
      </c>
      <c r="W72" s="452">
        <f t="shared" si="49"/>
        <v>141.00000000000006</v>
      </c>
      <c r="X72" s="94">
        <v>0.40138888888888885</v>
      </c>
      <c r="Y72" s="94">
        <v>0.41041666666666665</v>
      </c>
      <c r="Z72" s="95"/>
      <c r="AA72" s="95"/>
      <c r="AB72" s="618"/>
      <c r="AC72" s="618"/>
      <c r="AD72" s="440"/>
      <c r="AE72" s="440"/>
      <c r="AF72" s="88">
        <f>N72-K72</f>
        <v>-247.60000000000036</v>
      </c>
      <c r="AG72" s="442">
        <f>N72/K72</f>
        <v>0.84865525672371611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2585.6999999999998</v>
      </c>
      <c r="H73" s="83">
        <f t="shared" si="50"/>
        <v>139007.23199999999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1349.0608695652165</v>
      </c>
      <c r="O73" s="86">
        <f t="shared" si="46"/>
        <v>84.316304347826033</v>
      </c>
      <c r="P73" s="88">
        <f t="shared" si="47"/>
        <v>0</v>
      </c>
      <c r="Q73" s="89">
        <f>O73-L73</f>
        <v>-5.6836956521739666</v>
      </c>
      <c r="R73" s="442">
        <f>O73/L73</f>
        <v>0.93684782608695594</v>
      </c>
      <c r="S73" s="637"/>
      <c r="T73" s="91">
        <v>0.55277777777777781</v>
      </c>
      <c r="U73" s="91">
        <v>0.63263888888888897</v>
      </c>
      <c r="V73" s="439">
        <v>7</v>
      </c>
      <c r="W73" s="452">
        <f t="shared" si="49"/>
        <v>115.00000000000007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-90.939130434783465</v>
      </c>
      <c r="AG73" s="442">
        <f>N73/K73</f>
        <v>0.93684782608695594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2875</v>
      </c>
      <c r="H74" s="83">
        <f t="shared" si="50"/>
        <v>136591.25</v>
      </c>
      <c r="I74" s="439"/>
      <c r="J74" s="130">
        <v>17</v>
      </c>
      <c r="K74" s="98">
        <v>1440</v>
      </c>
      <c r="L74" s="129">
        <v>84.705882352941174</v>
      </c>
      <c r="M74" s="453">
        <v>17</v>
      </c>
      <c r="N74" s="82">
        <f t="shared" si="45"/>
        <v>1306.818181818182</v>
      </c>
      <c r="O74" s="86">
        <f t="shared" si="46"/>
        <v>76.871657754010698</v>
      </c>
      <c r="P74" s="88">
        <f t="shared" si="47"/>
        <v>0</v>
      </c>
      <c r="Q74" s="89">
        <f t="shared" ref="Q74:Q77" si="51">O74-L74</f>
        <v>-7.8342245989304757</v>
      </c>
      <c r="R74" s="442">
        <f t="shared" ref="R74:R77" si="52">O74/L74</f>
        <v>0.9075126262626263</v>
      </c>
      <c r="S74" s="637"/>
      <c r="T74" s="91">
        <v>0.64861111111111125</v>
      </c>
      <c r="U74" s="91">
        <v>0.74027777777777792</v>
      </c>
      <c r="V74" s="439">
        <v>23</v>
      </c>
      <c r="W74" s="452">
        <f t="shared" si="49"/>
        <v>132</v>
      </c>
      <c r="X74" s="233">
        <v>0.63611111111111118</v>
      </c>
      <c r="Y74" s="233">
        <v>0.64583333333333337</v>
      </c>
      <c r="Z74" s="170"/>
      <c r="AA74" s="170"/>
      <c r="AB74" s="618"/>
      <c r="AC74" s="618"/>
      <c r="AD74" s="440"/>
      <c r="AE74" s="440"/>
      <c r="AF74" s="88">
        <f t="shared" ref="AF74:AF80" si="53">N74-K74</f>
        <v>-133.18181818181802</v>
      </c>
      <c r="AG74" s="442">
        <f t="shared" ref="AG74:AG80" si="54">N74/K74</f>
        <v>0.90751262626262641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604</v>
      </c>
      <c r="H75" s="83">
        <f t="shared" si="50"/>
        <v>33413.279999999999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1294.2857142857115</v>
      </c>
      <c r="O75" s="86">
        <f t="shared" si="46"/>
        <v>86.285714285714093</v>
      </c>
      <c r="P75" s="88">
        <f t="shared" si="47"/>
        <v>1</v>
      </c>
      <c r="Q75" s="89">
        <f t="shared" si="51"/>
        <v>-16.571428571428768</v>
      </c>
      <c r="R75" s="442">
        <f t="shared" si="52"/>
        <v>0.83888888888888702</v>
      </c>
      <c r="S75" s="637"/>
      <c r="T75" s="91">
        <v>0.70833333333333337</v>
      </c>
      <c r="U75" s="91">
        <v>0.72777777777777786</v>
      </c>
      <c r="V75" s="439">
        <v>5</v>
      </c>
      <c r="W75" s="452">
        <f t="shared" si="49"/>
        <v>28.00000000000006</v>
      </c>
      <c r="X75" s="233"/>
      <c r="Y75" s="233"/>
      <c r="Z75" s="170"/>
      <c r="AA75" s="170"/>
      <c r="AB75" s="618"/>
      <c r="AC75" s="618"/>
      <c r="AD75" s="440"/>
      <c r="AE75" s="440"/>
      <c r="AF75" s="88">
        <f t="shared" si="53"/>
        <v>-145.71428571428851</v>
      </c>
      <c r="AG75" s="442">
        <f t="shared" si="54"/>
        <v>0.89880952380952184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883</v>
      </c>
      <c r="H76" s="83">
        <f t="shared" si="50"/>
        <v>49059.48</v>
      </c>
      <c r="I76" s="439"/>
      <c r="J76" s="130">
        <v>16</v>
      </c>
      <c r="K76" s="98">
        <v>1440</v>
      </c>
      <c r="L76" s="129">
        <v>90</v>
      </c>
      <c r="M76" s="450">
        <v>16</v>
      </c>
      <c r="N76" s="82">
        <f t="shared" si="45"/>
        <v>1324.4999999999995</v>
      </c>
      <c r="O76" s="86">
        <f t="shared" si="46"/>
        <v>82.781249999999972</v>
      </c>
      <c r="P76" s="88">
        <f t="shared" si="47"/>
        <v>0</v>
      </c>
      <c r="Q76" s="89">
        <f t="shared" si="51"/>
        <v>-7.2187500000000284</v>
      </c>
      <c r="R76" s="442">
        <f t="shared" si="52"/>
        <v>0.91979166666666634</v>
      </c>
      <c r="S76" s="637"/>
      <c r="T76" s="91">
        <v>0.73333333333333339</v>
      </c>
      <c r="U76" s="91">
        <v>0.76111111111111118</v>
      </c>
      <c r="V76" s="439">
        <v>8</v>
      </c>
      <c r="W76" s="452">
        <f t="shared" si="49"/>
        <v>40.000000000000014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3"/>
        <v>-115.50000000000045</v>
      </c>
      <c r="AG76" s="442">
        <f t="shared" si="54"/>
        <v>0.91979166666666634</v>
      </c>
      <c r="AH76" s="637"/>
    </row>
    <row r="77" spans="1:34" ht="19.2" customHeight="1">
      <c r="A77" s="649"/>
      <c r="B77" s="439" t="s">
        <v>243</v>
      </c>
      <c r="C77" s="447"/>
      <c r="D77" s="229" t="s">
        <v>123</v>
      </c>
      <c r="E77" s="81"/>
      <c r="F77" s="458">
        <v>53.76</v>
      </c>
      <c r="G77" s="227">
        <v>456.3</v>
      </c>
      <c r="H77" s="83">
        <f t="shared" si="50"/>
        <v>24530.687999999998</v>
      </c>
      <c r="I77" s="440">
        <v>1</v>
      </c>
      <c r="J77" s="231">
        <v>16</v>
      </c>
      <c r="K77" s="232">
        <v>1440</v>
      </c>
      <c r="L77" s="129">
        <v>90</v>
      </c>
      <c r="M77" s="450">
        <v>16</v>
      </c>
      <c r="N77" s="82">
        <f t="shared" si="45"/>
        <v>1303.7142857142903</v>
      </c>
      <c r="O77" s="86">
        <f t="shared" si="46"/>
        <v>81.482142857143145</v>
      </c>
      <c r="P77" s="88">
        <f t="shared" si="47"/>
        <v>0</v>
      </c>
      <c r="Q77" s="89">
        <f t="shared" si="51"/>
        <v>-8.5178571428568546</v>
      </c>
      <c r="R77" s="442">
        <f t="shared" si="52"/>
        <v>0.90535714285714608</v>
      </c>
      <c r="S77" s="637"/>
      <c r="T77" s="91">
        <v>0.76597222222222228</v>
      </c>
      <c r="U77" s="91">
        <v>0.78055555555555556</v>
      </c>
      <c r="V77" s="439">
        <v>7</v>
      </c>
      <c r="W77" s="452">
        <f t="shared" si="49"/>
        <v>20.999999999999925</v>
      </c>
      <c r="X77" s="233"/>
      <c r="Y77" s="233"/>
      <c r="Z77" s="170"/>
      <c r="AA77" s="170"/>
      <c r="AB77" s="618"/>
      <c r="AC77" s="618"/>
      <c r="AD77" s="440"/>
      <c r="AE77" s="440"/>
      <c r="AF77" s="88">
        <f t="shared" si="53"/>
        <v>-136.28571428570967</v>
      </c>
      <c r="AG77" s="442">
        <f t="shared" si="54"/>
        <v>0.90535714285714608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/>
      <c r="X78" s="233"/>
      <c r="Y78" s="233"/>
      <c r="Z78" s="170"/>
      <c r="AA78" s="170"/>
      <c r="AB78" s="618"/>
      <c r="AC78" s="618"/>
      <c r="AD78" s="440"/>
      <c r="AE78" s="440"/>
      <c r="AF78" s="88">
        <f t="shared" si="53"/>
        <v>0</v>
      </c>
      <c r="AG78" s="442" t="e">
        <f t="shared" si="54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3"/>
        <v>0</v>
      </c>
      <c r="AG79" s="442" t="e">
        <f t="shared" si="54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3"/>
        <v>0</v>
      </c>
      <c r="AG80" s="442" t="e">
        <f t="shared" si="54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16.125</v>
      </c>
      <c r="K82" s="145">
        <v>1472</v>
      </c>
      <c r="L82" s="148">
        <v>91.949346405228752</v>
      </c>
      <c r="M82" s="145">
        <f t="shared" ref="J82:O82" si="55">AVERAGE(M70:M81)</f>
        <v>16.125</v>
      </c>
      <c r="N82" s="145">
        <f t="shared" si="55"/>
        <v>1317.7478021802881</v>
      </c>
      <c r="O82" s="237">
        <f t="shared" si="55"/>
        <v>82.28786494626894</v>
      </c>
      <c r="P82" s="161">
        <f>M82-J82</f>
        <v>0</v>
      </c>
      <c r="Q82" s="162">
        <f>N82-K82</f>
        <v>-154.25219781971191</v>
      </c>
      <c r="R82" s="225">
        <f>O82/L82</f>
        <v>0.89492604529910602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-154.25219781971191</v>
      </c>
      <c r="AG82" s="442">
        <f>N82/K82</f>
        <v>0.89520910474204352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3826.74</v>
      </c>
      <c r="H83" s="127">
        <f t="shared" ref="H83:H94" si="56">F83*G83</f>
        <v>204194.84639999998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90" si="57">G83/W83*60</f>
        <v>1221.2999999999995</v>
      </c>
      <c r="O83" s="236">
        <f t="shared" ref="O83:O90" si="58">N83/M83</f>
        <v>64.278947368421029</v>
      </c>
      <c r="P83" s="95">
        <f t="shared" ref="P83:P90" si="59">M83-J83</f>
        <v>0</v>
      </c>
      <c r="Q83" s="131">
        <f t="shared" ref="Q83:Q90" si="60">O83-L83</f>
        <v>-11.510526315789491</v>
      </c>
      <c r="R83" s="239">
        <f t="shared" ref="R83:R90" si="61">O83/L83</f>
        <v>0.8481249999999998</v>
      </c>
      <c r="S83" s="637">
        <f>R95</f>
        <v>0.80009175817730527</v>
      </c>
      <c r="T83" s="91">
        <v>0.33333333333333331</v>
      </c>
      <c r="U83" s="91">
        <v>0.46388888888888891</v>
      </c>
      <c r="V83" s="439">
        <v>5</v>
      </c>
      <c r="W83" s="452">
        <f t="shared" ref="W83:W93" si="62">(U83-T83)*24*60</f>
        <v>188.00000000000006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3">N83-K83</f>
        <v>-218.7000000000005</v>
      </c>
      <c r="AG83" s="442">
        <f t="shared" ref="AG83:AG173" si="64">N83/K83</f>
        <v>0.84812499999999968</v>
      </c>
      <c r="AH83" s="637">
        <f>AG95</f>
        <v>0.80639173638297279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2686.86</v>
      </c>
      <c r="H84" s="127">
        <f t="shared" si="56"/>
        <v>143370.84960000002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7"/>
        <v>1203.0716417910439</v>
      </c>
      <c r="O84" s="236">
        <f t="shared" si="58"/>
        <v>63.319560094265469</v>
      </c>
      <c r="P84" s="95">
        <f t="shared" si="59"/>
        <v>0</v>
      </c>
      <c r="Q84" s="131">
        <f t="shared" si="60"/>
        <v>-12.469913589945051</v>
      </c>
      <c r="R84" s="239">
        <f t="shared" si="61"/>
        <v>0.83546641791044718</v>
      </c>
      <c r="S84" s="637"/>
      <c r="T84" s="91">
        <v>0.47986111111111113</v>
      </c>
      <c r="U84" s="91">
        <v>0.57291666666666674</v>
      </c>
      <c r="V84" s="439">
        <v>23</v>
      </c>
      <c r="W84" s="452">
        <f t="shared" si="62"/>
        <v>134.00000000000009</v>
      </c>
      <c r="X84" s="94">
        <v>0.46736111111111112</v>
      </c>
      <c r="Y84" s="94">
        <v>0.4770833333333333</v>
      </c>
      <c r="Z84" s="95"/>
      <c r="AA84" s="95"/>
      <c r="AB84" s="618"/>
      <c r="AC84" s="618"/>
      <c r="AD84" s="440"/>
      <c r="AE84" s="440"/>
      <c r="AF84" s="88">
        <f t="shared" si="63"/>
        <v>-236.92835820895607</v>
      </c>
      <c r="AG84" s="442">
        <f t="shared" si="64"/>
        <v>0.83546641791044718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1174</v>
      </c>
      <c r="H85" s="127">
        <f t="shared" si="56"/>
        <v>60754.5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7"/>
        <v>1257.8571428571438</v>
      </c>
      <c r="O85" s="236">
        <f t="shared" si="58"/>
        <v>59.897959183673514</v>
      </c>
      <c r="P85" s="95">
        <f t="shared" si="59"/>
        <v>0</v>
      </c>
      <c r="Q85" s="131">
        <f t="shared" si="60"/>
        <v>-11.530612244897917</v>
      </c>
      <c r="R85" s="239">
        <f t="shared" si="61"/>
        <v>0.83857142857142919</v>
      </c>
      <c r="S85" s="637"/>
      <c r="T85" s="91">
        <v>0.61388888888888893</v>
      </c>
      <c r="U85" s="91">
        <v>0.65277777777777779</v>
      </c>
      <c r="V85" s="439">
        <v>6</v>
      </c>
      <c r="W85" s="452">
        <f t="shared" si="62"/>
        <v>55.999999999999957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3"/>
        <v>-242.1428571428562</v>
      </c>
      <c r="AG85" s="442">
        <f t="shared" si="64"/>
        <v>0.83857142857142919</v>
      </c>
      <c r="AH85" s="637"/>
    </row>
    <row r="86" spans="1:34" ht="19.2" customHeight="1">
      <c r="A86" s="648"/>
      <c r="B86" s="154" t="s">
        <v>247</v>
      </c>
      <c r="C86" s="141"/>
      <c r="D86" s="240" t="s">
        <v>133</v>
      </c>
      <c r="E86" s="81"/>
      <c r="F86" s="465">
        <v>56.43</v>
      </c>
      <c r="G86" s="82">
        <v>1105</v>
      </c>
      <c r="H86" s="127">
        <f t="shared" si="56"/>
        <v>62355.15</v>
      </c>
      <c r="I86" s="439"/>
      <c r="J86" s="130">
        <v>18</v>
      </c>
      <c r="K86" s="98">
        <v>1500</v>
      </c>
      <c r="L86" s="129">
        <v>83.333333333333329</v>
      </c>
      <c r="M86" s="450">
        <v>18</v>
      </c>
      <c r="N86" s="98">
        <f t="shared" si="57"/>
        <v>1275.0000000000007</v>
      </c>
      <c r="O86" s="236">
        <f t="shared" si="58"/>
        <v>70.833333333333371</v>
      </c>
      <c r="P86" s="95">
        <f t="shared" si="59"/>
        <v>0</v>
      </c>
      <c r="Q86" s="131">
        <f t="shared" si="60"/>
        <v>-12.499999999999957</v>
      </c>
      <c r="R86" s="239">
        <f t="shared" si="61"/>
        <v>0.85000000000000053</v>
      </c>
      <c r="S86" s="637"/>
      <c r="T86" s="91">
        <v>0.65763888888888888</v>
      </c>
      <c r="U86" s="91">
        <v>0.69374999999999998</v>
      </c>
      <c r="V86" s="439">
        <v>7</v>
      </c>
      <c r="W86" s="452">
        <f t="shared" si="62"/>
        <v>51.999999999999972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3"/>
        <v>-224.99999999999932</v>
      </c>
      <c r="AG86" s="442">
        <f t="shared" si="64"/>
        <v>0.85000000000000042</v>
      </c>
      <c r="AH86" s="637"/>
    </row>
    <row r="87" spans="1:34" ht="19.2" customHeight="1">
      <c r="A87" s="648"/>
      <c r="B87" s="154" t="s">
        <v>244</v>
      </c>
      <c r="C87" s="141"/>
      <c r="D87" s="240" t="s">
        <v>105</v>
      </c>
      <c r="E87" s="81"/>
      <c r="F87" s="465">
        <v>38.39</v>
      </c>
      <c r="G87" s="82">
        <v>468.75</v>
      </c>
      <c r="H87" s="127">
        <f t="shared" si="56"/>
        <v>17995.3125</v>
      </c>
      <c r="I87" s="439">
        <v>1</v>
      </c>
      <c r="J87" s="130">
        <v>16</v>
      </c>
      <c r="K87" s="98">
        <v>1636</v>
      </c>
      <c r="L87" s="129">
        <v>102.25</v>
      </c>
      <c r="M87" s="450">
        <v>17</v>
      </c>
      <c r="N87" s="98">
        <f t="shared" si="57"/>
        <v>1222.8260869565261</v>
      </c>
      <c r="O87" s="236">
        <f t="shared" si="58"/>
        <v>71.93094629156036</v>
      </c>
      <c r="P87" s="95">
        <f t="shared" si="59"/>
        <v>1</v>
      </c>
      <c r="Q87" s="131">
        <f t="shared" si="60"/>
        <v>-30.31905370843964</v>
      </c>
      <c r="R87" s="239">
        <f t="shared" si="61"/>
        <v>0.70348113732577366</v>
      </c>
      <c r="S87" s="637"/>
      <c r="T87" s="91">
        <v>0.69930555555555551</v>
      </c>
      <c r="U87" s="91">
        <v>0.71527777777777768</v>
      </c>
      <c r="V87" s="439">
        <v>8</v>
      </c>
      <c r="W87" s="452">
        <f t="shared" si="62"/>
        <v>22.999999999999918</v>
      </c>
      <c r="X87" s="94"/>
      <c r="Y87" s="94"/>
      <c r="Z87" s="95"/>
      <c r="AA87" s="95"/>
      <c r="AB87" s="618"/>
      <c r="AC87" s="618"/>
      <c r="AD87" s="440"/>
      <c r="AE87" s="440"/>
      <c r="AF87" s="88">
        <f t="shared" si="63"/>
        <v>-413.17391304347393</v>
      </c>
      <c r="AG87" s="442">
        <f t="shared" si="64"/>
        <v>0.74744870840863453</v>
      </c>
      <c r="AH87" s="637"/>
    </row>
    <row r="88" spans="1:34" ht="19.2" customHeight="1">
      <c r="A88" s="648"/>
      <c r="B88" s="154" t="s">
        <v>244</v>
      </c>
      <c r="C88" s="447"/>
      <c r="D88" s="240" t="s">
        <v>302</v>
      </c>
      <c r="E88" s="81"/>
      <c r="F88" s="465">
        <v>38.1</v>
      </c>
      <c r="G88" s="98">
        <v>726.9</v>
      </c>
      <c r="H88" s="127">
        <f t="shared" si="56"/>
        <v>27694.89</v>
      </c>
      <c r="I88" s="439">
        <v>1</v>
      </c>
      <c r="J88" s="130">
        <v>17</v>
      </c>
      <c r="K88" s="98">
        <v>1500</v>
      </c>
      <c r="L88" s="129">
        <v>88.235294117647058</v>
      </c>
      <c r="M88" s="450">
        <v>16</v>
      </c>
      <c r="N88" s="98">
        <f t="shared" si="57"/>
        <v>1178.7567567567557</v>
      </c>
      <c r="O88" s="236">
        <f t="shared" si="58"/>
        <v>73.672297297297234</v>
      </c>
      <c r="P88" s="95">
        <f t="shared" si="59"/>
        <v>-1</v>
      </c>
      <c r="Q88" s="131">
        <f t="shared" si="60"/>
        <v>-14.562996820349824</v>
      </c>
      <c r="R88" s="239">
        <f t="shared" si="61"/>
        <v>0.83495270270270194</v>
      </c>
      <c r="S88" s="637"/>
      <c r="T88" s="91">
        <v>0.72986111111111096</v>
      </c>
      <c r="U88" s="91">
        <v>0.75555555555555542</v>
      </c>
      <c r="V88" s="439">
        <v>21</v>
      </c>
      <c r="W88" s="452">
        <f t="shared" si="62"/>
        <v>37.000000000000028</v>
      </c>
      <c r="X88" s="94">
        <v>0.71875</v>
      </c>
      <c r="Y88" s="94">
        <v>0.7270833333333333</v>
      </c>
      <c r="Z88" s="95"/>
      <c r="AA88" s="95"/>
      <c r="AB88" s="618"/>
      <c r="AC88" s="618"/>
      <c r="AD88" s="440"/>
      <c r="AE88" s="440"/>
      <c r="AF88" s="88">
        <f t="shared" si="63"/>
        <v>-321.24324324324425</v>
      </c>
      <c r="AG88" s="442">
        <f t="shared" si="64"/>
        <v>0.78583783783783712</v>
      </c>
      <c r="AH88" s="637"/>
    </row>
    <row r="89" spans="1:34" ht="19.2" customHeight="1">
      <c r="A89" s="648"/>
      <c r="B89" s="154" t="s">
        <v>247</v>
      </c>
      <c r="C89" s="447"/>
      <c r="D89" s="80" t="s">
        <v>125</v>
      </c>
      <c r="E89" s="81"/>
      <c r="F89" s="465">
        <v>58.17</v>
      </c>
      <c r="G89" s="159">
        <v>1072</v>
      </c>
      <c r="H89" s="127">
        <f t="shared" si="56"/>
        <v>62358.240000000005</v>
      </c>
      <c r="I89" s="439"/>
      <c r="J89" s="130">
        <v>19</v>
      </c>
      <c r="K89" s="98">
        <v>1385</v>
      </c>
      <c r="L89" s="129">
        <v>72.89473684210526</v>
      </c>
      <c r="M89" s="450">
        <v>20</v>
      </c>
      <c r="N89" s="98">
        <f t="shared" si="57"/>
        <v>1108.9655172413802</v>
      </c>
      <c r="O89" s="236">
        <f t="shared" si="58"/>
        <v>55.448275862069011</v>
      </c>
      <c r="P89" s="95">
        <f t="shared" si="59"/>
        <v>1</v>
      </c>
      <c r="Q89" s="131">
        <f t="shared" si="60"/>
        <v>-17.44646098003625</v>
      </c>
      <c r="R89" s="239">
        <f t="shared" si="61"/>
        <v>0.76066226814390703</v>
      </c>
      <c r="S89" s="637"/>
      <c r="T89" s="91">
        <v>0.70833333333333337</v>
      </c>
      <c r="U89" s="91">
        <v>0.74861111111111112</v>
      </c>
      <c r="V89" s="439">
        <v>5</v>
      </c>
      <c r="W89" s="452">
        <f t="shared" si="62"/>
        <v>57.999999999999957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3"/>
        <v>-276.03448275861979</v>
      </c>
      <c r="AG89" s="442">
        <f t="shared" si="64"/>
        <v>0.80069712436200735</v>
      </c>
      <c r="AH89" s="637"/>
    </row>
    <row r="90" spans="1:34" ht="19.2" customHeight="1">
      <c r="A90" s="648"/>
      <c r="B90" s="154" t="s">
        <v>247</v>
      </c>
      <c r="C90" s="447"/>
      <c r="D90" s="80" t="s">
        <v>126</v>
      </c>
      <c r="E90" s="81"/>
      <c r="F90" s="465">
        <v>53.68</v>
      </c>
      <c r="G90" s="173">
        <v>1242</v>
      </c>
      <c r="H90" s="127">
        <f t="shared" si="56"/>
        <v>66670.559999999998</v>
      </c>
      <c r="I90" s="241"/>
      <c r="J90" s="130">
        <v>20</v>
      </c>
      <c r="K90" s="98">
        <v>1500</v>
      </c>
      <c r="L90" s="129">
        <v>75</v>
      </c>
      <c r="M90" s="450">
        <v>20</v>
      </c>
      <c r="N90" s="98">
        <f t="shared" si="57"/>
        <v>1129.0909090909104</v>
      </c>
      <c r="O90" s="236">
        <f t="shared" si="58"/>
        <v>56.454545454545517</v>
      </c>
      <c r="P90" s="95">
        <f t="shared" si="59"/>
        <v>0</v>
      </c>
      <c r="Q90" s="131">
        <f t="shared" si="60"/>
        <v>-18.545454545454483</v>
      </c>
      <c r="R90" s="239">
        <f t="shared" si="61"/>
        <v>0.75272727272727358</v>
      </c>
      <c r="S90" s="637"/>
      <c r="T90" s="91">
        <v>0.75277777777777777</v>
      </c>
      <c r="U90" s="91">
        <v>0.79861111111111105</v>
      </c>
      <c r="V90" s="439">
        <v>6</v>
      </c>
      <c r="W90" s="452">
        <f t="shared" si="62"/>
        <v>65.999999999999929</v>
      </c>
      <c r="X90" s="242"/>
      <c r="Y90" s="242"/>
      <c r="Z90" s="95"/>
      <c r="AA90" s="95"/>
      <c r="AB90" s="618"/>
      <c r="AC90" s="618"/>
      <c r="AD90" s="440"/>
      <c r="AE90" s="440"/>
      <c r="AF90" s="88">
        <f t="shared" si="63"/>
        <v>-370.90909090908963</v>
      </c>
      <c r="AG90" s="442">
        <f t="shared" si="64"/>
        <v>0.75272727272727358</v>
      </c>
      <c r="AH90" s="637"/>
    </row>
    <row r="91" spans="1:34" ht="19.2" customHeight="1">
      <c r="A91" s="648"/>
      <c r="B91" s="154">
        <v>0</v>
      </c>
      <c r="C91" s="447"/>
      <c r="D91" s="80"/>
      <c r="E91" s="81"/>
      <c r="F91" s="465" t="s">
        <v>248</v>
      </c>
      <c r="G91" s="82"/>
      <c r="H91" s="127">
        <f t="shared" si="56"/>
        <v>0</v>
      </c>
      <c r="I91" s="243"/>
      <c r="J91" s="130"/>
      <c r="K91" s="98"/>
      <c r="L91" s="129"/>
      <c r="M91" s="450"/>
      <c r="N91" s="98"/>
      <c r="O91" s="236"/>
      <c r="P91" s="95"/>
      <c r="Q91" s="131"/>
      <c r="R91" s="239"/>
      <c r="S91" s="640"/>
      <c r="T91" s="91"/>
      <c r="U91" s="91"/>
      <c r="V91" s="439"/>
      <c r="W91" s="452">
        <f t="shared" si="62"/>
        <v>0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3"/>
        <v>0</v>
      </c>
      <c r="AG91" s="442" t="e">
        <f t="shared" si="64"/>
        <v>#DIV/0!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6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3"/>
        <v>0</v>
      </c>
      <c r="AG92" s="442" t="e">
        <f t="shared" si="64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6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2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3"/>
        <v>0</v>
      </c>
      <c r="AG93" s="442" t="e">
        <f t="shared" si="64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6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3"/>
        <v>0</v>
      </c>
      <c r="AG94" s="442" t="e">
        <f t="shared" si="64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18.625</v>
      </c>
      <c r="K95" s="257">
        <v>1487.625</v>
      </c>
      <c r="L95" s="258">
        <v>80.590110386259767</v>
      </c>
      <c r="M95" s="257">
        <f t="shared" ref="J95:O95" si="65">AVERAGE(M83:M94)</f>
        <v>18.75</v>
      </c>
      <c r="N95" s="257">
        <f t="shared" si="65"/>
        <v>1199.6085068367199</v>
      </c>
      <c r="O95" s="258">
        <f t="shared" si="65"/>
        <v>64.479483110645688</v>
      </c>
      <c r="P95" s="259">
        <f>M95-J95</f>
        <v>0.125</v>
      </c>
      <c r="Q95" s="260">
        <f t="shared" ref="Q95:Q100" si="66">O95-L95</f>
        <v>-16.110627275614078</v>
      </c>
      <c r="R95" s="261">
        <f>O95/L95</f>
        <v>0.80009175817730527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3"/>
        <v>-288.01649316328007</v>
      </c>
      <c r="AG95" s="445">
        <f t="shared" si="64"/>
        <v>0.80639173638297279</v>
      </c>
      <c r="AH95" s="640"/>
    </row>
    <row r="96" spans="1:34" ht="19.2" customHeight="1">
      <c r="A96" s="645" t="s">
        <v>197</v>
      </c>
      <c r="B96" s="439" t="s">
        <v>246</v>
      </c>
      <c r="C96" s="141"/>
      <c r="D96" s="80" t="s">
        <v>130</v>
      </c>
      <c r="E96" s="81"/>
      <c r="F96" s="458">
        <v>22.27</v>
      </c>
      <c r="G96" s="82">
        <v>497</v>
      </c>
      <c r="H96" s="83">
        <f t="shared" ref="H96:H106" si="67">F96*G96</f>
        <v>11068.19</v>
      </c>
      <c r="I96" s="439"/>
      <c r="J96" s="85">
        <v>4</v>
      </c>
      <c r="K96" s="82">
        <v>2000</v>
      </c>
      <c r="L96" s="86">
        <v>500</v>
      </c>
      <c r="M96" s="453">
        <v>5</v>
      </c>
      <c r="N96" s="82">
        <f t="shared" ref="N96:N100" si="68">G96/W96*60</f>
        <v>1987.9999999999966</v>
      </c>
      <c r="O96" s="86">
        <f t="shared" ref="O96:O100" si="69">N96/M96</f>
        <v>397.59999999999934</v>
      </c>
      <c r="P96" s="88">
        <f t="shared" ref="P96:P100" si="70">M96-J96</f>
        <v>1</v>
      </c>
      <c r="Q96" s="89">
        <f t="shared" si="66"/>
        <v>-102.40000000000066</v>
      </c>
      <c r="R96" s="442">
        <f t="shared" ref="R96:R100" si="71">O96/L96</f>
        <v>0.79519999999999869</v>
      </c>
      <c r="S96" s="637">
        <f>R108</f>
        <v>0.84065044681750911</v>
      </c>
      <c r="T96" s="133">
        <v>0.33333333333333331</v>
      </c>
      <c r="U96" s="133">
        <v>0.34375</v>
      </c>
      <c r="V96" s="440">
        <v>5</v>
      </c>
      <c r="W96" s="134">
        <f t="shared" ref="W96:W122" si="72">(U96-T96)*24*60</f>
        <v>15.000000000000027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3"/>
        <v>-12.000000000003411</v>
      </c>
      <c r="AG96" s="441">
        <f t="shared" si="64"/>
        <v>0.99399999999999833</v>
      </c>
      <c r="AH96" s="622">
        <f>AG108</f>
        <v>1.0031431116806269</v>
      </c>
    </row>
    <row r="97" spans="1:34" s="270" customFormat="1" ht="19.2" customHeight="1">
      <c r="A97" s="645"/>
      <c r="B97" s="439" t="s">
        <v>246</v>
      </c>
      <c r="C97" s="262"/>
      <c r="D97" s="263" t="s">
        <v>128</v>
      </c>
      <c r="E97" s="97"/>
      <c r="F97" s="469">
        <v>24.73</v>
      </c>
      <c r="G97" s="264">
        <v>2830</v>
      </c>
      <c r="H97" s="265">
        <f t="shared" si="67"/>
        <v>69985.899999999994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8"/>
        <v>2149.3670886075938</v>
      </c>
      <c r="O97" s="86">
        <f t="shared" si="69"/>
        <v>429.87341772151876</v>
      </c>
      <c r="P97" s="88">
        <f t="shared" si="70"/>
        <v>1</v>
      </c>
      <c r="Q97" s="89">
        <f t="shared" si="66"/>
        <v>-70.126582278481237</v>
      </c>
      <c r="R97" s="442">
        <f t="shared" si="71"/>
        <v>0.85974683544303754</v>
      </c>
      <c r="S97" s="637"/>
      <c r="T97" s="266">
        <v>0.34861111111111109</v>
      </c>
      <c r="U97" s="266">
        <v>0.40347222222222223</v>
      </c>
      <c r="V97" s="267">
        <v>7</v>
      </c>
      <c r="W97" s="134">
        <f t="shared" si="72"/>
        <v>79.000000000000043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3"/>
        <v>149.36708860759381</v>
      </c>
      <c r="AG97" s="269">
        <f t="shared" si="64"/>
        <v>1.074683544303797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129</v>
      </c>
      <c r="E98" s="126"/>
      <c r="F98" s="469">
        <v>24.73</v>
      </c>
      <c r="G98" s="98">
        <v>2616</v>
      </c>
      <c r="H98" s="265">
        <f t="shared" si="67"/>
        <v>64693.68</v>
      </c>
      <c r="I98" s="440"/>
      <c r="J98" s="85">
        <v>4</v>
      </c>
      <c r="K98" s="82">
        <v>2000</v>
      </c>
      <c r="L98" s="86">
        <v>500</v>
      </c>
      <c r="M98" s="130">
        <v>5</v>
      </c>
      <c r="N98" s="82">
        <f t="shared" si="68"/>
        <v>2121.0810810810817</v>
      </c>
      <c r="O98" s="86">
        <f t="shared" si="69"/>
        <v>424.21621621621637</v>
      </c>
      <c r="P98" s="88">
        <f t="shared" si="70"/>
        <v>1</v>
      </c>
      <c r="Q98" s="89">
        <f t="shared" si="66"/>
        <v>-75.783783783783633</v>
      </c>
      <c r="R98" s="442">
        <f t="shared" si="71"/>
        <v>0.84843243243243271</v>
      </c>
      <c r="S98" s="637"/>
      <c r="T98" s="133">
        <v>0.40763888888888888</v>
      </c>
      <c r="U98" s="133">
        <v>0.45902777777777776</v>
      </c>
      <c r="V98" s="440">
        <v>6</v>
      </c>
      <c r="W98" s="134">
        <f t="shared" si="72"/>
        <v>73.999999999999972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3"/>
        <v>121.08108108108172</v>
      </c>
      <c r="AG98" s="441">
        <f t="shared" si="64"/>
        <v>1.0605405405405408</v>
      </c>
      <c r="AH98" s="622"/>
    </row>
    <row r="99" spans="1:34" ht="19.2" customHeight="1">
      <c r="A99" s="645"/>
      <c r="B99" s="439" t="s">
        <v>246</v>
      </c>
      <c r="C99" s="124"/>
      <c r="D99" s="125" t="s">
        <v>308</v>
      </c>
      <c r="E99" s="126"/>
      <c r="F99" s="469">
        <v>21.92</v>
      </c>
      <c r="G99" s="98">
        <v>1317</v>
      </c>
      <c r="H99" s="265">
        <f t="shared" si="67"/>
        <v>28868.640000000003</v>
      </c>
      <c r="I99" s="440"/>
      <c r="J99" s="85">
        <v>4</v>
      </c>
      <c r="K99" s="82">
        <v>2000</v>
      </c>
      <c r="L99" s="86">
        <v>500</v>
      </c>
      <c r="M99" s="453">
        <v>5</v>
      </c>
      <c r="N99" s="82">
        <f t="shared" si="68"/>
        <v>2079.4736842105249</v>
      </c>
      <c r="O99" s="86">
        <f t="shared" si="69"/>
        <v>415.89473684210498</v>
      </c>
      <c r="P99" s="88">
        <f t="shared" si="70"/>
        <v>1</v>
      </c>
      <c r="Q99" s="89">
        <f t="shared" si="66"/>
        <v>-84.105263157895024</v>
      </c>
      <c r="R99" s="442">
        <f t="shared" si="71"/>
        <v>0.83178947368420997</v>
      </c>
      <c r="S99" s="637"/>
      <c r="T99" s="133">
        <v>0.46458333333333329</v>
      </c>
      <c r="U99" s="133">
        <v>0.4909722222222222</v>
      </c>
      <c r="V99" s="440">
        <v>8</v>
      </c>
      <c r="W99" s="134">
        <f t="shared" si="72"/>
        <v>38.000000000000028</v>
      </c>
      <c r="X99" s="233"/>
      <c r="Y99" s="233"/>
      <c r="Z99" s="170"/>
      <c r="AA99" s="170"/>
      <c r="AB99" s="618"/>
      <c r="AC99" s="618"/>
      <c r="AD99" s="440"/>
      <c r="AE99" s="440"/>
      <c r="AF99" s="268">
        <f t="shared" si="63"/>
        <v>79.47368421052488</v>
      </c>
      <c r="AG99" s="269">
        <f t="shared" si="64"/>
        <v>1.0397368421052624</v>
      </c>
      <c r="AH99" s="622"/>
    </row>
    <row r="100" spans="1:34" s="274" customFormat="1" ht="19.2" customHeight="1">
      <c r="A100" s="645"/>
      <c r="B100" s="439" t="s">
        <v>246</v>
      </c>
      <c r="C100" s="96"/>
      <c r="D100" s="80" t="s">
        <v>108</v>
      </c>
      <c r="E100" s="126"/>
      <c r="F100" s="469">
        <v>36.409999999999997</v>
      </c>
      <c r="G100" s="98">
        <v>3902.8</v>
      </c>
      <c r="H100" s="265">
        <f t="shared" si="67"/>
        <v>142100.948</v>
      </c>
      <c r="I100" s="440">
        <v>1</v>
      </c>
      <c r="J100" s="85">
        <v>10</v>
      </c>
      <c r="K100" s="82">
        <v>2769</v>
      </c>
      <c r="L100" s="86">
        <v>276.89999999999998</v>
      </c>
      <c r="M100" s="130">
        <v>10</v>
      </c>
      <c r="N100" s="82">
        <f t="shared" si="68"/>
        <v>2464.926315789472</v>
      </c>
      <c r="O100" s="86">
        <f t="shared" si="69"/>
        <v>246.4926315789472</v>
      </c>
      <c r="P100" s="88">
        <f t="shared" si="70"/>
        <v>0</v>
      </c>
      <c r="Q100" s="89">
        <f t="shared" si="66"/>
        <v>-30.40736842105278</v>
      </c>
      <c r="R100" s="442">
        <f t="shared" si="71"/>
        <v>0.8901864629069961</v>
      </c>
      <c r="S100" s="637"/>
      <c r="T100" s="266">
        <v>0.49513888888888885</v>
      </c>
      <c r="U100" s="266">
        <v>0.56111111111111112</v>
      </c>
      <c r="V100" s="267">
        <v>6</v>
      </c>
      <c r="W100" s="134">
        <f t="shared" si="72"/>
        <v>95.000000000000057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3"/>
        <v>-304.07368421052797</v>
      </c>
      <c r="AG100" s="441">
        <f t="shared" si="64"/>
        <v>0.89018646290699599</v>
      </c>
      <c r="AH100" s="622"/>
    </row>
    <row r="101" spans="1:34" s="274" customFormat="1" ht="19.2" customHeight="1">
      <c r="A101" s="645"/>
      <c r="B101" s="439">
        <v>0</v>
      </c>
      <c r="C101" s="96"/>
      <c r="D101" s="125"/>
      <c r="E101" s="126"/>
      <c r="F101" s="469" t="s">
        <v>248</v>
      </c>
      <c r="G101" s="98"/>
      <c r="H101" s="265">
        <f t="shared" si="67"/>
        <v>0</v>
      </c>
      <c r="I101" s="440"/>
      <c r="J101" s="85"/>
      <c r="K101" s="82"/>
      <c r="L101" s="86"/>
      <c r="M101" s="130"/>
      <c r="N101" s="82"/>
      <c r="O101" s="86"/>
      <c r="P101" s="88"/>
      <c r="Q101" s="89"/>
      <c r="R101" s="442"/>
      <c r="S101" s="637"/>
      <c r="T101" s="266"/>
      <c r="U101" s="133"/>
      <c r="V101" s="267"/>
      <c r="W101" s="134"/>
      <c r="X101" s="276"/>
      <c r="Y101" s="276"/>
      <c r="Z101" s="272"/>
      <c r="AA101" s="272"/>
      <c r="AB101" s="618"/>
      <c r="AC101" s="618"/>
      <c r="AD101" s="440"/>
      <c r="AE101" s="440"/>
      <c r="AF101" s="268">
        <f t="shared" si="63"/>
        <v>0</v>
      </c>
      <c r="AG101" s="269" t="e">
        <f t="shared" si="64"/>
        <v>#DIV/0!</v>
      </c>
      <c r="AH101" s="622"/>
    </row>
    <row r="102" spans="1:34" s="274" customFormat="1" ht="19.2" customHeight="1">
      <c r="A102" s="645"/>
      <c r="B102" s="439">
        <v>0</v>
      </c>
      <c r="C102" s="228"/>
      <c r="D102" s="229"/>
      <c r="E102" s="230"/>
      <c r="F102" s="469" t="s">
        <v>248</v>
      </c>
      <c r="G102" s="98"/>
      <c r="H102" s="265">
        <f t="shared" si="67"/>
        <v>0</v>
      </c>
      <c r="I102" s="439"/>
      <c r="J102" s="85"/>
      <c r="K102" s="82"/>
      <c r="L102" s="86"/>
      <c r="M102" s="130"/>
      <c r="N102" s="82"/>
      <c r="O102" s="86"/>
      <c r="P102" s="88"/>
      <c r="Q102" s="89"/>
      <c r="R102" s="442"/>
      <c r="S102" s="637"/>
      <c r="T102" s="266"/>
      <c r="U102" s="266"/>
      <c r="V102" s="267"/>
      <c r="W102" s="134"/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3"/>
        <v>0</v>
      </c>
      <c r="AG102" s="441" t="e">
        <f t="shared" si="64"/>
        <v>#DIV/0!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7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/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3"/>
        <v>0</v>
      </c>
      <c r="AG103" s="269" t="e">
        <f t="shared" si="64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7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/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3"/>
        <v>0</v>
      </c>
      <c r="AG104" s="441" t="e">
        <f t="shared" si="64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7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2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3"/>
        <v>0</v>
      </c>
      <c r="AG105" s="269" t="e">
        <f t="shared" si="64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7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2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2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5.2</v>
      </c>
      <c r="K108" s="145">
        <v>2153.8000000000002</v>
      </c>
      <c r="L108" s="148">
        <v>455.38</v>
      </c>
      <c r="M108" s="145">
        <f t="shared" ref="J108:O108" si="73">AVERAGE(M96:M107)</f>
        <v>6</v>
      </c>
      <c r="N108" s="145">
        <f t="shared" si="73"/>
        <v>2160.5696339377341</v>
      </c>
      <c r="O108" s="148">
        <f t="shared" si="73"/>
        <v>382.8154004717573</v>
      </c>
      <c r="P108" s="95">
        <f t="shared" ref="P108:P114" si="74">M108-J108</f>
        <v>0.79999999999999982</v>
      </c>
      <c r="Q108" s="131">
        <f t="shared" ref="Q108:Q114" si="75">O108-L108</f>
        <v>-72.564599528242695</v>
      </c>
      <c r="R108" s="149">
        <f t="shared" ref="R108:R114" si="76">O108/L108</f>
        <v>0.84065044681750911</v>
      </c>
      <c r="S108" s="640"/>
      <c r="T108" s="133"/>
      <c r="U108" s="133"/>
      <c r="V108" s="98"/>
      <c r="W108" s="134">
        <f t="shared" si="72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3"/>
        <v>6.7696339377339427</v>
      </c>
      <c r="AG108" s="441">
        <f t="shared" si="64"/>
        <v>1.0031431116806269</v>
      </c>
      <c r="AH108" s="622"/>
    </row>
    <row r="109" spans="1:34" ht="19.2" customHeight="1">
      <c r="A109" s="641" t="s">
        <v>320</v>
      </c>
      <c r="B109" s="439" t="s">
        <v>243</v>
      </c>
      <c r="C109" s="447"/>
      <c r="D109" s="229" t="s">
        <v>101</v>
      </c>
      <c r="E109" s="81"/>
      <c r="F109" s="458">
        <v>77.34</v>
      </c>
      <c r="G109" s="82">
        <v>786</v>
      </c>
      <c r="H109" s="83">
        <f t="shared" ref="H109:H118" si="77">F109*G109</f>
        <v>60789.240000000005</v>
      </c>
      <c r="I109" s="439"/>
      <c r="J109" s="85">
        <v>18</v>
      </c>
      <c r="K109" s="82">
        <v>1440</v>
      </c>
      <c r="L109" s="86">
        <v>80</v>
      </c>
      <c r="M109" s="453">
        <v>18</v>
      </c>
      <c r="N109" s="82">
        <f t="shared" ref="N109:N114" si="78">G109/W109*60</f>
        <v>1309.9999999999989</v>
      </c>
      <c r="O109" s="86">
        <f t="shared" ref="O109:O114" si="79">N109/M109</f>
        <v>72.777777777777715</v>
      </c>
      <c r="P109" s="88">
        <f t="shared" si="74"/>
        <v>0</v>
      </c>
      <c r="Q109" s="89">
        <f t="shared" si="75"/>
        <v>-7.2222222222222854</v>
      </c>
      <c r="R109" s="442">
        <f t="shared" si="76"/>
        <v>0.90972222222222143</v>
      </c>
      <c r="S109" s="644">
        <f>R121</f>
        <v>0.87087506273222959</v>
      </c>
      <c r="T109" s="283">
        <v>0.5</v>
      </c>
      <c r="U109" s="283">
        <v>0.52500000000000002</v>
      </c>
      <c r="V109" s="284">
        <v>5</v>
      </c>
      <c r="W109" s="452">
        <f t="shared" si="72"/>
        <v>36.000000000000028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3"/>
        <v>-130.00000000000114</v>
      </c>
      <c r="AG109" s="171">
        <f t="shared" si="64"/>
        <v>0.90972222222222143</v>
      </c>
      <c r="AH109" s="622">
        <f>AG121</f>
        <v>0.87865931555661114</v>
      </c>
    </row>
    <row r="110" spans="1:34" ht="19.2" customHeight="1">
      <c r="A110" s="642"/>
      <c r="B110" s="439" t="s">
        <v>247</v>
      </c>
      <c r="C110" s="228"/>
      <c r="D110" s="80" t="s">
        <v>131</v>
      </c>
      <c r="E110" s="230"/>
      <c r="F110" s="458">
        <v>53.68</v>
      </c>
      <c r="G110" s="227">
        <v>1083</v>
      </c>
      <c r="H110" s="83">
        <f t="shared" si="77"/>
        <v>58135.44</v>
      </c>
      <c r="I110" s="439"/>
      <c r="J110" s="85">
        <v>16</v>
      </c>
      <c r="K110" s="82">
        <v>1500</v>
      </c>
      <c r="L110" s="86">
        <v>93.75</v>
      </c>
      <c r="M110" s="453">
        <v>16</v>
      </c>
      <c r="N110" s="82">
        <f t="shared" si="78"/>
        <v>1382.5531914893618</v>
      </c>
      <c r="O110" s="86">
        <f t="shared" si="79"/>
        <v>86.409574468085111</v>
      </c>
      <c r="P110" s="88">
        <f t="shared" si="74"/>
        <v>0</v>
      </c>
      <c r="Q110" s="89">
        <f t="shared" si="75"/>
        <v>-7.3404255319148888</v>
      </c>
      <c r="R110" s="442">
        <f t="shared" si="76"/>
        <v>0.92170212765957449</v>
      </c>
      <c r="S110" s="633"/>
      <c r="T110" s="283">
        <v>0.52986111111111112</v>
      </c>
      <c r="U110" s="283">
        <v>0.5625</v>
      </c>
      <c r="V110" s="284">
        <v>7</v>
      </c>
      <c r="W110" s="452">
        <f t="shared" si="72"/>
        <v>46.999999999999993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3"/>
        <v>-117.44680851063822</v>
      </c>
      <c r="AG110" s="171">
        <f t="shared" si="64"/>
        <v>0.92170212765957449</v>
      </c>
      <c r="AH110" s="622"/>
    </row>
    <row r="111" spans="1:34" ht="19.2" customHeight="1">
      <c r="A111" s="642"/>
      <c r="B111" s="439" t="s">
        <v>247</v>
      </c>
      <c r="C111" s="228"/>
      <c r="D111" s="80" t="s">
        <v>132</v>
      </c>
      <c r="E111" s="230"/>
      <c r="F111" s="458">
        <v>57.734999999999999</v>
      </c>
      <c r="G111" s="98">
        <v>2168</v>
      </c>
      <c r="H111" s="83">
        <f t="shared" si="77"/>
        <v>125169.48</v>
      </c>
      <c r="I111" s="439"/>
      <c r="J111" s="85">
        <v>16</v>
      </c>
      <c r="K111" s="82">
        <v>1565</v>
      </c>
      <c r="L111" s="86">
        <v>97.8125</v>
      </c>
      <c r="M111" s="285">
        <v>16</v>
      </c>
      <c r="N111" s="82">
        <f t="shared" si="78"/>
        <v>1383.8297872340427</v>
      </c>
      <c r="O111" s="86">
        <f t="shared" si="79"/>
        <v>86.489361702127667</v>
      </c>
      <c r="P111" s="88">
        <f t="shared" si="74"/>
        <v>0</v>
      </c>
      <c r="Q111" s="89">
        <f t="shared" si="75"/>
        <v>-11.323138297872333</v>
      </c>
      <c r="R111" s="442">
        <f t="shared" si="76"/>
        <v>0.8842362857725512</v>
      </c>
      <c r="S111" s="633"/>
      <c r="T111" s="283">
        <v>0.57847222222222228</v>
      </c>
      <c r="U111" s="283">
        <v>0.64375000000000004</v>
      </c>
      <c r="V111" s="284">
        <v>23</v>
      </c>
      <c r="W111" s="452">
        <f t="shared" si="72"/>
        <v>93.999999999999986</v>
      </c>
      <c r="X111" s="94">
        <v>0.56597222222222221</v>
      </c>
      <c r="Y111" s="94">
        <v>0.5756944444444444</v>
      </c>
      <c r="Z111" s="95"/>
      <c r="AA111" s="95"/>
      <c r="AB111" s="618"/>
      <c r="AC111" s="618"/>
      <c r="AD111" s="440"/>
      <c r="AE111" s="440"/>
      <c r="AF111" s="88">
        <f t="shared" si="63"/>
        <v>-181.17021276595733</v>
      </c>
      <c r="AG111" s="171">
        <f t="shared" si="64"/>
        <v>0.8842362857725512</v>
      </c>
      <c r="AH111" s="622"/>
    </row>
    <row r="112" spans="1:34" ht="19.2" customHeight="1">
      <c r="A112" s="642"/>
      <c r="B112" s="439" t="s">
        <v>247</v>
      </c>
      <c r="C112" s="228"/>
      <c r="D112" s="229" t="s">
        <v>322</v>
      </c>
      <c r="E112" s="230"/>
      <c r="F112" s="458">
        <v>44.98</v>
      </c>
      <c r="G112" s="98">
        <v>2037.15</v>
      </c>
      <c r="H112" s="83">
        <f t="shared" si="77"/>
        <v>91631.006999999998</v>
      </c>
      <c r="I112" s="440"/>
      <c r="J112" s="85">
        <v>19</v>
      </c>
      <c r="K112" s="82">
        <v>1500</v>
      </c>
      <c r="L112" s="86">
        <v>78.94736842105263</v>
      </c>
      <c r="M112" s="285">
        <v>19</v>
      </c>
      <c r="N112" s="82">
        <f t="shared" si="78"/>
        <v>1234.6363636363642</v>
      </c>
      <c r="O112" s="86">
        <f t="shared" si="79"/>
        <v>64.980861244019167</v>
      </c>
      <c r="P112" s="88">
        <f t="shared" si="74"/>
        <v>0</v>
      </c>
      <c r="Q112" s="89">
        <f t="shared" si="75"/>
        <v>-13.966507177033463</v>
      </c>
      <c r="R112" s="442">
        <f t="shared" si="76"/>
        <v>0.82309090909090943</v>
      </c>
      <c r="S112" s="633"/>
      <c r="T112" s="283">
        <v>0.70833333333333337</v>
      </c>
      <c r="U112" s="283">
        <v>0.77708333333333335</v>
      </c>
      <c r="V112" s="284">
        <v>5</v>
      </c>
      <c r="W112" s="452">
        <f t="shared" si="72"/>
        <v>98.999999999999972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3"/>
        <v>-265.36363636363581</v>
      </c>
      <c r="AG112" s="171">
        <f t="shared" si="64"/>
        <v>0.82309090909090943</v>
      </c>
      <c r="AH112" s="622"/>
    </row>
    <row r="113" spans="1:34" s="274" customFormat="1" ht="19.2" customHeight="1">
      <c r="A113" s="642"/>
      <c r="B113" s="439" t="s">
        <v>247</v>
      </c>
      <c r="C113" s="228"/>
      <c r="D113" s="229" t="s">
        <v>138</v>
      </c>
      <c r="E113" s="230"/>
      <c r="F113" s="458">
        <v>57.73</v>
      </c>
      <c r="G113" s="98">
        <v>1029</v>
      </c>
      <c r="H113" s="83">
        <f t="shared" si="77"/>
        <v>59404.17</v>
      </c>
      <c r="I113" s="440"/>
      <c r="J113" s="85">
        <v>16</v>
      </c>
      <c r="K113" s="82">
        <v>1440</v>
      </c>
      <c r="L113" s="86">
        <v>90</v>
      </c>
      <c r="M113" s="285">
        <v>17</v>
      </c>
      <c r="N113" s="82">
        <f t="shared" si="78"/>
        <v>1210.5882352941182</v>
      </c>
      <c r="O113" s="86">
        <f t="shared" si="79"/>
        <v>71.211072664359904</v>
      </c>
      <c r="P113" s="88">
        <f t="shared" si="74"/>
        <v>1</v>
      </c>
      <c r="Q113" s="89">
        <f t="shared" si="75"/>
        <v>-18.788927335640096</v>
      </c>
      <c r="R113" s="442">
        <f t="shared" si="76"/>
        <v>0.79123414071511</v>
      </c>
      <c r="S113" s="633"/>
      <c r="T113" s="283">
        <v>0.79236111111111107</v>
      </c>
      <c r="U113" s="283">
        <v>0.82777777777777772</v>
      </c>
      <c r="V113" s="284">
        <v>22</v>
      </c>
      <c r="W113" s="452">
        <f t="shared" si="72"/>
        <v>50.999999999999979</v>
      </c>
      <c r="X113" s="271">
        <v>0.78055555555555556</v>
      </c>
      <c r="Y113" s="271">
        <v>0.7895833333333333</v>
      </c>
      <c r="Z113" s="272"/>
      <c r="AA113" s="272"/>
      <c r="AB113" s="618"/>
      <c r="AC113" s="618"/>
      <c r="AD113" s="277"/>
      <c r="AE113" s="277"/>
      <c r="AF113" s="152">
        <f t="shared" si="63"/>
        <v>-229.41176470588175</v>
      </c>
      <c r="AG113" s="171">
        <f t="shared" si="64"/>
        <v>0.84068627450980438</v>
      </c>
      <c r="AH113" s="622"/>
    </row>
    <row r="114" spans="1:34" s="274" customFormat="1" ht="19.2" customHeight="1">
      <c r="A114" s="642"/>
      <c r="B114" s="439" t="s">
        <v>247</v>
      </c>
      <c r="C114" s="228"/>
      <c r="D114" s="229" t="s">
        <v>298</v>
      </c>
      <c r="E114" s="230"/>
      <c r="F114" s="458">
        <v>50.67</v>
      </c>
      <c r="G114" s="98">
        <v>2230</v>
      </c>
      <c r="H114" s="83">
        <f t="shared" si="77"/>
        <v>112994.1</v>
      </c>
      <c r="I114" s="440"/>
      <c r="J114" s="85">
        <v>18</v>
      </c>
      <c r="K114" s="82">
        <v>1500</v>
      </c>
      <c r="L114" s="86">
        <v>83.333333333333329</v>
      </c>
      <c r="M114" s="285">
        <v>18</v>
      </c>
      <c r="N114" s="82">
        <f t="shared" si="78"/>
        <v>1338.0000000000005</v>
      </c>
      <c r="O114" s="86">
        <f t="shared" si="79"/>
        <v>74.333333333333357</v>
      </c>
      <c r="P114" s="88">
        <f t="shared" si="74"/>
        <v>0</v>
      </c>
      <c r="Q114" s="89">
        <f t="shared" si="75"/>
        <v>-8.9999999999999716</v>
      </c>
      <c r="R114" s="442">
        <f t="shared" si="76"/>
        <v>0.89200000000000035</v>
      </c>
      <c r="S114" s="633"/>
      <c r="T114" s="283">
        <v>0.83263888888888882</v>
      </c>
      <c r="U114" s="283">
        <v>0.90208333333333324</v>
      </c>
      <c r="V114" s="284">
        <v>7</v>
      </c>
      <c r="W114" s="452">
        <f t="shared" si="72"/>
        <v>99.999999999999972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3"/>
        <v>-161.99999999999955</v>
      </c>
      <c r="AG114" s="171">
        <f t="shared" si="64"/>
        <v>0.89200000000000035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7"/>
        <v>0</v>
      </c>
      <c r="I115" s="440"/>
      <c r="J115" s="85"/>
      <c r="K115" s="82"/>
      <c r="L115" s="86"/>
      <c r="M115" s="453" t="s">
        <v>49</v>
      </c>
      <c r="N115" s="82"/>
      <c r="O115" s="86"/>
      <c r="P115" s="88"/>
      <c r="Q115" s="89"/>
      <c r="R115" s="442"/>
      <c r="S115" s="633"/>
      <c r="T115" s="283"/>
      <c r="U115" s="283"/>
      <c r="V115" s="284"/>
      <c r="W115" s="452"/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3"/>
        <v>0</v>
      </c>
      <c r="AG115" s="171" t="e">
        <f t="shared" si="64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7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/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3"/>
        <v>0</v>
      </c>
      <c r="AG116" s="171" t="e">
        <f t="shared" si="64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2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3"/>
        <v>0</v>
      </c>
      <c r="AG117" s="171" t="e">
        <f t="shared" si="64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7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2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2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2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17.166666666666668</v>
      </c>
      <c r="K121" s="257">
        <v>1490.8333333333333</v>
      </c>
      <c r="L121" s="258">
        <v>87.307200292397667</v>
      </c>
      <c r="M121" s="257">
        <f t="shared" ref="J121:O121" si="80">AVERAGE(M109:M120)</f>
        <v>17.333333333333332</v>
      </c>
      <c r="N121" s="257">
        <f t="shared" si="80"/>
        <v>1309.9345962756477</v>
      </c>
      <c r="O121" s="258">
        <f t="shared" si="80"/>
        <v>76.033663531617151</v>
      </c>
      <c r="P121" s="88">
        <f t="shared" ref="P121:P129" si="81">M121-J121</f>
        <v>0.1666666666666643</v>
      </c>
      <c r="Q121" s="89">
        <f t="shared" ref="Q121:Q129" si="82">O121-L121</f>
        <v>-11.273536760780516</v>
      </c>
      <c r="R121" s="225">
        <f t="shared" ref="R121:R129" si="83">O121/L121</f>
        <v>0.87087506273222959</v>
      </c>
      <c r="S121" s="639"/>
      <c r="T121" s="91"/>
      <c r="U121" s="91"/>
      <c r="V121" s="82"/>
      <c r="W121" s="452">
        <f t="shared" si="72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-180.89873705768559</v>
      </c>
      <c r="AG121" s="171">
        <f>N121/K121</f>
        <v>0.87865931555661114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1920</v>
      </c>
      <c r="H122" s="83">
        <f t="shared" ref="H122:H132" si="84">F122*G122</f>
        <v>112646.40000000001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5">G122/W122*60</f>
        <v>1324.1379310344826</v>
      </c>
      <c r="O122" s="294">
        <f t="shared" ref="O122:O129" si="86">N122/M122</f>
        <v>69.691470054446455</v>
      </c>
      <c r="P122" s="152">
        <f t="shared" si="81"/>
        <v>0</v>
      </c>
      <c r="Q122" s="235">
        <f t="shared" si="82"/>
        <v>-6.0980036297640652</v>
      </c>
      <c r="R122" s="153">
        <f t="shared" si="83"/>
        <v>0.91954022988505746</v>
      </c>
      <c r="S122" s="637">
        <f>R134</f>
        <v>0.88168079983576586</v>
      </c>
      <c r="T122" s="91">
        <v>0.5</v>
      </c>
      <c r="U122" s="91">
        <v>0.56041666666666667</v>
      </c>
      <c r="V122" s="284">
        <v>5</v>
      </c>
      <c r="W122" s="452">
        <f t="shared" si="72"/>
        <v>87.000000000000014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3"/>
        <v>-115.86206896551744</v>
      </c>
      <c r="AG122" s="442">
        <f t="shared" si="64"/>
        <v>0.91954022988505735</v>
      </c>
      <c r="AH122" s="639">
        <f>AG134</f>
        <v>0.89914237653098839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2701</v>
      </c>
      <c r="H123" s="83">
        <f t="shared" si="84"/>
        <v>160763.52000000002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5"/>
        <v>1286.1904761904759</v>
      </c>
      <c r="O123" s="129">
        <f t="shared" si="86"/>
        <v>61.247165532879805</v>
      </c>
      <c r="P123" s="95">
        <f t="shared" si="81"/>
        <v>0</v>
      </c>
      <c r="Q123" s="131">
        <f t="shared" si="82"/>
        <v>-4.705215419501144</v>
      </c>
      <c r="R123" s="441">
        <f t="shared" si="83"/>
        <v>0.92865738353102956</v>
      </c>
      <c r="S123" s="637"/>
      <c r="T123" s="91">
        <v>0.57638888888888884</v>
      </c>
      <c r="U123" s="91">
        <v>0.66388888888888886</v>
      </c>
      <c r="V123" s="284">
        <v>23</v>
      </c>
      <c r="W123" s="452">
        <f>(U123-T123)*24*60</f>
        <v>126.00000000000003</v>
      </c>
      <c r="X123" s="94">
        <v>0.56388888888888888</v>
      </c>
      <c r="Y123" s="94">
        <v>0.57361111111111118</v>
      </c>
      <c r="Z123" s="95"/>
      <c r="AA123" s="95"/>
      <c r="AB123" s="618"/>
      <c r="AC123" s="618"/>
      <c r="AD123" s="440"/>
      <c r="AE123" s="440"/>
      <c r="AF123" s="88">
        <f t="shared" si="63"/>
        <v>-98.80952380952408</v>
      </c>
      <c r="AG123" s="442">
        <f t="shared" si="64"/>
        <v>0.92865738353102956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1490</v>
      </c>
      <c r="H124" s="83">
        <f t="shared" si="84"/>
        <v>84617.1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5"/>
        <v>1515.2542372881367</v>
      </c>
      <c r="O124" s="294">
        <f t="shared" si="86"/>
        <v>84.180790960452043</v>
      </c>
      <c r="P124" s="152">
        <f t="shared" si="81"/>
        <v>0</v>
      </c>
      <c r="Q124" s="235">
        <f t="shared" si="82"/>
        <v>-6.7080979284368425</v>
      </c>
      <c r="R124" s="153">
        <f t="shared" si="83"/>
        <v>0.92619452156976578</v>
      </c>
      <c r="S124" s="638"/>
      <c r="T124" s="91">
        <v>0.70833333333333337</v>
      </c>
      <c r="U124" s="91">
        <v>0.74930555555555556</v>
      </c>
      <c r="V124" s="284">
        <v>5</v>
      </c>
      <c r="W124" s="297">
        <f>(U124-T124)*24*60</f>
        <v>58.99999999999995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3"/>
        <v>-120.74576271186334</v>
      </c>
      <c r="AG124" s="153">
        <f t="shared" si="64"/>
        <v>0.92619452156976567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1103</v>
      </c>
      <c r="H125" s="83">
        <f t="shared" si="84"/>
        <v>62727.61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5"/>
        <v>1504.090909090909</v>
      </c>
      <c r="O125" s="129">
        <f t="shared" si="86"/>
        <v>83.560606060606062</v>
      </c>
      <c r="P125" s="95">
        <f t="shared" si="81"/>
        <v>0</v>
      </c>
      <c r="Q125" s="131">
        <f t="shared" si="82"/>
        <v>-7.3282828282828234</v>
      </c>
      <c r="R125" s="441">
        <f t="shared" si="83"/>
        <v>0.91937097132696155</v>
      </c>
      <c r="S125" s="638"/>
      <c r="T125" s="91">
        <v>0.75277777777777777</v>
      </c>
      <c r="U125" s="91">
        <v>0.78333333333333333</v>
      </c>
      <c r="V125" s="284">
        <v>5</v>
      </c>
      <c r="W125" s="297">
        <f t="shared" ref="W125:W133" si="87">(U125-T125)*24*60</f>
        <v>44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3"/>
        <v>-131.90909090909099</v>
      </c>
      <c r="AG125" s="442">
        <f t="shared" si="64"/>
        <v>0.91937097132696155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1312</v>
      </c>
      <c r="H126" s="83">
        <f t="shared" si="84"/>
        <v>70966.080000000002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5"/>
        <v>1381.0526315789484</v>
      </c>
      <c r="O126" s="129">
        <f t="shared" si="86"/>
        <v>69.052631578947427</v>
      </c>
      <c r="P126" s="95">
        <f t="shared" si="81"/>
        <v>3</v>
      </c>
      <c r="Q126" s="131">
        <f t="shared" si="82"/>
        <v>-23.006191950464341</v>
      </c>
      <c r="R126" s="441">
        <f t="shared" si="83"/>
        <v>0.75009248360517966</v>
      </c>
      <c r="S126" s="638"/>
      <c r="T126" s="91">
        <v>0.78888888888888886</v>
      </c>
      <c r="U126" s="91">
        <v>0.82847222222222217</v>
      </c>
      <c r="V126" s="284">
        <v>8</v>
      </c>
      <c r="W126" s="297">
        <f t="shared" si="87"/>
        <v>56.999999999999957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3"/>
        <v>-183.94736842105158</v>
      </c>
      <c r="AG126" s="153">
        <f t="shared" si="64"/>
        <v>0.88246174541785838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1484</v>
      </c>
      <c r="H127" s="83">
        <f t="shared" si="84"/>
        <v>70638.400000000009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5"/>
        <v>1328.9552238805952</v>
      </c>
      <c r="O127" s="294">
        <f t="shared" si="86"/>
        <v>69.945011783189216</v>
      </c>
      <c r="P127" s="152">
        <f t="shared" si="81"/>
        <v>0</v>
      </c>
      <c r="Q127" s="235">
        <f t="shared" si="82"/>
        <v>-5.8444619010213046</v>
      </c>
      <c r="R127" s="153">
        <f t="shared" si="83"/>
        <v>0.92288557213930222</v>
      </c>
      <c r="S127" s="638"/>
      <c r="T127" s="91">
        <v>0.84374999999999989</v>
      </c>
      <c r="U127" s="91">
        <v>0.89027777777777772</v>
      </c>
      <c r="V127" s="439">
        <v>22</v>
      </c>
      <c r="W127" s="297">
        <f t="shared" si="87"/>
        <v>67.000000000000085</v>
      </c>
      <c r="X127" s="106">
        <v>0.83194444444444438</v>
      </c>
      <c r="Y127" s="106">
        <v>0.84097222222222223</v>
      </c>
      <c r="Z127" s="95"/>
      <c r="AA127" s="95"/>
      <c r="AB127" s="618"/>
      <c r="AC127" s="618"/>
      <c r="AD127" s="440"/>
      <c r="AE127" s="440"/>
      <c r="AF127" s="152">
        <f t="shared" si="63"/>
        <v>-111.04477611940479</v>
      </c>
      <c r="AG127" s="153">
        <f t="shared" si="64"/>
        <v>0.92288557213930222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778</v>
      </c>
      <c r="H128" s="83">
        <f t="shared" si="84"/>
        <v>44579.399999999994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5"/>
        <v>1261.6216216216205</v>
      </c>
      <c r="O128" s="129">
        <f t="shared" si="86"/>
        <v>74.213036565977674</v>
      </c>
      <c r="P128" s="95">
        <f t="shared" si="81"/>
        <v>0</v>
      </c>
      <c r="Q128" s="131">
        <f t="shared" si="82"/>
        <v>-7.2575516693164417</v>
      </c>
      <c r="R128" s="441">
        <f t="shared" si="83"/>
        <v>0.9109181383549606</v>
      </c>
      <c r="S128" s="638"/>
      <c r="T128" s="91">
        <v>0.89583333333333326</v>
      </c>
      <c r="U128" s="91">
        <v>0.92152777777777772</v>
      </c>
      <c r="V128" s="439">
        <v>8</v>
      </c>
      <c r="W128" s="297">
        <f t="shared" si="87"/>
        <v>37.000000000000028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3"/>
        <v>-123.37837837837947</v>
      </c>
      <c r="AG128" s="153">
        <f t="shared" si="64"/>
        <v>0.91091813835496072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433</v>
      </c>
      <c r="H129" s="83">
        <f t="shared" si="84"/>
        <v>21940.11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5"/>
        <v>1299.0000000000045</v>
      </c>
      <c r="O129" s="129">
        <f t="shared" si="86"/>
        <v>61.857142857143074</v>
      </c>
      <c r="P129" s="95">
        <f t="shared" si="81"/>
        <v>0</v>
      </c>
      <c r="Q129" s="131">
        <f t="shared" si="82"/>
        <v>-16.047619047618824</v>
      </c>
      <c r="R129" s="441">
        <f t="shared" si="83"/>
        <v>0.79400977995110311</v>
      </c>
      <c r="S129" s="638"/>
      <c r="T129" s="91">
        <v>0.92638888888888882</v>
      </c>
      <c r="U129" s="91">
        <v>0.94027777777777766</v>
      </c>
      <c r="V129" s="439">
        <v>7</v>
      </c>
      <c r="W129" s="297">
        <f t="shared" si="87"/>
        <v>19.999999999999929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4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4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4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7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7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8">AVERAGE(M122:M133)</f>
        <v>19.125</v>
      </c>
      <c r="N134" s="300">
        <f t="shared" si="88"/>
        <v>1362.5378788356466</v>
      </c>
      <c r="O134" s="301">
        <f t="shared" si="88"/>
        <v>71.718481924205221</v>
      </c>
      <c r="P134" s="92">
        <f t="shared" ref="P134:P140" si="89">M134-J134</f>
        <v>0.375</v>
      </c>
      <c r="Q134" s="188">
        <f t="shared" ref="Q134:Q140" si="90">O134-L134</f>
        <v>-9.6244280468007304</v>
      </c>
      <c r="R134" s="302">
        <f t="shared" ref="R134:R140" si="91">O134/L134</f>
        <v>0.88168079983576586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3"/>
        <v>-152.83712116435345</v>
      </c>
      <c r="AG134" s="442">
        <f t="shared" si="64"/>
        <v>0.89914237653098839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962</v>
      </c>
      <c r="H135" s="303">
        <f t="shared" ref="H135:H146" si="92">F135*G135</f>
        <v>48744.54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3">G135/W135*60</f>
        <v>1374.2857142857138</v>
      </c>
      <c r="O135" s="160">
        <f t="shared" ref="O135:O140" si="94">N135/M135</f>
        <v>80.84033613445375</v>
      </c>
      <c r="P135" s="95">
        <f t="shared" si="89"/>
        <v>0</v>
      </c>
      <c r="Q135" s="131">
        <f t="shared" si="90"/>
        <v>-7.3949579831933079</v>
      </c>
      <c r="R135" s="441">
        <f t="shared" si="91"/>
        <v>0.91619047619047589</v>
      </c>
      <c r="S135" s="633">
        <f>R147</f>
        <v>0.90643279867092597</v>
      </c>
      <c r="T135" s="304">
        <v>0.70833333333333337</v>
      </c>
      <c r="U135" s="91">
        <v>0.73750000000000004</v>
      </c>
      <c r="V135" s="191">
        <v>5</v>
      </c>
      <c r="W135" s="305">
        <f t="shared" ref="W135:W147" si="95">(U135-T135)*24*60</f>
        <v>42.000000000000014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3"/>
        <v>-125.71428571428623</v>
      </c>
      <c r="AG135" s="165">
        <f t="shared" si="64"/>
        <v>0.91619047619047589</v>
      </c>
      <c r="AH135" s="622">
        <f>AG147</f>
        <v>0.91947054485283231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1800</v>
      </c>
      <c r="H136" s="127">
        <f t="shared" si="92"/>
        <v>91764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3"/>
        <v>1333.3333333333328</v>
      </c>
      <c r="O136" s="129">
        <f t="shared" si="94"/>
        <v>66.666666666666643</v>
      </c>
      <c r="P136" s="95">
        <f t="shared" si="89"/>
        <v>0</v>
      </c>
      <c r="Q136" s="131">
        <f t="shared" si="90"/>
        <v>-5.333333333333357</v>
      </c>
      <c r="R136" s="441">
        <f t="shared" si="91"/>
        <v>0.9259259259259256</v>
      </c>
      <c r="S136" s="633"/>
      <c r="T136" s="304">
        <v>0.74236111111111114</v>
      </c>
      <c r="U136" s="91">
        <v>0.79861111111111116</v>
      </c>
      <c r="V136" s="191">
        <v>7</v>
      </c>
      <c r="W136" s="452">
        <f t="shared" si="95"/>
        <v>81.000000000000028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3"/>
        <v>-106.6666666666672</v>
      </c>
      <c r="AG136" s="171">
        <f t="shared" si="64"/>
        <v>0.9259259259259256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983</v>
      </c>
      <c r="H137" s="127">
        <f t="shared" si="92"/>
        <v>53170.47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3"/>
        <v>1371.627906976744</v>
      </c>
      <c r="O137" s="129">
        <f t="shared" si="94"/>
        <v>72.190942472460208</v>
      </c>
      <c r="P137" s="95">
        <f t="shared" si="89"/>
        <v>0</v>
      </c>
      <c r="Q137" s="131">
        <f t="shared" si="90"/>
        <v>-6.7564259485924225</v>
      </c>
      <c r="R137" s="441">
        <f t="shared" si="91"/>
        <v>0.91441860465116265</v>
      </c>
      <c r="S137" s="633"/>
      <c r="T137" s="91">
        <v>0.8041666666666667</v>
      </c>
      <c r="U137" s="91">
        <v>0.83402777777777781</v>
      </c>
      <c r="V137" s="307">
        <v>8</v>
      </c>
      <c r="W137" s="452">
        <f t="shared" si="95"/>
        <v>43.000000000000007</v>
      </c>
      <c r="X137" s="94"/>
      <c r="Y137" s="94"/>
      <c r="Z137" s="95"/>
      <c r="AA137" s="95"/>
      <c r="AB137" s="618"/>
      <c r="AC137" s="618"/>
      <c r="AD137" s="440"/>
      <c r="AE137" s="440"/>
      <c r="AF137" s="88">
        <f t="shared" si="63"/>
        <v>-128.37209302325596</v>
      </c>
      <c r="AG137" s="171">
        <f t="shared" si="64"/>
        <v>0.91441860465116265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2008</v>
      </c>
      <c r="H138" s="127">
        <f t="shared" si="92"/>
        <v>102247.36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3"/>
        <v>1338.6666666666665</v>
      </c>
      <c r="O138" s="129">
        <f t="shared" si="94"/>
        <v>70.456140350877192</v>
      </c>
      <c r="P138" s="95">
        <f t="shared" si="89"/>
        <v>0</v>
      </c>
      <c r="Q138" s="131">
        <f t="shared" si="90"/>
        <v>-5.3333333333333286</v>
      </c>
      <c r="R138" s="443">
        <f t="shared" si="91"/>
        <v>0.92962962962962969</v>
      </c>
      <c r="S138" s="633"/>
      <c r="T138" s="91">
        <v>0.85000000000000009</v>
      </c>
      <c r="U138" s="91">
        <v>0.91250000000000009</v>
      </c>
      <c r="V138" s="307">
        <v>23</v>
      </c>
      <c r="W138" s="452">
        <f t="shared" si="95"/>
        <v>90</v>
      </c>
      <c r="X138" s="94">
        <v>0.83750000000000002</v>
      </c>
      <c r="Y138" s="94">
        <v>0.84722222222222221</v>
      </c>
      <c r="Z138" s="95"/>
      <c r="AA138" s="95"/>
      <c r="AB138" s="618"/>
      <c r="AC138" s="618"/>
      <c r="AD138" s="440"/>
      <c r="AE138" s="440"/>
      <c r="AF138" s="88">
        <f t="shared" si="63"/>
        <v>-101.33333333333348</v>
      </c>
      <c r="AG138" s="171">
        <f t="shared" si="64"/>
        <v>0.92962962962962947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1151</v>
      </c>
      <c r="H139" s="127">
        <f t="shared" si="92"/>
        <v>58321.170000000006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3"/>
        <v>1328.0769230769238</v>
      </c>
      <c r="O139" s="129">
        <f t="shared" si="94"/>
        <v>78.122171945701396</v>
      </c>
      <c r="P139" s="95">
        <f t="shared" si="89"/>
        <v>0</v>
      </c>
      <c r="Q139" s="131">
        <f t="shared" si="90"/>
        <v>-6.5837104072397779</v>
      </c>
      <c r="R139" s="441">
        <f t="shared" si="91"/>
        <v>0.92227564102564152</v>
      </c>
      <c r="S139" s="633"/>
      <c r="T139" s="91">
        <v>0.91666666666666674</v>
      </c>
      <c r="U139" s="91">
        <v>0.95277777777777783</v>
      </c>
      <c r="V139" s="308">
        <v>6</v>
      </c>
      <c r="W139" s="452">
        <f t="shared" si="95"/>
        <v>51.999999999999972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3"/>
        <v>-111.92307692307622</v>
      </c>
      <c r="AG139" s="171">
        <f t="shared" si="64"/>
        <v>0.92227564102564152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1374</v>
      </c>
      <c r="H140" s="127">
        <f t="shared" si="92"/>
        <v>69373.260000000009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3"/>
        <v>1308.5714285714298</v>
      </c>
      <c r="O140" s="129">
        <f t="shared" si="94"/>
        <v>87.238095238095326</v>
      </c>
      <c r="P140" s="95">
        <f t="shared" si="89"/>
        <v>1</v>
      </c>
      <c r="Q140" s="131">
        <f t="shared" si="90"/>
        <v>-15.619047619047535</v>
      </c>
      <c r="R140" s="441">
        <f t="shared" si="91"/>
        <v>0.84814814814814898</v>
      </c>
      <c r="S140" s="634"/>
      <c r="T140" s="105">
        <v>0.95763888888888893</v>
      </c>
      <c r="U140" s="310">
        <v>1.0013888888888889</v>
      </c>
      <c r="V140" s="311">
        <v>7</v>
      </c>
      <c r="W140" s="452">
        <f t="shared" si="95"/>
        <v>62.999999999999936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3"/>
        <v>-131.42857142857019</v>
      </c>
      <c r="AG140" s="171">
        <f t="shared" si="64"/>
        <v>0.90873015873015961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2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3"/>
        <v>0</v>
      </c>
      <c r="AG141" s="171" t="e">
        <f t="shared" si="64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2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3"/>
        <v>0</v>
      </c>
      <c r="AG142" s="171" t="e">
        <f t="shared" si="64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2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3"/>
        <v>0</v>
      </c>
      <c r="AG143" s="171" t="e">
        <f t="shared" si="64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2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3"/>
        <v>0</v>
      </c>
      <c r="AG144" s="171" t="e">
        <f t="shared" si="64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2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5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3"/>
        <v>0</v>
      </c>
      <c r="AG145" s="171" t="e">
        <f t="shared" si="64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2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5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6">AVERAGE(M135:M146)</f>
        <v>17.833333333333332</v>
      </c>
      <c r="N147" s="300">
        <f t="shared" si="96"/>
        <v>1342.4269954851352</v>
      </c>
      <c r="O147" s="301">
        <f t="shared" si="96"/>
        <v>75.919058801375755</v>
      </c>
      <c r="P147" s="92">
        <f t="shared" ref="P147:P152" si="97">M147-J147</f>
        <v>0.1666666666666643</v>
      </c>
      <c r="Q147" s="188">
        <f t="shared" ref="Q147:Q152" si="98">O147-L147</f>
        <v>-7.8368014374566144</v>
      </c>
      <c r="R147" s="316">
        <f t="shared" ref="R147:R152" si="99">O147/L147</f>
        <v>0.90643279867092597</v>
      </c>
      <c r="S147" s="635"/>
      <c r="T147" s="105"/>
      <c r="U147" s="105"/>
      <c r="V147" s="96"/>
      <c r="W147" s="452">
        <f t="shared" si="95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3"/>
        <v>-117.57300451486481</v>
      </c>
      <c r="AG147" s="317">
        <f t="shared" si="64"/>
        <v>0.91947054485283231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587</v>
      </c>
      <c r="H148" s="127">
        <f t="shared" ref="H148:H172" si="100">F148*G148</f>
        <v>29743.29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1136.1290322580628</v>
      </c>
      <c r="O148" s="86">
        <f>N148/M148</f>
        <v>66.831119544591928</v>
      </c>
      <c r="P148" s="88">
        <f t="shared" si="97"/>
        <v>1</v>
      </c>
      <c r="Q148" s="89">
        <f t="shared" si="98"/>
        <v>-23.168880455408072</v>
      </c>
      <c r="R148" s="442">
        <f t="shared" si="99"/>
        <v>0.74256799493991033</v>
      </c>
      <c r="S148" s="626">
        <f>R160</f>
        <v>0.81370528291296873</v>
      </c>
      <c r="T148" s="304">
        <v>0.70833333333333337</v>
      </c>
      <c r="U148" s="91">
        <v>0.72986111111111118</v>
      </c>
      <c r="V148" s="439">
        <v>5</v>
      </c>
      <c r="W148" s="452">
        <f>(U148-T148)*24*60</f>
        <v>31.00000000000005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3"/>
        <v>-303.87096774193719</v>
      </c>
      <c r="AG148" s="171">
        <f t="shared" si="64"/>
        <v>0.78897849462365477</v>
      </c>
      <c r="AH148" s="622">
        <f>AG160</f>
        <v>0.82209335269412198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1531</v>
      </c>
      <c r="H149" s="127">
        <f t="shared" si="100"/>
        <v>87726.3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1350.8823529411782</v>
      </c>
      <c r="O149" s="86">
        <f>N149/M149</f>
        <v>75.049019607843235</v>
      </c>
      <c r="P149" s="88">
        <f t="shared" si="97"/>
        <v>0</v>
      </c>
      <c r="Q149" s="89">
        <f t="shared" si="98"/>
        <v>-8.2843137254900938</v>
      </c>
      <c r="R149" s="442">
        <f t="shared" si="99"/>
        <v>0.90058823529411891</v>
      </c>
      <c r="S149" s="627"/>
      <c r="T149" s="304">
        <v>0.73541666666666672</v>
      </c>
      <c r="U149" s="91">
        <v>0.78263888888888888</v>
      </c>
      <c r="V149" s="439">
        <v>8</v>
      </c>
      <c r="W149" s="452">
        <f t="shared" ref="W149:W159" si="101">(U149-T149)*24*60</f>
        <v>67.999999999999915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3"/>
        <v>-149.11764705882183</v>
      </c>
      <c r="AG149" s="171">
        <f t="shared" si="64"/>
        <v>0.9005882352941188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486</v>
      </c>
      <c r="H150" s="127">
        <f t="shared" si="100"/>
        <v>24440.94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1079.9999999999975</v>
      </c>
      <c r="O150" s="86">
        <f>N150/M150</f>
        <v>59.999999999999858</v>
      </c>
      <c r="P150" s="88">
        <f t="shared" si="97"/>
        <v>0</v>
      </c>
      <c r="Q150" s="89">
        <f t="shared" si="98"/>
        <v>-20.000000000000142</v>
      </c>
      <c r="R150" s="442">
        <f t="shared" si="99"/>
        <v>0.74999999999999822</v>
      </c>
      <c r="S150" s="627"/>
      <c r="T150" s="304">
        <v>0.78749999999999998</v>
      </c>
      <c r="U150" s="91">
        <v>0.80625000000000002</v>
      </c>
      <c r="V150" s="439">
        <v>7</v>
      </c>
      <c r="W150" s="452">
        <f t="shared" si="101"/>
        <v>27.000000000000064</v>
      </c>
      <c r="X150" s="271"/>
      <c r="Y150" s="271"/>
      <c r="Z150" s="272"/>
      <c r="AA150" s="272"/>
      <c r="AB150" s="618"/>
      <c r="AC150" s="618"/>
      <c r="AD150" s="440"/>
      <c r="AE150" s="440"/>
      <c r="AF150" s="88">
        <f t="shared" si="63"/>
        <v>-360.0000000000025</v>
      </c>
      <c r="AG150" s="171">
        <f t="shared" si="64"/>
        <v>0.74999999999999822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135</v>
      </c>
      <c r="E151" s="101"/>
      <c r="F151" s="465">
        <v>54.29</v>
      </c>
      <c r="G151" s="98">
        <v>963</v>
      </c>
      <c r="H151" s="127">
        <f t="shared" si="100"/>
        <v>52281.27</v>
      </c>
      <c r="I151" s="318"/>
      <c r="J151" s="130">
        <v>15</v>
      </c>
      <c r="K151" s="98">
        <v>1440</v>
      </c>
      <c r="L151" s="129">
        <v>96</v>
      </c>
      <c r="M151" s="285">
        <v>15</v>
      </c>
      <c r="N151" s="82">
        <f>G151/W151*60</f>
        <v>1256.0869565217392</v>
      </c>
      <c r="O151" s="86">
        <f>N151/M151</f>
        <v>83.739130434782609</v>
      </c>
      <c r="P151" s="88">
        <f t="shared" si="97"/>
        <v>0</v>
      </c>
      <c r="Q151" s="89">
        <f t="shared" si="98"/>
        <v>-12.260869565217391</v>
      </c>
      <c r="R151" s="442">
        <f t="shared" si="99"/>
        <v>0.87228260869565222</v>
      </c>
      <c r="S151" s="627"/>
      <c r="T151" s="304">
        <v>0.82152777777777775</v>
      </c>
      <c r="U151" s="91">
        <v>0.85347222222222219</v>
      </c>
      <c r="V151" s="439">
        <v>22</v>
      </c>
      <c r="W151" s="452">
        <f t="shared" si="101"/>
        <v>46</v>
      </c>
      <c r="X151" s="271">
        <v>0.80972222222222223</v>
      </c>
      <c r="Y151" s="271">
        <v>0.81874999999999998</v>
      </c>
      <c r="Z151" s="272"/>
      <c r="AA151" s="272"/>
      <c r="AB151" s="618"/>
      <c r="AC151" s="618"/>
      <c r="AD151" s="277"/>
      <c r="AE151" s="277"/>
      <c r="AF151" s="88">
        <f t="shared" si="63"/>
        <v>-183.91304347826076</v>
      </c>
      <c r="AG151" s="171">
        <f t="shared" si="64"/>
        <v>0.87228260869565222</v>
      </c>
      <c r="AH151" s="628"/>
    </row>
    <row r="152" spans="1:34" s="274" customFormat="1" ht="19.2" customHeight="1">
      <c r="A152" s="625"/>
      <c r="B152" s="440" t="s">
        <v>247</v>
      </c>
      <c r="C152" s="277"/>
      <c r="D152" s="309" t="s">
        <v>322</v>
      </c>
      <c r="E152" s="101"/>
      <c r="F152" s="465">
        <v>44.98</v>
      </c>
      <c r="G152" s="98">
        <v>477.85</v>
      </c>
      <c r="H152" s="127">
        <f t="shared" si="100"/>
        <v>21493.692999999999</v>
      </c>
      <c r="I152" s="318">
        <v>1</v>
      </c>
      <c r="J152" s="130">
        <v>19</v>
      </c>
      <c r="K152" s="98">
        <v>1500</v>
      </c>
      <c r="L152" s="129">
        <v>78.94736842105263</v>
      </c>
      <c r="M152" s="285">
        <v>19</v>
      </c>
      <c r="N152" s="82">
        <f>G152/W152*60</f>
        <v>1194.6249999999964</v>
      </c>
      <c r="O152" s="86">
        <f>N152/M152</f>
        <v>62.874999999999808</v>
      </c>
      <c r="P152" s="88">
        <f t="shared" si="97"/>
        <v>0</v>
      </c>
      <c r="Q152" s="89">
        <f t="shared" si="98"/>
        <v>-16.072368421052822</v>
      </c>
      <c r="R152" s="442">
        <f t="shared" si="99"/>
        <v>0.79641666666666422</v>
      </c>
      <c r="S152" s="627"/>
      <c r="T152" s="319">
        <v>0.8569444444444444</v>
      </c>
      <c r="U152" s="105">
        <v>0.87361111111111112</v>
      </c>
      <c r="V152" s="454">
        <v>5</v>
      </c>
      <c r="W152" s="452">
        <f t="shared" si="101"/>
        <v>24.000000000000075</v>
      </c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3"/>
        <v>-305.37500000000364</v>
      </c>
      <c r="AG152" s="171">
        <f t="shared" si="64"/>
        <v>0.79641666666666422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100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 t="s">
        <v>49</v>
      </c>
      <c r="W153" s="452">
        <f t="shared" si="101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3"/>
        <v>0</v>
      </c>
      <c r="AG153" s="171" t="e">
        <f t="shared" si="64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100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101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3"/>
        <v>0</v>
      </c>
      <c r="AG154" s="171" t="e">
        <f t="shared" si="64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100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101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100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101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100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101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100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101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100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101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17.2</v>
      </c>
      <c r="K160" s="327">
        <v>1464</v>
      </c>
      <c r="L160" s="328">
        <v>85.656140350877195</v>
      </c>
      <c r="M160" s="327">
        <f t="shared" ref="J160:O160" si="102">AVERAGE(M148:M159)</f>
        <v>17.399999999999999</v>
      </c>
      <c r="N160" s="327">
        <f t="shared" si="102"/>
        <v>1203.5446683441946</v>
      </c>
      <c r="O160" s="328">
        <f t="shared" si="102"/>
        <v>69.698853917443486</v>
      </c>
      <c r="P160" s="107">
        <f t="shared" ref="P160:P164" si="103">M160-J160</f>
        <v>0.19999999999999929</v>
      </c>
      <c r="Q160" s="117">
        <f t="shared" ref="Q160:Q164" si="104">O160-L160</f>
        <v>-15.957286433433708</v>
      </c>
      <c r="R160" s="329">
        <f>O160/L160</f>
        <v>0.81370528291296873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3"/>
        <v>-260.45533165580537</v>
      </c>
      <c r="AG160" s="176">
        <f t="shared" si="64"/>
        <v>0.82209335269412198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3605</v>
      </c>
      <c r="H161" s="127">
        <f t="shared" ref="H161:H170" si="105">F161*G161</f>
        <v>123399.15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6">G161/W161*60</f>
        <v>2163</v>
      </c>
      <c r="O161" s="129">
        <f t="shared" ref="O161:O164" si="107">N161/M161</f>
        <v>166.38461538461539</v>
      </c>
      <c r="P161" s="95">
        <f t="shared" si="103"/>
        <v>0</v>
      </c>
      <c r="Q161" s="131">
        <f t="shared" si="104"/>
        <v>-6.6923076923076792</v>
      </c>
      <c r="R161" s="441">
        <f t="shared" ref="R161:R164" si="108">O161/L161</f>
        <v>0.96133333333333337</v>
      </c>
      <c r="S161" s="622">
        <f>R173</f>
        <v>0.95966727819185516</v>
      </c>
      <c r="T161" s="133">
        <v>0.16666666666666666</v>
      </c>
      <c r="U161" s="133">
        <v>0.2361111111111111</v>
      </c>
      <c r="V161" s="440">
        <v>5</v>
      </c>
      <c r="W161" s="134">
        <f t="shared" ref="W161:W164" si="109">(U161-T161)*24*60</f>
        <v>100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3"/>
        <v>-87</v>
      </c>
      <c r="AG161" s="441">
        <f t="shared" si="64"/>
        <v>0.96133333333333337</v>
      </c>
      <c r="AH161" s="622">
        <f>AG173</f>
        <v>0.95963169586006669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4491</v>
      </c>
      <c r="H162" s="127">
        <f t="shared" si="105"/>
        <v>153726.93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6"/>
        <v>2155.6800000000003</v>
      </c>
      <c r="O162" s="129">
        <f t="shared" si="107"/>
        <v>165.82153846153849</v>
      </c>
      <c r="P162" s="95">
        <f t="shared" si="103"/>
        <v>0</v>
      </c>
      <c r="Q162" s="131">
        <f t="shared" si="104"/>
        <v>-7.2553846153845711</v>
      </c>
      <c r="R162" s="441">
        <f t="shared" si="108"/>
        <v>0.95808000000000026</v>
      </c>
      <c r="S162" s="622"/>
      <c r="T162" s="133">
        <v>0.24097222222222223</v>
      </c>
      <c r="U162" s="133">
        <v>0.32777777777777778</v>
      </c>
      <c r="V162" s="440">
        <v>7</v>
      </c>
      <c r="W162" s="134">
        <f t="shared" si="109"/>
        <v>124.99999999999999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3"/>
        <v>-94.319999999999709</v>
      </c>
      <c r="AG162" s="441">
        <f t="shared" si="64"/>
        <v>0.95808000000000015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2637</v>
      </c>
      <c r="H163" s="127">
        <f t="shared" si="105"/>
        <v>90264.51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6"/>
        <v>2028.4615384615397</v>
      </c>
      <c r="O163" s="129">
        <f t="shared" si="107"/>
        <v>169.03846153846163</v>
      </c>
      <c r="P163" s="95">
        <f t="shared" si="103"/>
        <v>0</v>
      </c>
      <c r="Q163" s="131">
        <f t="shared" si="104"/>
        <v>-7.4615384615383675</v>
      </c>
      <c r="R163" s="441">
        <f t="shared" si="108"/>
        <v>0.95772499455219051</v>
      </c>
      <c r="S163" s="622"/>
      <c r="T163" s="133">
        <v>0.36805555555555552</v>
      </c>
      <c r="U163" s="133">
        <v>0.42222222222222217</v>
      </c>
      <c r="V163" s="440">
        <v>5</v>
      </c>
      <c r="W163" s="134">
        <f t="shared" si="109"/>
        <v>77.999999999999957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3"/>
        <v>-89.538461538460297</v>
      </c>
      <c r="AG163" s="441">
        <f t="shared" si="64"/>
        <v>0.95772499455219062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6777</v>
      </c>
      <c r="H164" s="127">
        <f t="shared" si="105"/>
        <v>242819.90999999997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6"/>
        <v>2162.8723404255311</v>
      </c>
      <c r="O164" s="129">
        <f t="shared" si="107"/>
        <v>196.62475822050283</v>
      </c>
      <c r="P164" s="95">
        <f t="shared" si="103"/>
        <v>0</v>
      </c>
      <c r="Q164" s="131">
        <f t="shared" si="104"/>
        <v>-7.9206963249517059</v>
      </c>
      <c r="R164" s="441">
        <f t="shared" si="108"/>
        <v>0.9612765957446805</v>
      </c>
      <c r="S164" s="622"/>
      <c r="T164" s="133">
        <v>0.43749999999999994</v>
      </c>
      <c r="U164" s="133">
        <v>0.56805555555555554</v>
      </c>
      <c r="V164" s="440">
        <v>22</v>
      </c>
      <c r="W164" s="134">
        <f t="shared" si="109"/>
        <v>188.00000000000006</v>
      </c>
      <c r="X164" s="140">
        <v>0.42569444444444443</v>
      </c>
      <c r="Y164" s="140">
        <v>0.43472222222222223</v>
      </c>
      <c r="Z164" s="95"/>
      <c r="AA164" s="95"/>
      <c r="AB164" s="618"/>
      <c r="AC164" s="618"/>
      <c r="AD164" s="440"/>
      <c r="AE164" s="440"/>
      <c r="AF164" s="95">
        <f t="shared" si="63"/>
        <v>-87.127659574468908</v>
      </c>
      <c r="AG164" s="441">
        <f t="shared" si="64"/>
        <v>0.9612765957446805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5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/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3"/>
        <v>0</v>
      </c>
      <c r="AG165" s="441" t="e">
        <f t="shared" si="64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5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3"/>
        <v>0</v>
      </c>
      <c r="AG166" s="441" t="e">
        <f t="shared" si="64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5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3"/>
        <v>0</v>
      </c>
      <c r="AG167" s="441" t="e">
        <f t="shared" si="64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5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3"/>
        <v>0</v>
      </c>
      <c r="AG168" s="441" t="e">
        <f t="shared" si="64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5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3"/>
        <v>0</v>
      </c>
      <c r="AG169" s="441" t="e">
        <f t="shared" si="64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5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3"/>
        <v>0</v>
      </c>
      <c r="AG170" s="441" t="e">
        <f t="shared" si="64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100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100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10">AVERAGE(M161:M172)</f>
        <v>12.25</v>
      </c>
      <c r="N173" s="145">
        <f t="shared" si="110"/>
        <v>2127.5034697217679</v>
      </c>
      <c r="O173" s="148">
        <f t="shared" si="110"/>
        <v>174.46734340127958</v>
      </c>
      <c r="P173" s="95">
        <f>M173-J173</f>
        <v>0</v>
      </c>
      <c r="Q173" s="131">
        <f>O173-L173</f>
        <v>-7.3324817735455952</v>
      </c>
      <c r="R173" s="149">
        <f>O173/L173</f>
        <v>0.95966727819185516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3"/>
        <v>-89.496530278232058</v>
      </c>
      <c r="AG173" s="441">
        <f t="shared" si="64"/>
        <v>0.95963169586006669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6691" priority="3346" operator="lessThan">
      <formula>0</formula>
    </cfRule>
  </conditionalFormatting>
  <conditionalFormatting sqref="AH57 AH70 S43 S123 S95 AH95 S5:S9 AH5:AH9 S134 AH17:AH18 S17:S18 S32 S82 AH82 S57:S70">
    <cfRule type="cellIs" dxfId="6690" priority="3345" operator="lessThan">
      <formula>0.8</formula>
    </cfRule>
  </conditionalFormatting>
  <conditionalFormatting sqref="R147 R173 R30 R121 R95 R43 R134 R82 R154:R159 R17:R18 R57:R70">
    <cfRule type="cellIs" dxfId="6689" priority="3343" operator="lessThan">
      <formula>0.8</formula>
    </cfRule>
    <cfRule type="cellIs" dxfId="6688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6687" priority="3341" operator="greaterThan">
      <formula>1</formula>
    </cfRule>
    <cfRule type="cellIs" dxfId="6686" priority="3342" operator="lessThan">
      <formula>0.8</formula>
    </cfRule>
  </conditionalFormatting>
  <conditionalFormatting sqref="P147 P30 P121 P95 P43 P134 P82 P154:P159 P17:P18 P57:P70">
    <cfRule type="cellIs" dxfId="6685" priority="3340" operator="greaterThan">
      <formula>0</formula>
    </cfRule>
  </conditionalFormatting>
  <conditionalFormatting sqref="S161">
    <cfRule type="cellIs" dxfId="6684" priority="3339" operator="lessThan">
      <formula>0.8</formula>
    </cfRule>
  </conditionalFormatting>
  <conditionalFormatting sqref="Q161:Q166">
    <cfRule type="cellIs" dxfId="6683" priority="3338" operator="lessThan">
      <formula>0</formula>
    </cfRule>
  </conditionalFormatting>
  <conditionalFormatting sqref="R161:R166">
    <cfRule type="cellIs" dxfId="6682" priority="3336" operator="lessThan">
      <formula>0.8</formula>
    </cfRule>
    <cfRule type="cellIs" dxfId="6681" priority="3337" operator="greaterThan">
      <formula>1</formula>
    </cfRule>
  </conditionalFormatting>
  <conditionalFormatting sqref="R161:R166">
    <cfRule type="cellIs" dxfId="6680" priority="3334" operator="greaterThan">
      <formula>1</formula>
    </cfRule>
    <cfRule type="cellIs" dxfId="6679" priority="3335" operator="lessThan">
      <formula>0.8</formula>
    </cfRule>
  </conditionalFormatting>
  <conditionalFormatting sqref="P161:P166">
    <cfRule type="cellIs" dxfId="6678" priority="3333" operator="greaterThan">
      <formula>0</formula>
    </cfRule>
  </conditionalFormatting>
  <conditionalFormatting sqref="Q169:Q172 AF161:AF172">
    <cfRule type="cellIs" dxfId="6677" priority="3332" operator="lessThan">
      <formula>0</formula>
    </cfRule>
  </conditionalFormatting>
  <conditionalFormatting sqref="R169:R172">
    <cfRule type="cellIs" dxfId="6676" priority="3330" operator="lessThan">
      <formula>0.8</formula>
    </cfRule>
    <cfRule type="cellIs" dxfId="6675" priority="3331" operator="greaterThan">
      <formula>1</formula>
    </cfRule>
  </conditionalFormatting>
  <conditionalFormatting sqref="R169:R172 AG161:AG172">
    <cfRule type="cellIs" dxfId="6674" priority="3328" operator="greaterThan">
      <formula>1</formula>
    </cfRule>
    <cfRule type="cellIs" dxfId="6673" priority="3329" operator="lessThan">
      <formula>0.8</formula>
    </cfRule>
  </conditionalFormatting>
  <conditionalFormatting sqref="P169:P172">
    <cfRule type="cellIs" dxfId="6672" priority="3327" operator="greaterThan">
      <formula>0</formula>
    </cfRule>
  </conditionalFormatting>
  <conditionalFormatting sqref="AF145">
    <cfRule type="cellIs" dxfId="6671" priority="3326" operator="lessThan">
      <formula>0</formula>
    </cfRule>
  </conditionalFormatting>
  <conditionalFormatting sqref="AG145">
    <cfRule type="cellIs" dxfId="6670" priority="3324" operator="greaterThan">
      <formula>1</formula>
    </cfRule>
    <cfRule type="cellIs" dxfId="6669" priority="3325" operator="lessThan">
      <formula>0.8</formula>
    </cfRule>
  </conditionalFormatting>
  <conditionalFormatting sqref="AF44:AF54">
    <cfRule type="cellIs" dxfId="6668" priority="3323" operator="lessThan">
      <formula>0</formula>
    </cfRule>
  </conditionalFormatting>
  <conditionalFormatting sqref="AG44:AG54">
    <cfRule type="cellIs" dxfId="6667" priority="3321" operator="greaterThan">
      <formula>1</formula>
    </cfRule>
    <cfRule type="cellIs" dxfId="6666" priority="3322" operator="lessThan">
      <formula>0.8</formula>
    </cfRule>
  </conditionalFormatting>
  <conditionalFormatting sqref="AF83:AF94">
    <cfRule type="cellIs" dxfId="6665" priority="3320" operator="lessThan">
      <formula>0</formula>
    </cfRule>
  </conditionalFormatting>
  <conditionalFormatting sqref="AH83">
    <cfRule type="cellIs" dxfId="6664" priority="3319" operator="lessThan">
      <formula>0.8</formula>
    </cfRule>
  </conditionalFormatting>
  <conditionalFormatting sqref="AG83:AG94">
    <cfRule type="cellIs" dxfId="6663" priority="3317" operator="greaterThan">
      <formula>1</formula>
    </cfRule>
    <cfRule type="cellIs" dxfId="6662" priority="3318" operator="lessThan">
      <formula>0.8</formula>
    </cfRule>
  </conditionalFormatting>
  <conditionalFormatting sqref="S83">
    <cfRule type="cellIs" dxfId="6661" priority="3316" operator="lessThan">
      <formula>0.8</formula>
    </cfRule>
  </conditionalFormatting>
  <conditionalFormatting sqref="AH84">
    <cfRule type="cellIs" dxfId="6660" priority="3315" operator="lessThan">
      <formula>0.8</formula>
    </cfRule>
  </conditionalFormatting>
  <conditionalFormatting sqref="S84">
    <cfRule type="cellIs" dxfId="6659" priority="3314" operator="lessThan">
      <formula>0.8</formula>
    </cfRule>
  </conditionalFormatting>
  <conditionalFormatting sqref="S90">
    <cfRule type="cellIs" dxfId="6658" priority="3313" operator="lessThan">
      <formula>0.8</formula>
    </cfRule>
  </conditionalFormatting>
  <conditionalFormatting sqref="AH90">
    <cfRule type="cellIs" dxfId="6657" priority="3312" operator="lessThan">
      <formula>0.8</formula>
    </cfRule>
  </conditionalFormatting>
  <conditionalFormatting sqref="AF122">
    <cfRule type="cellIs" dxfId="6656" priority="3311" operator="lessThan">
      <formula>0</formula>
    </cfRule>
  </conditionalFormatting>
  <conditionalFormatting sqref="S122">
    <cfRule type="cellIs" dxfId="6655" priority="3310" operator="lessThan">
      <formula>0.8</formula>
    </cfRule>
  </conditionalFormatting>
  <conditionalFormatting sqref="AG122">
    <cfRule type="cellIs" dxfId="6654" priority="3308" operator="greaterThan">
      <formula>1</formula>
    </cfRule>
    <cfRule type="cellIs" dxfId="6653" priority="3309" operator="lessThan">
      <formula>0.8</formula>
    </cfRule>
  </conditionalFormatting>
  <conditionalFormatting sqref="P162:P168">
    <cfRule type="cellIs" dxfId="6652" priority="3302" operator="greaterThan">
      <formula>0</formula>
    </cfRule>
  </conditionalFormatting>
  <conditionalFormatting sqref="R162:R168">
    <cfRule type="cellIs" dxfId="6651" priority="3305" operator="lessThan">
      <formula>0.8</formula>
    </cfRule>
    <cfRule type="cellIs" dxfId="6650" priority="3306" operator="greaterThan">
      <formula>1</formula>
    </cfRule>
  </conditionalFormatting>
  <conditionalFormatting sqref="R162:R168">
    <cfRule type="cellIs" dxfId="6649" priority="3303" operator="greaterThan">
      <formula>1</formula>
    </cfRule>
    <cfRule type="cellIs" dxfId="6648" priority="3304" operator="lessThan">
      <formula>0.8</formula>
    </cfRule>
  </conditionalFormatting>
  <conditionalFormatting sqref="Q162:Q168">
    <cfRule type="cellIs" dxfId="6647" priority="3307" operator="lessThan">
      <formula>0</formula>
    </cfRule>
  </conditionalFormatting>
  <conditionalFormatting sqref="P132:P133">
    <cfRule type="cellIs" dxfId="6646" priority="3295" operator="greaterThan">
      <formula>0</formula>
    </cfRule>
  </conditionalFormatting>
  <conditionalFormatting sqref="AF124 Q132:Q133 AF126:AF133">
    <cfRule type="cellIs" dxfId="6645" priority="3301" operator="lessThan">
      <formula>0</formula>
    </cfRule>
  </conditionalFormatting>
  <conditionalFormatting sqref="S124:S133">
    <cfRule type="cellIs" dxfId="6644" priority="3300" operator="lessThan">
      <formula>0.8</formula>
    </cfRule>
  </conditionalFormatting>
  <conditionalFormatting sqref="R132:R133">
    <cfRule type="cellIs" dxfId="6643" priority="3298" operator="lessThan">
      <formula>0.8</formula>
    </cfRule>
    <cfRule type="cellIs" dxfId="6642" priority="3299" operator="greaterThan">
      <formula>1</formula>
    </cfRule>
  </conditionalFormatting>
  <conditionalFormatting sqref="AG124 R132:R133 AG126:AG133">
    <cfRule type="cellIs" dxfId="6641" priority="3296" operator="greaterThan">
      <formula>1</formula>
    </cfRule>
    <cfRule type="cellIs" dxfId="6640" priority="3297" operator="lessThan">
      <formula>0.8</formula>
    </cfRule>
  </conditionalFormatting>
  <conditionalFormatting sqref="AF112 AF115">
    <cfRule type="cellIs" dxfId="6639" priority="3294" operator="lessThan">
      <formula>0</formula>
    </cfRule>
  </conditionalFormatting>
  <conditionalFormatting sqref="AG112 AG115">
    <cfRule type="cellIs" dxfId="6638" priority="3292" operator="greaterThan">
      <formula>1</formula>
    </cfRule>
    <cfRule type="cellIs" dxfId="6637" priority="3293" operator="lessThan">
      <formula>0.8</formula>
    </cfRule>
  </conditionalFormatting>
  <conditionalFormatting sqref="AF111 AF114 AF117">
    <cfRule type="cellIs" dxfId="6636" priority="3291" operator="lessThan">
      <formula>0</formula>
    </cfRule>
  </conditionalFormatting>
  <conditionalFormatting sqref="AH109">
    <cfRule type="cellIs" dxfId="6635" priority="3290" operator="lessThan">
      <formula>0.8</formula>
    </cfRule>
  </conditionalFormatting>
  <conditionalFormatting sqref="AG111 AG114 AG117">
    <cfRule type="cellIs" dxfId="6634" priority="3288" operator="greaterThan">
      <formula>1</formula>
    </cfRule>
    <cfRule type="cellIs" dxfId="6633" priority="3289" operator="lessThan">
      <formula>0.8</formula>
    </cfRule>
  </conditionalFormatting>
  <conditionalFormatting sqref="R160 AG160">
    <cfRule type="cellIs" dxfId="6632" priority="3283" operator="greaterThan">
      <formula>1</formula>
    </cfRule>
    <cfRule type="cellIs" dxfId="6631" priority="3284" operator="lessThan">
      <formula>0.8</formula>
    </cfRule>
  </conditionalFormatting>
  <conditionalFormatting sqref="R160">
    <cfRule type="cellIs" dxfId="6630" priority="3285" operator="lessThan">
      <formula>0.8</formula>
    </cfRule>
    <cfRule type="cellIs" dxfId="6629" priority="3286" operator="greaterThan">
      <formula>1</formula>
    </cfRule>
  </conditionalFormatting>
  <conditionalFormatting sqref="P160">
    <cfRule type="cellIs" dxfId="6628" priority="3282" operator="greaterThan">
      <formula>0</formula>
    </cfRule>
  </conditionalFormatting>
  <conditionalFormatting sqref="AH148">
    <cfRule type="cellIs" dxfId="6627" priority="3281" operator="lessThan">
      <formula>0.8</formula>
    </cfRule>
  </conditionalFormatting>
  <conditionalFormatting sqref="Q160 AF160">
    <cfRule type="cellIs" dxfId="6626" priority="3287" operator="lessThan">
      <formula>0</formula>
    </cfRule>
  </conditionalFormatting>
  <conditionalFormatting sqref="AF148:AF154">
    <cfRule type="cellIs" dxfId="6625" priority="3280" operator="lessThan">
      <formula>0</formula>
    </cfRule>
  </conditionalFormatting>
  <conditionalFormatting sqref="S148">
    <cfRule type="cellIs" dxfId="6624" priority="3279" operator="lessThan">
      <formula>0.8</formula>
    </cfRule>
  </conditionalFormatting>
  <conditionalFormatting sqref="AG148:AG154">
    <cfRule type="cellIs" dxfId="6623" priority="3277" operator="greaterThan">
      <formula>1</formula>
    </cfRule>
    <cfRule type="cellIs" dxfId="6622" priority="3278" operator="lessThan">
      <formula>0.8</formula>
    </cfRule>
  </conditionalFormatting>
  <conditionalFormatting sqref="S86">
    <cfRule type="cellIs" dxfId="6621" priority="3276" operator="lessThan">
      <formula>0.8</formula>
    </cfRule>
  </conditionalFormatting>
  <conditionalFormatting sqref="S88 AH88">
    <cfRule type="cellIs" dxfId="6620" priority="3271" operator="lessThan">
      <formula>0.8</formula>
    </cfRule>
  </conditionalFormatting>
  <conditionalFormatting sqref="AH86">
    <cfRule type="cellIs" dxfId="6619" priority="3275" operator="lessThan">
      <formula>0.8</formula>
    </cfRule>
  </conditionalFormatting>
  <conditionalFormatting sqref="S87">
    <cfRule type="cellIs" dxfId="6618" priority="3274" operator="lessThan">
      <formula>0.8</formula>
    </cfRule>
  </conditionalFormatting>
  <conditionalFormatting sqref="AH87">
    <cfRule type="cellIs" dxfId="6617" priority="3273" operator="lessThan">
      <formula>0.8</formula>
    </cfRule>
  </conditionalFormatting>
  <conditionalFormatting sqref="S89 AH89">
    <cfRule type="cellIs" dxfId="6616" priority="3272" operator="lessThan">
      <formula>0.8</formula>
    </cfRule>
  </conditionalFormatting>
  <conditionalFormatting sqref="AF31 AF35 AF39">
    <cfRule type="cellIs" dxfId="6615" priority="3270" operator="lessThan">
      <formula>0</formula>
    </cfRule>
  </conditionalFormatting>
  <conditionalFormatting sqref="AH31 S31">
    <cfRule type="cellIs" dxfId="6614" priority="3269" operator="lessThan">
      <formula>0.8</formula>
    </cfRule>
  </conditionalFormatting>
  <conditionalFormatting sqref="AG31 AG35 AG39">
    <cfRule type="cellIs" dxfId="6613" priority="3267" operator="greaterThan">
      <formula>1</formula>
    </cfRule>
    <cfRule type="cellIs" dxfId="6612" priority="3268" operator="lessThan">
      <formula>0.8</formula>
    </cfRule>
  </conditionalFormatting>
  <conditionalFormatting sqref="AF135">
    <cfRule type="cellIs" dxfId="6611" priority="3266" operator="lessThan">
      <formula>0</formula>
    </cfRule>
  </conditionalFormatting>
  <conditionalFormatting sqref="AH135 S135">
    <cfRule type="cellIs" dxfId="6610" priority="3265" operator="lessThan">
      <formula>0.8</formula>
    </cfRule>
  </conditionalFormatting>
  <conditionalFormatting sqref="AG135">
    <cfRule type="cellIs" dxfId="6609" priority="3263" operator="greaterThan">
      <formula>1</formula>
    </cfRule>
    <cfRule type="cellIs" dxfId="6608" priority="3264" operator="lessThan">
      <formula>0.8</formula>
    </cfRule>
  </conditionalFormatting>
  <conditionalFormatting sqref="AF110 AF113 AF116">
    <cfRule type="cellIs" dxfId="6607" priority="3262" operator="lessThan">
      <formula>0</formula>
    </cfRule>
  </conditionalFormatting>
  <conditionalFormatting sqref="AG110 AG113 AG116">
    <cfRule type="cellIs" dxfId="6606" priority="3260" operator="greaterThan">
      <formula>1</formula>
    </cfRule>
    <cfRule type="cellIs" dxfId="6605" priority="3261" operator="lessThan">
      <formula>0.8</formula>
    </cfRule>
  </conditionalFormatting>
  <conditionalFormatting sqref="AF108 Q108">
    <cfRule type="cellIs" dxfId="6604" priority="3259" operator="lessThan">
      <formula>0</formula>
    </cfRule>
  </conditionalFormatting>
  <conditionalFormatting sqref="R108">
    <cfRule type="cellIs" dxfId="6603" priority="3257" operator="lessThan">
      <formula>0.8</formula>
    </cfRule>
    <cfRule type="cellIs" dxfId="6602" priority="3258" operator="greaterThan">
      <formula>1</formula>
    </cfRule>
  </conditionalFormatting>
  <conditionalFormatting sqref="AG108 R108">
    <cfRule type="cellIs" dxfId="6601" priority="3255" operator="greaterThan">
      <formula>1</formula>
    </cfRule>
    <cfRule type="cellIs" dxfId="6600" priority="3256" operator="lessThan">
      <formula>0.8</formula>
    </cfRule>
  </conditionalFormatting>
  <conditionalFormatting sqref="P108">
    <cfRule type="cellIs" dxfId="6599" priority="3254" operator="greaterThan">
      <formula>0</formula>
    </cfRule>
  </conditionalFormatting>
  <conditionalFormatting sqref="AH97">
    <cfRule type="cellIs" dxfId="6598" priority="3249" operator="lessThan">
      <formula>0.8</formula>
    </cfRule>
  </conditionalFormatting>
  <conditionalFormatting sqref="AG96 AG98 AG100 AG102 AG104">
    <cfRule type="cellIs" dxfId="6597" priority="3251" operator="greaterThan">
      <formula>1</formula>
    </cfRule>
    <cfRule type="cellIs" dxfId="6596" priority="3252" operator="lessThan">
      <formula>0.8</formula>
    </cfRule>
  </conditionalFormatting>
  <conditionalFormatting sqref="AF96 AF98 AF100 AF102 AF104">
    <cfRule type="cellIs" dxfId="6595" priority="3253" operator="lessThan">
      <formula>0</formula>
    </cfRule>
  </conditionalFormatting>
  <conditionalFormatting sqref="AG97 AG99 AG101 AG103 AG105">
    <cfRule type="cellIs" dxfId="6594" priority="3247" operator="greaterThan">
      <formula>1</formula>
    </cfRule>
    <cfRule type="cellIs" dxfId="6593" priority="3248" operator="lessThan">
      <formula>0.8</formula>
    </cfRule>
  </conditionalFormatting>
  <conditionalFormatting sqref="AF97 AF99 AF101 AF103 AF105">
    <cfRule type="cellIs" dxfId="6592" priority="3250" operator="lessThan">
      <formula>0</formula>
    </cfRule>
  </conditionalFormatting>
  <conditionalFormatting sqref="AF71 AF73 AF75 AF79 AF77">
    <cfRule type="cellIs" dxfId="6591" priority="3244" operator="lessThan">
      <formula>0</formula>
    </cfRule>
  </conditionalFormatting>
  <conditionalFormatting sqref="S71 AH71">
    <cfRule type="cellIs" dxfId="6590" priority="3243" operator="lessThan">
      <formula>0.8</formula>
    </cfRule>
  </conditionalFormatting>
  <conditionalFormatting sqref="AG71 AG73 AG75 AG79 AG77">
    <cfRule type="cellIs" dxfId="6589" priority="3241" operator="greaterThan">
      <formula>1</formula>
    </cfRule>
    <cfRule type="cellIs" dxfId="6588" priority="3242" operator="lessThan">
      <formula>0.8</formula>
    </cfRule>
  </conditionalFormatting>
  <conditionalFormatting sqref="AF72 AF76 AF80">
    <cfRule type="cellIs" dxfId="6587" priority="3240" operator="lessThan">
      <formula>0</formula>
    </cfRule>
  </conditionalFormatting>
  <conditionalFormatting sqref="S72 AH72">
    <cfRule type="cellIs" dxfId="6586" priority="3239" operator="lessThan">
      <formula>0.8</formula>
    </cfRule>
  </conditionalFormatting>
  <conditionalFormatting sqref="S11">
    <cfRule type="cellIs" dxfId="6585" priority="3246" operator="lessThan">
      <formula>0.8</formula>
    </cfRule>
  </conditionalFormatting>
  <conditionalFormatting sqref="S10">
    <cfRule type="cellIs" dxfId="6584" priority="3245" operator="lessThan">
      <formula>0.8</formula>
    </cfRule>
  </conditionalFormatting>
  <conditionalFormatting sqref="AG72 AG76 AG80">
    <cfRule type="cellIs" dxfId="6583" priority="3237" operator="greaterThan">
      <formula>1</formula>
    </cfRule>
    <cfRule type="cellIs" dxfId="6582" priority="3238" operator="lessThan">
      <formula>0.8</formula>
    </cfRule>
  </conditionalFormatting>
  <conditionalFormatting sqref="AF14:AF16 Q15:Q16">
    <cfRule type="cellIs" dxfId="6581" priority="3236" operator="lessThan">
      <formula>0</formula>
    </cfRule>
  </conditionalFormatting>
  <conditionalFormatting sqref="R15:R16">
    <cfRule type="cellIs" dxfId="6580" priority="3234" operator="lessThan">
      <formula>0.8</formula>
    </cfRule>
    <cfRule type="cellIs" dxfId="6579" priority="3235" operator="greaterThan">
      <formula>1</formula>
    </cfRule>
  </conditionalFormatting>
  <conditionalFormatting sqref="AG14:AG16 R15:R16">
    <cfRule type="cellIs" dxfId="6578" priority="3232" operator="greaterThan">
      <formula>1</formula>
    </cfRule>
    <cfRule type="cellIs" dxfId="6577" priority="3233" operator="lessThan">
      <formula>0.8</formula>
    </cfRule>
  </conditionalFormatting>
  <conditionalFormatting sqref="P15:P16">
    <cfRule type="cellIs" dxfId="6576" priority="3231" operator="greaterThan">
      <formula>0</formula>
    </cfRule>
  </conditionalFormatting>
  <conditionalFormatting sqref="AH98">
    <cfRule type="cellIs" dxfId="6575" priority="3230" operator="lessThan">
      <formula>0.8</formula>
    </cfRule>
  </conditionalFormatting>
  <conditionalFormatting sqref="AF33 AF37">
    <cfRule type="cellIs" dxfId="6574" priority="3229" operator="lessThan">
      <formula>0</formula>
    </cfRule>
  </conditionalFormatting>
  <conditionalFormatting sqref="AG33 AG37">
    <cfRule type="cellIs" dxfId="6573" priority="3227" operator="greaterThan">
      <formula>1</formula>
    </cfRule>
    <cfRule type="cellIs" dxfId="6572" priority="3228" operator="lessThan">
      <formula>0.8</formula>
    </cfRule>
  </conditionalFormatting>
  <conditionalFormatting sqref="P41:P42">
    <cfRule type="cellIs" dxfId="6571" priority="3221" operator="greaterThan">
      <formula>0</formula>
    </cfRule>
  </conditionalFormatting>
  <conditionalFormatting sqref="Q41:Q42 AF34 AF41:AF42 AF38">
    <cfRule type="cellIs" dxfId="6570" priority="3226" operator="lessThan">
      <formula>0</formula>
    </cfRule>
  </conditionalFormatting>
  <conditionalFormatting sqref="R41:R42">
    <cfRule type="cellIs" dxfId="6569" priority="3224" operator="lessThan">
      <formula>0.8</formula>
    </cfRule>
    <cfRule type="cellIs" dxfId="6568" priority="3225" operator="greaterThan">
      <formula>1</formula>
    </cfRule>
  </conditionalFormatting>
  <conditionalFormatting sqref="R41:R42 AG34 AG41:AG42 AG38">
    <cfRule type="cellIs" dxfId="6567" priority="3222" operator="greaterThan">
      <formula>1</formula>
    </cfRule>
    <cfRule type="cellIs" dxfId="6566" priority="3223" operator="lessThan">
      <formula>0.8</formula>
    </cfRule>
  </conditionalFormatting>
  <conditionalFormatting sqref="AF137:AF144">
    <cfRule type="cellIs" dxfId="6565" priority="3220" operator="lessThan">
      <formula>0</formula>
    </cfRule>
  </conditionalFormatting>
  <conditionalFormatting sqref="AH137 S137">
    <cfRule type="cellIs" dxfId="6564" priority="3219" operator="lessThan">
      <formula>0.8</formula>
    </cfRule>
  </conditionalFormatting>
  <conditionalFormatting sqref="AG137:AG144">
    <cfRule type="cellIs" dxfId="6563" priority="3217" operator="greaterThan">
      <formula>1</formula>
    </cfRule>
    <cfRule type="cellIs" dxfId="6562" priority="3218" operator="lessThan">
      <formula>0.8</formula>
    </cfRule>
  </conditionalFormatting>
  <conditionalFormatting sqref="AF55">
    <cfRule type="cellIs" dxfId="6561" priority="3216" operator="lessThan">
      <formula>0</formula>
    </cfRule>
  </conditionalFormatting>
  <conditionalFormatting sqref="AG55">
    <cfRule type="cellIs" dxfId="6560" priority="3214" operator="greaterThan">
      <formula>1</formula>
    </cfRule>
    <cfRule type="cellIs" dxfId="6559" priority="3215" operator="lessThan">
      <formula>0.8</formula>
    </cfRule>
  </conditionalFormatting>
  <conditionalFormatting sqref="AF56 Q56">
    <cfRule type="cellIs" dxfId="6558" priority="3213" operator="lessThan">
      <formula>0</formula>
    </cfRule>
  </conditionalFormatting>
  <conditionalFormatting sqref="R56">
    <cfRule type="cellIs" dxfId="6557" priority="3211" operator="lessThan">
      <formula>0.8</formula>
    </cfRule>
    <cfRule type="cellIs" dxfId="6556" priority="3212" operator="greaterThan">
      <formula>1</formula>
    </cfRule>
  </conditionalFormatting>
  <conditionalFormatting sqref="AG56 R56">
    <cfRule type="cellIs" dxfId="6555" priority="3209" operator="greaterThan">
      <formula>1</formula>
    </cfRule>
    <cfRule type="cellIs" dxfId="6554" priority="3210" operator="lessThan">
      <formula>0.8</formula>
    </cfRule>
  </conditionalFormatting>
  <conditionalFormatting sqref="P56">
    <cfRule type="cellIs" dxfId="6553" priority="3208" operator="greaterThan">
      <formula>0</formula>
    </cfRule>
  </conditionalFormatting>
  <conditionalFormatting sqref="P52:P55">
    <cfRule type="cellIs" dxfId="6552" priority="3202" operator="greaterThan">
      <formula>0</formula>
    </cfRule>
  </conditionalFormatting>
  <conditionalFormatting sqref="Q52:Q55">
    <cfRule type="cellIs" dxfId="6551" priority="3207" operator="lessThan">
      <formula>0</formula>
    </cfRule>
  </conditionalFormatting>
  <conditionalFormatting sqref="R52:R55">
    <cfRule type="cellIs" dxfId="6550" priority="3205" operator="lessThan">
      <formula>0.8</formula>
    </cfRule>
    <cfRule type="cellIs" dxfId="6549" priority="3206" operator="greaterThan">
      <formula>1</formula>
    </cfRule>
  </conditionalFormatting>
  <conditionalFormatting sqref="R52:R55">
    <cfRule type="cellIs" dxfId="6548" priority="3203" operator="greaterThan">
      <formula>1</formula>
    </cfRule>
    <cfRule type="cellIs" dxfId="6547" priority="3204" operator="lessThan">
      <formula>0.8</formula>
    </cfRule>
  </conditionalFormatting>
  <conditionalFormatting sqref="P80:P81">
    <cfRule type="cellIs" dxfId="6546" priority="3196" operator="greaterThan">
      <formula>0</formula>
    </cfRule>
  </conditionalFormatting>
  <conditionalFormatting sqref="AF81 Q80:Q81">
    <cfRule type="cellIs" dxfId="6545" priority="3201" operator="lessThan">
      <formula>0</formula>
    </cfRule>
  </conditionalFormatting>
  <conditionalFormatting sqref="R80:R81">
    <cfRule type="cellIs" dxfId="6544" priority="3199" operator="lessThan">
      <formula>0.8</formula>
    </cfRule>
    <cfRule type="cellIs" dxfId="6543" priority="3200" operator="greaterThan">
      <formula>1</formula>
    </cfRule>
  </conditionalFormatting>
  <conditionalFormatting sqref="AG81 R80:R81">
    <cfRule type="cellIs" dxfId="6542" priority="3197" operator="greaterThan">
      <formula>1</formula>
    </cfRule>
    <cfRule type="cellIs" dxfId="6541" priority="3198" operator="lessThan">
      <formula>0.8</formula>
    </cfRule>
  </conditionalFormatting>
  <conditionalFormatting sqref="AH85">
    <cfRule type="cellIs" dxfId="6540" priority="3195" operator="lessThan">
      <formula>0.8</formula>
    </cfRule>
  </conditionalFormatting>
  <conditionalFormatting sqref="S85">
    <cfRule type="cellIs" dxfId="6539" priority="3194" operator="lessThan">
      <formula>0.8</formula>
    </cfRule>
  </conditionalFormatting>
  <conditionalFormatting sqref="AF106:AF107">
    <cfRule type="cellIs" dxfId="6538" priority="3193" operator="lessThan">
      <formula>0</formula>
    </cfRule>
  </conditionalFormatting>
  <conditionalFormatting sqref="AH100:AH107">
    <cfRule type="cellIs" dxfId="6537" priority="3192" operator="lessThan">
      <formula>0.8</formula>
    </cfRule>
  </conditionalFormatting>
  <conditionalFormatting sqref="AG106:AG107">
    <cfRule type="cellIs" dxfId="6536" priority="3190" operator="greaterThan">
      <formula>1</formula>
    </cfRule>
    <cfRule type="cellIs" dxfId="6535" priority="3191" operator="lessThan">
      <formula>0.8</formula>
    </cfRule>
  </conditionalFormatting>
  <conditionalFormatting sqref="P106:P107">
    <cfRule type="cellIs" dxfId="6534" priority="3184" operator="greaterThan">
      <formula>0</formula>
    </cfRule>
  </conditionalFormatting>
  <conditionalFormatting sqref="Q106:Q107">
    <cfRule type="cellIs" dxfId="6533" priority="3189" operator="lessThan">
      <formula>0</formula>
    </cfRule>
  </conditionalFormatting>
  <conditionalFormatting sqref="R106:R107">
    <cfRule type="cellIs" dxfId="6532" priority="3187" operator="lessThan">
      <formula>0.8</formula>
    </cfRule>
    <cfRule type="cellIs" dxfId="6531" priority="3188" operator="greaterThan">
      <formula>1</formula>
    </cfRule>
  </conditionalFormatting>
  <conditionalFormatting sqref="R106:R107">
    <cfRule type="cellIs" dxfId="6530" priority="3185" operator="greaterThan">
      <formula>1</formula>
    </cfRule>
    <cfRule type="cellIs" dxfId="6529" priority="3186" operator="lessThan">
      <formula>0.8</formula>
    </cfRule>
  </conditionalFormatting>
  <conditionalFormatting sqref="AF109">
    <cfRule type="cellIs" dxfId="6528" priority="3183" operator="lessThan">
      <formula>0</formula>
    </cfRule>
  </conditionalFormatting>
  <conditionalFormatting sqref="S109">
    <cfRule type="cellIs" dxfId="6527" priority="3182" operator="lessThan">
      <formula>0.8</formula>
    </cfRule>
  </conditionalFormatting>
  <conditionalFormatting sqref="AG109">
    <cfRule type="cellIs" dxfId="6526" priority="3180" operator="greaterThan">
      <formula>1</formula>
    </cfRule>
    <cfRule type="cellIs" dxfId="6525" priority="3181" operator="lessThan">
      <formula>0.8</formula>
    </cfRule>
  </conditionalFormatting>
  <conditionalFormatting sqref="S150">
    <cfRule type="cellIs" dxfId="6524" priority="3179" operator="lessThan">
      <formula>0.8</formula>
    </cfRule>
  </conditionalFormatting>
  <conditionalFormatting sqref="AH150">
    <cfRule type="cellIs" dxfId="6523" priority="3178" operator="lessThan">
      <formula>0.8</formula>
    </cfRule>
  </conditionalFormatting>
  <conditionalFormatting sqref="S149">
    <cfRule type="cellIs" dxfId="6522" priority="3177" operator="lessThan">
      <formula>0.8</formula>
    </cfRule>
  </conditionalFormatting>
  <conditionalFormatting sqref="Q26:Q29">
    <cfRule type="cellIs" dxfId="6521" priority="3176" operator="lessThan">
      <formula>0</formula>
    </cfRule>
  </conditionalFormatting>
  <conditionalFormatting sqref="S21:S29 AH21:AH29">
    <cfRule type="cellIs" dxfId="6520" priority="3175" operator="lessThan">
      <formula>0.8</formula>
    </cfRule>
  </conditionalFormatting>
  <conditionalFormatting sqref="R26:R29">
    <cfRule type="cellIs" dxfId="6519" priority="3173" operator="lessThan">
      <formula>0.8</formula>
    </cfRule>
    <cfRule type="cellIs" dxfId="6518" priority="3174" operator="greaterThan">
      <formula>1</formula>
    </cfRule>
  </conditionalFormatting>
  <conditionalFormatting sqref="R26:R29">
    <cfRule type="cellIs" dxfId="6517" priority="3171" operator="greaterThan">
      <formula>1</formula>
    </cfRule>
    <cfRule type="cellIs" dxfId="6516" priority="3172" operator="lessThan">
      <formula>0.8</formula>
    </cfRule>
  </conditionalFormatting>
  <conditionalFormatting sqref="P26:P29">
    <cfRule type="cellIs" dxfId="6515" priority="3170" operator="greaterThan">
      <formula>0</formula>
    </cfRule>
  </conditionalFormatting>
  <conditionalFormatting sqref="AH91 S91">
    <cfRule type="cellIs" dxfId="6514" priority="3169" operator="lessThan">
      <formula>0.8</formula>
    </cfRule>
  </conditionalFormatting>
  <conditionalFormatting sqref="P92:P94">
    <cfRule type="cellIs" dxfId="6513" priority="3163" operator="greaterThan">
      <formula>0</formula>
    </cfRule>
  </conditionalFormatting>
  <conditionalFormatting sqref="Q92:Q94">
    <cfRule type="cellIs" dxfId="6512" priority="3168" operator="lessThan">
      <formula>0</formula>
    </cfRule>
  </conditionalFormatting>
  <conditionalFormatting sqref="R92:R94">
    <cfRule type="cellIs" dxfId="6511" priority="3166" operator="lessThan">
      <formula>0.8</formula>
    </cfRule>
    <cfRule type="cellIs" dxfId="6510" priority="3167" operator="greaterThan">
      <formula>1</formula>
    </cfRule>
  </conditionalFormatting>
  <conditionalFormatting sqref="R92:R94">
    <cfRule type="cellIs" dxfId="6509" priority="3164" operator="greaterThan">
      <formula>1</formula>
    </cfRule>
    <cfRule type="cellIs" dxfId="6508" priority="3165" operator="lessThan">
      <formula>0.8</formula>
    </cfRule>
  </conditionalFormatting>
  <conditionalFormatting sqref="AF146 Q145:Q146">
    <cfRule type="cellIs" dxfId="6507" priority="3162" operator="lessThan">
      <formula>0</formula>
    </cfRule>
  </conditionalFormatting>
  <conditionalFormatting sqref="AH139:AH146 S139:S146">
    <cfRule type="cellIs" dxfId="6506" priority="3161" operator="lessThan">
      <formula>0.8</formula>
    </cfRule>
  </conditionalFormatting>
  <conditionalFormatting sqref="R145:R146">
    <cfRule type="cellIs" dxfId="6505" priority="3159" operator="lessThan">
      <formula>0.8</formula>
    </cfRule>
    <cfRule type="cellIs" dxfId="6504" priority="3160" operator="greaterThan">
      <formula>1</formula>
    </cfRule>
  </conditionalFormatting>
  <conditionalFormatting sqref="AG146 R145:R146">
    <cfRule type="cellIs" dxfId="6503" priority="3157" operator="greaterThan">
      <formula>1</formula>
    </cfRule>
    <cfRule type="cellIs" dxfId="6502" priority="3158" operator="lessThan">
      <formula>0.8</formula>
    </cfRule>
  </conditionalFormatting>
  <conditionalFormatting sqref="P145:P146">
    <cfRule type="cellIs" dxfId="6501" priority="3156" operator="greaterThan">
      <formula>0</formula>
    </cfRule>
  </conditionalFormatting>
  <conditionalFormatting sqref="Q119:Q120">
    <cfRule type="cellIs" dxfId="6500" priority="3155" operator="lessThan">
      <formula>0</formula>
    </cfRule>
  </conditionalFormatting>
  <conditionalFormatting sqref="R119:R120">
    <cfRule type="cellIs" dxfId="6499" priority="3153" operator="lessThan">
      <formula>0.8</formula>
    </cfRule>
    <cfRule type="cellIs" dxfId="6498" priority="3154" operator="greaterThan">
      <formula>1</formula>
    </cfRule>
  </conditionalFormatting>
  <conditionalFormatting sqref="R119:R120">
    <cfRule type="cellIs" dxfId="6497" priority="3151" operator="greaterThan">
      <formula>1</formula>
    </cfRule>
    <cfRule type="cellIs" dxfId="6496" priority="3152" operator="lessThan">
      <formula>0.8</formula>
    </cfRule>
  </conditionalFormatting>
  <conditionalFormatting sqref="P119:P120">
    <cfRule type="cellIs" dxfId="6495" priority="3150" operator="greaterThan">
      <formula>0</formula>
    </cfRule>
  </conditionalFormatting>
  <conditionalFormatting sqref="AF118:AF120">
    <cfRule type="cellIs" dxfId="6494" priority="3149" operator="lessThan">
      <formula>0</formula>
    </cfRule>
  </conditionalFormatting>
  <conditionalFormatting sqref="AG118:AG120">
    <cfRule type="cellIs" dxfId="6493" priority="3147" operator="greaterThan">
      <formula>1</formula>
    </cfRule>
    <cfRule type="cellIs" dxfId="6492" priority="3148" operator="lessThan">
      <formula>0.8</formula>
    </cfRule>
  </conditionalFormatting>
  <conditionalFormatting sqref="S44:S56">
    <cfRule type="cellIs" dxfId="6491" priority="3146" operator="lessThan">
      <formula>0.8</formula>
    </cfRule>
  </conditionalFormatting>
  <conditionalFormatting sqref="S108">
    <cfRule type="cellIs" dxfId="6490" priority="3145" operator="lessThan">
      <formula>0.8</formula>
    </cfRule>
  </conditionalFormatting>
  <conditionalFormatting sqref="S96">
    <cfRule type="cellIs" dxfId="6489" priority="3144" operator="lessThan">
      <formula>0.8</formula>
    </cfRule>
  </conditionalFormatting>
  <conditionalFormatting sqref="S97">
    <cfRule type="cellIs" dxfId="6488" priority="3143" operator="lessThan">
      <formula>0.8</formula>
    </cfRule>
  </conditionalFormatting>
  <conditionalFormatting sqref="S103">
    <cfRule type="cellIs" dxfId="6487" priority="3142" operator="lessThan">
      <formula>0.8</formula>
    </cfRule>
  </conditionalFormatting>
  <conditionalFormatting sqref="S99">
    <cfRule type="cellIs" dxfId="6486" priority="3141" operator="lessThan">
      <formula>0.8</formula>
    </cfRule>
  </conditionalFormatting>
  <conditionalFormatting sqref="S101">
    <cfRule type="cellIs" dxfId="6485" priority="3138" operator="lessThan">
      <formula>0.8</formula>
    </cfRule>
  </conditionalFormatting>
  <conditionalFormatting sqref="S100">
    <cfRule type="cellIs" dxfId="6484" priority="3140" operator="lessThan">
      <formula>0.8</formula>
    </cfRule>
  </conditionalFormatting>
  <conditionalFormatting sqref="S102">
    <cfRule type="cellIs" dxfId="6483" priority="3139" operator="lessThan">
      <formula>0.8</formula>
    </cfRule>
  </conditionalFormatting>
  <conditionalFormatting sqref="S98">
    <cfRule type="cellIs" dxfId="6482" priority="3137" operator="lessThan">
      <formula>0.8</formula>
    </cfRule>
  </conditionalFormatting>
  <conditionalFormatting sqref="S104">
    <cfRule type="cellIs" dxfId="6481" priority="3136" operator="lessThan">
      <formula>0.8</formula>
    </cfRule>
  </conditionalFormatting>
  <conditionalFormatting sqref="P118">
    <cfRule type="cellIs" dxfId="6480" priority="3130" operator="greaterThan">
      <formula>0</formula>
    </cfRule>
  </conditionalFormatting>
  <conditionalFormatting sqref="Q118">
    <cfRule type="cellIs" dxfId="6479" priority="3135" operator="lessThan">
      <formula>0</formula>
    </cfRule>
  </conditionalFormatting>
  <conditionalFormatting sqref="R118">
    <cfRule type="cellIs" dxfId="6478" priority="3133" operator="lessThan">
      <formula>0.8</formula>
    </cfRule>
    <cfRule type="cellIs" dxfId="6477" priority="3134" operator="greaterThan">
      <formula>1</formula>
    </cfRule>
  </conditionalFormatting>
  <conditionalFormatting sqref="R118">
    <cfRule type="cellIs" dxfId="6476" priority="3131" operator="greaterThan">
      <formula>1</formula>
    </cfRule>
    <cfRule type="cellIs" dxfId="6475" priority="3132" operator="lessThan">
      <formula>0.8</formula>
    </cfRule>
  </conditionalFormatting>
  <conditionalFormatting sqref="Q162:Q166">
    <cfRule type="cellIs" dxfId="6474" priority="3129" operator="lessThan">
      <formula>0</formula>
    </cfRule>
  </conditionalFormatting>
  <conditionalFormatting sqref="R162:R166">
    <cfRule type="cellIs" dxfId="6473" priority="3127" operator="lessThan">
      <formula>0.8</formula>
    </cfRule>
    <cfRule type="cellIs" dxfId="6472" priority="3128" operator="greaterThan">
      <formula>1</formula>
    </cfRule>
  </conditionalFormatting>
  <conditionalFormatting sqref="R162:R166">
    <cfRule type="cellIs" dxfId="6471" priority="3125" operator="greaterThan">
      <formula>1</formula>
    </cfRule>
    <cfRule type="cellIs" dxfId="6470" priority="3126" operator="lessThan">
      <formula>0.8</formula>
    </cfRule>
  </conditionalFormatting>
  <conditionalFormatting sqref="P162:P166">
    <cfRule type="cellIs" dxfId="6469" priority="3124" operator="greaterThan">
      <formula>0</formula>
    </cfRule>
  </conditionalFormatting>
  <conditionalFormatting sqref="P167:P168">
    <cfRule type="cellIs" dxfId="6468" priority="3118" operator="greaterThan">
      <formula>0</formula>
    </cfRule>
  </conditionalFormatting>
  <conditionalFormatting sqref="R167:R168">
    <cfRule type="cellIs" dxfId="6467" priority="3121" operator="lessThan">
      <formula>0.8</formula>
    </cfRule>
    <cfRule type="cellIs" dxfId="6466" priority="3122" operator="greaterThan">
      <formula>1</formula>
    </cfRule>
  </conditionalFormatting>
  <conditionalFormatting sqref="R167:R168">
    <cfRule type="cellIs" dxfId="6465" priority="3119" operator="greaterThan">
      <formula>1</formula>
    </cfRule>
    <cfRule type="cellIs" dxfId="6464" priority="3120" operator="lessThan">
      <formula>0.8</formula>
    </cfRule>
  </conditionalFormatting>
  <conditionalFormatting sqref="Q167:Q168">
    <cfRule type="cellIs" dxfId="6463" priority="3123" operator="lessThan">
      <formula>0</formula>
    </cfRule>
  </conditionalFormatting>
  <conditionalFormatting sqref="Q117">
    <cfRule type="cellIs" dxfId="6462" priority="3117" operator="lessThan">
      <formula>0</formula>
    </cfRule>
  </conditionalFormatting>
  <conditionalFormatting sqref="R117">
    <cfRule type="cellIs" dxfId="6461" priority="3115" operator="lessThan">
      <formula>0.8</formula>
    </cfRule>
    <cfRule type="cellIs" dxfId="6460" priority="3116" operator="greaterThan">
      <formula>1</formula>
    </cfRule>
  </conditionalFormatting>
  <conditionalFormatting sqref="R117">
    <cfRule type="cellIs" dxfId="6459" priority="3113" operator="greaterThan">
      <formula>1</formula>
    </cfRule>
    <cfRule type="cellIs" dxfId="6458" priority="3114" operator="lessThan">
      <formula>0.8</formula>
    </cfRule>
  </conditionalFormatting>
  <conditionalFormatting sqref="P117">
    <cfRule type="cellIs" dxfId="6457" priority="3112" operator="greaterThan">
      <formula>0</formula>
    </cfRule>
  </conditionalFormatting>
  <conditionalFormatting sqref="Q117">
    <cfRule type="cellIs" dxfId="6456" priority="3111" operator="lessThan">
      <formula>0</formula>
    </cfRule>
  </conditionalFormatting>
  <conditionalFormatting sqref="R117">
    <cfRule type="cellIs" dxfId="6455" priority="3109" operator="lessThan">
      <formula>0.8</formula>
    </cfRule>
    <cfRule type="cellIs" dxfId="6454" priority="3110" operator="greaterThan">
      <formula>1</formula>
    </cfRule>
  </conditionalFormatting>
  <conditionalFormatting sqref="R117">
    <cfRule type="cellIs" dxfId="6453" priority="3107" operator="greaterThan">
      <formula>1</formula>
    </cfRule>
    <cfRule type="cellIs" dxfId="6452" priority="3108" operator="lessThan">
      <formula>0.8</formula>
    </cfRule>
  </conditionalFormatting>
  <conditionalFormatting sqref="P117">
    <cfRule type="cellIs" dxfId="6451" priority="3106" operator="greaterThan">
      <formula>0</formula>
    </cfRule>
  </conditionalFormatting>
  <conditionalFormatting sqref="P117">
    <cfRule type="cellIs" dxfId="6450" priority="3100" operator="greaterThan">
      <formula>0</formula>
    </cfRule>
  </conditionalFormatting>
  <conditionalFormatting sqref="Q117">
    <cfRule type="cellIs" dxfId="6449" priority="3105" operator="lessThan">
      <formula>0</formula>
    </cfRule>
  </conditionalFormatting>
  <conditionalFormatting sqref="R117">
    <cfRule type="cellIs" dxfId="6448" priority="3103" operator="lessThan">
      <formula>0.8</formula>
    </cfRule>
    <cfRule type="cellIs" dxfId="6447" priority="3104" operator="greaterThan">
      <formula>1</formula>
    </cfRule>
  </conditionalFormatting>
  <conditionalFormatting sqref="R117">
    <cfRule type="cellIs" dxfId="6446" priority="3101" operator="greaterThan">
      <formula>1</formula>
    </cfRule>
    <cfRule type="cellIs" dxfId="6445" priority="3102" operator="lessThan">
      <formula>0.8</formula>
    </cfRule>
  </conditionalFormatting>
  <conditionalFormatting sqref="P117">
    <cfRule type="cellIs" dxfId="6444" priority="3094" operator="greaterThan">
      <formula>0</formula>
    </cfRule>
  </conditionalFormatting>
  <conditionalFormatting sqref="Q117">
    <cfRule type="cellIs" dxfId="6443" priority="3099" operator="lessThan">
      <formula>0</formula>
    </cfRule>
  </conditionalFormatting>
  <conditionalFormatting sqref="R117">
    <cfRule type="cellIs" dxfId="6442" priority="3097" operator="lessThan">
      <formula>0.8</formula>
    </cfRule>
    <cfRule type="cellIs" dxfId="6441" priority="3098" operator="greaterThan">
      <formula>1</formula>
    </cfRule>
  </conditionalFormatting>
  <conditionalFormatting sqref="R117">
    <cfRule type="cellIs" dxfId="6440" priority="3095" operator="greaterThan">
      <formula>1</formula>
    </cfRule>
    <cfRule type="cellIs" dxfId="6439" priority="3096" operator="lessThan">
      <formula>0.8</formula>
    </cfRule>
  </conditionalFormatting>
  <conditionalFormatting sqref="P117">
    <cfRule type="cellIs" dxfId="6438" priority="3088" operator="greaterThan">
      <formula>0</formula>
    </cfRule>
  </conditionalFormatting>
  <conditionalFormatting sqref="Q117">
    <cfRule type="cellIs" dxfId="6437" priority="3093" operator="lessThan">
      <formula>0</formula>
    </cfRule>
  </conditionalFormatting>
  <conditionalFormatting sqref="R117">
    <cfRule type="cellIs" dxfId="6436" priority="3091" operator="lessThan">
      <formula>0.8</formula>
    </cfRule>
    <cfRule type="cellIs" dxfId="6435" priority="3092" operator="greaterThan">
      <formula>1</formula>
    </cfRule>
  </conditionalFormatting>
  <conditionalFormatting sqref="R117">
    <cfRule type="cellIs" dxfId="6434" priority="3089" operator="greaterThan">
      <formula>1</formula>
    </cfRule>
    <cfRule type="cellIs" dxfId="6433" priority="3090" operator="lessThan">
      <formula>0.8</formula>
    </cfRule>
  </conditionalFormatting>
  <conditionalFormatting sqref="Q117">
    <cfRule type="cellIs" dxfId="6432" priority="3087" operator="lessThan">
      <formula>0</formula>
    </cfRule>
  </conditionalFormatting>
  <conditionalFormatting sqref="R117">
    <cfRule type="cellIs" dxfId="6431" priority="3085" operator="lessThan">
      <formula>0.8</formula>
    </cfRule>
    <cfRule type="cellIs" dxfId="6430" priority="3086" operator="greaterThan">
      <formula>1</formula>
    </cfRule>
  </conditionalFormatting>
  <conditionalFormatting sqref="R117">
    <cfRule type="cellIs" dxfId="6429" priority="3083" operator="greaterThan">
      <formula>1</formula>
    </cfRule>
    <cfRule type="cellIs" dxfId="6428" priority="3084" operator="lessThan">
      <formula>0.8</formula>
    </cfRule>
  </conditionalFormatting>
  <conditionalFormatting sqref="P117">
    <cfRule type="cellIs" dxfId="6427" priority="3082" operator="greaterThan">
      <formula>0</formula>
    </cfRule>
  </conditionalFormatting>
  <conditionalFormatting sqref="P117">
    <cfRule type="cellIs" dxfId="6426" priority="3076" operator="greaterThan">
      <formula>0</formula>
    </cfRule>
  </conditionalFormatting>
  <conditionalFormatting sqref="Q117">
    <cfRule type="cellIs" dxfId="6425" priority="3081" operator="lessThan">
      <formula>0</formula>
    </cfRule>
  </conditionalFormatting>
  <conditionalFormatting sqref="R117">
    <cfRule type="cellIs" dxfId="6424" priority="3079" operator="lessThan">
      <formula>0.8</formula>
    </cfRule>
    <cfRule type="cellIs" dxfId="6423" priority="3080" operator="greaterThan">
      <formula>1</formula>
    </cfRule>
  </conditionalFormatting>
  <conditionalFormatting sqref="R117">
    <cfRule type="cellIs" dxfId="6422" priority="3077" operator="greaterThan">
      <formula>1</formula>
    </cfRule>
    <cfRule type="cellIs" dxfId="6421" priority="3078" operator="lessThan">
      <formula>0.8</formula>
    </cfRule>
  </conditionalFormatting>
  <conditionalFormatting sqref="P117">
    <cfRule type="cellIs" dxfId="6420" priority="3070" operator="greaterThan">
      <formula>0</formula>
    </cfRule>
  </conditionalFormatting>
  <conditionalFormatting sqref="Q117">
    <cfRule type="cellIs" dxfId="6419" priority="3075" operator="lessThan">
      <formula>0</formula>
    </cfRule>
  </conditionalFormatting>
  <conditionalFormatting sqref="R117">
    <cfRule type="cellIs" dxfId="6418" priority="3073" operator="lessThan">
      <formula>0.8</formula>
    </cfRule>
    <cfRule type="cellIs" dxfId="6417" priority="3074" operator="greaterThan">
      <formula>1</formula>
    </cfRule>
  </conditionalFormatting>
  <conditionalFormatting sqref="R117">
    <cfRule type="cellIs" dxfId="6416" priority="3071" operator="greaterThan">
      <formula>1</formula>
    </cfRule>
    <cfRule type="cellIs" dxfId="6415" priority="3072" operator="lessThan">
      <formula>0.8</formula>
    </cfRule>
  </conditionalFormatting>
  <conditionalFormatting sqref="Q117">
    <cfRule type="cellIs" dxfId="6414" priority="3069" operator="lessThan">
      <formula>0</formula>
    </cfRule>
  </conditionalFormatting>
  <conditionalFormatting sqref="R117">
    <cfRule type="cellIs" dxfId="6413" priority="3067" operator="lessThan">
      <formula>0.8</formula>
    </cfRule>
    <cfRule type="cellIs" dxfId="6412" priority="3068" operator="greaterThan">
      <formula>1</formula>
    </cfRule>
  </conditionalFormatting>
  <conditionalFormatting sqref="R117">
    <cfRule type="cellIs" dxfId="6411" priority="3065" operator="greaterThan">
      <formula>1</formula>
    </cfRule>
    <cfRule type="cellIs" dxfId="6410" priority="3066" operator="lessThan">
      <formula>0.8</formula>
    </cfRule>
  </conditionalFormatting>
  <conditionalFormatting sqref="P117">
    <cfRule type="cellIs" dxfId="6409" priority="3064" operator="greaterThan">
      <formula>0</formula>
    </cfRule>
  </conditionalFormatting>
  <conditionalFormatting sqref="P117">
    <cfRule type="cellIs" dxfId="6408" priority="3058" operator="greaterThan">
      <formula>0</formula>
    </cfRule>
  </conditionalFormatting>
  <conditionalFormatting sqref="Q117">
    <cfRule type="cellIs" dxfId="6407" priority="3063" operator="lessThan">
      <formula>0</formula>
    </cfRule>
  </conditionalFormatting>
  <conditionalFormatting sqref="R117">
    <cfRule type="cellIs" dxfId="6406" priority="3061" operator="lessThan">
      <formula>0.8</formula>
    </cfRule>
    <cfRule type="cellIs" dxfId="6405" priority="3062" operator="greaterThan">
      <formula>1</formula>
    </cfRule>
  </conditionalFormatting>
  <conditionalFormatting sqref="R117">
    <cfRule type="cellIs" dxfId="6404" priority="3059" operator="greaterThan">
      <formula>1</formula>
    </cfRule>
    <cfRule type="cellIs" dxfId="6403" priority="3060" operator="lessThan">
      <formula>0.8</formula>
    </cfRule>
  </conditionalFormatting>
  <conditionalFormatting sqref="Q117">
    <cfRule type="cellIs" dxfId="6402" priority="3057" operator="lessThan">
      <formula>0</formula>
    </cfRule>
  </conditionalFormatting>
  <conditionalFormatting sqref="R117">
    <cfRule type="cellIs" dxfId="6401" priority="3055" operator="lessThan">
      <formula>0.8</formula>
    </cfRule>
    <cfRule type="cellIs" dxfId="6400" priority="3056" operator="greaterThan">
      <formula>1</formula>
    </cfRule>
  </conditionalFormatting>
  <conditionalFormatting sqref="R117">
    <cfRule type="cellIs" dxfId="6399" priority="3053" operator="greaterThan">
      <formula>1</formula>
    </cfRule>
    <cfRule type="cellIs" dxfId="6398" priority="3054" operator="lessThan">
      <formula>0.8</formula>
    </cfRule>
  </conditionalFormatting>
  <conditionalFormatting sqref="P117">
    <cfRule type="cellIs" dxfId="6397" priority="3052" operator="greaterThan">
      <formula>0</formula>
    </cfRule>
  </conditionalFormatting>
  <conditionalFormatting sqref="Q117">
    <cfRule type="cellIs" dxfId="6396" priority="3051" operator="lessThan">
      <formula>0</formula>
    </cfRule>
  </conditionalFormatting>
  <conditionalFormatting sqref="R117">
    <cfRule type="cellIs" dxfId="6395" priority="3049" operator="lessThan">
      <formula>0.8</formula>
    </cfRule>
    <cfRule type="cellIs" dxfId="6394" priority="3050" operator="greaterThan">
      <formula>1</formula>
    </cfRule>
  </conditionalFormatting>
  <conditionalFormatting sqref="R117">
    <cfRule type="cellIs" dxfId="6393" priority="3047" operator="greaterThan">
      <formula>1</formula>
    </cfRule>
    <cfRule type="cellIs" dxfId="6392" priority="3048" operator="lessThan">
      <formula>0.8</formula>
    </cfRule>
  </conditionalFormatting>
  <conditionalFormatting sqref="P117">
    <cfRule type="cellIs" dxfId="6391" priority="3046" operator="greaterThan">
      <formula>0</formula>
    </cfRule>
  </conditionalFormatting>
  <conditionalFormatting sqref="Q83">
    <cfRule type="cellIs" dxfId="6390" priority="3045" operator="lessThan">
      <formula>0</formula>
    </cfRule>
  </conditionalFormatting>
  <conditionalFormatting sqref="R83">
    <cfRule type="cellIs" dxfId="6389" priority="3043" operator="lessThan">
      <formula>0.8</formula>
    </cfRule>
    <cfRule type="cellIs" dxfId="6388" priority="3044" operator="greaterThan">
      <formula>1</formula>
    </cfRule>
  </conditionalFormatting>
  <conditionalFormatting sqref="R83">
    <cfRule type="cellIs" dxfId="6387" priority="3041" operator="greaterThan">
      <formula>1</formula>
    </cfRule>
    <cfRule type="cellIs" dxfId="6386" priority="3042" operator="lessThan">
      <formula>0.8</formula>
    </cfRule>
  </conditionalFormatting>
  <conditionalFormatting sqref="P83">
    <cfRule type="cellIs" dxfId="6385" priority="3040" operator="greaterThan">
      <formula>0</formula>
    </cfRule>
  </conditionalFormatting>
  <conditionalFormatting sqref="Q83">
    <cfRule type="cellIs" dxfId="6384" priority="3039" operator="lessThan">
      <formula>0</formula>
    </cfRule>
  </conditionalFormatting>
  <conditionalFormatting sqref="R83">
    <cfRule type="cellIs" dxfId="6383" priority="3037" operator="lessThan">
      <formula>0.8</formula>
    </cfRule>
    <cfRule type="cellIs" dxfId="6382" priority="3038" operator="greaterThan">
      <formula>1</formula>
    </cfRule>
  </conditionalFormatting>
  <conditionalFormatting sqref="R83">
    <cfRule type="cellIs" dxfId="6381" priority="3035" operator="greaterThan">
      <formula>1</formula>
    </cfRule>
    <cfRule type="cellIs" dxfId="6380" priority="3036" operator="lessThan">
      <formula>0.8</formula>
    </cfRule>
  </conditionalFormatting>
  <conditionalFormatting sqref="P83">
    <cfRule type="cellIs" dxfId="6379" priority="3034" operator="greaterThan">
      <formula>0</formula>
    </cfRule>
  </conditionalFormatting>
  <conditionalFormatting sqref="Q83">
    <cfRule type="cellIs" dxfId="6378" priority="3033" operator="lessThan">
      <formula>0</formula>
    </cfRule>
  </conditionalFormatting>
  <conditionalFormatting sqref="R83">
    <cfRule type="cellIs" dxfId="6377" priority="3031" operator="lessThan">
      <formula>0.8</formula>
    </cfRule>
    <cfRule type="cellIs" dxfId="6376" priority="3032" operator="greaterThan">
      <formula>1</formula>
    </cfRule>
  </conditionalFormatting>
  <conditionalFormatting sqref="R83">
    <cfRule type="cellIs" dxfId="6375" priority="3029" operator="greaterThan">
      <formula>1</formula>
    </cfRule>
    <cfRule type="cellIs" dxfId="6374" priority="3030" operator="lessThan">
      <formula>0.8</formula>
    </cfRule>
  </conditionalFormatting>
  <conditionalFormatting sqref="P83">
    <cfRule type="cellIs" dxfId="6373" priority="3028" operator="greaterThan">
      <formula>0</formula>
    </cfRule>
  </conditionalFormatting>
  <conditionalFormatting sqref="Q83">
    <cfRule type="cellIs" dxfId="6372" priority="3027" operator="lessThan">
      <formula>0</formula>
    </cfRule>
  </conditionalFormatting>
  <conditionalFormatting sqref="R83">
    <cfRule type="cellIs" dxfId="6371" priority="3025" operator="lessThan">
      <formula>0.8</formula>
    </cfRule>
    <cfRule type="cellIs" dxfId="6370" priority="3026" operator="greaterThan">
      <formula>1</formula>
    </cfRule>
  </conditionalFormatting>
  <conditionalFormatting sqref="R83">
    <cfRule type="cellIs" dxfId="6369" priority="3023" operator="greaterThan">
      <formula>1</formula>
    </cfRule>
    <cfRule type="cellIs" dxfId="6368" priority="3024" operator="lessThan">
      <formula>0.8</formula>
    </cfRule>
  </conditionalFormatting>
  <conditionalFormatting sqref="P83">
    <cfRule type="cellIs" dxfId="6367" priority="3022" operator="greaterThan">
      <formula>0</formula>
    </cfRule>
  </conditionalFormatting>
  <conditionalFormatting sqref="P83">
    <cfRule type="cellIs" dxfId="6366" priority="3016" operator="greaterThan">
      <formula>0</formula>
    </cfRule>
  </conditionalFormatting>
  <conditionalFormatting sqref="Q83">
    <cfRule type="cellIs" dxfId="6365" priority="3021" operator="lessThan">
      <formula>0</formula>
    </cfRule>
  </conditionalFormatting>
  <conditionalFormatting sqref="R83">
    <cfRule type="cellIs" dxfId="6364" priority="3019" operator="lessThan">
      <formula>0.8</formula>
    </cfRule>
    <cfRule type="cellIs" dxfId="6363" priority="3020" operator="greaterThan">
      <formula>1</formula>
    </cfRule>
  </conditionalFormatting>
  <conditionalFormatting sqref="R83">
    <cfRule type="cellIs" dxfId="6362" priority="3017" operator="greaterThan">
      <formula>1</formula>
    </cfRule>
    <cfRule type="cellIs" dxfId="6361" priority="3018" operator="lessThan">
      <formula>0.8</formula>
    </cfRule>
  </conditionalFormatting>
  <conditionalFormatting sqref="P83">
    <cfRule type="cellIs" dxfId="6360" priority="3010" operator="greaterThan">
      <formula>0</formula>
    </cfRule>
  </conditionalFormatting>
  <conditionalFormatting sqref="Q83">
    <cfRule type="cellIs" dxfId="6359" priority="3015" operator="lessThan">
      <formula>0</formula>
    </cfRule>
  </conditionalFormatting>
  <conditionalFormatting sqref="R83">
    <cfRule type="cellIs" dxfId="6358" priority="3013" operator="lessThan">
      <formula>0.8</formula>
    </cfRule>
    <cfRule type="cellIs" dxfId="6357" priority="3014" operator="greaterThan">
      <formula>1</formula>
    </cfRule>
  </conditionalFormatting>
  <conditionalFormatting sqref="R83">
    <cfRule type="cellIs" dxfId="6356" priority="3011" operator="greaterThan">
      <formula>1</formula>
    </cfRule>
    <cfRule type="cellIs" dxfId="6355" priority="3012" operator="lessThan">
      <formula>0.8</formula>
    </cfRule>
  </conditionalFormatting>
  <conditionalFormatting sqref="R83">
    <cfRule type="cellIs" dxfId="6354" priority="3007" operator="lessThan">
      <formula>0.8</formula>
    </cfRule>
    <cfRule type="cellIs" dxfId="6353" priority="3008" operator="greaterThan">
      <formula>1</formula>
    </cfRule>
  </conditionalFormatting>
  <conditionalFormatting sqref="R83">
    <cfRule type="cellIs" dxfId="6352" priority="3005" operator="greaterThan">
      <formula>1</formula>
    </cfRule>
    <cfRule type="cellIs" dxfId="6351" priority="3006" operator="lessThan">
      <formula>0.8</formula>
    </cfRule>
  </conditionalFormatting>
  <conditionalFormatting sqref="P83">
    <cfRule type="cellIs" dxfId="6350" priority="3004" operator="greaterThan">
      <formula>0</formula>
    </cfRule>
  </conditionalFormatting>
  <conditionalFormatting sqref="Q83">
    <cfRule type="cellIs" dxfId="6349" priority="3009" operator="lessThan">
      <formula>0</formula>
    </cfRule>
  </conditionalFormatting>
  <conditionalFormatting sqref="Q83">
    <cfRule type="cellIs" dxfId="6348" priority="3003" operator="lessThan">
      <formula>0</formula>
    </cfRule>
  </conditionalFormatting>
  <conditionalFormatting sqref="R83">
    <cfRule type="cellIs" dxfId="6347" priority="3001" operator="lessThan">
      <formula>0.8</formula>
    </cfRule>
    <cfRule type="cellIs" dxfId="6346" priority="3002" operator="greaterThan">
      <formula>1</formula>
    </cfRule>
  </conditionalFormatting>
  <conditionalFormatting sqref="R83">
    <cfRule type="cellIs" dxfId="6345" priority="2999" operator="greaterThan">
      <formula>1</formula>
    </cfRule>
    <cfRule type="cellIs" dxfId="6344" priority="3000" operator="lessThan">
      <formula>0.8</formula>
    </cfRule>
  </conditionalFormatting>
  <conditionalFormatting sqref="P83">
    <cfRule type="cellIs" dxfId="6343" priority="2998" operator="greaterThan">
      <formula>0</formula>
    </cfRule>
  </conditionalFormatting>
  <conditionalFormatting sqref="P83">
    <cfRule type="cellIs" dxfId="6342" priority="2992" operator="greaterThan">
      <formula>0</formula>
    </cfRule>
  </conditionalFormatting>
  <conditionalFormatting sqref="Q83">
    <cfRule type="cellIs" dxfId="6341" priority="2997" operator="lessThan">
      <formula>0</formula>
    </cfRule>
  </conditionalFormatting>
  <conditionalFormatting sqref="R83">
    <cfRule type="cellIs" dxfId="6340" priority="2995" operator="lessThan">
      <formula>0.8</formula>
    </cfRule>
    <cfRule type="cellIs" dxfId="6339" priority="2996" operator="greaterThan">
      <formula>1</formula>
    </cfRule>
  </conditionalFormatting>
  <conditionalFormatting sqref="R83">
    <cfRule type="cellIs" dxfId="6338" priority="2993" operator="greaterThan">
      <formula>1</formula>
    </cfRule>
    <cfRule type="cellIs" dxfId="6337" priority="2994" operator="lessThan">
      <formula>0.8</formula>
    </cfRule>
  </conditionalFormatting>
  <conditionalFormatting sqref="P83">
    <cfRule type="cellIs" dxfId="6336" priority="2986" operator="greaterThan">
      <formula>0</formula>
    </cfRule>
  </conditionalFormatting>
  <conditionalFormatting sqref="Q83">
    <cfRule type="cellIs" dxfId="6335" priority="2991" operator="lessThan">
      <formula>0</formula>
    </cfRule>
  </conditionalFormatting>
  <conditionalFormatting sqref="R83">
    <cfRule type="cellIs" dxfId="6334" priority="2989" operator="lessThan">
      <formula>0.8</formula>
    </cfRule>
    <cfRule type="cellIs" dxfId="6333" priority="2990" operator="greaterThan">
      <formula>1</formula>
    </cfRule>
  </conditionalFormatting>
  <conditionalFormatting sqref="R83">
    <cfRule type="cellIs" dxfId="6332" priority="2987" operator="greaterThan">
      <formula>1</formula>
    </cfRule>
    <cfRule type="cellIs" dxfId="6331" priority="2988" operator="lessThan">
      <formula>0.8</formula>
    </cfRule>
  </conditionalFormatting>
  <conditionalFormatting sqref="R83">
    <cfRule type="cellIs" dxfId="6330" priority="2983" operator="lessThan">
      <formula>0.8</formula>
    </cfRule>
    <cfRule type="cellIs" dxfId="6329" priority="2984" operator="greaterThan">
      <formula>1</formula>
    </cfRule>
  </conditionalFormatting>
  <conditionalFormatting sqref="R83">
    <cfRule type="cellIs" dxfId="6328" priority="2981" operator="greaterThan">
      <formula>1</formula>
    </cfRule>
    <cfRule type="cellIs" dxfId="6327" priority="2982" operator="lessThan">
      <formula>0.8</formula>
    </cfRule>
  </conditionalFormatting>
  <conditionalFormatting sqref="P83">
    <cfRule type="cellIs" dxfId="6326" priority="2980" operator="greaterThan">
      <formula>0</formula>
    </cfRule>
  </conditionalFormatting>
  <conditionalFormatting sqref="Q83">
    <cfRule type="cellIs" dxfId="6325" priority="2985" operator="lessThan">
      <formula>0</formula>
    </cfRule>
  </conditionalFormatting>
  <conditionalFormatting sqref="P83">
    <cfRule type="cellIs" dxfId="6324" priority="2974" operator="greaterThan">
      <formula>0</formula>
    </cfRule>
  </conditionalFormatting>
  <conditionalFormatting sqref="Q83">
    <cfRule type="cellIs" dxfId="6323" priority="2979" operator="lessThan">
      <formula>0</formula>
    </cfRule>
  </conditionalFormatting>
  <conditionalFormatting sqref="R83">
    <cfRule type="cellIs" dxfId="6322" priority="2977" operator="lessThan">
      <formula>0.8</formula>
    </cfRule>
    <cfRule type="cellIs" dxfId="6321" priority="2978" operator="greaterThan">
      <formula>1</formula>
    </cfRule>
  </conditionalFormatting>
  <conditionalFormatting sqref="R83">
    <cfRule type="cellIs" dxfId="6320" priority="2975" operator="greaterThan">
      <formula>1</formula>
    </cfRule>
    <cfRule type="cellIs" dxfId="6319" priority="2976" operator="lessThan">
      <formula>0.8</formula>
    </cfRule>
  </conditionalFormatting>
  <conditionalFormatting sqref="R83">
    <cfRule type="cellIs" dxfId="6318" priority="2971" operator="lessThan">
      <formula>0.8</formula>
    </cfRule>
    <cfRule type="cellIs" dxfId="6317" priority="2972" operator="greaterThan">
      <formula>1</formula>
    </cfRule>
  </conditionalFormatting>
  <conditionalFormatting sqref="R83">
    <cfRule type="cellIs" dxfId="6316" priority="2969" operator="greaterThan">
      <formula>1</formula>
    </cfRule>
    <cfRule type="cellIs" dxfId="6315" priority="2970" operator="lessThan">
      <formula>0.8</formula>
    </cfRule>
  </conditionalFormatting>
  <conditionalFormatting sqref="P83">
    <cfRule type="cellIs" dxfId="6314" priority="2968" operator="greaterThan">
      <formula>0</formula>
    </cfRule>
  </conditionalFormatting>
  <conditionalFormatting sqref="Q83">
    <cfRule type="cellIs" dxfId="6313" priority="2973" operator="lessThan">
      <formula>0</formula>
    </cfRule>
  </conditionalFormatting>
  <conditionalFormatting sqref="R83">
    <cfRule type="cellIs" dxfId="6312" priority="2965" operator="lessThan">
      <formula>0.8</formula>
    </cfRule>
    <cfRule type="cellIs" dxfId="6311" priority="2966" operator="greaterThan">
      <formula>1</formula>
    </cfRule>
  </conditionalFormatting>
  <conditionalFormatting sqref="R83">
    <cfRule type="cellIs" dxfId="6310" priority="2963" operator="greaterThan">
      <formula>1</formula>
    </cfRule>
    <cfRule type="cellIs" dxfId="6309" priority="2964" operator="lessThan">
      <formula>0.8</formula>
    </cfRule>
  </conditionalFormatting>
  <conditionalFormatting sqref="P83">
    <cfRule type="cellIs" dxfId="6308" priority="2962" operator="greaterThan">
      <formula>0</formula>
    </cfRule>
  </conditionalFormatting>
  <conditionalFormatting sqref="Q83">
    <cfRule type="cellIs" dxfId="6307" priority="2967" operator="lessThan">
      <formula>0</formula>
    </cfRule>
  </conditionalFormatting>
  <conditionalFormatting sqref="Q83">
    <cfRule type="cellIs" dxfId="6306" priority="2961" operator="lessThan">
      <formula>0</formula>
    </cfRule>
  </conditionalFormatting>
  <conditionalFormatting sqref="R83">
    <cfRule type="cellIs" dxfId="6305" priority="2959" operator="lessThan">
      <formula>0.8</formula>
    </cfRule>
    <cfRule type="cellIs" dxfId="6304" priority="2960" operator="greaterThan">
      <formula>1</formula>
    </cfRule>
  </conditionalFormatting>
  <conditionalFormatting sqref="R83">
    <cfRule type="cellIs" dxfId="6303" priority="2957" operator="greaterThan">
      <formula>1</formula>
    </cfRule>
    <cfRule type="cellIs" dxfId="6302" priority="2958" operator="lessThan">
      <formula>0.8</formula>
    </cfRule>
  </conditionalFormatting>
  <conditionalFormatting sqref="P83">
    <cfRule type="cellIs" dxfId="6301" priority="2956" operator="greaterThan">
      <formula>0</formula>
    </cfRule>
  </conditionalFormatting>
  <conditionalFormatting sqref="Q83">
    <cfRule type="cellIs" dxfId="6300" priority="2950" operator="lessThan">
      <formula>0</formula>
    </cfRule>
  </conditionalFormatting>
  <conditionalFormatting sqref="R83">
    <cfRule type="cellIs" dxfId="6299" priority="2954" operator="lessThan">
      <formula>0.8</formula>
    </cfRule>
    <cfRule type="cellIs" dxfId="6298" priority="2955" operator="greaterThan">
      <formula>1</formula>
    </cfRule>
  </conditionalFormatting>
  <conditionalFormatting sqref="R83">
    <cfRule type="cellIs" dxfId="6297" priority="2952" operator="greaterThan">
      <formula>1</formula>
    </cfRule>
    <cfRule type="cellIs" dxfId="6296" priority="2953" operator="lessThan">
      <formula>0.8</formula>
    </cfRule>
  </conditionalFormatting>
  <conditionalFormatting sqref="P83">
    <cfRule type="cellIs" dxfId="6295" priority="2951" operator="greaterThan">
      <formula>0</formula>
    </cfRule>
  </conditionalFormatting>
  <conditionalFormatting sqref="Q83">
    <cfRule type="cellIs" dxfId="6294" priority="2949" operator="lessThan">
      <formula>0</formula>
    </cfRule>
  </conditionalFormatting>
  <conditionalFormatting sqref="R83">
    <cfRule type="cellIs" dxfId="6293" priority="2947" operator="lessThan">
      <formula>0.8</formula>
    </cfRule>
    <cfRule type="cellIs" dxfId="6292" priority="2948" operator="greaterThan">
      <formula>1</formula>
    </cfRule>
  </conditionalFormatting>
  <conditionalFormatting sqref="R83">
    <cfRule type="cellIs" dxfId="6291" priority="2945" operator="greaterThan">
      <formula>1</formula>
    </cfRule>
    <cfRule type="cellIs" dxfId="6290" priority="2946" operator="lessThan">
      <formula>0.8</formula>
    </cfRule>
  </conditionalFormatting>
  <conditionalFormatting sqref="P83">
    <cfRule type="cellIs" dxfId="6289" priority="2944" operator="greaterThan">
      <formula>0</formula>
    </cfRule>
  </conditionalFormatting>
  <conditionalFormatting sqref="Q83">
    <cfRule type="cellIs" dxfId="6288" priority="2943" operator="lessThan">
      <formula>0</formula>
    </cfRule>
  </conditionalFormatting>
  <conditionalFormatting sqref="R83">
    <cfRule type="cellIs" dxfId="6287" priority="2941" operator="lessThan">
      <formula>0.8</formula>
    </cfRule>
    <cfRule type="cellIs" dxfId="6286" priority="2942" operator="greaterThan">
      <formula>1</formula>
    </cfRule>
  </conditionalFormatting>
  <conditionalFormatting sqref="R83">
    <cfRule type="cellIs" dxfId="6285" priority="2939" operator="greaterThan">
      <formula>1</formula>
    </cfRule>
    <cfRule type="cellIs" dxfId="6284" priority="2940" operator="lessThan">
      <formula>0.8</formula>
    </cfRule>
  </conditionalFormatting>
  <conditionalFormatting sqref="P83">
    <cfRule type="cellIs" dxfId="6283" priority="2938" operator="greaterThan">
      <formula>0</formula>
    </cfRule>
  </conditionalFormatting>
  <conditionalFormatting sqref="Q83">
    <cfRule type="cellIs" dxfId="6282" priority="2937" operator="lessThan">
      <formula>0</formula>
    </cfRule>
  </conditionalFormatting>
  <conditionalFormatting sqref="R83">
    <cfRule type="cellIs" dxfId="6281" priority="2935" operator="lessThan">
      <formula>0.8</formula>
    </cfRule>
    <cfRule type="cellIs" dxfId="6280" priority="2936" operator="greaterThan">
      <formula>1</formula>
    </cfRule>
  </conditionalFormatting>
  <conditionalFormatting sqref="R83">
    <cfRule type="cellIs" dxfId="6279" priority="2933" operator="greaterThan">
      <formula>1</formula>
    </cfRule>
    <cfRule type="cellIs" dxfId="6278" priority="2934" operator="lessThan">
      <formula>0.8</formula>
    </cfRule>
  </conditionalFormatting>
  <conditionalFormatting sqref="P83">
    <cfRule type="cellIs" dxfId="6277" priority="2932" operator="greaterThan">
      <formula>0</formula>
    </cfRule>
  </conditionalFormatting>
  <conditionalFormatting sqref="Q83">
    <cfRule type="cellIs" dxfId="6276" priority="2931" operator="lessThan">
      <formula>0</formula>
    </cfRule>
  </conditionalFormatting>
  <conditionalFormatting sqref="R83">
    <cfRule type="cellIs" dxfId="6275" priority="2929" operator="lessThan">
      <formula>0.8</formula>
    </cfRule>
    <cfRule type="cellIs" dxfId="6274" priority="2930" operator="greaterThan">
      <formula>1</formula>
    </cfRule>
  </conditionalFormatting>
  <conditionalFormatting sqref="R83">
    <cfRule type="cellIs" dxfId="6273" priority="2927" operator="greaterThan">
      <formula>1</formula>
    </cfRule>
    <cfRule type="cellIs" dxfId="6272" priority="2928" operator="lessThan">
      <formula>0.8</formula>
    </cfRule>
  </conditionalFormatting>
  <conditionalFormatting sqref="P83">
    <cfRule type="cellIs" dxfId="6271" priority="2926" operator="greaterThan">
      <formula>0</formula>
    </cfRule>
  </conditionalFormatting>
  <conditionalFormatting sqref="Q83">
    <cfRule type="cellIs" dxfId="6270" priority="2925" operator="lessThan">
      <formula>0</formula>
    </cfRule>
  </conditionalFormatting>
  <conditionalFormatting sqref="R83">
    <cfRule type="cellIs" dxfId="6269" priority="2923" operator="lessThan">
      <formula>0.8</formula>
    </cfRule>
    <cfRule type="cellIs" dxfId="6268" priority="2924" operator="greaterThan">
      <formula>1</formula>
    </cfRule>
  </conditionalFormatting>
  <conditionalFormatting sqref="R83">
    <cfRule type="cellIs" dxfId="6267" priority="2921" operator="greaterThan">
      <formula>1</formula>
    </cfRule>
    <cfRule type="cellIs" dxfId="6266" priority="2922" operator="lessThan">
      <formula>0.8</formula>
    </cfRule>
  </conditionalFormatting>
  <conditionalFormatting sqref="P83">
    <cfRule type="cellIs" dxfId="6265" priority="2920" operator="greaterThan">
      <formula>0</formula>
    </cfRule>
  </conditionalFormatting>
  <conditionalFormatting sqref="P83">
    <cfRule type="cellIs" dxfId="6264" priority="2914" operator="greaterThan">
      <formula>0</formula>
    </cfRule>
  </conditionalFormatting>
  <conditionalFormatting sqref="Q83">
    <cfRule type="cellIs" dxfId="6263" priority="2919" operator="lessThan">
      <formula>0</formula>
    </cfRule>
  </conditionalFormatting>
  <conditionalFormatting sqref="R83">
    <cfRule type="cellIs" dxfId="6262" priority="2917" operator="lessThan">
      <formula>0.8</formula>
    </cfRule>
    <cfRule type="cellIs" dxfId="6261" priority="2918" operator="greaterThan">
      <formula>1</formula>
    </cfRule>
  </conditionalFormatting>
  <conditionalFormatting sqref="R83">
    <cfRule type="cellIs" dxfId="6260" priority="2915" operator="greaterThan">
      <formula>1</formula>
    </cfRule>
    <cfRule type="cellIs" dxfId="6259" priority="2916" operator="lessThan">
      <formula>0.8</formula>
    </cfRule>
  </conditionalFormatting>
  <conditionalFormatting sqref="P83">
    <cfRule type="cellIs" dxfId="6258" priority="2908" operator="greaterThan">
      <formula>0</formula>
    </cfRule>
  </conditionalFormatting>
  <conditionalFormatting sqref="Q83">
    <cfRule type="cellIs" dxfId="6257" priority="2913" operator="lessThan">
      <formula>0</formula>
    </cfRule>
  </conditionalFormatting>
  <conditionalFormatting sqref="R83">
    <cfRule type="cellIs" dxfId="6256" priority="2911" operator="lessThan">
      <formula>0.8</formula>
    </cfRule>
    <cfRule type="cellIs" dxfId="6255" priority="2912" operator="greaterThan">
      <formula>1</formula>
    </cfRule>
  </conditionalFormatting>
  <conditionalFormatting sqref="R83">
    <cfRule type="cellIs" dxfId="6254" priority="2909" operator="greaterThan">
      <formula>1</formula>
    </cfRule>
    <cfRule type="cellIs" dxfId="6253" priority="2910" operator="lessThan">
      <formula>0.8</formula>
    </cfRule>
  </conditionalFormatting>
  <conditionalFormatting sqref="R83">
    <cfRule type="cellIs" dxfId="6252" priority="2905" operator="lessThan">
      <formula>0.8</formula>
    </cfRule>
    <cfRule type="cellIs" dxfId="6251" priority="2906" operator="greaterThan">
      <formula>1</formula>
    </cfRule>
  </conditionalFormatting>
  <conditionalFormatting sqref="R83">
    <cfRule type="cellIs" dxfId="6250" priority="2903" operator="greaterThan">
      <formula>1</formula>
    </cfRule>
    <cfRule type="cellIs" dxfId="6249" priority="2904" operator="lessThan">
      <formula>0.8</formula>
    </cfRule>
  </conditionalFormatting>
  <conditionalFormatting sqref="P83">
    <cfRule type="cellIs" dxfId="6248" priority="2902" operator="greaterThan">
      <formula>0</formula>
    </cfRule>
  </conditionalFormatting>
  <conditionalFormatting sqref="Q83">
    <cfRule type="cellIs" dxfId="6247" priority="2907" operator="lessThan">
      <formula>0</formula>
    </cfRule>
  </conditionalFormatting>
  <conditionalFormatting sqref="Q83">
    <cfRule type="cellIs" dxfId="6246" priority="2901" operator="lessThan">
      <formula>0</formula>
    </cfRule>
  </conditionalFormatting>
  <conditionalFormatting sqref="R83">
    <cfRule type="cellIs" dxfId="6245" priority="2899" operator="lessThan">
      <formula>0.8</formula>
    </cfRule>
    <cfRule type="cellIs" dxfId="6244" priority="2900" operator="greaterThan">
      <formula>1</formula>
    </cfRule>
  </conditionalFormatting>
  <conditionalFormatting sqref="R83">
    <cfRule type="cellIs" dxfId="6243" priority="2897" operator="greaterThan">
      <formula>1</formula>
    </cfRule>
    <cfRule type="cellIs" dxfId="6242" priority="2898" operator="lessThan">
      <formula>0.8</formula>
    </cfRule>
  </conditionalFormatting>
  <conditionalFormatting sqref="P83">
    <cfRule type="cellIs" dxfId="6241" priority="2896" operator="greaterThan">
      <formula>0</formula>
    </cfRule>
  </conditionalFormatting>
  <conditionalFormatting sqref="Q83">
    <cfRule type="cellIs" dxfId="6240" priority="2895" operator="lessThan">
      <formula>0</formula>
    </cfRule>
  </conditionalFormatting>
  <conditionalFormatting sqref="R83">
    <cfRule type="cellIs" dxfId="6239" priority="2893" operator="lessThan">
      <formula>0.8</formula>
    </cfRule>
    <cfRule type="cellIs" dxfId="6238" priority="2894" operator="greaterThan">
      <formula>1</formula>
    </cfRule>
  </conditionalFormatting>
  <conditionalFormatting sqref="R83">
    <cfRule type="cellIs" dxfId="6237" priority="2891" operator="greaterThan">
      <formula>1</formula>
    </cfRule>
    <cfRule type="cellIs" dxfId="6236" priority="2892" operator="lessThan">
      <formula>0.8</formula>
    </cfRule>
  </conditionalFormatting>
  <conditionalFormatting sqref="P83">
    <cfRule type="cellIs" dxfId="6235" priority="2890" operator="greaterThan">
      <formula>0</formula>
    </cfRule>
  </conditionalFormatting>
  <conditionalFormatting sqref="Q83">
    <cfRule type="cellIs" dxfId="6234" priority="2889" operator="lessThan">
      <formula>0</formula>
    </cfRule>
  </conditionalFormatting>
  <conditionalFormatting sqref="R83">
    <cfRule type="cellIs" dxfId="6233" priority="2887" operator="lessThan">
      <formula>0.8</formula>
    </cfRule>
    <cfRule type="cellIs" dxfId="6232" priority="2888" operator="greaterThan">
      <formula>1</formula>
    </cfRule>
  </conditionalFormatting>
  <conditionalFormatting sqref="R83">
    <cfRule type="cellIs" dxfId="6231" priority="2885" operator="greaterThan">
      <formula>1</formula>
    </cfRule>
    <cfRule type="cellIs" dxfId="6230" priority="2886" operator="lessThan">
      <formula>0.8</formula>
    </cfRule>
  </conditionalFormatting>
  <conditionalFormatting sqref="P83">
    <cfRule type="cellIs" dxfId="6229" priority="2884" operator="greaterThan">
      <formula>0</formula>
    </cfRule>
  </conditionalFormatting>
  <conditionalFormatting sqref="Q83">
    <cfRule type="cellIs" dxfId="6228" priority="2883" operator="lessThan">
      <formula>0</formula>
    </cfRule>
  </conditionalFormatting>
  <conditionalFormatting sqref="R83">
    <cfRule type="cellIs" dxfId="6227" priority="2881" operator="lessThan">
      <formula>0.8</formula>
    </cfRule>
    <cfRule type="cellIs" dxfId="6226" priority="2882" operator="greaterThan">
      <formula>1</formula>
    </cfRule>
  </conditionalFormatting>
  <conditionalFormatting sqref="R83">
    <cfRule type="cellIs" dxfId="6225" priority="2879" operator="greaterThan">
      <formula>1</formula>
    </cfRule>
    <cfRule type="cellIs" dxfId="6224" priority="2880" operator="lessThan">
      <formula>0.8</formula>
    </cfRule>
  </conditionalFormatting>
  <conditionalFormatting sqref="P83">
    <cfRule type="cellIs" dxfId="6223" priority="2878" operator="greaterThan">
      <formula>0</formula>
    </cfRule>
  </conditionalFormatting>
  <conditionalFormatting sqref="P83">
    <cfRule type="cellIs" dxfId="6222" priority="2872" operator="greaterThan">
      <formula>0</formula>
    </cfRule>
  </conditionalFormatting>
  <conditionalFormatting sqref="Q83">
    <cfRule type="cellIs" dxfId="6221" priority="2877" operator="lessThan">
      <formula>0</formula>
    </cfRule>
  </conditionalFormatting>
  <conditionalFormatting sqref="R83">
    <cfRule type="cellIs" dxfId="6220" priority="2875" operator="lessThan">
      <formula>0.8</formula>
    </cfRule>
    <cfRule type="cellIs" dxfId="6219" priority="2876" operator="greaterThan">
      <formula>1</formula>
    </cfRule>
  </conditionalFormatting>
  <conditionalFormatting sqref="R83">
    <cfRule type="cellIs" dxfId="6218" priority="2873" operator="greaterThan">
      <formula>1</formula>
    </cfRule>
    <cfRule type="cellIs" dxfId="6217" priority="2874" operator="lessThan">
      <formula>0.8</formula>
    </cfRule>
  </conditionalFormatting>
  <conditionalFormatting sqref="P83">
    <cfRule type="cellIs" dxfId="6216" priority="2866" operator="greaterThan">
      <formula>0</formula>
    </cfRule>
  </conditionalFormatting>
  <conditionalFormatting sqref="Q83">
    <cfRule type="cellIs" dxfId="6215" priority="2871" operator="lessThan">
      <formula>0</formula>
    </cfRule>
  </conditionalFormatting>
  <conditionalFormatting sqref="R83">
    <cfRule type="cellIs" dxfId="6214" priority="2869" operator="lessThan">
      <formula>0.8</formula>
    </cfRule>
    <cfRule type="cellIs" dxfId="6213" priority="2870" operator="greaterThan">
      <formula>1</formula>
    </cfRule>
  </conditionalFormatting>
  <conditionalFormatting sqref="R83">
    <cfRule type="cellIs" dxfId="6212" priority="2867" operator="greaterThan">
      <formula>1</formula>
    </cfRule>
    <cfRule type="cellIs" dxfId="6211" priority="2868" operator="lessThan">
      <formula>0.8</formula>
    </cfRule>
  </conditionalFormatting>
  <conditionalFormatting sqref="R83">
    <cfRule type="cellIs" dxfId="6210" priority="2863" operator="lessThan">
      <formula>0.8</formula>
    </cfRule>
    <cfRule type="cellIs" dxfId="6209" priority="2864" operator="greaterThan">
      <formula>1</formula>
    </cfRule>
  </conditionalFormatting>
  <conditionalFormatting sqref="R83">
    <cfRule type="cellIs" dxfId="6208" priority="2861" operator="greaterThan">
      <formula>1</formula>
    </cfRule>
    <cfRule type="cellIs" dxfId="6207" priority="2862" operator="lessThan">
      <formula>0.8</formula>
    </cfRule>
  </conditionalFormatting>
  <conditionalFormatting sqref="P83">
    <cfRule type="cellIs" dxfId="6206" priority="2860" operator="greaterThan">
      <formula>0</formula>
    </cfRule>
  </conditionalFormatting>
  <conditionalFormatting sqref="Q83">
    <cfRule type="cellIs" dxfId="6205" priority="2865" operator="lessThan">
      <formula>0</formula>
    </cfRule>
  </conditionalFormatting>
  <conditionalFormatting sqref="Q83">
    <cfRule type="cellIs" dxfId="6204" priority="2859" operator="lessThan">
      <formula>0</formula>
    </cfRule>
  </conditionalFormatting>
  <conditionalFormatting sqref="R83">
    <cfRule type="cellIs" dxfId="6203" priority="2857" operator="lessThan">
      <formula>0.8</formula>
    </cfRule>
    <cfRule type="cellIs" dxfId="6202" priority="2858" operator="greaterThan">
      <formula>1</formula>
    </cfRule>
  </conditionalFormatting>
  <conditionalFormatting sqref="R83">
    <cfRule type="cellIs" dxfId="6201" priority="2855" operator="greaterThan">
      <formula>1</formula>
    </cfRule>
    <cfRule type="cellIs" dxfId="6200" priority="2856" operator="lessThan">
      <formula>0.8</formula>
    </cfRule>
  </conditionalFormatting>
  <conditionalFormatting sqref="P83">
    <cfRule type="cellIs" dxfId="6199" priority="2854" operator="greaterThan">
      <formula>0</formula>
    </cfRule>
  </conditionalFormatting>
  <conditionalFormatting sqref="P83">
    <cfRule type="cellIs" dxfId="6198" priority="2848" operator="greaterThan">
      <formula>0</formula>
    </cfRule>
  </conditionalFormatting>
  <conditionalFormatting sqref="Q83">
    <cfRule type="cellIs" dxfId="6197" priority="2853" operator="lessThan">
      <formula>0</formula>
    </cfRule>
  </conditionalFormatting>
  <conditionalFormatting sqref="R83">
    <cfRule type="cellIs" dxfId="6196" priority="2851" operator="lessThan">
      <formula>0.8</formula>
    </cfRule>
    <cfRule type="cellIs" dxfId="6195" priority="2852" operator="greaterThan">
      <formula>1</formula>
    </cfRule>
  </conditionalFormatting>
  <conditionalFormatting sqref="R83">
    <cfRule type="cellIs" dxfId="6194" priority="2849" operator="greaterThan">
      <formula>1</formula>
    </cfRule>
    <cfRule type="cellIs" dxfId="6193" priority="2850" operator="lessThan">
      <formula>0.8</formula>
    </cfRule>
  </conditionalFormatting>
  <conditionalFormatting sqref="P83">
    <cfRule type="cellIs" dxfId="6192" priority="2842" operator="greaterThan">
      <formula>0</formula>
    </cfRule>
  </conditionalFormatting>
  <conditionalFormatting sqref="Q83">
    <cfRule type="cellIs" dxfId="6191" priority="2847" operator="lessThan">
      <formula>0</formula>
    </cfRule>
  </conditionalFormatting>
  <conditionalFormatting sqref="R83">
    <cfRule type="cellIs" dxfId="6190" priority="2845" operator="lessThan">
      <formula>0.8</formula>
    </cfRule>
    <cfRule type="cellIs" dxfId="6189" priority="2846" operator="greaterThan">
      <formula>1</formula>
    </cfRule>
  </conditionalFormatting>
  <conditionalFormatting sqref="R83">
    <cfRule type="cellIs" dxfId="6188" priority="2843" operator="greaterThan">
      <formula>1</formula>
    </cfRule>
    <cfRule type="cellIs" dxfId="6187" priority="2844" operator="lessThan">
      <formula>0.8</formula>
    </cfRule>
  </conditionalFormatting>
  <conditionalFormatting sqref="R83">
    <cfRule type="cellIs" dxfId="6186" priority="2839" operator="lessThan">
      <formula>0.8</formula>
    </cfRule>
    <cfRule type="cellIs" dxfId="6185" priority="2840" operator="greaterThan">
      <formula>1</formula>
    </cfRule>
  </conditionalFormatting>
  <conditionalFormatting sqref="R83">
    <cfRule type="cellIs" dxfId="6184" priority="2837" operator="greaterThan">
      <formula>1</formula>
    </cfRule>
    <cfRule type="cellIs" dxfId="6183" priority="2838" operator="lessThan">
      <formula>0.8</formula>
    </cfRule>
  </conditionalFormatting>
  <conditionalFormatting sqref="P83">
    <cfRule type="cellIs" dxfId="6182" priority="2836" operator="greaterThan">
      <formula>0</formula>
    </cfRule>
  </conditionalFormatting>
  <conditionalFormatting sqref="Q83">
    <cfRule type="cellIs" dxfId="6181" priority="2841" operator="lessThan">
      <formula>0</formula>
    </cfRule>
  </conditionalFormatting>
  <conditionalFormatting sqref="P83">
    <cfRule type="cellIs" dxfId="6180" priority="2830" operator="greaterThan">
      <formula>0</formula>
    </cfRule>
  </conditionalFormatting>
  <conditionalFormatting sqref="Q83">
    <cfRule type="cellIs" dxfId="6179" priority="2835" operator="lessThan">
      <formula>0</formula>
    </cfRule>
  </conditionalFormatting>
  <conditionalFormatting sqref="R83">
    <cfRule type="cellIs" dxfId="6178" priority="2833" operator="lessThan">
      <formula>0.8</formula>
    </cfRule>
    <cfRule type="cellIs" dxfId="6177" priority="2834" operator="greaterThan">
      <formula>1</formula>
    </cfRule>
  </conditionalFormatting>
  <conditionalFormatting sqref="R83">
    <cfRule type="cellIs" dxfId="6176" priority="2831" operator="greaterThan">
      <formula>1</formula>
    </cfRule>
    <cfRule type="cellIs" dxfId="6175" priority="2832" operator="lessThan">
      <formula>0.8</formula>
    </cfRule>
  </conditionalFormatting>
  <conditionalFormatting sqref="R83">
    <cfRule type="cellIs" dxfId="6174" priority="2827" operator="lessThan">
      <formula>0.8</formula>
    </cfRule>
    <cfRule type="cellIs" dxfId="6173" priority="2828" operator="greaterThan">
      <formula>1</formula>
    </cfRule>
  </conditionalFormatting>
  <conditionalFormatting sqref="R83">
    <cfRule type="cellIs" dxfId="6172" priority="2825" operator="greaterThan">
      <formula>1</formula>
    </cfRule>
    <cfRule type="cellIs" dxfId="6171" priority="2826" operator="lessThan">
      <formula>0.8</formula>
    </cfRule>
  </conditionalFormatting>
  <conditionalFormatting sqref="P83">
    <cfRule type="cellIs" dxfId="6170" priority="2824" operator="greaterThan">
      <formula>0</formula>
    </cfRule>
  </conditionalFormatting>
  <conditionalFormatting sqref="Q83">
    <cfRule type="cellIs" dxfId="6169" priority="2829" operator="lessThan">
      <formula>0</formula>
    </cfRule>
  </conditionalFormatting>
  <conditionalFormatting sqref="R83">
    <cfRule type="cellIs" dxfId="6168" priority="2821" operator="lessThan">
      <formula>0.8</formula>
    </cfRule>
    <cfRule type="cellIs" dxfId="6167" priority="2822" operator="greaterThan">
      <formula>1</formula>
    </cfRule>
  </conditionalFormatting>
  <conditionalFormatting sqref="R83">
    <cfRule type="cellIs" dxfId="6166" priority="2819" operator="greaterThan">
      <formula>1</formula>
    </cfRule>
    <cfRule type="cellIs" dxfId="6165" priority="2820" operator="lessThan">
      <formula>0.8</formula>
    </cfRule>
  </conditionalFormatting>
  <conditionalFormatting sqref="P83">
    <cfRule type="cellIs" dxfId="6164" priority="2818" operator="greaterThan">
      <formula>0</formula>
    </cfRule>
  </conditionalFormatting>
  <conditionalFormatting sqref="Q83">
    <cfRule type="cellIs" dxfId="6163" priority="2823" operator="lessThan">
      <formula>0</formula>
    </cfRule>
  </conditionalFormatting>
  <conditionalFormatting sqref="Q83">
    <cfRule type="cellIs" dxfId="6162" priority="2817" operator="lessThan">
      <formula>0</formula>
    </cfRule>
  </conditionalFormatting>
  <conditionalFormatting sqref="R83">
    <cfRule type="cellIs" dxfId="6161" priority="2815" operator="lessThan">
      <formula>0.8</formula>
    </cfRule>
    <cfRule type="cellIs" dxfId="6160" priority="2816" operator="greaterThan">
      <formula>1</formula>
    </cfRule>
  </conditionalFormatting>
  <conditionalFormatting sqref="R83">
    <cfRule type="cellIs" dxfId="6159" priority="2813" operator="greaterThan">
      <formula>1</formula>
    </cfRule>
    <cfRule type="cellIs" dxfId="6158" priority="2814" operator="lessThan">
      <formula>0.8</formula>
    </cfRule>
  </conditionalFormatting>
  <conditionalFormatting sqref="P83">
    <cfRule type="cellIs" dxfId="6157" priority="2812" operator="greaterThan">
      <formula>0</formula>
    </cfRule>
  </conditionalFormatting>
  <conditionalFormatting sqref="Q83">
    <cfRule type="cellIs" dxfId="6156" priority="2806" operator="lessThan">
      <formula>0</formula>
    </cfRule>
  </conditionalFormatting>
  <conditionalFormatting sqref="R83">
    <cfRule type="cellIs" dxfId="6155" priority="2810" operator="lessThan">
      <formula>0.8</formula>
    </cfRule>
    <cfRule type="cellIs" dxfId="6154" priority="2811" operator="greaterThan">
      <formula>1</formula>
    </cfRule>
  </conditionalFormatting>
  <conditionalFormatting sqref="R83">
    <cfRule type="cellIs" dxfId="6153" priority="2808" operator="greaterThan">
      <formula>1</formula>
    </cfRule>
    <cfRule type="cellIs" dxfId="6152" priority="2809" operator="lessThan">
      <formula>0.8</formula>
    </cfRule>
  </conditionalFormatting>
  <conditionalFormatting sqref="P83">
    <cfRule type="cellIs" dxfId="6151" priority="2807" operator="greaterThan">
      <formula>0</formula>
    </cfRule>
  </conditionalFormatting>
  <conditionalFormatting sqref="Q83">
    <cfRule type="cellIs" dxfId="6150" priority="2805" operator="lessThan">
      <formula>0</formula>
    </cfRule>
  </conditionalFormatting>
  <conditionalFormatting sqref="R83">
    <cfRule type="cellIs" dxfId="6149" priority="2803" operator="lessThan">
      <formula>0.8</formula>
    </cfRule>
    <cfRule type="cellIs" dxfId="6148" priority="2804" operator="greaterThan">
      <formula>1</formula>
    </cfRule>
  </conditionalFormatting>
  <conditionalFormatting sqref="R83">
    <cfRule type="cellIs" dxfId="6147" priority="2801" operator="greaterThan">
      <formula>1</formula>
    </cfRule>
    <cfRule type="cellIs" dxfId="6146" priority="2802" operator="lessThan">
      <formula>0.8</formula>
    </cfRule>
  </conditionalFormatting>
  <conditionalFormatting sqref="P83">
    <cfRule type="cellIs" dxfId="6145" priority="2800" operator="greaterThan">
      <formula>0</formula>
    </cfRule>
  </conditionalFormatting>
  <conditionalFormatting sqref="Q83">
    <cfRule type="cellIs" dxfId="6144" priority="2799" operator="lessThan">
      <formula>0</formula>
    </cfRule>
  </conditionalFormatting>
  <conditionalFormatting sqref="R83">
    <cfRule type="cellIs" dxfId="6143" priority="2797" operator="lessThan">
      <formula>0.8</formula>
    </cfRule>
    <cfRule type="cellIs" dxfId="6142" priority="2798" operator="greaterThan">
      <formula>1</formula>
    </cfRule>
  </conditionalFormatting>
  <conditionalFormatting sqref="R83">
    <cfRule type="cellIs" dxfId="6141" priority="2795" operator="greaterThan">
      <formula>1</formula>
    </cfRule>
    <cfRule type="cellIs" dxfId="6140" priority="2796" operator="lessThan">
      <formula>0.8</formula>
    </cfRule>
  </conditionalFormatting>
  <conditionalFormatting sqref="P83">
    <cfRule type="cellIs" dxfId="6139" priority="2794" operator="greaterThan">
      <formula>0</formula>
    </cfRule>
  </conditionalFormatting>
  <conditionalFormatting sqref="Q83">
    <cfRule type="cellIs" dxfId="6138" priority="2793" operator="lessThan">
      <formula>0</formula>
    </cfRule>
  </conditionalFormatting>
  <conditionalFormatting sqref="R83">
    <cfRule type="cellIs" dxfId="6137" priority="2791" operator="lessThan">
      <formula>0.8</formula>
    </cfRule>
    <cfRule type="cellIs" dxfId="6136" priority="2792" operator="greaterThan">
      <formula>1</formula>
    </cfRule>
  </conditionalFormatting>
  <conditionalFormatting sqref="R83">
    <cfRule type="cellIs" dxfId="6135" priority="2789" operator="greaterThan">
      <formula>1</formula>
    </cfRule>
    <cfRule type="cellIs" dxfId="6134" priority="2790" operator="lessThan">
      <formula>0.8</formula>
    </cfRule>
  </conditionalFormatting>
  <conditionalFormatting sqref="P83">
    <cfRule type="cellIs" dxfId="6133" priority="2788" operator="greaterThan">
      <formula>0</formula>
    </cfRule>
  </conditionalFormatting>
  <conditionalFormatting sqref="Q83">
    <cfRule type="cellIs" dxfId="6132" priority="2787" operator="lessThan">
      <formula>0</formula>
    </cfRule>
  </conditionalFormatting>
  <conditionalFormatting sqref="R83">
    <cfRule type="cellIs" dxfId="6131" priority="2785" operator="lessThan">
      <formula>0.8</formula>
    </cfRule>
    <cfRule type="cellIs" dxfId="6130" priority="2786" operator="greaterThan">
      <formula>1</formula>
    </cfRule>
  </conditionalFormatting>
  <conditionalFormatting sqref="R83">
    <cfRule type="cellIs" dxfId="6129" priority="2783" operator="greaterThan">
      <formula>1</formula>
    </cfRule>
    <cfRule type="cellIs" dxfId="6128" priority="2784" operator="lessThan">
      <formula>0.8</formula>
    </cfRule>
  </conditionalFormatting>
  <conditionalFormatting sqref="P83">
    <cfRule type="cellIs" dxfId="6127" priority="2782" operator="greaterThan">
      <formula>0</formula>
    </cfRule>
  </conditionalFormatting>
  <conditionalFormatting sqref="Q83">
    <cfRule type="cellIs" dxfId="6126" priority="2781" operator="lessThan">
      <formula>0</formula>
    </cfRule>
  </conditionalFormatting>
  <conditionalFormatting sqref="R83">
    <cfRule type="cellIs" dxfId="6125" priority="2779" operator="lessThan">
      <formula>0.8</formula>
    </cfRule>
    <cfRule type="cellIs" dxfId="6124" priority="2780" operator="greaterThan">
      <formula>1</formula>
    </cfRule>
  </conditionalFormatting>
  <conditionalFormatting sqref="R83">
    <cfRule type="cellIs" dxfId="6123" priority="2777" operator="greaterThan">
      <formula>1</formula>
    </cfRule>
    <cfRule type="cellIs" dxfId="6122" priority="2778" operator="lessThan">
      <formula>0.8</formula>
    </cfRule>
  </conditionalFormatting>
  <conditionalFormatting sqref="P83">
    <cfRule type="cellIs" dxfId="6121" priority="2776" operator="greaterThan">
      <formula>0</formula>
    </cfRule>
  </conditionalFormatting>
  <conditionalFormatting sqref="P83">
    <cfRule type="cellIs" dxfId="6120" priority="2770" operator="greaterThan">
      <formula>0</formula>
    </cfRule>
  </conditionalFormatting>
  <conditionalFormatting sqref="Q83">
    <cfRule type="cellIs" dxfId="6119" priority="2775" operator="lessThan">
      <formula>0</formula>
    </cfRule>
  </conditionalFormatting>
  <conditionalFormatting sqref="R83">
    <cfRule type="cellIs" dxfId="6118" priority="2773" operator="lessThan">
      <formula>0.8</formula>
    </cfRule>
    <cfRule type="cellIs" dxfId="6117" priority="2774" operator="greaterThan">
      <formula>1</formula>
    </cfRule>
  </conditionalFormatting>
  <conditionalFormatting sqref="R83">
    <cfRule type="cellIs" dxfId="6116" priority="2771" operator="greaterThan">
      <formula>1</formula>
    </cfRule>
    <cfRule type="cellIs" dxfId="6115" priority="2772" operator="lessThan">
      <formula>0.8</formula>
    </cfRule>
  </conditionalFormatting>
  <conditionalFormatting sqref="P83">
    <cfRule type="cellIs" dxfId="6114" priority="2764" operator="greaterThan">
      <formula>0</formula>
    </cfRule>
  </conditionalFormatting>
  <conditionalFormatting sqref="Q83">
    <cfRule type="cellIs" dxfId="6113" priority="2769" operator="lessThan">
      <formula>0</formula>
    </cfRule>
  </conditionalFormatting>
  <conditionalFormatting sqref="R83">
    <cfRule type="cellIs" dxfId="6112" priority="2767" operator="lessThan">
      <formula>0.8</formula>
    </cfRule>
    <cfRule type="cellIs" dxfId="6111" priority="2768" operator="greaterThan">
      <formula>1</formula>
    </cfRule>
  </conditionalFormatting>
  <conditionalFormatting sqref="R83">
    <cfRule type="cellIs" dxfId="6110" priority="2765" operator="greaterThan">
      <formula>1</formula>
    </cfRule>
    <cfRule type="cellIs" dxfId="6109" priority="2766" operator="lessThan">
      <formula>0.8</formula>
    </cfRule>
  </conditionalFormatting>
  <conditionalFormatting sqref="R83">
    <cfRule type="cellIs" dxfId="6108" priority="2761" operator="lessThan">
      <formula>0.8</formula>
    </cfRule>
    <cfRule type="cellIs" dxfId="6107" priority="2762" operator="greaterThan">
      <formula>1</formula>
    </cfRule>
  </conditionalFormatting>
  <conditionalFormatting sqref="R83">
    <cfRule type="cellIs" dxfId="6106" priority="2759" operator="greaterThan">
      <formula>1</formula>
    </cfRule>
    <cfRule type="cellIs" dxfId="6105" priority="2760" operator="lessThan">
      <formula>0.8</formula>
    </cfRule>
  </conditionalFormatting>
  <conditionalFormatting sqref="P83">
    <cfRule type="cellIs" dxfId="6104" priority="2758" operator="greaterThan">
      <formula>0</formula>
    </cfRule>
  </conditionalFormatting>
  <conditionalFormatting sqref="Q83">
    <cfRule type="cellIs" dxfId="6103" priority="2763" operator="lessThan">
      <formula>0</formula>
    </cfRule>
  </conditionalFormatting>
  <conditionalFormatting sqref="Q83">
    <cfRule type="cellIs" dxfId="6102" priority="2752" operator="lessThan">
      <formula>0</formula>
    </cfRule>
  </conditionalFormatting>
  <conditionalFormatting sqref="P83">
    <cfRule type="cellIs" dxfId="6101" priority="2753" operator="greaterThan">
      <formula>0</formula>
    </cfRule>
  </conditionalFormatting>
  <conditionalFormatting sqref="R83">
    <cfRule type="cellIs" dxfId="6100" priority="2756" operator="lessThan">
      <formula>0.8</formula>
    </cfRule>
    <cfRule type="cellIs" dxfId="6099" priority="2757" operator="greaterThan">
      <formula>1</formula>
    </cfRule>
  </conditionalFormatting>
  <conditionalFormatting sqref="R83">
    <cfRule type="cellIs" dxfId="6098" priority="2754" operator="greaterThan">
      <formula>1</formula>
    </cfRule>
    <cfRule type="cellIs" dxfId="6097" priority="2755" operator="lessThan">
      <formula>0.8</formula>
    </cfRule>
  </conditionalFormatting>
  <conditionalFormatting sqref="Q83">
    <cfRule type="cellIs" dxfId="6096" priority="2746" operator="lessThan">
      <formula>0</formula>
    </cfRule>
  </conditionalFormatting>
  <conditionalFormatting sqref="R83">
    <cfRule type="cellIs" dxfId="6095" priority="2750" operator="lessThan">
      <formula>0.8</formula>
    </cfRule>
    <cfRule type="cellIs" dxfId="6094" priority="2751" operator="greaterThan">
      <formula>1</formula>
    </cfRule>
  </conditionalFormatting>
  <conditionalFormatting sqref="R83">
    <cfRule type="cellIs" dxfId="6093" priority="2748" operator="greaterThan">
      <formula>1</formula>
    </cfRule>
    <cfRule type="cellIs" dxfId="6092" priority="2749" operator="lessThan">
      <formula>0.8</formula>
    </cfRule>
  </conditionalFormatting>
  <conditionalFormatting sqref="P83">
    <cfRule type="cellIs" dxfId="6091" priority="2747" operator="greaterThan">
      <formula>0</formula>
    </cfRule>
  </conditionalFormatting>
  <conditionalFormatting sqref="Q83">
    <cfRule type="cellIs" dxfId="6090" priority="2745" operator="lessThan">
      <formula>0</formula>
    </cfRule>
  </conditionalFormatting>
  <conditionalFormatting sqref="R83">
    <cfRule type="cellIs" dxfId="6089" priority="2743" operator="lessThan">
      <formula>0.8</formula>
    </cfRule>
    <cfRule type="cellIs" dxfId="6088" priority="2744" operator="greaterThan">
      <formula>1</formula>
    </cfRule>
  </conditionalFormatting>
  <conditionalFormatting sqref="R83">
    <cfRule type="cellIs" dxfId="6087" priority="2741" operator="greaterThan">
      <formula>1</formula>
    </cfRule>
    <cfRule type="cellIs" dxfId="6086" priority="2742" operator="lessThan">
      <formula>0.8</formula>
    </cfRule>
  </conditionalFormatting>
  <conditionalFormatting sqref="P83">
    <cfRule type="cellIs" dxfId="6085" priority="2740" operator="greaterThan">
      <formula>0</formula>
    </cfRule>
  </conditionalFormatting>
  <conditionalFormatting sqref="Q83">
    <cfRule type="cellIs" dxfId="6084" priority="2739" operator="lessThan">
      <formula>0</formula>
    </cfRule>
  </conditionalFormatting>
  <conditionalFormatting sqref="R83">
    <cfRule type="cellIs" dxfId="6083" priority="2737" operator="lessThan">
      <formula>0.8</formula>
    </cfRule>
    <cfRule type="cellIs" dxfId="6082" priority="2738" operator="greaterThan">
      <formula>1</formula>
    </cfRule>
  </conditionalFormatting>
  <conditionalFormatting sqref="R83">
    <cfRule type="cellIs" dxfId="6081" priority="2735" operator="greaterThan">
      <formula>1</formula>
    </cfRule>
    <cfRule type="cellIs" dxfId="6080" priority="2736" operator="lessThan">
      <formula>0.8</formula>
    </cfRule>
  </conditionalFormatting>
  <conditionalFormatting sqref="P83">
    <cfRule type="cellIs" dxfId="6079" priority="2734" operator="greaterThan">
      <formula>0</formula>
    </cfRule>
  </conditionalFormatting>
  <conditionalFormatting sqref="Q83">
    <cfRule type="cellIs" dxfId="6078" priority="2733" operator="lessThan">
      <formula>0</formula>
    </cfRule>
  </conditionalFormatting>
  <conditionalFormatting sqref="R83">
    <cfRule type="cellIs" dxfId="6077" priority="2731" operator="lessThan">
      <formula>0.8</formula>
    </cfRule>
    <cfRule type="cellIs" dxfId="6076" priority="2732" operator="greaterThan">
      <formula>1</formula>
    </cfRule>
  </conditionalFormatting>
  <conditionalFormatting sqref="R83">
    <cfRule type="cellIs" dxfId="6075" priority="2729" operator="greaterThan">
      <formula>1</formula>
    </cfRule>
    <cfRule type="cellIs" dxfId="6074" priority="2730" operator="lessThan">
      <formula>0.8</formula>
    </cfRule>
  </conditionalFormatting>
  <conditionalFormatting sqref="P83">
    <cfRule type="cellIs" dxfId="6073" priority="2728" operator="greaterThan">
      <formula>0</formula>
    </cfRule>
  </conditionalFormatting>
  <conditionalFormatting sqref="Q83">
    <cfRule type="cellIs" dxfId="6072" priority="2727" operator="lessThan">
      <formula>0</formula>
    </cfRule>
  </conditionalFormatting>
  <conditionalFormatting sqref="R83">
    <cfRule type="cellIs" dxfId="6071" priority="2725" operator="lessThan">
      <formula>0.8</formula>
    </cfRule>
    <cfRule type="cellIs" dxfId="6070" priority="2726" operator="greaterThan">
      <formula>1</formula>
    </cfRule>
  </conditionalFormatting>
  <conditionalFormatting sqref="R83">
    <cfRule type="cellIs" dxfId="6069" priority="2723" operator="greaterThan">
      <formula>1</formula>
    </cfRule>
    <cfRule type="cellIs" dxfId="6068" priority="2724" operator="lessThan">
      <formula>0.8</formula>
    </cfRule>
  </conditionalFormatting>
  <conditionalFormatting sqref="P83">
    <cfRule type="cellIs" dxfId="6067" priority="2722" operator="greaterThan">
      <formula>0</formula>
    </cfRule>
  </conditionalFormatting>
  <conditionalFormatting sqref="Q83">
    <cfRule type="cellIs" dxfId="6066" priority="2721" operator="lessThan">
      <formula>0</formula>
    </cfRule>
  </conditionalFormatting>
  <conditionalFormatting sqref="R83">
    <cfRule type="cellIs" dxfId="6065" priority="2719" operator="lessThan">
      <formula>0.8</formula>
    </cfRule>
    <cfRule type="cellIs" dxfId="6064" priority="2720" operator="greaterThan">
      <formula>1</formula>
    </cfRule>
  </conditionalFormatting>
  <conditionalFormatting sqref="R83">
    <cfRule type="cellIs" dxfId="6063" priority="2717" operator="greaterThan">
      <formula>1</formula>
    </cfRule>
    <cfRule type="cellIs" dxfId="6062" priority="2718" operator="lessThan">
      <formula>0.8</formula>
    </cfRule>
  </conditionalFormatting>
  <conditionalFormatting sqref="P83">
    <cfRule type="cellIs" dxfId="6061" priority="2716" operator="greaterThan">
      <formula>0</formula>
    </cfRule>
  </conditionalFormatting>
  <conditionalFormatting sqref="Q83">
    <cfRule type="cellIs" dxfId="6060" priority="2715" operator="lessThan">
      <formula>0</formula>
    </cfRule>
  </conditionalFormatting>
  <conditionalFormatting sqref="R83">
    <cfRule type="cellIs" dxfId="6059" priority="2713" operator="lessThan">
      <formula>0.8</formula>
    </cfRule>
    <cfRule type="cellIs" dxfId="6058" priority="2714" operator="greaterThan">
      <formula>1</formula>
    </cfRule>
  </conditionalFormatting>
  <conditionalFormatting sqref="R83">
    <cfRule type="cellIs" dxfId="6057" priority="2711" operator="greaterThan">
      <formula>1</formula>
    </cfRule>
    <cfRule type="cellIs" dxfId="6056" priority="2712" operator="lessThan">
      <formula>0.8</formula>
    </cfRule>
  </conditionalFormatting>
  <conditionalFormatting sqref="P83">
    <cfRule type="cellIs" dxfId="6055" priority="2710" operator="greaterThan">
      <formula>0</formula>
    </cfRule>
  </conditionalFormatting>
  <conditionalFormatting sqref="Q83">
    <cfRule type="cellIs" dxfId="6054" priority="2709" operator="lessThan">
      <formula>0</formula>
    </cfRule>
  </conditionalFormatting>
  <conditionalFormatting sqref="R83">
    <cfRule type="cellIs" dxfId="6053" priority="2707" operator="lessThan">
      <formula>0.8</formula>
    </cfRule>
    <cfRule type="cellIs" dxfId="6052" priority="2708" operator="greaterThan">
      <formula>1</formula>
    </cfRule>
  </conditionalFormatting>
  <conditionalFormatting sqref="R83">
    <cfRule type="cellIs" dxfId="6051" priority="2705" operator="greaterThan">
      <formula>1</formula>
    </cfRule>
    <cfRule type="cellIs" dxfId="6050" priority="2706" operator="lessThan">
      <formula>0.8</formula>
    </cfRule>
  </conditionalFormatting>
  <conditionalFormatting sqref="P83">
    <cfRule type="cellIs" dxfId="6049" priority="2704" operator="greaterThan">
      <formula>0</formula>
    </cfRule>
  </conditionalFormatting>
  <conditionalFormatting sqref="P83">
    <cfRule type="cellIs" dxfId="6048" priority="2698" operator="greaterThan">
      <formula>0</formula>
    </cfRule>
  </conditionalFormatting>
  <conditionalFormatting sqref="Q83">
    <cfRule type="cellIs" dxfId="6047" priority="2703" operator="lessThan">
      <formula>0</formula>
    </cfRule>
  </conditionalFormatting>
  <conditionalFormatting sqref="R83">
    <cfRule type="cellIs" dxfId="6046" priority="2701" operator="lessThan">
      <formula>0.8</formula>
    </cfRule>
    <cfRule type="cellIs" dxfId="6045" priority="2702" operator="greaterThan">
      <formula>1</formula>
    </cfRule>
  </conditionalFormatting>
  <conditionalFormatting sqref="R83">
    <cfRule type="cellIs" dxfId="6044" priority="2699" operator="greaterThan">
      <formula>1</formula>
    </cfRule>
    <cfRule type="cellIs" dxfId="6043" priority="2700" operator="lessThan">
      <formula>0.8</formula>
    </cfRule>
  </conditionalFormatting>
  <conditionalFormatting sqref="P83">
    <cfRule type="cellIs" dxfId="6042" priority="2692" operator="greaterThan">
      <formula>0</formula>
    </cfRule>
  </conditionalFormatting>
  <conditionalFormatting sqref="Q83">
    <cfRule type="cellIs" dxfId="6041" priority="2697" operator="lessThan">
      <formula>0</formula>
    </cfRule>
  </conditionalFormatting>
  <conditionalFormatting sqref="R83">
    <cfRule type="cellIs" dxfId="6040" priority="2695" operator="lessThan">
      <formula>0.8</formula>
    </cfRule>
    <cfRule type="cellIs" dxfId="6039" priority="2696" operator="greaterThan">
      <formula>1</formula>
    </cfRule>
  </conditionalFormatting>
  <conditionalFormatting sqref="R83">
    <cfRule type="cellIs" dxfId="6038" priority="2693" operator="greaterThan">
      <formula>1</formula>
    </cfRule>
    <cfRule type="cellIs" dxfId="6037" priority="2694" operator="lessThan">
      <formula>0.8</formula>
    </cfRule>
  </conditionalFormatting>
  <conditionalFormatting sqref="R83">
    <cfRule type="cellIs" dxfId="6036" priority="2689" operator="lessThan">
      <formula>0.8</formula>
    </cfRule>
    <cfRule type="cellIs" dxfId="6035" priority="2690" operator="greaterThan">
      <formula>1</formula>
    </cfRule>
  </conditionalFormatting>
  <conditionalFormatting sqref="R83">
    <cfRule type="cellIs" dxfId="6034" priority="2687" operator="greaterThan">
      <formula>1</formula>
    </cfRule>
    <cfRule type="cellIs" dxfId="6033" priority="2688" operator="lessThan">
      <formula>0.8</formula>
    </cfRule>
  </conditionalFormatting>
  <conditionalFormatting sqref="P83">
    <cfRule type="cellIs" dxfId="6032" priority="2686" operator="greaterThan">
      <formula>0</formula>
    </cfRule>
  </conditionalFormatting>
  <conditionalFormatting sqref="Q83">
    <cfRule type="cellIs" dxfId="6031" priority="2691" operator="lessThan">
      <formula>0</formula>
    </cfRule>
  </conditionalFormatting>
  <conditionalFormatting sqref="Q83">
    <cfRule type="cellIs" dxfId="6030" priority="2685" operator="lessThan">
      <formula>0</formula>
    </cfRule>
  </conditionalFormatting>
  <conditionalFormatting sqref="R83">
    <cfRule type="cellIs" dxfId="6029" priority="2683" operator="lessThan">
      <formula>0.8</formula>
    </cfRule>
    <cfRule type="cellIs" dxfId="6028" priority="2684" operator="greaterThan">
      <formula>1</formula>
    </cfRule>
  </conditionalFormatting>
  <conditionalFormatting sqref="R83">
    <cfRule type="cellIs" dxfId="6027" priority="2681" operator="greaterThan">
      <formula>1</formula>
    </cfRule>
    <cfRule type="cellIs" dxfId="6026" priority="2682" operator="lessThan">
      <formula>0.8</formula>
    </cfRule>
  </conditionalFormatting>
  <conditionalFormatting sqref="P83">
    <cfRule type="cellIs" dxfId="6025" priority="2680" operator="greaterThan">
      <formula>0</formula>
    </cfRule>
  </conditionalFormatting>
  <conditionalFormatting sqref="P83">
    <cfRule type="cellIs" dxfId="6024" priority="2674" operator="greaterThan">
      <formula>0</formula>
    </cfRule>
  </conditionalFormatting>
  <conditionalFormatting sqref="Q83">
    <cfRule type="cellIs" dxfId="6023" priority="2679" operator="lessThan">
      <formula>0</formula>
    </cfRule>
  </conditionalFormatting>
  <conditionalFormatting sqref="R83">
    <cfRule type="cellIs" dxfId="6022" priority="2677" operator="lessThan">
      <formula>0.8</formula>
    </cfRule>
    <cfRule type="cellIs" dxfId="6021" priority="2678" operator="greaterThan">
      <formula>1</formula>
    </cfRule>
  </conditionalFormatting>
  <conditionalFormatting sqref="R83">
    <cfRule type="cellIs" dxfId="6020" priority="2675" operator="greaterThan">
      <formula>1</formula>
    </cfRule>
    <cfRule type="cellIs" dxfId="6019" priority="2676" operator="lessThan">
      <formula>0.8</formula>
    </cfRule>
  </conditionalFormatting>
  <conditionalFormatting sqref="P83">
    <cfRule type="cellIs" dxfId="6018" priority="2668" operator="greaterThan">
      <formula>0</formula>
    </cfRule>
  </conditionalFormatting>
  <conditionalFormatting sqref="Q83">
    <cfRule type="cellIs" dxfId="6017" priority="2673" operator="lessThan">
      <formula>0</formula>
    </cfRule>
  </conditionalFormatting>
  <conditionalFormatting sqref="R83">
    <cfRule type="cellIs" dxfId="6016" priority="2671" operator="lessThan">
      <formula>0.8</formula>
    </cfRule>
    <cfRule type="cellIs" dxfId="6015" priority="2672" operator="greaterThan">
      <formula>1</formula>
    </cfRule>
  </conditionalFormatting>
  <conditionalFormatting sqref="R83">
    <cfRule type="cellIs" dxfId="6014" priority="2669" operator="greaterThan">
      <formula>1</formula>
    </cfRule>
    <cfRule type="cellIs" dxfId="6013" priority="2670" operator="lessThan">
      <formula>0.8</formula>
    </cfRule>
  </conditionalFormatting>
  <conditionalFormatting sqref="R83">
    <cfRule type="cellIs" dxfId="6012" priority="2665" operator="lessThan">
      <formula>0.8</formula>
    </cfRule>
    <cfRule type="cellIs" dxfId="6011" priority="2666" operator="greaterThan">
      <formula>1</formula>
    </cfRule>
  </conditionalFormatting>
  <conditionalFormatting sqref="R83">
    <cfRule type="cellIs" dxfId="6010" priority="2663" operator="greaterThan">
      <formula>1</formula>
    </cfRule>
    <cfRule type="cellIs" dxfId="6009" priority="2664" operator="lessThan">
      <formula>0.8</formula>
    </cfRule>
  </conditionalFormatting>
  <conditionalFormatting sqref="P83">
    <cfRule type="cellIs" dxfId="6008" priority="2662" operator="greaterThan">
      <formula>0</formula>
    </cfRule>
  </conditionalFormatting>
  <conditionalFormatting sqref="Q83">
    <cfRule type="cellIs" dxfId="6007" priority="2667" operator="lessThan">
      <formula>0</formula>
    </cfRule>
  </conditionalFormatting>
  <conditionalFormatting sqref="P83">
    <cfRule type="cellIs" dxfId="6006" priority="2656" operator="greaterThan">
      <formula>0</formula>
    </cfRule>
  </conditionalFormatting>
  <conditionalFormatting sqref="Q83">
    <cfRule type="cellIs" dxfId="6005" priority="2661" operator="lessThan">
      <formula>0</formula>
    </cfRule>
  </conditionalFormatting>
  <conditionalFormatting sqref="R83">
    <cfRule type="cellIs" dxfId="6004" priority="2659" operator="lessThan">
      <formula>0.8</formula>
    </cfRule>
    <cfRule type="cellIs" dxfId="6003" priority="2660" operator="greaterThan">
      <formula>1</formula>
    </cfRule>
  </conditionalFormatting>
  <conditionalFormatting sqref="R83">
    <cfRule type="cellIs" dxfId="6002" priority="2657" operator="greaterThan">
      <formula>1</formula>
    </cfRule>
    <cfRule type="cellIs" dxfId="6001" priority="2658" operator="lessThan">
      <formula>0.8</formula>
    </cfRule>
  </conditionalFormatting>
  <conditionalFormatting sqref="R83">
    <cfRule type="cellIs" dxfId="6000" priority="2653" operator="lessThan">
      <formula>0.8</formula>
    </cfRule>
    <cfRule type="cellIs" dxfId="5999" priority="2654" operator="greaterThan">
      <formula>1</formula>
    </cfRule>
  </conditionalFormatting>
  <conditionalFormatting sqref="R83">
    <cfRule type="cellIs" dxfId="5998" priority="2651" operator="greaterThan">
      <formula>1</formula>
    </cfRule>
    <cfRule type="cellIs" dxfId="5997" priority="2652" operator="lessThan">
      <formula>0.8</formula>
    </cfRule>
  </conditionalFormatting>
  <conditionalFormatting sqref="P83">
    <cfRule type="cellIs" dxfId="5996" priority="2650" operator="greaterThan">
      <formula>0</formula>
    </cfRule>
  </conditionalFormatting>
  <conditionalFormatting sqref="Q83">
    <cfRule type="cellIs" dxfId="5995" priority="2655" operator="lessThan">
      <formula>0</formula>
    </cfRule>
  </conditionalFormatting>
  <conditionalFormatting sqref="R83">
    <cfRule type="cellIs" dxfId="5994" priority="2647" operator="lessThan">
      <formula>0.8</formula>
    </cfRule>
    <cfRule type="cellIs" dxfId="5993" priority="2648" operator="greaterThan">
      <formula>1</formula>
    </cfRule>
  </conditionalFormatting>
  <conditionalFormatting sqref="R83">
    <cfRule type="cellIs" dxfId="5992" priority="2645" operator="greaterThan">
      <formula>1</formula>
    </cfRule>
    <cfRule type="cellIs" dxfId="5991" priority="2646" operator="lessThan">
      <formula>0.8</formula>
    </cfRule>
  </conditionalFormatting>
  <conditionalFormatting sqref="P83">
    <cfRule type="cellIs" dxfId="5990" priority="2644" operator="greaterThan">
      <formula>0</formula>
    </cfRule>
  </conditionalFormatting>
  <conditionalFormatting sqref="Q83">
    <cfRule type="cellIs" dxfId="5989" priority="2649" operator="lessThan">
      <formula>0</formula>
    </cfRule>
  </conditionalFormatting>
  <conditionalFormatting sqref="Q83">
    <cfRule type="cellIs" dxfId="5988" priority="2643" operator="lessThan">
      <formula>0</formula>
    </cfRule>
  </conditionalFormatting>
  <conditionalFormatting sqref="R83">
    <cfRule type="cellIs" dxfId="5987" priority="2641" operator="lessThan">
      <formula>0.8</formula>
    </cfRule>
    <cfRule type="cellIs" dxfId="5986" priority="2642" operator="greaterThan">
      <formula>1</formula>
    </cfRule>
  </conditionalFormatting>
  <conditionalFormatting sqref="R83">
    <cfRule type="cellIs" dxfId="5985" priority="2639" operator="greaterThan">
      <formula>1</formula>
    </cfRule>
    <cfRule type="cellIs" dxfId="5984" priority="2640" operator="lessThan">
      <formula>0.8</formula>
    </cfRule>
  </conditionalFormatting>
  <conditionalFormatting sqref="P83">
    <cfRule type="cellIs" dxfId="5983" priority="2638" operator="greaterThan">
      <formula>0</formula>
    </cfRule>
  </conditionalFormatting>
  <conditionalFormatting sqref="Q83">
    <cfRule type="cellIs" dxfId="5982" priority="2632" operator="lessThan">
      <formula>0</formula>
    </cfRule>
  </conditionalFormatting>
  <conditionalFormatting sqref="R83">
    <cfRule type="cellIs" dxfId="5981" priority="2636" operator="lessThan">
      <formula>0.8</formula>
    </cfRule>
    <cfRule type="cellIs" dxfId="5980" priority="2637" operator="greaterThan">
      <formula>1</formula>
    </cfRule>
  </conditionalFormatting>
  <conditionalFormatting sqref="R83">
    <cfRule type="cellIs" dxfId="5979" priority="2634" operator="greaterThan">
      <formula>1</formula>
    </cfRule>
    <cfRule type="cellIs" dxfId="5978" priority="2635" operator="lessThan">
      <formula>0.8</formula>
    </cfRule>
  </conditionalFormatting>
  <conditionalFormatting sqref="P83">
    <cfRule type="cellIs" dxfId="5977" priority="2633" operator="greaterThan">
      <formula>0</formula>
    </cfRule>
  </conditionalFormatting>
  <conditionalFormatting sqref="Q83">
    <cfRule type="cellIs" dxfId="5976" priority="2631" operator="lessThan">
      <formula>0</formula>
    </cfRule>
  </conditionalFormatting>
  <conditionalFormatting sqref="R83">
    <cfRule type="cellIs" dxfId="5975" priority="2629" operator="lessThan">
      <formula>0.8</formula>
    </cfRule>
    <cfRule type="cellIs" dxfId="5974" priority="2630" operator="greaterThan">
      <formula>1</formula>
    </cfRule>
  </conditionalFormatting>
  <conditionalFormatting sqref="R83">
    <cfRule type="cellIs" dxfId="5973" priority="2627" operator="greaterThan">
      <formula>1</formula>
    </cfRule>
    <cfRule type="cellIs" dxfId="5972" priority="2628" operator="lessThan">
      <formula>0.8</formula>
    </cfRule>
  </conditionalFormatting>
  <conditionalFormatting sqref="P83">
    <cfRule type="cellIs" dxfId="5971" priority="2626" operator="greaterThan">
      <formula>0</formula>
    </cfRule>
  </conditionalFormatting>
  <conditionalFormatting sqref="Q83">
    <cfRule type="cellIs" dxfId="5970" priority="2625" operator="lessThan">
      <formula>0</formula>
    </cfRule>
  </conditionalFormatting>
  <conditionalFormatting sqref="R83">
    <cfRule type="cellIs" dxfId="5969" priority="2623" operator="lessThan">
      <formula>0.8</formula>
    </cfRule>
    <cfRule type="cellIs" dxfId="5968" priority="2624" operator="greaterThan">
      <formula>1</formula>
    </cfRule>
  </conditionalFormatting>
  <conditionalFormatting sqref="R83">
    <cfRule type="cellIs" dxfId="5967" priority="2621" operator="greaterThan">
      <formula>1</formula>
    </cfRule>
    <cfRule type="cellIs" dxfId="5966" priority="2622" operator="lessThan">
      <formula>0.8</formula>
    </cfRule>
  </conditionalFormatting>
  <conditionalFormatting sqref="P83">
    <cfRule type="cellIs" dxfId="5965" priority="2620" operator="greaterThan">
      <formula>0</formula>
    </cfRule>
  </conditionalFormatting>
  <conditionalFormatting sqref="Q83">
    <cfRule type="cellIs" dxfId="5964" priority="2619" operator="lessThan">
      <formula>0</formula>
    </cfRule>
  </conditionalFormatting>
  <conditionalFormatting sqref="R83">
    <cfRule type="cellIs" dxfId="5963" priority="2617" operator="lessThan">
      <formula>0.8</formula>
    </cfRule>
    <cfRule type="cellIs" dxfId="5962" priority="2618" operator="greaterThan">
      <formula>1</formula>
    </cfRule>
  </conditionalFormatting>
  <conditionalFormatting sqref="R83">
    <cfRule type="cellIs" dxfId="5961" priority="2615" operator="greaterThan">
      <formula>1</formula>
    </cfRule>
    <cfRule type="cellIs" dxfId="5960" priority="2616" operator="lessThan">
      <formula>0.8</formula>
    </cfRule>
  </conditionalFormatting>
  <conditionalFormatting sqref="P83">
    <cfRule type="cellIs" dxfId="5959" priority="2614" operator="greaterThan">
      <formula>0</formula>
    </cfRule>
  </conditionalFormatting>
  <conditionalFormatting sqref="Q83">
    <cfRule type="cellIs" dxfId="5958" priority="2613" operator="lessThan">
      <formula>0</formula>
    </cfRule>
  </conditionalFormatting>
  <conditionalFormatting sqref="R83">
    <cfRule type="cellIs" dxfId="5957" priority="2611" operator="lessThan">
      <formula>0.8</formula>
    </cfRule>
    <cfRule type="cellIs" dxfId="5956" priority="2612" operator="greaterThan">
      <formula>1</formula>
    </cfRule>
  </conditionalFormatting>
  <conditionalFormatting sqref="R83">
    <cfRule type="cellIs" dxfId="5955" priority="2609" operator="greaterThan">
      <formula>1</formula>
    </cfRule>
    <cfRule type="cellIs" dxfId="5954" priority="2610" operator="lessThan">
      <formula>0.8</formula>
    </cfRule>
  </conditionalFormatting>
  <conditionalFormatting sqref="P83">
    <cfRule type="cellIs" dxfId="5953" priority="2608" operator="greaterThan">
      <formula>0</formula>
    </cfRule>
  </conditionalFormatting>
  <conditionalFormatting sqref="Q83">
    <cfRule type="cellIs" dxfId="5952" priority="2607" operator="lessThan">
      <formula>0</formula>
    </cfRule>
  </conditionalFormatting>
  <conditionalFormatting sqref="R83">
    <cfRule type="cellIs" dxfId="5951" priority="2605" operator="lessThan">
      <formula>0.8</formula>
    </cfRule>
    <cfRule type="cellIs" dxfId="5950" priority="2606" operator="greaterThan">
      <formula>1</formula>
    </cfRule>
  </conditionalFormatting>
  <conditionalFormatting sqref="R83">
    <cfRule type="cellIs" dxfId="5949" priority="2603" operator="greaterThan">
      <formula>1</formula>
    </cfRule>
    <cfRule type="cellIs" dxfId="5948" priority="2604" operator="lessThan">
      <formula>0.8</formula>
    </cfRule>
  </conditionalFormatting>
  <conditionalFormatting sqref="P83">
    <cfRule type="cellIs" dxfId="5947" priority="2602" operator="greaterThan">
      <formula>0</formula>
    </cfRule>
  </conditionalFormatting>
  <conditionalFormatting sqref="P83">
    <cfRule type="cellIs" dxfId="5946" priority="2596" operator="greaterThan">
      <formula>0</formula>
    </cfRule>
  </conditionalFormatting>
  <conditionalFormatting sqref="Q83">
    <cfRule type="cellIs" dxfId="5945" priority="2601" operator="lessThan">
      <formula>0</formula>
    </cfRule>
  </conditionalFormatting>
  <conditionalFormatting sqref="R83">
    <cfRule type="cellIs" dxfId="5944" priority="2599" operator="lessThan">
      <formula>0.8</formula>
    </cfRule>
    <cfRule type="cellIs" dxfId="5943" priority="2600" operator="greaterThan">
      <formula>1</formula>
    </cfRule>
  </conditionalFormatting>
  <conditionalFormatting sqref="R83">
    <cfRule type="cellIs" dxfId="5942" priority="2597" operator="greaterThan">
      <formula>1</formula>
    </cfRule>
    <cfRule type="cellIs" dxfId="5941" priority="2598" operator="lessThan">
      <formula>0.8</formula>
    </cfRule>
  </conditionalFormatting>
  <conditionalFormatting sqref="P83">
    <cfRule type="cellIs" dxfId="5940" priority="2590" operator="greaterThan">
      <formula>0</formula>
    </cfRule>
  </conditionalFormatting>
  <conditionalFormatting sqref="Q83">
    <cfRule type="cellIs" dxfId="5939" priority="2595" operator="lessThan">
      <formula>0</formula>
    </cfRule>
  </conditionalFormatting>
  <conditionalFormatting sqref="R83">
    <cfRule type="cellIs" dxfId="5938" priority="2593" operator="lessThan">
      <formula>0.8</formula>
    </cfRule>
    <cfRule type="cellIs" dxfId="5937" priority="2594" operator="greaterThan">
      <formula>1</formula>
    </cfRule>
  </conditionalFormatting>
  <conditionalFormatting sqref="R83">
    <cfRule type="cellIs" dxfId="5936" priority="2591" operator="greaterThan">
      <formula>1</formula>
    </cfRule>
    <cfRule type="cellIs" dxfId="5935" priority="2592" operator="lessThan">
      <formula>0.8</formula>
    </cfRule>
  </conditionalFormatting>
  <conditionalFormatting sqref="R83">
    <cfRule type="cellIs" dxfId="5934" priority="2587" operator="lessThan">
      <formula>0.8</formula>
    </cfRule>
    <cfRule type="cellIs" dxfId="5933" priority="2588" operator="greaterThan">
      <formula>1</formula>
    </cfRule>
  </conditionalFormatting>
  <conditionalFormatting sqref="R83">
    <cfRule type="cellIs" dxfId="5932" priority="2585" operator="greaterThan">
      <formula>1</formula>
    </cfRule>
    <cfRule type="cellIs" dxfId="5931" priority="2586" operator="lessThan">
      <formula>0.8</formula>
    </cfRule>
  </conditionalFormatting>
  <conditionalFormatting sqref="P83">
    <cfRule type="cellIs" dxfId="5930" priority="2584" operator="greaterThan">
      <formula>0</formula>
    </cfRule>
  </conditionalFormatting>
  <conditionalFormatting sqref="Q83">
    <cfRule type="cellIs" dxfId="5929" priority="2589" operator="lessThan">
      <formula>0</formula>
    </cfRule>
  </conditionalFormatting>
  <conditionalFormatting sqref="P123 P125:P126 P128:P130">
    <cfRule type="cellIs" dxfId="5928" priority="2578" operator="greaterThan">
      <formula>0</formula>
    </cfRule>
  </conditionalFormatting>
  <conditionalFormatting sqref="Q123 Q125:Q126 Q128:Q130">
    <cfRule type="cellIs" dxfId="5927" priority="2583" operator="lessThan">
      <formula>0</formula>
    </cfRule>
  </conditionalFormatting>
  <conditionalFormatting sqref="R123 R125:R126 R128:R130">
    <cfRule type="cellIs" dxfId="5926" priority="2581" operator="lessThan">
      <formula>0.8</formula>
    </cfRule>
    <cfRule type="cellIs" dxfId="5925" priority="2582" operator="greaterThan">
      <formula>1</formula>
    </cfRule>
  </conditionalFormatting>
  <conditionalFormatting sqref="R123 R125:R126 R128:R130">
    <cfRule type="cellIs" dxfId="5924" priority="2579" operator="greaterThan">
      <formula>1</formula>
    </cfRule>
    <cfRule type="cellIs" dxfId="5923" priority="2580" operator="lessThan">
      <formula>0.8</formula>
    </cfRule>
  </conditionalFormatting>
  <conditionalFormatting sqref="Q123 Q125:Q126 Q128:Q130">
    <cfRule type="cellIs" dxfId="5922" priority="2577" operator="lessThan">
      <formula>0</formula>
    </cfRule>
  </conditionalFormatting>
  <conditionalFormatting sqref="R123 R125:R126 R128:R130">
    <cfRule type="cellIs" dxfId="5921" priority="2575" operator="lessThan">
      <formula>0.8</formula>
    </cfRule>
    <cfRule type="cellIs" dxfId="5920" priority="2576" operator="greaterThan">
      <formula>1</formula>
    </cfRule>
  </conditionalFormatting>
  <conditionalFormatting sqref="R123 R125:R126 R128:R130">
    <cfRule type="cellIs" dxfId="5919" priority="2573" operator="greaterThan">
      <formula>1</formula>
    </cfRule>
    <cfRule type="cellIs" dxfId="5918" priority="2574" operator="lessThan">
      <formula>0.8</formula>
    </cfRule>
  </conditionalFormatting>
  <conditionalFormatting sqref="P123 P125:P126 P128:P130">
    <cfRule type="cellIs" dxfId="5917" priority="2572" operator="greaterThan">
      <formula>0</formula>
    </cfRule>
  </conditionalFormatting>
  <conditionalFormatting sqref="Q31">
    <cfRule type="cellIs" dxfId="5916" priority="2571" operator="lessThan">
      <formula>0</formula>
    </cfRule>
  </conditionalFormatting>
  <conditionalFormatting sqref="R31">
    <cfRule type="cellIs" dxfId="5915" priority="2569" operator="lessThan">
      <formula>0.8</formula>
    </cfRule>
    <cfRule type="cellIs" dxfId="5914" priority="2570" operator="greaterThan">
      <formula>1</formula>
    </cfRule>
  </conditionalFormatting>
  <conditionalFormatting sqref="R31">
    <cfRule type="cellIs" dxfId="5913" priority="2567" operator="greaterThan">
      <formula>1</formula>
    </cfRule>
    <cfRule type="cellIs" dxfId="5912" priority="2568" operator="lessThan">
      <formula>0.8</formula>
    </cfRule>
  </conditionalFormatting>
  <conditionalFormatting sqref="P31">
    <cfRule type="cellIs" dxfId="5911" priority="2566" operator="greaterThan">
      <formula>0</formula>
    </cfRule>
  </conditionalFormatting>
  <conditionalFormatting sqref="Q31">
    <cfRule type="cellIs" dxfId="5910" priority="2565" operator="lessThan">
      <formula>0</formula>
    </cfRule>
  </conditionalFormatting>
  <conditionalFormatting sqref="R31">
    <cfRule type="cellIs" dxfId="5909" priority="2563" operator="lessThan">
      <formula>0.8</formula>
    </cfRule>
    <cfRule type="cellIs" dxfId="5908" priority="2564" operator="greaterThan">
      <formula>1</formula>
    </cfRule>
  </conditionalFormatting>
  <conditionalFormatting sqref="R31">
    <cfRule type="cellIs" dxfId="5907" priority="2561" operator="greaterThan">
      <formula>1</formula>
    </cfRule>
    <cfRule type="cellIs" dxfId="5906" priority="2562" operator="lessThan">
      <formula>0.8</formula>
    </cfRule>
  </conditionalFormatting>
  <conditionalFormatting sqref="P31">
    <cfRule type="cellIs" dxfId="5905" priority="2560" operator="greaterThan">
      <formula>0</formula>
    </cfRule>
  </conditionalFormatting>
  <conditionalFormatting sqref="Q31">
    <cfRule type="cellIs" dxfId="5904" priority="2559" operator="lessThan">
      <formula>0</formula>
    </cfRule>
  </conditionalFormatting>
  <conditionalFormatting sqref="R31">
    <cfRule type="cellIs" dxfId="5903" priority="2557" operator="lessThan">
      <formula>0.8</formula>
    </cfRule>
    <cfRule type="cellIs" dxfId="5902" priority="2558" operator="greaterThan">
      <formula>1</formula>
    </cfRule>
  </conditionalFormatting>
  <conditionalFormatting sqref="R31">
    <cfRule type="cellIs" dxfId="5901" priority="2555" operator="greaterThan">
      <formula>1</formula>
    </cfRule>
    <cfRule type="cellIs" dxfId="5900" priority="2556" operator="lessThan">
      <formula>0.8</formula>
    </cfRule>
  </conditionalFormatting>
  <conditionalFormatting sqref="P31">
    <cfRule type="cellIs" dxfId="5899" priority="2554" operator="greaterThan">
      <formula>0</formula>
    </cfRule>
  </conditionalFormatting>
  <conditionalFormatting sqref="Q31">
    <cfRule type="cellIs" dxfId="5898" priority="2553" operator="lessThan">
      <formula>0</formula>
    </cfRule>
  </conditionalFormatting>
  <conditionalFormatting sqref="R31">
    <cfRule type="cellIs" dxfId="5897" priority="2551" operator="lessThan">
      <formula>0.8</formula>
    </cfRule>
    <cfRule type="cellIs" dxfId="5896" priority="2552" operator="greaterThan">
      <formula>1</formula>
    </cfRule>
  </conditionalFormatting>
  <conditionalFormatting sqref="R31">
    <cfRule type="cellIs" dxfId="5895" priority="2549" operator="greaterThan">
      <formula>1</formula>
    </cfRule>
    <cfRule type="cellIs" dxfId="5894" priority="2550" operator="lessThan">
      <formula>0.8</formula>
    </cfRule>
  </conditionalFormatting>
  <conditionalFormatting sqref="P31">
    <cfRule type="cellIs" dxfId="5893" priority="2548" operator="greaterThan">
      <formula>0</formula>
    </cfRule>
  </conditionalFormatting>
  <conditionalFormatting sqref="P31">
    <cfRule type="cellIs" dxfId="5892" priority="2542" operator="greaterThan">
      <formula>0</formula>
    </cfRule>
  </conditionalFormatting>
  <conditionalFormatting sqref="Q31">
    <cfRule type="cellIs" dxfId="5891" priority="2547" operator="lessThan">
      <formula>0</formula>
    </cfRule>
  </conditionalFormatting>
  <conditionalFormatting sqref="R31">
    <cfRule type="cellIs" dxfId="5890" priority="2545" operator="lessThan">
      <formula>0.8</formula>
    </cfRule>
    <cfRule type="cellIs" dxfId="5889" priority="2546" operator="greaterThan">
      <formula>1</formula>
    </cfRule>
  </conditionalFormatting>
  <conditionalFormatting sqref="R31">
    <cfRule type="cellIs" dxfId="5888" priority="2543" operator="greaterThan">
      <formula>1</formula>
    </cfRule>
    <cfRule type="cellIs" dxfId="5887" priority="2544" operator="lessThan">
      <formula>0.8</formula>
    </cfRule>
  </conditionalFormatting>
  <conditionalFormatting sqref="P31">
    <cfRule type="cellIs" dxfId="5886" priority="2536" operator="greaterThan">
      <formula>0</formula>
    </cfRule>
  </conditionalFormatting>
  <conditionalFormatting sqref="Q31">
    <cfRule type="cellIs" dxfId="5885" priority="2541" operator="lessThan">
      <formula>0</formula>
    </cfRule>
  </conditionalFormatting>
  <conditionalFormatting sqref="R31">
    <cfRule type="cellIs" dxfId="5884" priority="2539" operator="lessThan">
      <formula>0.8</formula>
    </cfRule>
    <cfRule type="cellIs" dxfId="5883" priority="2540" operator="greaterThan">
      <formula>1</formula>
    </cfRule>
  </conditionalFormatting>
  <conditionalFormatting sqref="R31">
    <cfRule type="cellIs" dxfId="5882" priority="2537" operator="greaterThan">
      <formula>1</formula>
    </cfRule>
    <cfRule type="cellIs" dxfId="5881" priority="2538" operator="lessThan">
      <formula>0.8</formula>
    </cfRule>
  </conditionalFormatting>
  <conditionalFormatting sqref="R31">
    <cfRule type="cellIs" dxfId="5880" priority="2533" operator="lessThan">
      <formula>0.8</formula>
    </cfRule>
    <cfRule type="cellIs" dxfId="5879" priority="2534" operator="greaterThan">
      <formula>1</formula>
    </cfRule>
  </conditionalFormatting>
  <conditionalFormatting sqref="R31">
    <cfRule type="cellIs" dxfId="5878" priority="2531" operator="greaterThan">
      <formula>1</formula>
    </cfRule>
    <cfRule type="cellIs" dxfId="5877" priority="2532" operator="lessThan">
      <formula>0.8</formula>
    </cfRule>
  </conditionalFormatting>
  <conditionalFormatting sqref="P31">
    <cfRule type="cellIs" dxfId="5876" priority="2530" operator="greaterThan">
      <formula>0</formula>
    </cfRule>
  </conditionalFormatting>
  <conditionalFormatting sqref="Q31">
    <cfRule type="cellIs" dxfId="5875" priority="2535" operator="lessThan">
      <formula>0</formula>
    </cfRule>
  </conditionalFormatting>
  <conditionalFormatting sqref="Q31">
    <cfRule type="cellIs" dxfId="5874" priority="2529" operator="lessThan">
      <formula>0</formula>
    </cfRule>
  </conditionalFormatting>
  <conditionalFormatting sqref="R31">
    <cfRule type="cellIs" dxfId="5873" priority="2527" operator="lessThan">
      <formula>0.8</formula>
    </cfRule>
    <cfRule type="cellIs" dxfId="5872" priority="2528" operator="greaterThan">
      <formula>1</formula>
    </cfRule>
  </conditionalFormatting>
  <conditionalFormatting sqref="R31">
    <cfRule type="cellIs" dxfId="5871" priority="2525" operator="greaterThan">
      <formula>1</formula>
    </cfRule>
    <cfRule type="cellIs" dxfId="5870" priority="2526" operator="lessThan">
      <formula>0.8</formula>
    </cfRule>
  </conditionalFormatting>
  <conditionalFormatting sqref="P31">
    <cfRule type="cellIs" dxfId="5869" priority="2524" operator="greaterThan">
      <formula>0</formula>
    </cfRule>
  </conditionalFormatting>
  <conditionalFormatting sqref="P31">
    <cfRule type="cellIs" dxfId="5868" priority="2518" operator="greaterThan">
      <formula>0</formula>
    </cfRule>
  </conditionalFormatting>
  <conditionalFormatting sqref="Q31">
    <cfRule type="cellIs" dxfId="5867" priority="2523" operator="lessThan">
      <formula>0</formula>
    </cfRule>
  </conditionalFormatting>
  <conditionalFormatting sqref="R31">
    <cfRule type="cellIs" dxfId="5866" priority="2521" operator="lessThan">
      <formula>0.8</formula>
    </cfRule>
    <cfRule type="cellIs" dxfId="5865" priority="2522" operator="greaterThan">
      <formula>1</formula>
    </cfRule>
  </conditionalFormatting>
  <conditionalFormatting sqref="R31">
    <cfRule type="cellIs" dxfId="5864" priority="2519" operator="greaterThan">
      <formula>1</formula>
    </cfRule>
    <cfRule type="cellIs" dxfId="5863" priority="2520" operator="lessThan">
      <formula>0.8</formula>
    </cfRule>
  </conditionalFormatting>
  <conditionalFormatting sqref="P31">
    <cfRule type="cellIs" dxfId="5862" priority="2512" operator="greaterThan">
      <formula>0</formula>
    </cfRule>
  </conditionalFormatting>
  <conditionalFormatting sqref="Q31">
    <cfRule type="cellIs" dxfId="5861" priority="2517" operator="lessThan">
      <formula>0</formula>
    </cfRule>
  </conditionalFormatting>
  <conditionalFormatting sqref="R31">
    <cfRule type="cellIs" dxfId="5860" priority="2515" operator="lessThan">
      <formula>0.8</formula>
    </cfRule>
    <cfRule type="cellIs" dxfId="5859" priority="2516" operator="greaterThan">
      <formula>1</formula>
    </cfRule>
  </conditionalFormatting>
  <conditionalFormatting sqref="R31">
    <cfRule type="cellIs" dxfId="5858" priority="2513" operator="greaterThan">
      <formula>1</formula>
    </cfRule>
    <cfRule type="cellIs" dxfId="5857" priority="2514" operator="lessThan">
      <formula>0.8</formula>
    </cfRule>
  </conditionalFormatting>
  <conditionalFormatting sqref="R31">
    <cfRule type="cellIs" dxfId="5856" priority="2509" operator="lessThan">
      <formula>0.8</formula>
    </cfRule>
    <cfRule type="cellIs" dxfId="5855" priority="2510" operator="greaterThan">
      <formula>1</formula>
    </cfRule>
  </conditionalFormatting>
  <conditionalFormatting sqref="R31">
    <cfRule type="cellIs" dxfId="5854" priority="2507" operator="greaterThan">
      <formula>1</formula>
    </cfRule>
    <cfRule type="cellIs" dxfId="5853" priority="2508" operator="lessThan">
      <formula>0.8</formula>
    </cfRule>
  </conditionalFormatting>
  <conditionalFormatting sqref="P31">
    <cfRule type="cellIs" dxfId="5852" priority="2506" operator="greaterThan">
      <formula>0</formula>
    </cfRule>
  </conditionalFormatting>
  <conditionalFormatting sqref="Q31">
    <cfRule type="cellIs" dxfId="5851" priority="2511" operator="lessThan">
      <formula>0</formula>
    </cfRule>
  </conditionalFormatting>
  <conditionalFormatting sqref="P31">
    <cfRule type="cellIs" dxfId="5850" priority="2500" operator="greaterThan">
      <formula>0</formula>
    </cfRule>
  </conditionalFormatting>
  <conditionalFormatting sqref="Q31">
    <cfRule type="cellIs" dxfId="5849" priority="2505" operator="lessThan">
      <formula>0</formula>
    </cfRule>
  </conditionalFormatting>
  <conditionalFormatting sqref="R31">
    <cfRule type="cellIs" dxfId="5848" priority="2503" operator="lessThan">
      <formula>0.8</formula>
    </cfRule>
    <cfRule type="cellIs" dxfId="5847" priority="2504" operator="greaterThan">
      <formula>1</formula>
    </cfRule>
  </conditionalFormatting>
  <conditionalFormatting sqref="R31">
    <cfRule type="cellIs" dxfId="5846" priority="2501" operator="greaterThan">
      <formula>1</formula>
    </cfRule>
    <cfRule type="cellIs" dxfId="5845" priority="2502" operator="lessThan">
      <formula>0.8</formula>
    </cfRule>
  </conditionalFormatting>
  <conditionalFormatting sqref="R31">
    <cfRule type="cellIs" dxfId="5844" priority="2497" operator="lessThan">
      <formula>0.8</formula>
    </cfRule>
    <cfRule type="cellIs" dxfId="5843" priority="2498" operator="greaterThan">
      <formula>1</formula>
    </cfRule>
  </conditionalFormatting>
  <conditionalFormatting sqref="R31">
    <cfRule type="cellIs" dxfId="5842" priority="2495" operator="greaterThan">
      <formula>1</formula>
    </cfRule>
    <cfRule type="cellIs" dxfId="5841" priority="2496" operator="lessThan">
      <formula>0.8</formula>
    </cfRule>
  </conditionalFormatting>
  <conditionalFormatting sqref="P31">
    <cfRule type="cellIs" dxfId="5840" priority="2494" operator="greaterThan">
      <formula>0</formula>
    </cfRule>
  </conditionalFormatting>
  <conditionalFormatting sqref="Q31">
    <cfRule type="cellIs" dxfId="5839" priority="2499" operator="lessThan">
      <formula>0</formula>
    </cfRule>
  </conditionalFormatting>
  <conditionalFormatting sqref="R31">
    <cfRule type="cellIs" dxfId="5838" priority="2491" operator="lessThan">
      <formula>0.8</formula>
    </cfRule>
    <cfRule type="cellIs" dxfId="5837" priority="2492" operator="greaterThan">
      <formula>1</formula>
    </cfRule>
  </conditionalFormatting>
  <conditionalFormatting sqref="R31">
    <cfRule type="cellIs" dxfId="5836" priority="2489" operator="greaterThan">
      <formula>1</formula>
    </cfRule>
    <cfRule type="cellIs" dxfId="5835" priority="2490" operator="lessThan">
      <formula>0.8</formula>
    </cfRule>
  </conditionalFormatting>
  <conditionalFormatting sqref="P31">
    <cfRule type="cellIs" dxfId="5834" priority="2488" operator="greaterThan">
      <formula>0</formula>
    </cfRule>
  </conditionalFormatting>
  <conditionalFormatting sqref="Q31">
    <cfRule type="cellIs" dxfId="5833" priority="2493" operator="lessThan">
      <formula>0</formula>
    </cfRule>
  </conditionalFormatting>
  <conditionalFormatting sqref="Q31">
    <cfRule type="cellIs" dxfId="5832" priority="2487" operator="lessThan">
      <formula>0</formula>
    </cfRule>
  </conditionalFormatting>
  <conditionalFormatting sqref="R31">
    <cfRule type="cellIs" dxfId="5831" priority="2485" operator="lessThan">
      <formula>0.8</formula>
    </cfRule>
    <cfRule type="cellIs" dxfId="5830" priority="2486" operator="greaterThan">
      <formula>1</formula>
    </cfRule>
  </conditionalFormatting>
  <conditionalFormatting sqref="R31">
    <cfRule type="cellIs" dxfId="5829" priority="2483" operator="greaterThan">
      <formula>1</formula>
    </cfRule>
    <cfRule type="cellIs" dxfId="5828" priority="2484" operator="lessThan">
      <formula>0.8</formula>
    </cfRule>
  </conditionalFormatting>
  <conditionalFormatting sqref="P31">
    <cfRule type="cellIs" dxfId="5827" priority="2482" operator="greaterThan">
      <formula>0</formula>
    </cfRule>
  </conditionalFormatting>
  <conditionalFormatting sqref="Q31">
    <cfRule type="cellIs" dxfId="5826" priority="2476" operator="lessThan">
      <formula>0</formula>
    </cfRule>
  </conditionalFormatting>
  <conditionalFormatting sqref="R31">
    <cfRule type="cellIs" dxfId="5825" priority="2480" operator="lessThan">
      <formula>0.8</formula>
    </cfRule>
    <cfRule type="cellIs" dxfId="5824" priority="2481" operator="greaterThan">
      <formula>1</formula>
    </cfRule>
  </conditionalFormatting>
  <conditionalFormatting sqref="R31">
    <cfRule type="cellIs" dxfId="5823" priority="2478" operator="greaterThan">
      <formula>1</formula>
    </cfRule>
    <cfRule type="cellIs" dxfId="5822" priority="2479" operator="lessThan">
      <formula>0.8</formula>
    </cfRule>
  </conditionalFormatting>
  <conditionalFormatting sqref="P31">
    <cfRule type="cellIs" dxfId="5821" priority="2477" operator="greaterThan">
      <formula>0</formula>
    </cfRule>
  </conditionalFormatting>
  <conditionalFormatting sqref="Q31">
    <cfRule type="cellIs" dxfId="5820" priority="2475" operator="lessThan">
      <formula>0</formula>
    </cfRule>
  </conditionalFormatting>
  <conditionalFormatting sqref="R31">
    <cfRule type="cellIs" dxfId="5819" priority="2473" operator="lessThan">
      <formula>0.8</formula>
    </cfRule>
    <cfRule type="cellIs" dxfId="5818" priority="2474" operator="greaterThan">
      <formula>1</formula>
    </cfRule>
  </conditionalFormatting>
  <conditionalFormatting sqref="R31">
    <cfRule type="cellIs" dxfId="5817" priority="2471" operator="greaterThan">
      <formula>1</formula>
    </cfRule>
    <cfRule type="cellIs" dxfId="5816" priority="2472" operator="lessThan">
      <formula>0.8</formula>
    </cfRule>
  </conditionalFormatting>
  <conditionalFormatting sqref="P31">
    <cfRule type="cellIs" dxfId="5815" priority="2470" operator="greaterThan">
      <formula>0</formula>
    </cfRule>
  </conditionalFormatting>
  <conditionalFormatting sqref="Q31">
    <cfRule type="cellIs" dxfId="5814" priority="2469" operator="lessThan">
      <formula>0</formula>
    </cfRule>
  </conditionalFormatting>
  <conditionalFormatting sqref="R31">
    <cfRule type="cellIs" dxfId="5813" priority="2467" operator="lessThan">
      <formula>0.8</formula>
    </cfRule>
    <cfRule type="cellIs" dxfId="5812" priority="2468" operator="greaterThan">
      <formula>1</formula>
    </cfRule>
  </conditionalFormatting>
  <conditionalFormatting sqref="R31">
    <cfRule type="cellIs" dxfId="5811" priority="2465" operator="greaterThan">
      <formula>1</formula>
    </cfRule>
    <cfRule type="cellIs" dxfId="5810" priority="2466" operator="lessThan">
      <formula>0.8</formula>
    </cfRule>
  </conditionalFormatting>
  <conditionalFormatting sqref="P31">
    <cfRule type="cellIs" dxfId="5809" priority="2464" operator="greaterThan">
      <formula>0</formula>
    </cfRule>
  </conditionalFormatting>
  <conditionalFormatting sqref="Q31">
    <cfRule type="cellIs" dxfId="5808" priority="2463" operator="lessThan">
      <formula>0</formula>
    </cfRule>
  </conditionalFormatting>
  <conditionalFormatting sqref="R31">
    <cfRule type="cellIs" dxfId="5807" priority="2461" operator="lessThan">
      <formula>0.8</formula>
    </cfRule>
    <cfRule type="cellIs" dxfId="5806" priority="2462" operator="greaterThan">
      <formula>1</formula>
    </cfRule>
  </conditionalFormatting>
  <conditionalFormatting sqref="R31">
    <cfRule type="cellIs" dxfId="5805" priority="2459" operator="greaterThan">
      <formula>1</formula>
    </cfRule>
    <cfRule type="cellIs" dxfId="5804" priority="2460" operator="lessThan">
      <formula>0.8</formula>
    </cfRule>
  </conditionalFormatting>
  <conditionalFormatting sqref="P31">
    <cfRule type="cellIs" dxfId="5803" priority="2458" operator="greaterThan">
      <formula>0</formula>
    </cfRule>
  </conditionalFormatting>
  <conditionalFormatting sqref="Q31">
    <cfRule type="cellIs" dxfId="5802" priority="2457" operator="lessThan">
      <formula>0</formula>
    </cfRule>
  </conditionalFormatting>
  <conditionalFormatting sqref="R31">
    <cfRule type="cellIs" dxfId="5801" priority="2455" operator="lessThan">
      <formula>0.8</formula>
    </cfRule>
    <cfRule type="cellIs" dxfId="5800" priority="2456" operator="greaterThan">
      <formula>1</formula>
    </cfRule>
  </conditionalFormatting>
  <conditionalFormatting sqref="R31">
    <cfRule type="cellIs" dxfId="5799" priority="2453" operator="greaterThan">
      <formula>1</formula>
    </cfRule>
    <cfRule type="cellIs" dxfId="5798" priority="2454" operator="lessThan">
      <formula>0.8</formula>
    </cfRule>
  </conditionalFormatting>
  <conditionalFormatting sqref="P31">
    <cfRule type="cellIs" dxfId="5797" priority="2452" operator="greaterThan">
      <formula>0</formula>
    </cfRule>
  </conditionalFormatting>
  <conditionalFormatting sqref="Q31">
    <cfRule type="cellIs" dxfId="5796" priority="2451" operator="lessThan">
      <formula>0</formula>
    </cfRule>
  </conditionalFormatting>
  <conditionalFormatting sqref="R31">
    <cfRule type="cellIs" dxfId="5795" priority="2449" operator="lessThan">
      <formula>0.8</formula>
    </cfRule>
    <cfRule type="cellIs" dxfId="5794" priority="2450" operator="greaterThan">
      <formula>1</formula>
    </cfRule>
  </conditionalFormatting>
  <conditionalFormatting sqref="R31">
    <cfRule type="cellIs" dxfId="5793" priority="2447" operator="greaterThan">
      <formula>1</formula>
    </cfRule>
    <cfRule type="cellIs" dxfId="5792" priority="2448" operator="lessThan">
      <formula>0.8</formula>
    </cfRule>
  </conditionalFormatting>
  <conditionalFormatting sqref="P31">
    <cfRule type="cellIs" dxfId="5791" priority="2446" operator="greaterThan">
      <formula>0</formula>
    </cfRule>
  </conditionalFormatting>
  <conditionalFormatting sqref="P31">
    <cfRule type="cellIs" dxfId="5790" priority="2440" operator="greaterThan">
      <formula>0</formula>
    </cfRule>
  </conditionalFormatting>
  <conditionalFormatting sqref="Q31">
    <cfRule type="cellIs" dxfId="5789" priority="2445" operator="lessThan">
      <formula>0</formula>
    </cfRule>
  </conditionalFormatting>
  <conditionalFormatting sqref="R31">
    <cfRule type="cellIs" dxfId="5788" priority="2443" operator="lessThan">
      <formula>0.8</formula>
    </cfRule>
    <cfRule type="cellIs" dxfId="5787" priority="2444" operator="greaterThan">
      <formula>1</formula>
    </cfRule>
  </conditionalFormatting>
  <conditionalFormatting sqref="R31">
    <cfRule type="cellIs" dxfId="5786" priority="2441" operator="greaterThan">
      <formula>1</formula>
    </cfRule>
    <cfRule type="cellIs" dxfId="5785" priority="2442" operator="lessThan">
      <formula>0.8</formula>
    </cfRule>
  </conditionalFormatting>
  <conditionalFormatting sqref="P31">
    <cfRule type="cellIs" dxfId="5784" priority="2434" operator="greaterThan">
      <formula>0</formula>
    </cfRule>
  </conditionalFormatting>
  <conditionalFormatting sqref="Q31">
    <cfRule type="cellIs" dxfId="5783" priority="2439" operator="lessThan">
      <formula>0</formula>
    </cfRule>
  </conditionalFormatting>
  <conditionalFormatting sqref="R31">
    <cfRule type="cellIs" dxfId="5782" priority="2437" operator="lessThan">
      <formula>0.8</formula>
    </cfRule>
    <cfRule type="cellIs" dxfId="5781" priority="2438" operator="greaterThan">
      <formula>1</formula>
    </cfRule>
  </conditionalFormatting>
  <conditionalFormatting sqref="R31">
    <cfRule type="cellIs" dxfId="5780" priority="2435" operator="greaterThan">
      <formula>1</formula>
    </cfRule>
    <cfRule type="cellIs" dxfId="5779" priority="2436" operator="lessThan">
      <formula>0.8</formula>
    </cfRule>
  </conditionalFormatting>
  <conditionalFormatting sqref="R31">
    <cfRule type="cellIs" dxfId="5778" priority="2431" operator="lessThan">
      <formula>0.8</formula>
    </cfRule>
    <cfRule type="cellIs" dxfId="5777" priority="2432" operator="greaterThan">
      <formula>1</formula>
    </cfRule>
  </conditionalFormatting>
  <conditionalFormatting sqref="R31">
    <cfRule type="cellIs" dxfId="5776" priority="2429" operator="greaterThan">
      <formula>1</formula>
    </cfRule>
    <cfRule type="cellIs" dxfId="5775" priority="2430" operator="lessThan">
      <formula>0.8</formula>
    </cfRule>
  </conditionalFormatting>
  <conditionalFormatting sqref="P31">
    <cfRule type="cellIs" dxfId="5774" priority="2428" operator="greaterThan">
      <formula>0</formula>
    </cfRule>
  </conditionalFormatting>
  <conditionalFormatting sqref="Q31">
    <cfRule type="cellIs" dxfId="5773" priority="2433" operator="lessThan">
      <formula>0</formula>
    </cfRule>
  </conditionalFormatting>
  <conditionalFormatting sqref="Q31">
    <cfRule type="cellIs" dxfId="5772" priority="2427" operator="lessThan">
      <formula>0</formula>
    </cfRule>
  </conditionalFormatting>
  <conditionalFormatting sqref="R31">
    <cfRule type="cellIs" dxfId="5771" priority="2425" operator="lessThan">
      <formula>0.8</formula>
    </cfRule>
    <cfRule type="cellIs" dxfId="5770" priority="2426" operator="greaterThan">
      <formula>1</formula>
    </cfRule>
  </conditionalFormatting>
  <conditionalFormatting sqref="R31">
    <cfRule type="cellIs" dxfId="5769" priority="2423" operator="greaterThan">
      <formula>1</formula>
    </cfRule>
    <cfRule type="cellIs" dxfId="5768" priority="2424" operator="lessThan">
      <formula>0.8</formula>
    </cfRule>
  </conditionalFormatting>
  <conditionalFormatting sqref="P31">
    <cfRule type="cellIs" dxfId="5767" priority="2422" operator="greaterThan">
      <formula>0</formula>
    </cfRule>
  </conditionalFormatting>
  <conditionalFormatting sqref="Q31">
    <cfRule type="cellIs" dxfId="5766" priority="2421" operator="lessThan">
      <formula>0</formula>
    </cfRule>
  </conditionalFormatting>
  <conditionalFormatting sqref="R31">
    <cfRule type="cellIs" dxfId="5765" priority="2419" operator="lessThan">
      <formula>0.8</formula>
    </cfRule>
    <cfRule type="cellIs" dxfId="5764" priority="2420" operator="greaterThan">
      <formula>1</formula>
    </cfRule>
  </conditionalFormatting>
  <conditionalFormatting sqref="R31">
    <cfRule type="cellIs" dxfId="5763" priority="2417" operator="greaterThan">
      <formula>1</formula>
    </cfRule>
    <cfRule type="cellIs" dxfId="5762" priority="2418" operator="lessThan">
      <formula>0.8</formula>
    </cfRule>
  </conditionalFormatting>
  <conditionalFormatting sqref="P31">
    <cfRule type="cellIs" dxfId="5761" priority="2416" operator="greaterThan">
      <formula>0</formula>
    </cfRule>
  </conditionalFormatting>
  <conditionalFormatting sqref="Q31">
    <cfRule type="cellIs" dxfId="5760" priority="2415" operator="lessThan">
      <formula>0</formula>
    </cfRule>
  </conditionalFormatting>
  <conditionalFormatting sqref="R31">
    <cfRule type="cellIs" dxfId="5759" priority="2413" operator="lessThan">
      <formula>0.8</formula>
    </cfRule>
    <cfRule type="cellIs" dxfId="5758" priority="2414" operator="greaterThan">
      <formula>1</formula>
    </cfRule>
  </conditionalFormatting>
  <conditionalFormatting sqref="R31">
    <cfRule type="cellIs" dxfId="5757" priority="2411" operator="greaterThan">
      <formula>1</formula>
    </cfRule>
    <cfRule type="cellIs" dxfId="5756" priority="2412" operator="lessThan">
      <formula>0.8</formula>
    </cfRule>
  </conditionalFormatting>
  <conditionalFormatting sqref="P31">
    <cfRule type="cellIs" dxfId="5755" priority="2410" operator="greaterThan">
      <formula>0</formula>
    </cfRule>
  </conditionalFormatting>
  <conditionalFormatting sqref="Q31">
    <cfRule type="cellIs" dxfId="5754" priority="2409" operator="lessThan">
      <formula>0</formula>
    </cfRule>
  </conditionalFormatting>
  <conditionalFormatting sqref="R31">
    <cfRule type="cellIs" dxfId="5753" priority="2407" operator="lessThan">
      <formula>0.8</formula>
    </cfRule>
    <cfRule type="cellIs" dxfId="5752" priority="2408" operator="greaterThan">
      <formula>1</formula>
    </cfRule>
  </conditionalFormatting>
  <conditionalFormatting sqref="R31">
    <cfRule type="cellIs" dxfId="5751" priority="2405" operator="greaterThan">
      <formula>1</formula>
    </cfRule>
    <cfRule type="cellIs" dxfId="5750" priority="2406" operator="lessThan">
      <formula>0.8</formula>
    </cfRule>
  </conditionalFormatting>
  <conditionalFormatting sqref="P31">
    <cfRule type="cellIs" dxfId="5749" priority="2404" operator="greaterThan">
      <formula>0</formula>
    </cfRule>
  </conditionalFormatting>
  <conditionalFormatting sqref="P31">
    <cfRule type="cellIs" dxfId="5748" priority="2398" operator="greaterThan">
      <formula>0</formula>
    </cfRule>
  </conditionalFormatting>
  <conditionalFormatting sqref="Q31">
    <cfRule type="cellIs" dxfId="5747" priority="2403" operator="lessThan">
      <formula>0</formula>
    </cfRule>
  </conditionalFormatting>
  <conditionalFormatting sqref="R31">
    <cfRule type="cellIs" dxfId="5746" priority="2401" operator="lessThan">
      <formula>0.8</formula>
    </cfRule>
    <cfRule type="cellIs" dxfId="5745" priority="2402" operator="greaterThan">
      <formula>1</formula>
    </cfRule>
  </conditionalFormatting>
  <conditionalFormatting sqref="R31">
    <cfRule type="cellIs" dxfId="5744" priority="2399" operator="greaterThan">
      <formula>1</formula>
    </cfRule>
    <cfRule type="cellIs" dxfId="5743" priority="2400" operator="lessThan">
      <formula>0.8</formula>
    </cfRule>
  </conditionalFormatting>
  <conditionalFormatting sqref="P31">
    <cfRule type="cellIs" dxfId="5742" priority="2392" operator="greaterThan">
      <formula>0</formula>
    </cfRule>
  </conditionalFormatting>
  <conditionalFormatting sqref="Q31">
    <cfRule type="cellIs" dxfId="5741" priority="2397" operator="lessThan">
      <formula>0</formula>
    </cfRule>
  </conditionalFormatting>
  <conditionalFormatting sqref="R31">
    <cfRule type="cellIs" dxfId="5740" priority="2395" operator="lessThan">
      <formula>0.8</formula>
    </cfRule>
    <cfRule type="cellIs" dxfId="5739" priority="2396" operator="greaterThan">
      <formula>1</formula>
    </cfRule>
  </conditionalFormatting>
  <conditionalFormatting sqref="R31">
    <cfRule type="cellIs" dxfId="5738" priority="2393" operator="greaterThan">
      <formula>1</formula>
    </cfRule>
    <cfRule type="cellIs" dxfId="5737" priority="2394" operator="lessThan">
      <formula>0.8</formula>
    </cfRule>
  </conditionalFormatting>
  <conditionalFormatting sqref="R31">
    <cfRule type="cellIs" dxfId="5736" priority="2389" operator="lessThan">
      <formula>0.8</formula>
    </cfRule>
    <cfRule type="cellIs" dxfId="5735" priority="2390" operator="greaterThan">
      <formula>1</formula>
    </cfRule>
  </conditionalFormatting>
  <conditionalFormatting sqref="R31">
    <cfRule type="cellIs" dxfId="5734" priority="2387" operator="greaterThan">
      <formula>1</formula>
    </cfRule>
    <cfRule type="cellIs" dxfId="5733" priority="2388" operator="lessThan">
      <formula>0.8</formula>
    </cfRule>
  </conditionalFormatting>
  <conditionalFormatting sqref="P31">
    <cfRule type="cellIs" dxfId="5732" priority="2386" operator="greaterThan">
      <formula>0</formula>
    </cfRule>
  </conditionalFormatting>
  <conditionalFormatting sqref="Q31">
    <cfRule type="cellIs" dxfId="5731" priority="2391" operator="lessThan">
      <formula>0</formula>
    </cfRule>
  </conditionalFormatting>
  <conditionalFormatting sqref="Q31">
    <cfRule type="cellIs" dxfId="5730" priority="2385" operator="lessThan">
      <formula>0</formula>
    </cfRule>
  </conditionalFormatting>
  <conditionalFormatting sqref="R31">
    <cfRule type="cellIs" dxfId="5729" priority="2383" operator="lessThan">
      <formula>0.8</formula>
    </cfRule>
    <cfRule type="cellIs" dxfId="5728" priority="2384" operator="greaterThan">
      <formula>1</formula>
    </cfRule>
  </conditionalFormatting>
  <conditionalFormatting sqref="R31">
    <cfRule type="cellIs" dxfId="5727" priority="2381" operator="greaterThan">
      <formula>1</formula>
    </cfRule>
    <cfRule type="cellIs" dxfId="5726" priority="2382" operator="lessThan">
      <formula>0.8</formula>
    </cfRule>
  </conditionalFormatting>
  <conditionalFormatting sqref="P31">
    <cfRule type="cellIs" dxfId="5725" priority="2380" operator="greaterThan">
      <formula>0</formula>
    </cfRule>
  </conditionalFormatting>
  <conditionalFormatting sqref="P31">
    <cfRule type="cellIs" dxfId="5724" priority="2374" operator="greaterThan">
      <formula>0</formula>
    </cfRule>
  </conditionalFormatting>
  <conditionalFormatting sqref="Q31">
    <cfRule type="cellIs" dxfId="5723" priority="2379" operator="lessThan">
      <formula>0</formula>
    </cfRule>
  </conditionalFormatting>
  <conditionalFormatting sqref="R31">
    <cfRule type="cellIs" dxfId="5722" priority="2377" operator="lessThan">
      <formula>0.8</formula>
    </cfRule>
    <cfRule type="cellIs" dxfId="5721" priority="2378" operator="greaterThan">
      <formula>1</formula>
    </cfRule>
  </conditionalFormatting>
  <conditionalFormatting sqref="R31">
    <cfRule type="cellIs" dxfId="5720" priority="2375" operator="greaterThan">
      <formula>1</formula>
    </cfRule>
    <cfRule type="cellIs" dxfId="5719" priority="2376" operator="lessThan">
      <formula>0.8</formula>
    </cfRule>
  </conditionalFormatting>
  <conditionalFormatting sqref="P31">
    <cfRule type="cellIs" dxfId="5718" priority="2368" operator="greaterThan">
      <formula>0</formula>
    </cfRule>
  </conditionalFormatting>
  <conditionalFormatting sqref="Q31">
    <cfRule type="cellIs" dxfId="5717" priority="2373" operator="lessThan">
      <formula>0</formula>
    </cfRule>
  </conditionalFormatting>
  <conditionalFormatting sqref="R31">
    <cfRule type="cellIs" dxfId="5716" priority="2371" operator="lessThan">
      <formula>0.8</formula>
    </cfRule>
    <cfRule type="cellIs" dxfId="5715" priority="2372" operator="greaterThan">
      <formula>1</formula>
    </cfRule>
  </conditionalFormatting>
  <conditionalFormatting sqref="R31">
    <cfRule type="cellIs" dxfId="5714" priority="2369" operator="greaterThan">
      <formula>1</formula>
    </cfRule>
    <cfRule type="cellIs" dxfId="5713" priority="2370" operator="lessThan">
      <formula>0.8</formula>
    </cfRule>
  </conditionalFormatting>
  <conditionalFormatting sqref="R31">
    <cfRule type="cellIs" dxfId="5712" priority="2365" operator="lessThan">
      <formula>0.8</formula>
    </cfRule>
    <cfRule type="cellIs" dxfId="5711" priority="2366" operator="greaterThan">
      <formula>1</formula>
    </cfRule>
  </conditionalFormatting>
  <conditionalFormatting sqref="R31">
    <cfRule type="cellIs" dxfId="5710" priority="2363" operator="greaterThan">
      <formula>1</formula>
    </cfRule>
    <cfRule type="cellIs" dxfId="5709" priority="2364" operator="lessThan">
      <formula>0.8</formula>
    </cfRule>
  </conditionalFormatting>
  <conditionalFormatting sqref="P31">
    <cfRule type="cellIs" dxfId="5708" priority="2362" operator="greaterThan">
      <formula>0</formula>
    </cfRule>
  </conditionalFormatting>
  <conditionalFormatting sqref="Q31">
    <cfRule type="cellIs" dxfId="5707" priority="2367" operator="lessThan">
      <formula>0</formula>
    </cfRule>
  </conditionalFormatting>
  <conditionalFormatting sqref="P31">
    <cfRule type="cellIs" dxfId="5706" priority="2356" operator="greaterThan">
      <formula>0</formula>
    </cfRule>
  </conditionalFormatting>
  <conditionalFormatting sqref="Q31">
    <cfRule type="cellIs" dxfId="5705" priority="2361" operator="lessThan">
      <formula>0</formula>
    </cfRule>
  </conditionalFormatting>
  <conditionalFormatting sqref="R31">
    <cfRule type="cellIs" dxfId="5704" priority="2359" operator="lessThan">
      <formula>0.8</formula>
    </cfRule>
    <cfRule type="cellIs" dxfId="5703" priority="2360" operator="greaterThan">
      <formula>1</formula>
    </cfRule>
  </conditionalFormatting>
  <conditionalFormatting sqref="R31">
    <cfRule type="cellIs" dxfId="5702" priority="2357" operator="greaterThan">
      <formula>1</formula>
    </cfRule>
    <cfRule type="cellIs" dxfId="5701" priority="2358" operator="lessThan">
      <formula>0.8</formula>
    </cfRule>
  </conditionalFormatting>
  <conditionalFormatting sqref="R31">
    <cfRule type="cellIs" dxfId="5700" priority="2353" operator="lessThan">
      <formula>0.8</formula>
    </cfRule>
    <cfRule type="cellIs" dxfId="5699" priority="2354" operator="greaterThan">
      <formula>1</formula>
    </cfRule>
  </conditionalFormatting>
  <conditionalFormatting sqref="R31">
    <cfRule type="cellIs" dxfId="5698" priority="2351" operator="greaterThan">
      <formula>1</formula>
    </cfRule>
    <cfRule type="cellIs" dxfId="5697" priority="2352" operator="lessThan">
      <formula>0.8</formula>
    </cfRule>
  </conditionalFormatting>
  <conditionalFormatting sqref="P31">
    <cfRule type="cellIs" dxfId="5696" priority="2350" operator="greaterThan">
      <formula>0</formula>
    </cfRule>
  </conditionalFormatting>
  <conditionalFormatting sqref="Q31">
    <cfRule type="cellIs" dxfId="5695" priority="2355" operator="lessThan">
      <formula>0</formula>
    </cfRule>
  </conditionalFormatting>
  <conditionalFormatting sqref="R31">
    <cfRule type="cellIs" dxfId="5694" priority="2347" operator="lessThan">
      <formula>0.8</formula>
    </cfRule>
    <cfRule type="cellIs" dxfId="5693" priority="2348" operator="greaterThan">
      <formula>1</formula>
    </cfRule>
  </conditionalFormatting>
  <conditionalFormatting sqref="R31">
    <cfRule type="cellIs" dxfId="5692" priority="2345" operator="greaterThan">
      <formula>1</formula>
    </cfRule>
    <cfRule type="cellIs" dxfId="5691" priority="2346" operator="lessThan">
      <formula>0.8</formula>
    </cfRule>
  </conditionalFormatting>
  <conditionalFormatting sqref="P31">
    <cfRule type="cellIs" dxfId="5690" priority="2344" operator="greaterThan">
      <formula>0</formula>
    </cfRule>
  </conditionalFormatting>
  <conditionalFormatting sqref="Q31">
    <cfRule type="cellIs" dxfId="5689" priority="2349" operator="lessThan">
      <formula>0</formula>
    </cfRule>
  </conditionalFormatting>
  <conditionalFormatting sqref="Q31">
    <cfRule type="cellIs" dxfId="5688" priority="2343" operator="lessThan">
      <formula>0</formula>
    </cfRule>
  </conditionalFormatting>
  <conditionalFormatting sqref="R31">
    <cfRule type="cellIs" dxfId="5687" priority="2341" operator="lessThan">
      <formula>0.8</formula>
    </cfRule>
    <cfRule type="cellIs" dxfId="5686" priority="2342" operator="greaterThan">
      <formula>1</formula>
    </cfRule>
  </conditionalFormatting>
  <conditionalFormatting sqref="R31">
    <cfRule type="cellIs" dxfId="5685" priority="2339" operator="greaterThan">
      <formula>1</formula>
    </cfRule>
    <cfRule type="cellIs" dxfId="5684" priority="2340" operator="lessThan">
      <formula>0.8</formula>
    </cfRule>
  </conditionalFormatting>
  <conditionalFormatting sqref="P31">
    <cfRule type="cellIs" dxfId="5683" priority="2338" operator="greaterThan">
      <formula>0</formula>
    </cfRule>
  </conditionalFormatting>
  <conditionalFormatting sqref="Q31">
    <cfRule type="cellIs" dxfId="5682" priority="2332" operator="lessThan">
      <formula>0</formula>
    </cfRule>
  </conditionalFormatting>
  <conditionalFormatting sqref="R31">
    <cfRule type="cellIs" dxfId="5681" priority="2336" operator="lessThan">
      <formula>0.8</formula>
    </cfRule>
    <cfRule type="cellIs" dxfId="5680" priority="2337" operator="greaterThan">
      <formula>1</formula>
    </cfRule>
  </conditionalFormatting>
  <conditionalFormatting sqref="R31">
    <cfRule type="cellIs" dxfId="5679" priority="2334" operator="greaterThan">
      <formula>1</formula>
    </cfRule>
    <cfRule type="cellIs" dxfId="5678" priority="2335" operator="lessThan">
      <formula>0.8</formula>
    </cfRule>
  </conditionalFormatting>
  <conditionalFormatting sqref="P31">
    <cfRule type="cellIs" dxfId="5677" priority="2333" operator="greaterThan">
      <formula>0</formula>
    </cfRule>
  </conditionalFormatting>
  <conditionalFormatting sqref="Q31">
    <cfRule type="cellIs" dxfId="5676" priority="2331" operator="lessThan">
      <formula>0</formula>
    </cfRule>
  </conditionalFormatting>
  <conditionalFormatting sqref="R31">
    <cfRule type="cellIs" dxfId="5675" priority="2329" operator="lessThan">
      <formula>0.8</formula>
    </cfRule>
    <cfRule type="cellIs" dxfId="5674" priority="2330" operator="greaterThan">
      <formula>1</formula>
    </cfRule>
  </conditionalFormatting>
  <conditionalFormatting sqref="R31">
    <cfRule type="cellIs" dxfId="5673" priority="2327" operator="greaterThan">
      <formula>1</formula>
    </cfRule>
    <cfRule type="cellIs" dxfId="5672" priority="2328" operator="lessThan">
      <formula>0.8</formula>
    </cfRule>
  </conditionalFormatting>
  <conditionalFormatting sqref="P31">
    <cfRule type="cellIs" dxfId="5671" priority="2326" operator="greaterThan">
      <formula>0</formula>
    </cfRule>
  </conditionalFormatting>
  <conditionalFormatting sqref="Q31">
    <cfRule type="cellIs" dxfId="5670" priority="2325" operator="lessThan">
      <formula>0</formula>
    </cfRule>
  </conditionalFormatting>
  <conditionalFormatting sqref="R31">
    <cfRule type="cellIs" dxfId="5669" priority="2323" operator="lessThan">
      <formula>0.8</formula>
    </cfRule>
    <cfRule type="cellIs" dxfId="5668" priority="2324" operator="greaterThan">
      <formula>1</formula>
    </cfRule>
  </conditionalFormatting>
  <conditionalFormatting sqref="R31">
    <cfRule type="cellIs" dxfId="5667" priority="2321" operator="greaterThan">
      <formula>1</formula>
    </cfRule>
    <cfRule type="cellIs" dxfId="5666" priority="2322" operator="lessThan">
      <formula>0.8</formula>
    </cfRule>
  </conditionalFormatting>
  <conditionalFormatting sqref="P31">
    <cfRule type="cellIs" dxfId="5665" priority="2320" operator="greaterThan">
      <formula>0</formula>
    </cfRule>
  </conditionalFormatting>
  <conditionalFormatting sqref="Q31">
    <cfRule type="cellIs" dxfId="5664" priority="2319" operator="lessThan">
      <formula>0</formula>
    </cfRule>
  </conditionalFormatting>
  <conditionalFormatting sqref="R31">
    <cfRule type="cellIs" dxfId="5663" priority="2317" operator="lessThan">
      <formula>0.8</formula>
    </cfRule>
    <cfRule type="cellIs" dxfId="5662" priority="2318" operator="greaterThan">
      <formula>1</formula>
    </cfRule>
  </conditionalFormatting>
  <conditionalFormatting sqref="R31">
    <cfRule type="cellIs" dxfId="5661" priority="2315" operator="greaterThan">
      <formula>1</formula>
    </cfRule>
    <cfRule type="cellIs" dxfId="5660" priority="2316" operator="lessThan">
      <formula>0.8</formula>
    </cfRule>
  </conditionalFormatting>
  <conditionalFormatting sqref="P31">
    <cfRule type="cellIs" dxfId="5659" priority="2314" operator="greaterThan">
      <formula>0</formula>
    </cfRule>
  </conditionalFormatting>
  <conditionalFormatting sqref="Q31">
    <cfRule type="cellIs" dxfId="5658" priority="2313" operator="lessThan">
      <formula>0</formula>
    </cfRule>
  </conditionalFormatting>
  <conditionalFormatting sqref="R31">
    <cfRule type="cellIs" dxfId="5657" priority="2311" operator="lessThan">
      <formula>0.8</formula>
    </cfRule>
    <cfRule type="cellIs" dxfId="5656" priority="2312" operator="greaterThan">
      <formula>1</formula>
    </cfRule>
  </conditionalFormatting>
  <conditionalFormatting sqref="R31">
    <cfRule type="cellIs" dxfId="5655" priority="2309" operator="greaterThan">
      <formula>1</formula>
    </cfRule>
    <cfRule type="cellIs" dxfId="5654" priority="2310" operator="lessThan">
      <formula>0.8</formula>
    </cfRule>
  </conditionalFormatting>
  <conditionalFormatting sqref="P31">
    <cfRule type="cellIs" dxfId="5653" priority="2308" operator="greaterThan">
      <formula>0</formula>
    </cfRule>
  </conditionalFormatting>
  <conditionalFormatting sqref="Q31">
    <cfRule type="cellIs" dxfId="5652" priority="2307" operator="lessThan">
      <formula>0</formula>
    </cfRule>
  </conditionalFormatting>
  <conditionalFormatting sqref="R31">
    <cfRule type="cellIs" dxfId="5651" priority="2305" operator="lessThan">
      <formula>0.8</formula>
    </cfRule>
    <cfRule type="cellIs" dxfId="5650" priority="2306" operator="greaterThan">
      <formula>1</formula>
    </cfRule>
  </conditionalFormatting>
  <conditionalFormatting sqref="R31">
    <cfRule type="cellIs" dxfId="5649" priority="2303" operator="greaterThan">
      <formula>1</formula>
    </cfRule>
    <cfRule type="cellIs" dxfId="5648" priority="2304" operator="lessThan">
      <formula>0.8</formula>
    </cfRule>
  </conditionalFormatting>
  <conditionalFormatting sqref="P31">
    <cfRule type="cellIs" dxfId="5647" priority="2302" operator="greaterThan">
      <formula>0</formula>
    </cfRule>
  </conditionalFormatting>
  <conditionalFormatting sqref="P31">
    <cfRule type="cellIs" dxfId="5646" priority="2296" operator="greaterThan">
      <formula>0</formula>
    </cfRule>
  </conditionalFormatting>
  <conditionalFormatting sqref="Q31">
    <cfRule type="cellIs" dxfId="5645" priority="2301" operator="lessThan">
      <formula>0</formula>
    </cfRule>
  </conditionalFormatting>
  <conditionalFormatting sqref="R31">
    <cfRule type="cellIs" dxfId="5644" priority="2299" operator="lessThan">
      <formula>0.8</formula>
    </cfRule>
    <cfRule type="cellIs" dxfId="5643" priority="2300" operator="greaterThan">
      <formula>1</formula>
    </cfRule>
  </conditionalFormatting>
  <conditionalFormatting sqref="R31">
    <cfRule type="cellIs" dxfId="5642" priority="2297" operator="greaterThan">
      <formula>1</formula>
    </cfRule>
    <cfRule type="cellIs" dxfId="5641" priority="2298" operator="lessThan">
      <formula>0.8</formula>
    </cfRule>
  </conditionalFormatting>
  <conditionalFormatting sqref="P31">
    <cfRule type="cellIs" dxfId="5640" priority="2290" operator="greaterThan">
      <formula>0</formula>
    </cfRule>
  </conditionalFormatting>
  <conditionalFormatting sqref="Q31">
    <cfRule type="cellIs" dxfId="5639" priority="2295" operator="lessThan">
      <formula>0</formula>
    </cfRule>
  </conditionalFormatting>
  <conditionalFormatting sqref="R31">
    <cfRule type="cellIs" dxfId="5638" priority="2293" operator="lessThan">
      <formula>0.8</formula>
    </cfRule>
    <cfRule type="cellIs" dxfId="5637" priority="2294" operator="greaterThan">
      <formula>1</formula>
    </cfRule>
  </conditionalFormatting>
  <conditionalFormatting sqref="R31">
    <cfRule type="cellIs" dxfId="5636" priority="2291" operator="greaterThan">
      <formula>1</formula>
    </cfRule>
    <cfRule type="cellIs" dxfId="5635" priority="2292" operator="lessThan">
      <formula>0.8</formula>
    </cfRule>
  </conditionalFormatting>
  <conditionalFormatting sqref="R31">
    <cfRule type="cellIs" dxfId="5634" priority="2287" operator="lessThan">
      <formula>0.8</formula>
    </cfRule>
    <cfRule type="cellIs" dxfId="5633" priority="2288" operator="greaterThan">
      <formula>1</formula>
    </cfRule>
  </conditionalFormatting>
  <conditionalFormatting sqref="R31">
    <cfRule type="cellIs" dxfId="5632" priority="2285" operator="greaterThan">
      <formula>1</formula>
    </cfRule>
    <cfRule type="cellIs" dxfId="5631" priority="2286" operator="lessThan">
      <formula>0.8</formula>
    </cfRule>
  </conditionalFormatting>
  <conditionalFormatting sqref="P31">
    <cfRule type="cellIs" dxfId="5630" priority="2284" operator="greaterThan">
      <formula>0</formula>
    </cfRule>
  </conditionalFormatting>
  <conditionalFormatting sqref="Q31">
    <cfRule type="cellIs" dxfId="5629" priority="2289" operator="lessThan">
      <formula>0</formula>
    </cfRule>
  </conditionalFormatting>
  <conditionalFormatting sqref="P79">
    <cfRule type="cellIs" dxfId="5628" priority="2278" operator="greaterThan">
      <formula>0</formula>
    </cfRule>
  </conditionalFormatting>
  <conditionalFormatting sqref="Q79">
    <cfRule type="cellIs" dxfId="5627" priority="2283" operator="lessThan">
      <formula>0</formula>
    </cfRule>
  </conditionalFormatting>
  <conditionalFormatting sqref="R79">
    <cfRule type="cellIs" dxfId="5626" priority="2281" operator="lessThan">
      <formula>0.8</formula>
    </cfRule>
    <cfRule type="cellIs" dxfId="5625" priority="2282" operator="greaterThan">
      <formula>1</formula>
    </cfRule>
  </conditionalFormatting>
  <conditionalFormatting sqref="R79">
    <cfRule type="cellIs" dxfId="5624" priority="2279" operator="greaterThan">
      <formula>1</formula>
    </cfRule>
    <cfRule type="cellIs" dxfId="5623" priority="2280" operator="lessThan">
      <formula>0.8</formula>
    </cfRule>
  </conditionalFormatting>
  <conditionalFormatting sqref="Q79">
    <cfRule type="cellIs" dxfId="5622" priority="2277" operator="lessThan">
      <formula>0</formula>
    </cfRule>
  </conditionalFormatting>
  <conditionalFormatting sqref="R79">
    <cfRule type="cellIs" dxfId="5621" priority="2275" operator="lessThan">
      <formula>0.8</formula>
    </cfRule>
    <cfRule type="cellIs" dxfId="5620" priority="2276" operator="greaterThan">
      <formula>1</formula>
    </cfRule>
  </conditionalFormatting>
  <conditionalFormatting sqref="R79">
    <cfRule type="cellIs" dxfId="5619" priority="2273" operator="greaterThan">
      <formula>1</formula>
    </cfRule>
    <cfRule type="cellIs" dxfId="5618" priority="2274" operator="lessThan">
      <formula>0.8</formula>
    </cfRule>
  </conditionalFormatting>
  <conditionalFormatting sqref="P79">
    <cfRule type="cellIs" dxfId="5617" priority="2272" operator="greaterThan">
      <formula>0</formula>
    </cfRule>
  </conditionalFormatting>
  <conditionalFormatting sqref="P79">
    <cfRule type="cellIs" dxfId="5616" priority="2266" operator="greaterThan">
      <formula>0</formula>
    </cfRule>
  </conditionalFormatting>
  <conditionalFormatting sqref="Q79">
    <cfRule type="cellIs" dxfId="5615" priority="2271" operator="lessThan">
      <formula>0</formula>
    </cfRule>
  </conditionalFormatting>
  <conditionalFormatting sqref="R79">
    <cfRule type="cellIs" dxfId="5614" priority="2269" operator="lessThan">
      <formula>0.8</formula>
    </cfRule>
    <cfRule type="cellIs" dxfId="5613" priority="2270" operator="greaterThan">
      <formula>1</formula>
    </cfRule>
  </conditionalFormatting>
  <conditionalFormatting sqref="R79">
    <cfRule type="cellIs" dxfId="5612" priority="2267" operator="greaterThan">
      <formula>1</formula>
    </cfRule>
    <cfRule type="cellIs" dxfId="5611" priority="2268" operator="lessThan">
      <formula>0.8</formula>
    </cfRule>
  </conditionalFormatting>
  <conditionalFormatting sqref="Q79">
    <cfRule type="cellIs" dxfId="5610" priority="2260" operator="lessThan">
      <formula>0</formula>
    </cfRule>
  </conditionalFormatting>
  <conditionalFormatting sqref="P79">
    <cfRule type="cellIs" dxfId="5609" priority="2261" operator="greaterThan">
      <formula>0</formula>
    </cfRule>
  </conditionalFormatting>
  <conditionalFormatting sqref="R79">
    <cfRule type="cellIs" dxfId="5608" priority="2264" operator="lessThan">
      <formula>0.8</formula>
    </cfRule>
    <cfRule type="cellIs" dxfId="5607" priority="2265" operator="greaterThan">
      <formula>1</formula>
    </cfRule>
  </conditionalFormatting>
  <conditionalFormatting sqref="R79">
    <cfRule type="cellIs" dxfId="5606" priority="2262" operator="greaterThan">
      <formula>1</formula>
    </cfRule>
    <cfRule type="cellIs" dxfId="5605" priority="2263" operator="lessThan">
      <formula>0.8</formula>
    </cfRule>
  </conditionalFormatting>
  <conditionalFormatting sqref="Q79">
    <cfRule type="cellIs" dxfId="5604" priority="2254" operator="lessThan">
      <formula>0</formula>
    </cfRule>
  </conditionalFormatting>
  <conditionalFormatting sqref="R79">
    <cfRule type="cellIs" dxfId="5603" priority="2258" operator="lessThan">
      <formula>0.8</formula>
    </cfRule>
    <cfRule type="cellIs" dxfId="5602" priority="2259" operator="greaterThan">
      <formula>1</formula>
    </cfRule>
  </conditionalFormatting>
  <conditionalFormatting sqref="R79">
    <cfRule type="cellIs" dxfId="5601" priority="2256" operator="greaterThan">
      <formula>1</formula>
    </cfRule>
    <cfRule type="cellIs" dxfId="5600" priority="2257" operator="lessThan">
      <formula>0.8</formula>
    </cfRule>
  </conditionalFormatting>
  <conditionalFormatting sqref="P79">
    <cfRule type="cellIs" dxfId="5599" priority="2255" operator="greaterThan">
      <formula>0</formula>
    </cfRule>
  </conditionalFormatting>
  <conditionalFormatting sqref="Q79">
    <cfRule type="cellIs" dxfId="5598" priority="2253" operator="lessThan">
      <formula>0</formula>
    </cfRule>
  </conditionalFormatting>
  <conditionalFormatting sqref="R79">
    <cfRule type="cellIs" dxfId="5597" priority="2251" operator="lessThan">
      <formula>0.8</formula>
    </cfRule>
    <cfRule type="cellIs" dxfId="5596" priority="2252" operator="greaterThan">
      <formula>1</formula>
    </cfRule>
  </conditionalFormatting>
  <conditionalFormatting sqref="R79">
    <cfRule type="cellIs" dxfId="5595" priority="2249" operator="greaterThan">
      <formula>1</formula>
    </cfRule>
    <cfRule type="cellIs" dxfId="5594" priority="2250" operator="lessThan">
      <formula>0.8</formula>
    </cfRule>
  </conditionalFormatting>
  <conditionalFormatting sqref="P79">
    <cfRule type="cellIs" dxfId="5593" priority="2248" operator="greaterThan">
      <formula>0</formula>
    </cfRule>
  </conditionalFormatting>
  <conditionalFormatting sqref="Q79">
    <cfRule type="cellIs" dxfId="5592" priority="2247" operator="lessThan">
      <formula>0</formula>
    </cfRule>
  </conditionalFormatting>
  <conditionalFormatting sqref="R79">
    <cfRule type="cellIs" dxfId="5591" priority="2245" operator="lessThan">
      <formula>0.8</formula>
    </cfRule>
    <cfRule type="cellIs" dxfId="5590" priority="2246" operator="greaterThan">
      <formula>1</formula>
    </cfRule>
  </conditionalFormatting>
  <conditionalFormatting sqref="R79">
    <cfRule type="cellIs" dxfId="5589" priority="2243" operator="greaterThan">
      <formula>1</formula>
    </cfRule>
    <cfRule type="cellIs" dxfId="5588" priority="2244" operator="lessThan">
      <formula>0.8</formula>
    </cfRule>
  </conditionalFormatting>
  <conditionalFormatting sqref="P79">
    <cfRule type="cellIs" dxfId="5587" priority="2242" operator="greaterThan">
      <formula>0</formula>
    </cfRule>
  </conditionalFormatting>
  <conditionalFormatting sqref="P79">
    <cfRule type="cellIs" dxfId="5586" priority="2236" operator="greaterThan">
      <formula>0</formula>
    </cfRule>
  </conditionalFormatting>
  <conditionalFormatting sqref="Q79">
    <cfRule type="cellIs" dxfId="5585" priority="2241" operator="lessThan">
      <formula>0</formula>
    </cfRule>
  </conditionalFormatting>
  <conditionalFormatting sqref="R79">
    <cfRule type="cellIs" dxfId="5584" priority="2239" operator="lessThan">
      <formula>0.8</formula>
    </cfRule>
    <cfRule type="cellIs" dxfId="5583" priority="2240" operator="greaterThan">
      <formula>1</formula>
    </cfRule>
  </conditionalFormatting>
  <conditionalFormatting sqref="R79">
    <cfRule type="cellIs" dxfId="5582" priority="2237" operator="greaterThan">
      <formula>1</formula>
    </cfRule>
    <cfRule type="cellIs" dxfId="5581" priority="2238" operator="lessThan">
      <formula>0.8</formula>
    </cfRule>
  </conditionalFormatting>
  <conditionalFormatting sqref="P71:P78">
    <cfRule type="cellIs" dxfId="5580" priority="2230" operator="greaterThan">
      <formula>0</formula>
    </cfRule>
  </conditionalFormatting>
  <conditionalFormatting sqref="Q71:Q78">
    <cfRule type="cellIs" dxfId="5579" priority="2235" operator="lessThan">
      <formula>0</formula>
    </cfRule>
  </conditionalFormatting>
  <conditionalFormatting sqref="R71:R78">
    <cfRule type="cellIs" dxfId="5578" priority="2233" operator="lessThan">
      <formula>0.8</formula>
    </cfRule>
    <cfRule type="cellIs" dxfId="5577" priority="2234" operator="greaterThan">
      <formula>1</formula>
    </cfRule>
  </conditionalFormatting>
  <conditionalFormatting sqref="R71:R78">
    <cfRule type="cellIs" dxfId="5576" priority="2231" operator="greaterThan">
      <formula>1</formula>
    </cfRule>
    <cfRule type="cellIs" dxfId="5575" priority="2232" operator="lessThan">
      <formula>0.8</formula>
    </cfRule>
  </conditionalFormatting>
  <conditionalFormatting sqref="Q148:Q153">
    <cfRule type="cellIs" dxfId="5574" priority="2229" operator="lessThan">
      <formula>0</formula>
    </cfRule>
  </conditionalFormatting>
  <conditionalFormatting sqref="R148:R153">
    <cfRule type="cellIs" dxfId="5573" priority="2227" operator="lessThan">
      <formula>0.8</formula>
    </cfRule>
    <cfRule type="cellIs" dxfId="5572" priority="2228" operator="greaterThan">
      <formula>1</formula>
    </cfRule>
  </conditionalFormatting>
  <conditionalFormatting sqref="R148:R153">
    <cfRule type="cellIs" dxfId="5571" priority="2225" operator="greaterThan">
      <formula>1</formula>
    </cfRule>
    <cfRule type="cellIs" dxfId="5570" priority="2226" operator="lessThan">
      <formula>0.8</formula>
    </cfRule>
  </conditionalFormatting>
  <conditionalFormatting sqref="P148:P153">
    <cfRule type="cellIs" dxfId="5569" priority="2224" operator="greaterThan">
      <formula>0</formula>
    </cfRule>
  </conditionalFormatting>
  <conditionalFormatting sqref="Q148:Q153">
    <cfRule type="cellIs" dxfId="5568" priority="2223" operator="lessThan">
      <formula>0</formula>
    </cfRule>
  </conditionalFormatting>
  <conditionalFormatting sqref="R148:R153">
    <cfRule type="cellIs" dxfId="5567" priority="2221" operator="lessThan">
      <formula>0.8</formula>
    </cfRule>
    <cfRule type="cellIs" dxfId="5566" priority="2222" operator="greaterThan">
      <formula>1</formula>
    </cfRule>
  </conditionalFormatting>
  <conditionalFormatting sqref="R148:R153">
    <cfRule type="cellIs" dxfId="5565" priority="2219" operator="greaterThan">
      <formula>1</formula>
    </cfRule>
    <cfRule type="cellIs" dxfId="5564" priority="2220" operator="lessThan">
      <formula>0.8</formula>
    </cfRule>
  </conditionalFormatting>
  <conditionalFormatting sqref="P148:P153">
    <cfRule type="cellIs" dxfId="5563" priority="2218" operator="greaterThan">
      <formula>0</formula>
    </cfRule>
  </conditionalFormatting>
  <conditionalFormatting sqref="Q148:Q153">
    <cfRule type="cellIs" dxfId="5562" priority="2217" operator="lessThan">
      <formula>0</formula>
    </cfRule>
  </conditionalFormatting>
  <conditionalFormatting sqref="R148:R153">
    <cfRule type="cellIs" dxfId="5561" priority="2215" operator="lessThan">
      <formula>0.8</formula>
    </cfRule>
    <cfRule type="cellIs" dxfId="5560" priority="2216" operator="greaterThan">
      <formula>1</formula>
    </cfRule>
  </conditionalFormatting>
  <conditionalFormatting sqref="R148:R153">
    <cfRule type="cellIs" dxfId="5559" priority="2213" operator="greaterThan">
      <formula>1</formula>
    </cfRule>
    <cfRule type="cellIs" dxfId="5558" priority="2214" operator="lessThan">
      <formula>0.8</formula>
    </cfRule>
  </conditionalFormatting>
  <conditionalFormatting sqref="P148:P153">
    <cfRule type="cellIs" dxfId="5557" priority="2212" operator="greaterThan">
      <formula>0</formula>
    </cfRule>
  </conditionalFormatting>
  <conditionalFormatting sqref="Q148:Q153">
    <cfRule type="cellIs" dxfId="5556" priority="2211" operator="lessThan">
      <formula>0</formula>
    </cfRule>
  </conditionalFormatting>
  <conditionalFormatting sqref="R148:R153">
    <cfRule type="cellIs" dxfId="5555" priority="2209" operator="lessThan">
      <formula>0.8</formula>
    </cfRule>
    <cfRule type="cellIs" dxfId="5554" priority="2210" operator="greaterThan">
      <formula>1</formula>
    </cfRule>
  </conditionalFormatting>
  <conditionalFormatting sqref="R148:R153">
    <cfRule type="cellIs" dxfId="5553" priority="2207" operator="greaterThan">
      <formula>1</formula>
    </cfRule>
    <cfRule type="cellIs" dxfId="5552" priority="2208" operator="lessThan">
      <formula>0.8</formula>
    </cfRule>
  </conditionalFormatting>
  <conditionalFormatting sqref="P148:P153">
    <cfRule type="cellIs" dxfId="5551" priority="2206" operator="greaterThan">
      <formula>0</formula>
    </cfRule>
  </conditionalFormatting>
  <conditionalFormatting sqref="P148:P153">
    <cfRule type="cellIs" dxfId="5550" priority="2200" operator="greaterThan">
      <formula>0</formula>
    </cfRule>
  </conditionalFormatting>
  <conditionalFormatting sqref="Q148:Q153">
    <cfRule type="cellIs" dxfId="5549" priority="2205" operator="lessThan">
      <formula>0</formula>
    </cfRule>
  </conditionalFormatting>
  <conditionalFormatting sqref="R148:R153">
    <cfRule type="cellIs" dxfId="5548" priority="2203" operator="lessThan">
      <formula>0.8</formula>
    </cfRule>
    <cfRule type="cellIs" dxfId="5547" priority="2204" operator="greaterThan">
      <formula>1</formula>
    </cfRule>
  </conditionalFormatting>
  <conditionalFormatting sqref="R148:R153">
    <cfRule type="cellIs" dxfId="5546" priority="2201" operator="greaterThan">
      <formula>1</formula>
    </cfRule>
    <cfRule type="cellIs" dxfId="5545" priority="2202" operator="lessThan">
      <formula>0.8</formula>
    </cfRule>
  </conditionalFormatting>
  <conditionalFormatting sqref="P148:P153">
    <cfRule type="cellIs" dxfId="5544" priority="2194" operator="greaterThan">
      <formula>0</formula>
    </cfRule>
  </conditionalFormatting>
  <conditionalFormatting sqref="Q148:Q153">
    <cfRule type="cellIs" dxfId="5543" priority="2199" operator="lessThan">
      <formula>0</formula>
    </cfRule>
  </conditionalFormatting>
  <conditionalFormatting sqref="R148:R153">
    <cfRule type="cellIs" dxfId="5542" priority="2197" operator="lessThan">
      <formula>0.8</formula>
    </cfRule>
    <cfRule type="cellIs" dxfId="5541" priority="2198" operator="greaterThan">
      <formula>1</formula>
    </cfRule>
  </conditionalFormatting>
  <conditionalFormatting sqref="R148:R153">
    <cfRule type="cellIs" dxfId="5540" priority="2195" operator="greaterThan">
      <formula>1</formula>
    </cfRule>
    <cfRule type="cellIs" dxfId="5539" priority="2196" operator="lessThan">
      <formula>0.8</formula>
    </cfRule>
  </conditionalFormatting>
  <conditionalFormatting sqref="R148:R153">
    <cfRule type="cellIs" dxfId="5538" priority="2191" operator="lessThan">
      <formula>0.8</formula>
    </cfRule>
    <cfRule type="cellIs" dxfId="5537" priority="2192" operator="greaterThan">
      <formula>1</formula>
    </cfRule>
  </conditionalFormatting>
  <conditionalFormatting sqref="R148:R153">
    <cfRule type="cellIs" dxfId="5536" priority="2189" operator="greaterThan">
      <formula>1</formula>
    </cfRule>
    <cfRule type="cellIs" dxfId="5535" priority="2190" operator="lessThan">
      <formula>0.8</formula>
    </cfRule>
  </conditionalFormatting>
  <conditionalFormatting sqref="P148:P153">
    <cfRule type="cellIs" dxfId="5534" priority="2188" operator="greaterThan">
      <formula>0</formula>
    </cfRule>
  </conditionalFormatting>
  <conditionalFormatting sqref="Q148:Q153">
    <cfRule type="cellIs" dxfId="5533" priority="2193" operator="lessThan">
      <formula>0</formula>
    </cfRule>
  </conditionalFormatting>
  <conditionalFormatting sqref="Q148:Q153">
    <cfRule type="cellIs" dxfId="5532" priority="2187" operator="lessThan">
      <formula>0</formula>
    </cfRule>
  </conditionalFormatting>
  <conditionalFormatting sqref="R148:R153">
    <cfRule type="cellIs" dxfId="5531" priority="2185" operator="lessThan">
      <formula>0.8</formula>
    </cfRule>
    <cfRule type="cellIs" dxfId="5530" priority="2186" operator="greaterThan">
      <formula>1</formula>
    </cfRule>
  </conditionalFormatting>
  <conditionalFormatting sqref="R148:R153">
    <cfRule type="cellIs" dxfId="5529" priority="2183" operator="greaterThan">
      <formula>1</formula>
    </cfRule>
    <cfRule type="cellIs" dxfId="5528" priority="2184" operator="lessThan">
      <formula>0.8</formula>
    </cfRule>
  </conditionalFormatting>
  <conditionalFormatting sqref="P148:P153">
    <cfRule type="cellIs" dxfId="5527" priority="2182" operator="greaterThan">
      <formula>0</formula>
    </cfRule>
  </conditionalFormatting>
  <conditionalFormatting sqref="P148:P153">
    <cfRule type="cellIs" dxfId="5526" priority="2176" operator="greaterThan">
      <formula>0</formula>
    </cfRule>
  </conditionalFormatting>
  <conditionalFormatting sqref="Q148:Q153">
    <cfRule type="cellIs" dxfId="5525" priority="2181" operator="lessThan">
      <formula>0</formula>
    </cfRule>
  </conditionalFormatting>
  <conditionalFormatting sqref="R148:R153">
    <cfRule type="cellIs" dxfId="5524" priority="2179" operator="lessThan">
      <formula>0.8</formula>
    </cfRule>
    <cfRule type="cellIs" dxfId="5523" priority="2180" operator="greaterThan">
      <formula>1</formula>
    </cfRule>
  </conditionalFormatting>
  <conditionalFormatting sqref="R148:R153">
    <cfRule type="cellIs" dxfId="5522" priority="2177" operator="greaterThan">
      <formula>1</formula>
    </cfRule>
    <cfRule type="cellIs" dxfId="5521" priority="2178" operator="lessThan">
      <formula>0.8</formula>
    </cfRule>
  </conditionalFormatting>
  <conditionalFormatting sqref="P148:P153">
    <cfRule type="cellIs" dxfId="5520" priority="2170" operator="greaterThan">
      <formula>0</formula>
    </cfRule>
  </conditionalFormatting>
  <conditionalFormatting sqref="Q148:Q153">
    <cfRule type="cellIs" dxfId="5519" priority="2175" operator="lessThan">
      <formula>0</formula>
    </cfRule>
  </conditionalFormatting>
  <conditionalFormatting sqref="R148:R153">
    <cfRule type="cellIs" dxfId="5518" priority="2173" operator="lessThan">
      <formula>0.8</formula>
    </cfRule>
    <cfRule type="cellIs" dxfId="5517" priority="2174" operator="greaterThan">
      <formula>1</formula>
    </cfRule>
  </conditionalFormatting>
  <conditionalFormatting sqref="R148:R153">
    <cfRule type="cellIs" dxfId="5516" priority="2171" operator="greaterThan">
      <formula>1</formula>
    </cfRule>
    <cfRule type="cellIs" dxfId="5515" priority="2172" operator="lessThan">
      <formula>0.8</formula>
    </cfRule>
  </conditionalFormatting>
  <conditionalFormatting sqref="R148:R153">
    <cfRule type="cellIs" dxfId="5514" priority="2167" operator="lessThan">
      <formula>0.8</formula>
    </cfRule>
    <cfRule type="cellIs" dxfId="5513" priority="2168" operator="greaterThan">
      <formula>1</formula>
    </cfRule>
  </conditionalFormatting>
  <conditionalFormatting sqref="R148:R153">
    <cfRule type="cellIs" dxfId="5512" priority="2165" operator="greaterThan">
      <formula>1</formula>
    </cfRule>
    <cfRule type="cellIs" dxfId="5511" priority="2166" operator="lessThan">
      <formula>0.8</formula>
    </cfRule>
  </conditionalFormatting>
  <conditionalFormatting sqref="P148:P153">
    <cfRule type="cellIs" dxfId="5510" priority="2164" operator="greaterThan">
      <formula>0</formula>
    </cfRule>
  </conditionalFormatting>
  <conditionalFormatting sqref="Q148:Q153">
    <cfRule type="cellIs" dxfId="5509" priority="2169" operator="lessThan">
      <formula>0</formula>
    </cfRule>
  </conditionalFormatting>
  <conditionalFormatting sqref="P148:P153">
    <cfRule type="cellIs" dxfId="5508" priority="2158" operator="greaterThan">
      <formula>0</formula>
    </cfRule>
  </conditionalFormatting>
  <conditionalFormatting sqref="Q148:Q153">
    <cfRule type="cellIs" dxfId="5507" priority="2163" operator="lessThan">
      <formula>0</formula>
    </cfRule>
  </conditionalFormatting>
  <conditionalFormatting sqref="R148:R153">
    <cfRule type="cellIs" dxfId="5506" priority="2161" operator="lessThan">
      <formula>0.8</formula>
    </cfRule>
    <cfRule type="cellIs" dxfId="5505" priority="2162" operator="greaterThan">
      <formula>1</formula>
    </cfRule>
  </conditionalFormatting>
  <conditionalFormatting sqref="R148:R153">
    <cfRule type="cellIs" dxfId="5504" priority="2159" operator="greaterThan">
      <formula>1</formula>
    </cfRule>
    <cfRule type="cellIs" dxfId="5503" priority="2160" operator="lessThan">
      <formula>0.8</formula>
    </cfRule>
  </conditionalFormatting>
  <conditionalFormatting sqref="R148:R153">
    <cfRule type="cellIs" dxfId="5502" priority="2155" operator="lessThan">
      <formula>0.8</formula>
    </cfRule>
    <cfRule type="cellIs" dxfId="5501" priority="2156" operator="greaterThan">
      <formula>1</formula>
    </cfRule>
  </conditionalFormatting>
  <conditionalFormatting sqref="R148:R153">
    <cfRule type="cellIs" dxfId="5500" priority="2153" operator="greaterThan">
      <formula>1</formula>
    </cfRule>
    <cfRule type="cellIs" dxfId="5499" priority="2154" operator="lessThan">
      <formula>0.8</formula>
    </cfRule>
  </conditionalFormatting>
  <conditionalFormatting sqref="P148:P153">
    <cfRule type="cellIs" dxfId="5498" priority="2152" operator="greaterThan">
      <formula>0</formula>
    </cfRule>
  </conditionalFormatting>
  <conditionalFormatting sqref="Q148:Q153">
    <cfRule type="cellIs" dxfId="5497" priority="2157" operator="lessThan">
      <formula>0</formula>
    </cfRule>
  </conditionalFormatting>
  <conditionalFormatting sqref="R148:R153">
    <cfRule type="cellIs" dxfId="5496" priority="2149" operator="lessThan">
      <formula>0.8</formula>
    </cfRule>
    <cfRule type="cellIs" dxfId="5495" priority="2150" operator="greaterThan">
      <formula>1</formula>
    </cfRule>
  </conditionalFormatting>
  <conditionalFormatting sqref="R148:R153">
    <cfRule type="cellIs" dxfId="5494" priority="2147" operator="greaterThan">
      <formula>1</formula>
    </cfRule>
    <cfRule type="cellIs" dxfId="5493" priority="2148" operator="lessThan">
      <formula>0.8</formula>
    </cfRule>
  </conditionalFormatting>
  <conditionalFormatting sqref="P148:P153">
    <cfRule type="cellIs" dxfId="5492" priority="2146" operator="greaterThan">
      <formula>0</formula>
    </cfRule>
  </conditionalFormatting>
  <conditionalFormatting sqref="Q148:Q153">
    <cfRule type="cellIs" dxfId="5491" priority="2151" operator="lessThan">
      <formula>0</formula>
    </cfRule>
  </conditionalFormatting>
  <conditionalFormatting sqref="Q148:Q153">
    <cfRule type="cellIs" dxfId="5490" priority="2145" operator="lessThan">
      <formula>0</formula>
    </cfRule>
  </conditionalFormatting>
  <conditionalFormatting sqref="R148:R153">
    <cfRule type="cellIs" dxfId="5489" priority="2143" operator="lessThan">
      <formula>0.8</formula>
    </cfRule>
    <cfRule type="cellIs" dxfId="5488" priority="2144" operator="greaterThan">
      <formula>1</formula>
    </cfRule>
  </conditionalFormatting>
  <conditionalFormatting sqref="R148:R153">
    <cfRule type="cellIs" dxfId="5487" priority="2141" operator="greaterThan">
      <formula>1</formula>
    </cfRule>
    <cfRule type="cellIs" dxfId="5486" priority="2142" operator="lessThan">
      <formula>0.8</formula>
    </cfRule>
  </conditionalFormatting>
  <conditionalFormatting sqref="P148:P153">
    <cfRule type="cellIs" dxfId="5485" priority="2140" operator="greaterThan">
      <formula>0</formula>
    </cfRule>
  </conditionalFormatting>
  <conditionalFormatting sqref="Q148:Q153">
    <cfRule type="cellIs" dxfId="5484" priority="2134" operator="lessThan">
      <formula>0</formula>
    </cfRule>
  </conditionalFormatting>
  <conditionalFormatting sqref="R148:R153">
    <cfRule type="cellIs" dxfId="5483" priority="2138" operator="lessThan">
      <formula>0.8</formula>
    </cfRule>
    <cfRule type="cellIs" dxfId="5482" priority="2139" operator="greaterThan">
      <formula>1</formula>
    </cfRule>
  </conditionalFormatting>
  <conditionalFormatting sqref="R148:R153">
    <cfRule type="cellIs" dxfId="5481" priority="2136" operator="greaterThan">
      <formula>1</formula>
    </cfRule>
    <cfRule type="cellIs" dxfId="5480" priority="2137" operator="lessThan">
      <formula>0.8</formula>
    </cfRule>
  </conditionalFormatting>
  <conditionalFormatting sqref="P148:P153">
    <cfRule type="cellIs" dxfId="5479" priority="2135" operator="greaterThan">
      <formula>0</formula>
    </cfRule>
  </conditionalFormatting>
  <conditionalFormatting sqref="Q148:Q153">
    <cfRule type="cellIs" dxfId="5478" priority="2133" operator="lessThan">
      <formula>0</formula>
    </cfRule>
  </conditionalFormatting>
  <conditionalFormatting sqref="R148:R153">
    <cfRule type="cellIs" dxfId="5477" priority="2131" operator="lessThan">
      <formula>0.8</formula>
    </cfRule>
    <cfRule type="cellIs" dxfId="5476" priority="2132" operator="greaterThan">
      <formula>1</formula>
    </cfRule>
  </conditionalFormatting>
  <conditionalFormatting sqref="R148:R153">
    <cfRule type="cellIs" dxfId="5475" priority="2129" operator="greaterThan">
      <formula>1</formula>
    </cfRule>
    <cfRule type="cellIs" dxfId="5474" priority="2130" operator="lessThan">
      <formula>0.8</formula>
    </cfRule>
  </conditionalFormatting>
  <conditionalFormatting sqref="P148:P153">
    <cfRule type="cellIs" dxfId="5473" priority="2128" operator="greaterThan">
      <formula>0</formula>
    </cfRule>
  </conditionalFormatting>
  <conditionalFormatting sqref="Q148:Q153">
    <cfRule type="cellIs" dxfId="5472" priority="2127" operator="lessThan">
      <formula>0</formula>
    </cfRule>
  </conditionalFormatting>
  <conditionalFormatting sqref="R148:R153">
    <cfRule type="cellIs" dxfId="5471" priority="2125" operator="lessThan">
      <formula>0.8</formula>
    </cfRule>
    <cfRule type="cellIs" dxfId="5470" priority="2126" operator="greaterThan">
      <formula>1</formula>
    </cfRule>
  </conditionalFormatting>
  <conditionalFormatting sqref="R148:R153">
    <cfRule type="cellIs" dxfId="5469" priority="2123" operator="greaterThan">
      <formula>1</formula>
    </cfRule>
    <cfRule type="cellIs" dxfId="5468" priority="2124" operator="lessThan">
      <formula>0.8</formula>
    </cfRule>
  </conditionalFormatting>
  <conditionalFormatting sqref="P148:P153">
    <cfRule type="cellIs" dxfId="5467" priority="2122" operator="greaterThan">
      <formula>0</formula>
    </cfRule>
  </conditionalFormatting>
  <conditionalFormatting sqref="Q148:Q153">
    <cfRule type="cellIs" dxfId="5466" priority="2121" operator="lessThan">
      <formula>0</formula>
    </cfRule>
  </conditionalFormatting>
  <conditionalFormatting sqref="R148:R153">
    <cfRule type="cellIs" dxfId="5465" priority="2119" operator="lessThan">
      <formula>0.8</formula>
    </cfRule>
    <cfRule type="cellIs" dxfId="5464" priority="2120" operator="greaterThan">
      <formula>1</formula>
    </cfRule>
  </conditionalFormatting>
  <conditionalFormatting sqref="R148:R153">
    <cfRule type="cellIs" dxfId="5463" priority="2117" operator="greaterThan">
      <formula>1</formula>
    </cfRule>
    <cfRule type="cellIs" dxfId="5462" priority="2118" operator="lessThan">
      <formula>0.8</formula>
    </cfRule>
  </conditionalFormatting>
  <conditionalFormatting sqref="P148:P153">
    <cfRule type="cellIs" dxfId="5461" priority="2116" operator="greaterThan">
      <formula>0</formula>
    </cfRule>
  </conditionalFormatting>
  <conditionalFormatting sqref="Q148:Q153">
    <cfRule type="cellIs" dxfId="5460" priority="2115" operator="lessThan">
      <formula>0</formula>
    </cfRule>
  </conditionalFormatting>
  <conditionalFormatting sqref="R148:R153">
    <cfRule type="cellIs" dxfId="5459" priority="2113" operator="lessThan">
      <formula>0.8</formula>
    </cfRule>
    <cfRule type="cellIs" dxfId="5458" priority="2114" operator="greaterThan">
      <formula>1</formula>
    </cfRule>
  </conditionalFormatting>
  <conditionalFormatting sqref="R148:R153">
    <cfRule type="cellIs" dxfId="5457" priority="2111" operator="greaterThan">
      <formula>1</formula>
    </cfRule>
    <cfRule type="cellIs" dxfId="5456" priority="2112" operator="lessThan">
      <formula>0.8</formula>
    </cfRule>
  </conditionalFormatting>
  <conditionalFormatting sqref="P148:P153">
    <cfRule type="cellIs" dxfId="5455" priority="2110" operator="greaterThan">
      <formula>0</formula>
    </cfRule>
  </conditionalFormatting>
  <conditionalFormatting sqref="Q148:Q153">
    <cfRule type="cellIs" dxfId="5454" priority="2109" operator="lessThan">
      <formula>0</formula>
    </cfRule>
  </conditionalFormatting>
  <conditionalFormatting sqref="R148:R153">
    <cfRule type="cellIs" dxfId="5453" priority="2107" operator="lessThan">
      <formula>0.8</formula>
    </cfRule>
    <cfRule type="cellIs" dxfId="5452" priority="2108" operator="greaterThan">
      <formula>1</formula>
    </cfRule>
  </conditionalFormatting>
  <conditionalFormatting sqref="R148:R153">
    <cfRule type="cellIs" dxfId="5451" priority="2105" operator="greaterThan">
      <formula>1</formula>
    </cfRule>
    <cfRule type="cellIs" dxfId="5450" priority="2106" operator="lessThan">
      <formula>0.8</formula>
    </cfRule>
  </conditionalFormatting>
  <conditionalFormatting sqref="P148:P153">
    <cfRule type="cellIs" dxfId="5449" priority="2104" operator="greaterThan">
      <formula>0</formula>
    </cfRule>
  </conditionalFormatting>
  <conditionalFormatting sqref="P148:P153">
    <cfRule type="cellIs" dxfId="5448" priority="2098" operator="greaterThan">
      <formula>0</formula>
    </cfRule>
  </conditionalFormatting>
  <conditionalFormatting sqref="Q148:Q153">
    <cfRule type="cellIs" dxfId="5447" priority="2103" operator="lessThan">
      <formula>0</formula>
    </cfRule>
  </conditionalFormatting>
  <conditionalFormatting sqref="R148:R153">
    <cfRule type="cellIs" dxfId="5446" priority="2101" operator="lessThan">
      <formula>0.8</formula>
    </cfRule>
    <cfRule type="cellIs" dxfId="5445" priority="2102" operator="greaterThan">
      <formula>1</formula>
    </cfRule>
  </conditionalFormatting>
  <conditionalFormatting sqref="R148:R153">
    <cfRule type="cellIs" dxfId="5444" priority="2099" operator="greaterThan">
      <formula>1</formula>
    </cfRule>
    <cfRule type="cellIs" dxfId="5443" priority="2100" operator="lessThan">
      <formula>0.8</formula>
    </cfRule>
  </conditionalFormatting>
  <conditionalFormatting sqref="P148:P153">
    <cfRule type="cellIs" dxfId="5442" priority="2092" operator="greaterThan">
      <formula>0</formula>
    </cfRule>
  </conditionalFormatting>
  <conditionalFormatting sqref="Q148:Q153">
    <cfRule type="cellIs" dxfId="5441" priority="2097" operator="lessThan">
      <formula>0</formula>
    </cfRule>
  </conditionalFormatting>
  <conditionalFormatting sqref="R148:R153">
    <cfRule type="cellIs" dxfId="5440" priority="2095" operator="lessThan">
      <formula>0.8</formula>
    </cfRule>
    <cfRule type="cellIs" dxfId="5439" priority="2096" operator="greaterThan">
      <formula>1</formula>
    </cfRule>
  </conditionalFormatting>
  <conditionalFormatting sqref="R148:R153">
    <cfRule type="cellIs" dxfId="5438" priority="2093" operator="greaterThan">
      <formula>1</formula>
    </cfRule>
    <cfRule type="cellIs" dxfId="5437" priority="2094" operator="lessThan">
      <formula>0.8</formula>
    </cfRule>
  </conditionalFormatting>
  <conditionalFormatting sqref="R148:R153">
    <cfRule type="cellIs" dxfId="5436" priority="2089" operator="lessThan">
      <formula>0.8</formula>
    </cfRule>
    <cfRule type="cellIs" dxfId="5435" priority="2090" operator="greaterThan">
      <formula>1</formula>
    </cfRule>
  </conditionalFormatting>
  <conditionalFormatting sqref="R148:R153">
    <cfRule type="cellIs" dxfId="5434" priority="2087" operator="greaterThan">
      <formula>1</formula>
    </cfRule>
    <cfRule type="cellIs" dxfId="5433" priority="2088" operator="lessThan">
      <formula>0.8</formula>
    </cfRule>
  </conditionalFormatting>
  <conditionalFormatting sqref="P148:P153">
    <cfRule type="cellIs" dxfId="5432" priority="2086" operator="greaterThan">
      <formula>0</formula>
    </cfRule>
  </conditionalFormatting>
  <conditionalFormatting sqref="Q148:Q153">
    <cfRule type="cellIs" dxfId="5431" priority="2091" operator="lessThan">
      <formula>0</formula>
    </cfRule>
  </conditionalFormatting>
  <conditionalFormatting sqref="Q148:Q153">
    <cfRule type="cellIs" dxfId="5430" priority="2080" operator="lessThan">
      <formula>0</formula>
    </cfRule>
  </conditionalFormatting>
  <conditionalFormatting sqref="P148:P153">
    <cfRule type="cellIs" dxfId="5429" priority="2081" operator="greaterThan">
      <formula>0</formula>
    </cfRule>
  </conditionalFormatting>
  <conditionalFormatting sqref="R148:R153">
    <cfRule type="cellIs" dxfId="5428" priority="2084" operator="lessThan">
      <formula>0.8</formula>
    </cfRule>
    <cfRule type="cellIs" dxfId="5427" priority="2085" operator="greaterThan">
      <formula>1</formula>
    </cfRule>
  </conditionalFormatting>
  <conditionalFormatting sqref="R148:R153">
    <cfRule type="cellIs" dxfId="5426" priority="2082" operator="greaterThan">
      <formula>1</formula>
    </cfRule>
    <cfRule type="cellIs" dxfId="5425" priority="2083" operator="lessThan">
      <formula>0.8</formula>
    </cfRule>
  </conditionalFormatting>
  <conditionalFormatting sqref="Q148:Q153">
    <cfRule type="cellIs" dxfId="5424" priority="2074" operator="lessThan">
      <formula>0</formula>
    </cfRule>
  </conditionalFormatting>
  <conditionalFormatting sqref="R148:R153">
    <cfRule type="cellIs" dxfId="5423" priority="2078" operator="lessThan">
      <formula>0.8</formula>
    </cfRule>
    <cfRule type="cellIs" dxfId="5422" priority="2079" operator="greaterThan">
      <formula>1</formula>
    </cfRule>
  </conditionalFormatting>
  <conditionalFormatting sqref="R148:R153">
    <cfRule type="cellIs" dxfId="5421" priority="2076" operator="greaterThan">
      <formula>1</formula>
    </cfRule>
    <cfRule type="cellIs" dxfId="5420" priority="2077" operator="lessThan">
      <formula>0.8</formula>
    </cfRule>
  </conditionalFormatting>
  <conditionalFormatting sqref="P148:P153">
    <cfRule type="cellIs" dxfId="5419" priority="2075" operator="greaterThan">
      <formula>0</formula>
    </cfRule>
  </conditionalFormatting>
  <conditionalFormatting sqref="Q148:Q153">
    <cfRule type="cellIs" dxfId="5418" priority="2073" operator="lessThan">
      <formula>0</formula>
    </cfRule>
  </conditionalFormatting>
  <conditionalFormatting sqref="R148:R153">
    <cfRule type="cellIs" dxfId="5417" priority="2071" operator="lessThan">
      <formula>0.8</formula>
    </cfRule>
    <cfRule type="cellIs" dxfId="5416" priority="2072" operator="greaterThan">
      <formula>1</formula>
    </cfRule>
  </conditionalFormatting>
  <conditionalFormatting sqref="R148:R153">
    <cfRule type="cellIs" dxfId="5415" priority="2069" operator="greaterThan">
      <formula>1</formula>
    </cfRule>
    <cfRule type="cellIs" dxfId="5414" priority="2070" operator="lessThan">
      <formula>0.8</formula>
    </cfRule>
  </conditionalFormatting>
  <conditionalFormatting sqref="P148:P153">
    <cfRule type="cellIs" dxfId="5413" priority="2068" operator="greaterThan">
      <formula>0</formula>
    </cfRule>
  </conditionalFormatting>
  <conditionalFormatting sqref="Q148:Q153">
    <cfRule type="cellIs" dxfId="5412" priority="2067" operator="lessThan">
      <formula>0</formula>
    </cfRule>
  </conditionalFormatting>
  <conditionalFormatting sqref="R148:R153">
    <cfRule type="cellIs" dxfId="5411" priority="2065" operator="lessThan">
      <formula>0.8</formula>
    </cfRule>
    <cfRule type="cellIs" dxfId="5410" priority="2066" operator="greaterThan">
      <formula>1</formula>
    </cfRule>
  </conditionalFormatting>
  <conditionalFormatting sqref="R148:R153">
    <cfRule type="cellIs" dxfId="5409" priority="2063" operator="greaterThan">
      <formula>1</formula>
    </cfRule>
    <cfRule type="cellIs" dxfId="5408" priority="2064" operator="lessThan">
      <formula>0.8</formula>
    </cfRule>
  </conditionalFormatting>
  <conditionalFormatting sqref="P148:P153">
    <cfRule type="cellIs" dxfId="5407" priority="2062" operator="greaterThan">
      <formula>0</formula>
    </cfRule>
  </conditionalFormatting>
  <conditionalFormatting sqref="Q148:Q153">
    <cfRule type="cellIs" dxfId="5406" priority="2061" operator="lessThan">
      <formula>0</formula>
    </cfRule>
  </conditionalFormatting>
  <conditionalFormatting sqref="R148:R153">
    <cfRule type="cellIs" dxfId="5405" priority="2059" operator="lessThan">
      <formula>0.8</formula>
    </cfRule>
    <cfRule type="cellIs" dxfId="5404" priority="2060" operator="greaterThan">
      <formula>1</formula>
    </cfRule>
  </conditionalFormatting>
  <conditionalFormatting sqref="R148:R153">
    <cfRule type="cellIs" dxfId="5403" priority="2057" operator="greaterThan">
      <formula>1</formula>
    </cfRule>
    <cfRule type="cellIs" dxfId="5402" priority="2058" operator="lessThan">
      <formula>0.8</formula>
    </cfRule>
  </conditionalFormatting>
  <conditionalFormatting sqref="P148:P153">
    <cfRule type="cellIs" dxfId="5401" priority="2056" operator="greaterThan">
      <formula>0</formula>
    </cfRule>
  </conditionalFormatting>
  <conditionalFormatting sqref="Q148:Q153">
    <cfRule type="cellIs" dxfId="5400" priority="2055" operator="lessThan">
      <formula>0</formula>
    </cfRule>
  </conditionalFormatting>
  <conditionalFormatting sqref="R148:R153">
    <cfRule type="cellIs" dxfId="5399" priority="2053" operator="lessThan">
      <formula>0.8</formula>
    </cfRule>
    <cfRule type="cellIs" dxfId="5398" priority="2054" operator="greaterThan">
      <formula>1</formula>
    </cfRule>
  </conditionalFormatting>
  <conditionalFormatting sqref="R148:R153">
    <cfRule type="cellIs" dxfId="5397" priority="2051" operator="greaterThan">
      <formula>1</formula>
    </cfRule>
    <cfRule type="cellIs" dxfId="5396" priority="2052" operator="lessThan">
      <formula>0.8</formula>
    </cfRule>
  </conditionalFormatting>
  <conditionalFormatting sqref="P148:P153">
    <cfRule type="cellIs" dxfId="5395" priority="2050" operator="greaterThan">
      <formula>0</formula>
    </cfRule>
  </conditionalFormatting>
  <conditionalFormatting sqref="Q124 Q131 Q127">
    <cfRule type="cellIs" dxfId="5394" priority="2044" operator="lessThan">
      <formula>0</formula>
    </cfRule>
  </conditionalFormatting>
  <conditionalFormatting sqref="P124 P131 P127">
    <cfRule type="cellIs" dxfId="5393" priority="2045" operator="greaterThan">
      <formula>0</formula>
    </cfRule>
  </conditionalFormatting>
  <conditionalFormatting sqref="R124 R131 R127">
    <cfRule type="cellIs" dxfId="5392" priority="2048" operator="lessThan">
      <formula>0.8</formula>
    </cfRule>
    <cfRule type="cellIs" dxfId="5391" priority="2049" operator="greaterThan">
      <formula>1</formula>
    </cfRule>
  </conditionalFormatting>
  <conditionalFormatting sqref="R124 R131 R127">
    <cfRule type="cellIs" dxfId="5390" priority="2046" operator="greaterThan">
      <formula>1</formula>
    </cfRule>
    <cfRule type="cellIs" dxfId="5389" priority="2047" operator="lessThan">
      <formula>0.8</formula>
    </cfRule>
  </conditionalFormatting>
  <conditionalFormatting sqref="Q124 Q131 Q127">
    <cfRule type="cellIs" dxfId="5388" priority="2038" operator="lessThan">
      <formula>0</formula>
    </cfRule>
  </conditionalFormatting>
  <conditionalFormatting sqref="R124 R131 R127">
    <cfRule type="cellIs" dxfId="5387" priority="2042" operator="lessThan">
      <formula>0.8</formula>
    </cfRule>
    <cfRule type="cellIs" dxfId="5386" priority="2043" operator="greaterThan">
      <formula>1</formula>
    </cfRule>
  </conditionalFormatting>
  <conditionalFormatting sqref="R124 R131 R127">
    <cfRule type="cellIs" dxfId="5385" priority="2040" operator="greaterThan">
      <formula>1</formula>
    </cfRule>
    <cfRule type="cellIs" dxfId="5384" priority="2041" operator="lessThan">
      <formula>0.8</formula>
    </cfRule>
  </conditionalFormatting>
  <conditionalFormatting sqref="P124 P131 P127">
    <cfRule type="cellIs" dxfId="5383" priority="2039" operator="greaterThan">
      <formula>0</formula>
    </cfRule>
  </conditionalFormatting>
  <conditionalFormatting sqref="Q124 Q131 Q127">
    <cfRule type="cellIs" dxfId="5382" priority="2037" operator="lessThan">
      <formula>0</formula>
    </cfRule>
  </conditionalFormatting>
  <conditionalFormatting sqref="R124 R131 R127">
    <cfRule type="cellIs" dxfId="5381" priority="2035" operator="lessThan">
      <formula>0.8</formula>
    </cfRule>
    <cfRule type="cellIs" dxfId="5380" priority="2036" operator="greaterThan">
      <formula>1</formula>
    </cfRule>
  </conditionalFormatting>
  <conditionalFormatting sqref="R124 R131 R127">
    <cfRule type="cellIs" dxfId="5379" priority="2033" operator="greaterThan">
      <formula>1</formula>
    </cfRule>
    <cfRule type="cellIs" dxfId="5378" priority="2034" operator="lessThan">
      <formula>0.8</formula>
    </cfRule>
  </conditionalFormatting>
  <conditionalFormatting sqref="P124 P131 P127">
    <cfRule type="cellIs" dxfId="5377" priority="2032" operator="greaterThan">
      <formula>0</formula>
    </cfRule>
  </conditionalFormatting>
  <conditionalFormatting sqref="Q124 Q131 Q127">
    <cfRule type="cellIs" dxfId="5376" priority="2031" operator="lessThan">
      <formula>0</formula>
    </cfRule>
  </conditionalFormatting>
  <conditionalFormatting sqref="R124 R131 R127">
    <cfRule type="cellIs" dxfId="5375" priority="2029" operator="lessThan">
      <formula>0.8</formula>
    </cfRule>
    <cfRule type="cellIs" dxfId="5374" priority="2030" operator="greaterThan">
      <formula>1</formula>
    </cfRule>
  </conditionalFormatting>
  <conditionalFormatting sqref="R124 R131 R127">
    <cfRule type="cellIs" dxfId="5373" priority="2027" operator="greaterThan">
      <formula>1</formula>
    </cfRule>
    <cfRule type="cellIs" dxfId="5372" priority="2028" operator="lessThan">
      <formula>0.8</formula>
    </cfRule>
  </conditionalFormatting>
  <conditionalFormatting sqref="P124 P131 P127">
    <cfRule type="cellIs" dxfId="5371" priority="2026" operator="greaterThan">
      <formula>0</formula>
    </cfRule>
  </conditionalFormatting>
  <conditionalFormatting sqref="Q124 Q131 Q127">
    <cfRule type="cellIs" dxfId="5370" priority="2025" operator="lessThan">
      <formula>0</formula>
    </cfRule>
  </conditionalFormatting>
  <conditionalFormatting sqref="R124 R131 R127">
    <cfRule type="cellIs" dxfId="5369" priority="2023" operator="lessThan">
      <formula>0.8</formula>
    </cfRule>
    <cfRule type="cellIs" dxfId="5368" priority="2024" operator="greaterThan">
      <formula>1</formula>
    </cfRule>
  </conditionalFormatting>
  <conditionalFormatting sqref="R124 R131 R127">
    <cfRule type="cellIs" dxfId="5367" priority="2021" operator="greaterThan">
      <formula>1</formula>
    </cfRule>
    <cfRule type="cellIs" dxfId="5366" priority="2022" operator="lessThan">
      <formula>0.8</formula>
    </cfRule>
  </conditionalFormatting>
  <conditionalFormatting sqref="P124 P131 P127">
    <cfRule type="cellIs" dxfId="5365" priority="2020" operator="greaterThan">
      <formula>0</formula>
    </cfRule>
  </conditionalFormatting>
  <conditionalFormatting sqref="Q124 Q131 Q127">
    <cfRule type="cellIs" dxfId="5364" priority="2019" operator="lessThan">
      <formula>0</formula>
    </cfRule>
  </conditionalFormatting>
  <conditionalFormatting sqref="R124 R131 R127">
    <cfRule type="cellIs" dxfId="5363" priority="2017" operator="lessThan">
      <formula>0.8</formula>
    </cfRule>
    <cfRule type="cellIs" dxfId="5362" priority="2018" operator="greaterThan">
      <formula>1</formula>
    </cfRule>
  </conditionalFormatting>
  <conditionalFormatting sqref="R124 R131 R127">
    <cfRule type="cellIs" dxfId="5361" priority="2015" operator="greaterThan">
      <formula>1</formula>
    </cfRule>
    <cfRule type="cellIs" dxfId="5360" priority="2016" operator="lessThan">
      <formula>0.8</formula>
    </cfRule>
  </conditionalFormatting>
  <conditionalFormatting sqref="P124 P131 P127">
    <cfRule type="cellIs" dxfId="5359" priority="2014" operator="greaterThan">
      <formula>0</formula>
    </cfRule>
  </conditionalFormatting>
  <conditionalFormatting sqref="Q124 Q131 Q127">
    <cfRule type="cellIs" dxfId="5358" priority="2013" operator="lessThan">
      <formula>0</formula>
    </cfRule>
  </conditionalFormatting>
  <conditionalFormatting sqref="R124 R131 R127">
    <cfRule type="cellIs" dxfId="5357" priority="2011" operator="lessThan">
      <formula>0.8</formula>
    </cfRule>
    <cfRule type="cellIs" dxfId="5356" priority="2012" operator="greaterThan">
      <formula>1</formula>
    </cfRule>
  </conditionalFormatting>
  <conditionalFormatting sqref="R124 R131 R127">
    <cfRule type="cellIs" dxfId="5355" priority="2009" operator="greaterThan">
      <formula>1</formula>
    </cfRule>
    <cfRule type="cellIs" dxfId="5354" priority="2010" operator="lessThan">
      <formula>0.8</formula>
    </cfRule>
  </conditionalFormatting>
  <conditionalFormatting sqref="P124 P131 P127">
    <cfRule type="cellIs" dxfId="5353" priority="2008" operator="greaterThan">
      <formula>0</formula>
    </cfRule>
  </conditionalFormatting>
  <conditionalFormatting sqref="Q124 Q131 Q127">
    <cfRule type="cellIs" dxfId="5352" priority="2007" operator="lessThan">
      <formula>0</formula>
    </cfRule>
  </conditionalFormatting>
  <conditionalFormatting sqref="R124 R131 R127">
    <cfRule type="cellIs" dxfId="5351" priority="2005" operator="lessThan">
      <formula>0.8</formula>
    </cfRule>
    <cfRule type="cellIs" dxfId="5350" priority="2006" operator="greaterThan">
      <formula>1</formula>
    </cfRule>
  </conditionalFormatting>
  <conditionalFormatting sqref="R124 R131 R127">
    <cfRule type="cellIs" dxfId="5349" priority="2003" operator="greaterThan">
      <formula>1</formula>
    </cfRule>
    <cfRule type="cellIs" dxfId="5348" priority="2004" operator="lessThan">
      <formula>0.8</formula>
    </cfRule>
  </conditionalFormatting>
  <conditionalFormatting sqref="P124 P131 P127">
    <cfRule type="cellIs" dxfId="5347" priority="2002" operator="greaterThan">
      <formula>0</formula>
    </cfRule>
  </conditionalFormatting>
  <conditionalFormatting sqref="Q124 Q131 Q127">
    <cfRule type="cellIs" dxfId="5346" priority="2001" operator="lessThan">
      <formula>0</formula>
    </cfRule>
  </conditionalFormatting>
  <conditionalFormatting sqref="R124 R131 R127">
    <cfRule type="cellIs" dxfId="5345" priority="1999" operator="lessThan">
      <formula>0.8</formula>
    </cfRule>
    <cfRule type="cellIs" dxfId="5344" priority="2000" operator="greaterThan">
      <formula>1</formula>
    </cfRule>
  </conditionalFormatting>
  <conditionalFormatting sqref="R124 R131 R127">
    <cfRule type="cellIs" dxfId="5343" priority="1997" operator="greaterThan">
      <formula>1</formula>
    </cfRule>
    <cfRule type="cellIs" dxfId="5342" priority="1998" operator="lessThan">
      <formula>0.8</formula>
    </cfRule>
  </conditionalFormatting>
  <conditionalFormatting sqref="P124 P131 P127">
    <cfRule type="cellIs" dxfId="5341" priority="1996" operator="greaterThan">
      <formula>0</formula>
    </cfRule>
  </conditionalFormatting>
  <conditionalFormatting sqref="P124 P131 P127">
    <cfRule type="cellIs" dxfId="5340" priority="1990" operator="greaterThan">
      <formula>0</formula>
    </cfRule>
  </conditionalFormatting>
  <conditionalFormatting sqref="Q124 Q131 Q127">
    <cfRule type="cellIs" dxfId="5339" priority="1995" operator="lessThan">
      <formula>0</formula>
    </cfRule>
  </conditionalFormatting>
  <conditionalFormatting sqref="R124 R131 R127">
    <cfRule type="cellIs" dxfId="5338" priority="1993" operator="lessThan">
      <formula>0.8</formula>
    </cfRule>
    <cfRule type="cellIs" dxfId="5337" priority="1994" operator="greaterThan">
      <formula>1</formula>
    </cfRule>
  </conditionalFormatting>
  <conditionalFormatting sqref="R124 R131 R127">
    <cfRule type="cellIs" dxfId="5336" priority="1991" operator="greaterThan">
      <formula>1</formula>
    </cfRule>
    <cfRule type="cellIs" dxfId="5335" priority="1992" operator="lessThan">
      <formula>0.8</formula>
    </cfRule>
  </conditionalFormatting>
  <conditionalFormatting sqref="P124 P131 P127">
    <cfRule type="cellIs" dxfId="5334" priority="1984" operator="greaterThan">
      <formula>0</formula>
    </cfRule>
  </conditionalFormatting>
  <conditionalFormatting sqref="Q124 Q131 Q127">
    <cfRule type="cellIs" dxfId="5333" priority="1989" operator="lessThan">
      <formula>0</formula>
    </cfRule>
  </conditionalFormatting>
  <conditionalFormatting sqref="R124 R131 R127">
    <cfRule type="cellIs" dxfId="5332" priority="1987" operator="lessThan">
      <formula>0.8</formula>
    </cfRule>
    <cfRule type="cellIs" dxfId="5331" priority="1988" operator="greaterThan">
      <formula>1</formula>
    </cfRule>
  </conditionalFormatting>
  <conditionalFormatting sqref="R124 R131 R127">
    <cfRule type="cellIs" dxfId="5330" priority="1985" operator="greaterThan">
      <formula>1</formula>
    </cfRule>
    <cfRule type="cellIs" dxfId="5329" priority="1986" operator="lessThan">
      <formula>0.8</formula>
    </cfRule>
  </conditionalFormatting>
  <conditionalFormatting sqref="R124 R131 R127">
    <cfRule type="cellIs" dxfId="5328" priority="1981" operator="lessThan">
      <formula>0.8</formula>
    </cfRule>
    <cfRule type="cellIs" dxfId="5327" priority="1982" operator="greaterThan">
      <formula>1</formula>
    </cfRule>
  </conditionalFormatting>
  <conditionalFormatting sqref="R124 R131 R127">
    <cfRule type="cellIs" dxfId="5326" priority="1979" operator="greaterThan">
      <formula>1</formula>
    </cfRule>
    <cfRule type="cellIs" dxfId="5325" priority="1980" operator="lessThan">
      <formula>0.8</formula>
    </cfRule>
  </conditionalFormatting>
  <conditionalFormatting sqref="P124 P131 P127">
    <cfRule type="cellIs" dxfId="5324" priority="1978" operator="greaterThan">
      <formula>0</formula>
    </cfRule>
  </conditionalFormatting>
  <conditionalFormatting sqref="Q124 Q131 Q127">
    <cfRule type="cellIs" dxfId="5323" priority="1983" operator="lessThan">
      <formula>0</formula>
    </cfRule>
  </conditionalFormatting>
  <conditionalFormatting sqref="Q124 Q131 Q127">
    <cfRule type="cellIs" dxfId="5322" priority="1977" operator="lessThan">
      <formula>0</formula>
    </cfRule>
  </conditionalFormatting>
  <conditionalFormatting sqref="R124 R131 R127">
    <cfRule type="cellIs" dxfId="5321" priority="1975" operator="lessThan">
      <formula>0.8</formula>
    </cfRule>
    <cfRule type="cellIs" dxfId="5320" priority="1976" operator="greaterThan">
      <formula>1</formula>
    </cfRule>
  </conditionalFormatting>
  <conditionalFormatting sqref="R124 R131 R127">
    <cfRule type="cellIs" dxfId="5319" priority="1973" operator="greaterThan">
      <formula>1</formula>
    </cfRule>
    <cfRule type="cellIs" dxfId="5318" priority="1974" operator="lessThan">
      <formula>0.8</formula>
    </cfRule>
  </conditionalFormatting>
  <conditionalFormatting sqref="P124 P131 P127">
    <cfRule type="cellIs" dxfId="5317" priority="1972" operator="greaterThan">
      <formula>0</formula>
    </cfRule>
  </conditionalFormatting>
  <conditionalFormatting sqref="P124 P131 P127">
    <cfRule type="cellIs" dxfId="5316" priority="1966" operator="greaterThan">
      <formula>0</formula>
    </cfRule>
  </conditionalFormatting>
  <conditionalFormatting sqref="Q124 Q131 Q127">
    <cfRule type="cellIs" dxfId="5315" priority="1971" operator="lessThan">
      <formula>0</formula>
    </cfRule>
  </conditionalFormatting>
  <conditionalFormatting sqref="R124 R131 R127">
    <cfRule type="cellIs" dxfId="5314" priority="1969" operator="lessThan">
      <formula>0.8</formula>
    </cfRule>
    <cfRule type="cellIs" dxfId="5313" priority="1970" operator="greaterThan">
      <formula>1</formula>
    </cfRule>
  </conditionalFormatting>
  <conditionalFormatting sqref="R124 R131 R127">
    <cfRule type="cellIs" dxfId="5312" priority="1967" operator="greaterThan">
      <formula>1</formula>
    </cfRule>
    <cfRule type="cellIs" dxfId="5311" priority="1968" operator="lessThan">
      <formula>0.8</formula>
    </cfRule>
  </conditionalFormatting>
  <conditionalFormatting sqref="P124 P131 P127">
    <cfRule type="cellIs" dxfId="5310" priority="1960" operator="greaterThan">
      <formula>0</formula>
    </cfRule>
  </conditionalFormatting>
  <conditionalFormatting sqref="Q124 Q131 Q127">
    <cfRule type="cellIs" dxfId="5309" priority="1965" operator="lessThan">
      <formula>0</formula>
    </cfRule>
  </conditionalFormatting>
  <conditionalFormatting sqref="R124 R131 R127">
    <cfRule type="cellIs" dxfId="5308" priority="1963" operator="lessThan">
      <formula>0.8</formula>
    </cfRule>
    <cfRule type="cellIs" dxfId="5307" priority="1964" operator="greaterThan">
      <formula>1</formula>
    </cfRule>
  </conditionalFormatting>
  <conditionalFormatting sqref="R124 R131 R127">
    <cfRule type="cellIs" dxfId="5306" priority="1961" operator="greaterThan">
      <formula>1</formula>
    </cfRule>
    <cfRule type="cellIs" dxfId="5305" priority="1962" operator="lessThan">
      <formula>0.8</formula>
    </cfRule>
  </conditionalFormatting>
  <conditionalFormatting sqref="R124 R131 R127">
    <cfRule type="cellIs" dxfId="5304" priority="1957" operator="lessThan">
      <formula>0.8</formula>
    </cfRule>
    <cfRule type="cellIs" dxfId="5303" priority="1958" operator="greaterThan">
      <formula>1</formula>
    </cfRule>
  </conditionalFormatting>
  <conditionalFormatting sqref="R124 R131 R127">
    <cfRule type="cellIs" dxfId="5302" priority="1955" operator="greaterThan">
      <formula>1</formula>
    </cfRule>
    <cfRule type="cellIs" dxfId="5301" priority="1956" operator="lessThan">
      <formula>0.8</formula>
    </cfRule>
  </conditionalFormatting>
  <conditionalFormatting sqref="P124 P131 P127">
    <cfRule type="cellIs" dxfId="5300" priority="1954" operator="greaterThan">
      <formula>0</formula>
    </cfRule>
  </conditionalFormatting>
  <conditionalFormatting sqref="Q124 Q131 Q127">
    <cfRule type="cellIs" dxfId="5299" priority="1959" operator="lessThan">
      <formula>0</formula>
    </cfRule>
  </conditionalFormatting>
  <conditionalFormatting sqref="P124 P131 P127">
    <cfRule type="cellIs" dxfId="5298" priority="1948" operator="greaterThan">
      <formula>0</formula>
    </cfRule>
  </conditionalFormatting>
  <conditionalFormatting sqref="Q124 Q131 Q127">
    <cfRule type="cellIs" dxfId="5297" priority="1953" operator="lessThan">
      <formula>0</formula>
    </cfRule>
  </conditionalFormatting>
  <conditionalFormatting sqref="R124 R131 R127">
    <cfRule type="cellIs" dxfId="5296" priority="1951" operator="lessThan">
      <formula>0.8</formula>
    </cfRule>
    <cfRule type="cellIs" dxfId="5295" priority="1952" operator="greaterThan">
      <formula>1</formula>
    </cfRule>
  </conditionalFormatting>
  <conditionalFormatting sqref="R124 R131 R127">
    <cfRule type="cellIs" dxfId="5294" priority="1949" operator="greaterThan">
      <formula>1</formula>
    </cfRule>
    <cfRule type="cellIs" dxfId="5293" priority="1950" operator="lessThan">
      <formula>0.8</formula>
    </cfRule>
  </conditionalFormatting>
  <conditionalFormatting sqref="R124 R131 R127">
    <cfRule type="cellIs" dxfId="5292" priority="1945" operator="lessThan">
      <formula>0.8</formula>
    </cfRule>
    <cfRule type="cellIs" dxfId="5291" priority="1946" operator="greaterThan">
      <formula>1</formula>
    </cfRule>
  </conditionalFormatting>
  <conditionalFormatting sqref="R124 R131 R127">
    <cfRule type="cellIs" dxfId="5290" priority="1943" operator="greaterThan">
      <formula>1</formula>
    </cfRule>
    <cfRule type="cellIs" dxfId="5289" priority="1944" operator="lessThan">
      <formula>0.8</formula>
    </cfRule>
  </conditionalFormatting>
  <conditionalFormatting sqref="P124 P131 P127">
    <cfRule type="cellIs" dxfId="5288" priority="1942" operator="greaterThan">
      <formula>0</formula>
    </cfRule>
  </conditionalFormatting>
  <conditionalFormatting sqref="Q124 Q131 Q127">
    <cfRule type="cellIs" dxfId="5287" priority="1947" operator="lessThan">
      <formula>0</formula>
    </cfRule>
  </conditionalFormatting>
  <conditionalFormatting sqref="R124 R131 R127">
    <cfRule type="cellIs" dxfId="5286" priority="1939" operator="lessThan">
      <formula>0.8</formula>
    </cfRule>
    <cfRule type="cellIs" dxfId="5285" priority="1940" operator="greaterThan">
      <formula>1</formula>
    </cfRule>
  </conditionalFormatting>
  <conditionalFormatting sqref="R124 R131 R127">
    <cfRule type="cellIs" dxfId="5284" priority="1937" operator="greaterThan">
      <formula>1</formula>
    </cfRule>
    <cfRule type="cellIs" dxfId="5283" priority="1938" operator="lessThan">
      <formula>0.8</formula>
    </cfRule>
  </conditionalFormatting>
  <conditionalFormatting sqref="P124 P131 P127">
    <cfRule type="cellIs" dxfId="5282" priority="1936" operator="greaterThan">
      <formula>0</formula>
    </cfRule>
  </conditionalFormatting>
  <conditionalFormatting sqref="Q124 Q131 Q127">
    <cfRule type="cellIs" dxfId="5281" priority="1941" operator="lessThan">
      <formula>0</formula>
    </cfRule>
  </conditionalFormatting>
  <conditionalFormatting sqref="Q124 Q131 Q127">
    <cfRule type="cellIs" dxfId="5280" priority="1935" operator="lessThan">
      <formula>0</formula>
    </cfRule>
  </conditionalFormatting>
  <conditionalFormatting sqref="R124 R131 R127">
    <cfRule type="cellIs" dxfId="5279" priority="1933" operator="lessThan">
      <formula>0.8</formula>
    </cfRule>
    <cfRule type="cellIs" dxfId="5278" priority="1934" operator="greaterThan">
      <formula>1</formula>
    </cfRule>
  </conditionalFormatting>
  <conditionalFormatting sqref="R124 R131 R127">
    <cfRule type="cellIs" dxfId="5277" priority="1931" operator="greaterThan">
      <formula>1</formula>
    </cfRule>
    <cfRule type="cellIs" dxfId="5276" priority="1932" operator="lessThan">
      <formula>0.8</formula>
    </cfRule>
  </conditionalFormatting>
  <conditionalFormatting sqref="P124 P131 P127">
    <cfRule type="cellIs" dxfId="5275" priority="1930" operator="greaterThan">
      <formula>0</formula>
    </cfRule>
  </conditionalFormatting>
  <conditionalFormatting sqref="Q124 Q131 Q127">
    <cfRule type="cellIs" dxfId="5274" priority="1924" operator="lessThan">
      <formula>0</formula>
    </cfRule>
  </conditionalFormatting>
  <conditionalFormatting sqref="R124 R131 R127">
    <cfRule type="cellIs" dxfId="5273" priority="1928" operator="lessThan">
      <formula>0.8</formula>
    </cfRule>
    <cfRule type="cellIs" dxfId="5272" priority="1929" operator="greaterThan">
      <formula>1</formula>
    </cfRule>
  </conditionalFormatting>
  <conditionalFormatting sqref="R124 R131 R127">
    <cfRule type="cellIs" dxfId="5271" priority="1926" operator="greaterThan">
      <formula>1</formula>
    </cfRule>
    <cfRule type="cellIs" dxfId="5270" priority="1927" operator="lessThan">
      <formula>0.8</formula>
    </cfRule>
  </conditionalFormatting>
  <conditionalFormatting sqref="P124 P131 P127">
    <cfRule type="cellIs" dxfId="5269" priority="1925" operator="greaterThan">
      <formula>0</formula>
    </cfRule>
  </conditionalFormatting>
  <conditionalFormatting sqref="Q124 Q131 Q127">
    <cfRule type="cellIs" dxfId="5268" priority="1923" operator="lessThan">
      <formula>0</formula>
    </cfRule>
  </conditionalFormatting>
  <conditionalFormatting sqref="R124 R131 R127">
    <cfRule type="cellIs" dxfId="5267" priority="1921" operator="lessThan">
      <formula>0.8</formula>
    </cfRule>
    <cfRule type="cellIs" dxfId="5266" priority="1922" operator="greaterThan">
      <formula>1</formula>
    </cfRule>
  </conditionalFormatting>
  <conditionalFormatting sqref="R124 R131 R127">
    <cfRule type="cellIs" dxfId="5265" priority="1919" operator="greaterThan">
      <formula>1</formula>
    </cfRule>
    <cfRule type="cellIs" dxfId="5264" priority="1920" operator="lessThan">
      <formula>0.8</formula>
    </cfRule>
  </conditionalFormatting>
  <conditionalFormatting sqref="P124 P131 P127">
    <cfRule type="cellIs" dxfId="5263" priority="1918" operator="greaterThan">
      <formula>0</formula>
    </cfRule>
  </conditionalFormatting>
  <conditionalFormatting sqref="Q124 Q131 Q127">
    <cfRule type="cellIs" dxfId="5262" priority="1917" operator="lessThan">
      <formula>0</formula>
    </cfRule>
  </conditionalFormatting>
  <conditionalFormatting sqref="R124 R131 R127">
    <cfRule type="cellIs" dxfId="5261" priority="1915" operator="lessThan">
      <formula>0.8</formula>
    </cfRule>
    <cfRule type="cellIs" dxfId="5260" priority="1916" operator="greaterThan">
      <formula>1</formula>
    </cfRule>
  </conditionalFormatting>
  <conditionalFormatting sqref="R124 R131 R127">
    <cfRule type="cellIs" dxfId="5259" priority="1913" operator="greaterThan">
      <formula>1</formula>
    </cfRule>
    <cfRule type="cellIs" dxfId="5258" priority="1914" operator="lessThan">
      <formula>0.8</formula>
    </cfRule>
  </conditionalFormatting>
  <conditionalFormatting sqref="P124 P131 P127">
    <cfRule type="cellIs" dxfId="5257" priority="1912" operator="greaterThan">
      <formula>0</formula>
    </cfRule>
  </conditionalFormatting>
  <conditionalFormatting sqref="Q124 Q131 Q127">
    <cfRule type="cellIs" dxfId="5256" priority="1911" operator="lessThan">
      <formula>0</formula>
    </cfRule>
  </conditionalFormatting>
  <conditionalFormatting sqref="R124 R131 R127">
    <cfRule type="cellIs" dxfId="5255" priority="1909" operator="lessThan">
      <formula>0.8</formula>
    </cfRule>
    <cfRule type="cellIs" dxfId="5254" priority="1910" operator="greaterThan">
      <formula>1</formula>
    </cfRule>
  </conditionalFormatting>
  <conditionalFormatting sqref="R124 R131 R127">
    <cfRule type="cellIs" dxfId="5253" priority="1907" operator="greaterThan">
      <formula>1</formula>
    </cfRule>
    <cfRule type="cellIs" dxfId="5252" priority="1908" operator="lessThan">
      <formula>0.8</formula>
    </cfRule>
  </conditionalFormatting>
  <conditionalFormatting sqref="P124 P131 P127">
    <cfRule type="cellIs" dxfId="5251" priority="1906" operator="greaterThan">
      <formula>0</formula>
    </cfRule>
  </conditionalFormatting>
  <conditionalFormatting sqref="Q124 Q131 Q127">
    <cfRule type="cellIs" dxfId="5250" priority="1905" operator="lessThan">
      <formula>0</formula>
    </cfRule>
  </conditionalFormatting>
  <conditionalFormatting sqref="R124 R131 R127">
    <cfRule type="cellIs" dxfId="5249" priority="1903" operator="lessThan">
      <formula>0.8</formula>
    </cfRule>
    <cfRule type="cellIs" dxfId="5248" priority="1904" operator="greaterThan">
      <formula>1</formula>
    </cfRule>
  </conditionalFormatting>
  <conditionalFormatting sqref="R124 R131 R127">
    <cfRule type="cellIs" dxfId="5247" priority="1901" operator="greaterThan">
      <formula>1</formula>
    </cfRule>
    <cfRule type="cellIs" dxfId="5246" priority="1902" operator="lessThan">
      <formula>0.8</formula>
    </cfRule>
  </conditionalFormatting>
  <conditionalFormatting sqref="P124 P131 P127">
    <cfRule type="cellIs" dxfId="5245" priority="1900" operator="greaterThan">
      <formula>0</formula>
    </cfRule>
  </conditionalFormatting>
  <conditionalFormatting sqref="Q124 Q131 Q127">
    <cfRule type="cellIs" dxfId="5244" priority="1899" operator="lessThan">
      <formula>0</formula>
    </cfRule>
  </conditionalFormatting>
  <conditionalFormatting sqref="R124 R131 R127">
    <cfRule type="cellIs" dxfId="5243" priority="1897" operator="lessThan">
      <formula>0.8</formula>
    </cfRule>
    <cfRule type="cellIs" dxfId="5242" priority="1898" operator="greaterThan">
      <formula>1</formula>
    </cfRule>
  </conditionalFormatting>
  <conditionalFormatting sqref="R124 R131 R127">
    <cfRule type="cellIs" dxfId="5241" priority="1895" operator="greaterThan">
      <formula>1</formula>
    </cfRule>
    <cfRule type="cellIs" dxfId="5240" priority="1896" operator="lessThan">
      <formula>0.8</formula>
    </cfRule>
  </conditionalFormatting>
  <conditionalFormatting sqref="P124 P131 P127">
    <cfRule type="cellIs" dxfId="5239" priority="1894" operator="greaterThan">
      <formula>0</formula>
    </cfRule>
  </conditionalFormatting>
  <conditionalFormatting sqref="P124 P131 P127">
    <cfRule type="cellIs" dxfId="5238" priority="1888" operator="greaterThan">
      <formula>0</formula>
    </cfRule>
  </conditionalFormatting>
  <conditionalFormatting sqref="Q124 Q131 Q127">
    <cfRule type="cellIs" dxfId="5237" priority="1893" operator="lessThan">
      <formula>0</formula>
    </cfRule>
  </conditionalFormatting>
  <conditionalFormatting sqref="R124 R131 R127">
    <cfRule type="cellIs" dxfId="5236" priority="1891" operator="lessThan">
      <formula>0.8</formula>
    </cfRule>
    <cfRule type="cellIs" dxfId="5235" priority="1892" operator="greaterThan">
      <formula>1</formula>
    </cfRule>
  </conditionalFormatting>
  <conditionalFormatting sqref="R124 R131 R127">
    <cfRule type="cellIs" dxfId="5234" priority="1889" operator="greaterThan">
      <formula>1</formula>
    </cfRule>
    <cfRule type="cellIs" dxfId="5233" priority="1890" operator="lessThan">
      <formula>0.8</formula>
    </cfRule>
  </conditionalFormatting>
  <conditionalFormatting sqref="P124 P131 P127">
    <cfRule type="cellIs" dxfId="5232" priority="1882" operator="greaterThan">
      <formula>0</formula>
    </cfRule>
  </conditionalFormatting>
  <conditionalFormatting sqref="Q124 Q131 Q127">
    <cfRule type="cellIs" dxfId="5231" priority="1887" operator="lessThan">
      <formula>0</formula>
    </cfRule>
  </conditionalFormatting>
  <conditionalFormatting sqref="R124 R131 R127">
    <cfRule type="cellIs" dxfId="5230" priority="1885" operator="lessThan">
      <formula>0.8</formula>
    </cfRule>
    <cfRule type="cellIs" dxfId="5229" priority="1886" operator="greaterThan">
      <formula>1</formula>
    </cfRule>
  </conditionalFormatting>
  <conditionalFormatting sqref="R124 R131 R127">
    <cfRule type="cellIs" dxfId="5228" priority="1883" operator="greaterThan">
      <formula>1</formula>
    </cfRule>
    <cfRule type="cellIs" dxfId="5227" priority="1884" operator="lessThan">
      <formula>0.8</formula>
    </cfRule>
  </conditionalFormatting>
  <conditionalFormatting sqref="R124 R131 R127">
    <cfRule type="cellIs" dxfId="5226" priority="1879" operator="lessThan">
      <formula>0.8</formula>
    </cfRule>
    <cfRule type="cellIs" dxfId="5225" priority="1880" operator="greaterThan">
      <formula>1</formula>
    </cfRule>
  </conditionalFormatting>
  <conditionalFormatting sqref="R124 R131 R127">
    <cfRule type="cellIs" dxfId="5224" priority="1877" operator="greaterThan">
      <formula>1</formula>
    </cfRule>
    <cfRule type="cellIs" dxfId="5223" priority="1878" operator="lessThan">
      <formula>0.8</formula>
    </cfRule>
  </conditionalFormatting>
  <conditionalFormatting sqref="P124 P131 P127">
    <cfRule type="cellIs" dxfId="5222" priority="1876" operator="greaterThan">
      <formula>0</formula>
    </cfRule>
  </conditionalFormatting>
  <conditionalFormatting sqref="Q124 Q131 Q127">
    <cfRule type="cellIs" dxfId="5221" priority="1881" operator="lessThan">
      <formula>0</formula>
    </cfRule>
  </conditionalFormatting>
  <conditionalFormatting sqref="Q5:Q14">
    <cfRule type="cellIs" dxfId="5220" priority="1875" operator="lessThan">
      <formula>0</formula>
    </cfRule>
  </conditionalFormatting>
  <conditionalFormatting sqref="R5:R14">
    <cfRule type="cellIs" dxfId="5219" priority="1873" operator="lessThan">
      <formula>0.8</formula>
    </cfRule>
    <cfRule type="cellIs" dxfId="5218" priority="1874" operator="greaterThan">
      <formula>1</formula>
    </cfRule>
  </conditionalFormatting>
  <conditionalFormatting sqref="R5:R14">
    <cfRule type="cellIs" dxfId="5217" priority="1871" operator="greaterThan">
      <formula>1</formula>
    </cfRule>
    <cfRule type="cellIs" dxfId="5216" priority="1872" operator="lessThan">
      <formula>0.8</formula>
    </cfRule>
  </conditionalFormatting>
  <conditionalFormatting sqref="P5:P14">
    <cfRule type="cellIs" dxfId="5215" priority="1870" operator="greaterThan">
      <formula>0</formula>
    </cfRule>
  </conditionalFormatting>
  <conditionalFormatting sqref="Q83">
    <cfRule type="cellIs" dxfId="5214" priority="1869" operator="lessThan">
      <formula>0</formula>
    </cfRule>
  </conditionalFormatting>
  <conditionalFormatting sqref="R83">
    <cfRule type="cellIs" dxfId="5213" priority="1867" operator="lessThan">
      <formula>0.8</formula>
    </cfRule>
    <cfRule type="cellIs" dxfId="5212" priority="1868" operator="greaterThan">
      <formula>1</formula>
    </cfRule>
  </conditionalFormatting>
  <conditionalFormatting sqref="R83">
    <cfRule type="cellIs" dxfId="5211" priority="1865" operator="greaterThan">
      <formula>1</formula>
    </cfRule>
    <cfRule type="cellIs" dxfId="5210" priority="1866" operator="lessThan">
      <formula>0.8</formula>
    </cfRule>
  </conditionalFormatting>
  <conditionalFormatting sqref="P83">
    <cfRule type="cellIs" dxfId="5209" priority="1864" operator="greaterThan">
      <formula>0</formula>
    </cfRule>
  </conditionalFormatting>
  <conditionalFormatting sqref="Q83">
    <cfRule type="cellIs" dxfId="5208" priority="1863" operator="lessThan">
      <formula>0</formula>
    </cfRule>
  </conditionalFormatting>
  <conditionalFormatting sqref="R83">
    <cfRule type="cellIs" dxfId="5207" priority="1861" operator="lessThan">
      <formula>0.8</formula>
    </cfRule>
    <cfRule type="cellIs" dxfId="5206" priority="1862" operator="greaterThan">
      <formula>1</formula>
    </cfRule>
  </conditionalFormatting>
  <conditionalFormatting sqref="R83">
    <cfRule type="cellIs" dxfId="5205" priority="1859" operator="greaterThan">
      <formula>1</formula>
    </cfRule>
    <cfRule type="cellIs" dxfId="5204" priority="1860" operator="lessThan">
      <formula>0.8</formula>
    </cfRule>
  </conditionalFormatting>
  <conditionalFormatting sqref="P83">
    <cfRule type="cellIs" dxfId="5203" priority="1858" operator="greaterThan">
      <formula>0</formula>
    </cfRule>
  </conditionalFormatting>
  <conditionalFormatting sqref="Q83">
    <cfRule type="cellIs" dxfId="5202" priority="1857" operator="lessThan">
      <formula>0</formula>
    </cfRule>
  </conditionalFormatting>
  <conditionalFormatting sqref="R83">
    <cfRule type="cellIs" dxfId="5201" priority="1855" operator="lessThan">
      <formula>0.8</formula>
    </cfRule>
    <cfRule type="cellIs" dxfId="5200" priority="1856" operator="greaterThan">
      <formula>1</formula>
    </cfRule>
  </conditionalFormatting>
  <conditionalFormatting sqref="R83">
    <cfRule type="cellIs" dxfId="5199" priority="1853" operator="greaterThan">
      <formula>1</formula>
    </cfRule>
    <cfRule type="cellIs" dxfId="5198" priority="1854" operator="lessThan">
      <formula>0.8</formula>
    </cfRule>
  </conditionalFormatting>
  <conditionalFormatting sqref="P83">
    <cfRule type="cellIs" dxfId="5197" priority="1852" operator="greaterThan">
      <formula>0</formula>
    </cfRule>
  </conditionalFormatting>
  <conditionalFormatting sqref="Q83">
    <cfRule type="cellIs" dxfId="5196" priority="1851" operator="lessThan">
      <formula>0</formula>
    </cfRule>
  </conditionalFormatting>
  <conditionalFormatting sqref="R83">
    <cfRule type="cellIs" dxfId="5195" priority="1849" operator="lessThan">
      <formula>0.8</formula>
    </cfRule>
    <cfRule type="cellIs" dxfId="5194" priority="1850" operator="greaterThan">
      <formula>1</formula>
    </cfRule>
  </conditionalFormatting>
  <conditionalFormatting sqref="R83">
    <cfRule type="cellIs" dxfId="5193" priority="1847" operator="greaterThan">
      <formula>1</formula>
    </cfRule>
    <cfRule type="cellIs" dxfId="5192" priority="1848" operator="lessThan">
      <formula>0.8</formula>
    </cfRule>
  </conditionalFormatting>
  <conditionalFormatting sqref="P83">
    <cfRule type="cellIs" dxfId="5191" priority="1846" operator="greaterThan">
      <formula>0</formula>
    </cfRule>
  </conditionalFormatting>
  <conditionalFormatting sqref="P83">
    <cfRule type="cellIs" dxfId="5190" priority="1840" operator="greaterThan">
      <formula>0</formula>
    </cfRule>
  </conditionalFormatting>
  <conditionalFormatting sqref="Q83">
    <cfRule type="cellIs" dxfId="5189" priority="1845" operator="lessThan">
      <formula>0</formula>
    </cfRule>
  </conditionalFormatting>
  <conditionalFormatting sqref="R83">
    <cfRule type="cellIs" dxfId="5188" priority="1843" operator="lessThan">
      <formula>0.8</formula>
    </cfRule>
    <cfRule type="cellIs" dxfId="5187" priority="1844" operator="greaterThan">
      <formula>1</formula>
    </cfRule>
  </conditionalFormatting>
  <conditionalFormatting sqref="R83">
    <cfRule type="cellIs" dxfId="5186" priority="1841" operator="greaterThan">
      <formula>1</formula>
    </cfRule>
    <cfRule type="cellIs" dxfId="5185" priority="1842" operator="lessThan">
      <formula>0.8</formula>
    </cfRule>
  </conditionalFormatting>
  <conditionalFormatting sqref="P83">
    <cfRule type="cellIs" dxfId="5184" priority="1834" operator="greaterThan">
      <formula>0</formula>
    </cfRule>
  </conditionalFormatting>
  <conditionalFormatting sqref="Q83">
    <cfRule type="cellIs" dxfId="5183" priority="1839" operator="lessThan">
      <formula>0</formula>
    </cfRule>
  </conditionalFormatting>
  <conditionalFormatting sqref="R83">
    <cfRule type="cellIs" dxfId="5182" priority="1837" operator="lessThan">
      <formula>0.8</formula>
    </cfRule>
    <cfRule type="cellIs" dxfId="5181" priority="1838" operator="greaterThan">
      <formula>1</formula>
    </cfRule>
  </conditionalFormatting>
  <conditionalFormatting sqref="R83">
    <cfRule type="cellIs" dxfId="5180" priority="1835" operator="greaterThan">
      <formula>1</formula>
    </cfRule>
    <cfRule type="cellIs" dxfId="5179" priority="1836" operator="lessThan">
      <formula>0.8</formula>
    </cfRule>
  </conditionalFormatting>
  <conditionalFormatting sqref="R83">
    <cfRule type="cellIs" dxfId="5178" priority="1831" operator="lessThan">
      <formula>0.8</formula>
    </cfRule>
    <cfRule type="cellIs" dxfId="5177" priority="1832" operator="greaterThan">
      <formula>1</formula>
    </cfRule>
  </conditionalFormatting>
  <conditionalFormatting sqref="R83">
    <cfRule type="cellIs" dxfId="5176" priority="1829" operator="greaterThan">
      <formula>1</formula>
    </cfRule>
    <cfRule type="cellIs" dxfId="5175" priority="1830" operator="lessThan">
      <formula>0.8</formula>
    </cfRule>
  </conditionalFormatting>
  <conditionalFormatting sqref="P83">
    <cfRule type="cellIs" dxfId="5174" priority="1828" operator="greaterThan">
      <formula>0</formula>
    </cfRule>
  </conditionalFormatting>
  <conditionalFormatting sqref="Q83">
    <cfRule type="cellIs" dxfId="5173" priority="1833" operator="lessThan">
      <formula>0</formula>
    </cfRule>
  </conditionalFormatting>
  <conditionalFormatting sqref="Q83">
    <cfRule type="cellIs" dxfId="5172" priority="1827" operator="lessThan">
      <formula>0</formula>
    </cfRule>
  </conditionalFormatting>
  <conditionalFormatting sqref="R83">
    <cfRule type="cellIs" dxfId="5171" priority="1825" operator="lessThan">
      <formula>0.8</formula>
    </cfRule>
    <cfRule type="cellIs" dxfId="5170" priority="1826" operator="greaterThan">
      <formula>1</formula>
    </cfRule>
  </conditionalFormatting>
  <conditionalFormatting sqref="R83">
    <cfRule type="cellIs" dxfId="5169" priority="1823" operator="greaterThan">
      <formula>1</formula>
    </cfRule>
    <cfRule type="cellIs" dxfId="5168" priority="1824" operator="lessThan">
      <formula>0.8</formula>
    </cfRule>
  </conditionalFormatting>
  <conditionalFormatting sqref="P83">
    <cfRule type="cellIs" dxfId="5167" priority="1822" operator="greaterThan">
      <formula>0</formula>
    </cfRule>
  </conditionalFormatting>
  <conditionalFormatting sqref="P83">
    <cfRule type="cellIs" dxfId="5166" priority="1816" operator="greaterThan">
      <formula>0</formula>
    </cfRule>
  </conditionalFormatting>
  <conditionalFormatting sqref="Q83">
    <cfRule type="cellIs" dxfId="5165" priority="1821" operator="lessThan">
      <formula>0</formula>
    </cfRule>
  </conditionalFormatting>
  <conditionalFormatting sqref="R83">
    <cfRule type="cellIs" dxfId="5164" priority="1819" operator="lessThan">
      <formula>0.8</formula>
    </cfRule>
    <cfRule type="cellIs" dxfId="5163" priority="1820" operator="greaterThan">
      <formula>1</formula>
    </cfRule>
  </conditionalFormatting>
  <conditionalFormatting sqref="R83">
    <cfRule type="cellIs" dxfId="5162" priority="1817" operator="greaterThan">
      <formula>1</formula>
    </cfRule>
    <cfRule type="cellIs" dxfId="5161" priority="1818" operator="lessThan">
      <formula>0.8</formula>
    </cfRule>
  </conditionalFormatting>
  <conditionalFormatting sqref="P83">
    <cfRule type="cellIs" dxfId="5160" priority="1810" operator="greaterThan">
      <formula>0</formula>
    </cfRule>
  </conditionalFormatting>
  <conditionalFormatting sqref="Q83">
    <cfRule type="cellIs" dxfId="5159" priority="1815" operator="lessThan">
      <formula>0</formula>
    </cfRule>
  </conditionalFormatting>
  <conditionalFormatting sqref="R83">
    <cfRule type="cellIs" dxfId="5158" priority="1813" operator="lessThan">
      <formula>0.8</formula>
    </cfRule>
    <cfRule type="cellIs" dxfId="5157" priority="1814" operator="greaterThan">
      <formula>1</formula>
    </cfRule>
  </conditionalFormatting>
  <conditionalFormatting sqref="R83">
    <cfRule type="cellIs" dxfId="5156" priority="1811" operator="greaterThan">
      <formula>1</formula>
    </cfRule>
    <cfRule type="cellIs" dxfId="5155" priority="1812" operator="lessThan">
      <formula>0.8</formula>
    </cfRule>
  </conditionalFormatting>
  <conditionalFormatting sqref="R83">
    <cfRule type="cellIs" dxfId="5154" priority="1807" operator="lessThan">
      <formula>0.8</formula>
    </cfRule>
    <cfRule type="cellIs" dxfId="5153" priority="1808" operator="greaterThan">
      <formula>1</formula>
    </cfRule>
  </conditionalFormatting>
  <conditionalFormatting sqref="R83">
    <cfRule type="cellIs" dxfId="5152" priority="1805" operator="greaterThan">
      <formula>1</formula>
    </cfRule>
    <cfRule type="cellIs" dxfId="5151" priority="1806" operator="lessThan">
      <formula>0.8</formula>
    </cfRule>
  </conditionalFormatting>
  <conditionalFormatting sqref="P83">
    <cfRule type="cellIs" dxfId="5150" priority="1804" operator="greaterThan">
      <formula>0</formula>
    </cfRule>
  </conditionalFormatting>
  <conditionalFormatting sqref="Q83">
    <cfRule type="cellIs" dxfId="5149" priority="1809" operator="lessThan">
      <formula>0</formula>
    </cfRule>
  </conditionalFormatting>
  <conditionalFormatting sqref="P83">
    <cfRule type="cellIs" dxfId="5148" priority="1798" operator="greaterThan">
      <formula>0</formula>
    </cfRule>
  </conditionalFormatting>
  <conditionalFormatting sqref="Q83">
    <cfRule type="cellIs" dxfId="5147" priority="1803" operator="lessThan">
      <formula>0</formula>
    </cfRule>
  </conditionalFormatting>
  <conditionalFormatting sqref="R83">
    <cfRule type="cellIs" dxfId="5146" priority="1801" operator="lessThan">
      <formula>0.8</formula>
    </cfRule>
    <cfRule type="cellIs" dxfId="5145" priority="1802" operator="greaterThan">
      <formula>1</formula>
    </cfRule>
  </conditionalFormatting>
  <conditionalFormatting sqref="R83">
    <cfRule type="cellIs" dxfId="5144" priority="1799" operator="greaterThan">
      <formula>1</formula>
    </cfRule>
    <cfRule type="cellIs" dxfId="5143" priority="1800" operator="lessThan">
      <formula>0.8</formula>
    </cfRule>
  </conditionalFormatting>
  <conditionalFormatting sqref="R83">
    <cfRule type="cellIs" dxfId="5142" priority="1795" operator="lessThan">
      <formula>0.8</formula>
    </cfRule>
    <cfRule type="cellIs" dxfId="5141" priority="1796" operator="greaterThan">
      <formula>1</formula>
    </cfRule>
  </conditionalFormatting>
  <conditionalFormatting sqref="R83">
    <cfRule type="cellIs" dxfId="5140" priority="1793" operator="greaterThan">
      <formula>1</formula>
    </cfRule>
    <cfRule type="cellIs" dxfId="5139" priority="1794" operator="lessThan">
      <formula>0.8</formula>
    </cfRule>
  </conditionalFormatting>
  <conditionalFormatting sqref="P83">
    <cfRule type="cellIs" dxfId="5138" priority="1792" operator="greaterThan">
      <formula>0</formula>
    </cfRule>
  </conditionalFormatting>
  <conditionalFormatting sqref="Q83">
    <cfRule type="cellIs" dxfId="5137" priority="1797" operator="lessThan">
      <formula>0</formula>
    </cfRule>
  </conditionalFormatting>
  <conditionalFormatting sqref="R83">
    <cfRule type="cellIs" dxfId="5136" priority="1789" operator="lessThan">
      <formula>0.8</formula>
    </cfRule>
    <cfRule type="cellIs" dxfId="5135" priority="1790" operator="greaterThan">
      <formula>1</formula>
    </cfRule>
  </conditionalFormatting>
  <conditionalFormatting sqref="R83">
    <cfRule type="cellIs" dxfId="5134" priority="1787" operator="greaterThan">
      <formula>1</formula>
    </cfRule>
    <cfRule type="cellIs" dxfId="5133" priority="1788" operator="lessThan">
      <formula>0.8</formula>
    </cfRule>
  </conditionalFormatting>
  <conditionalFormatting sqref="P83">
    <cfRule type="cellIs" dxfId="5132" priority="1786" operator="greaterThan">
      <formula>0</formula>
    </cfRule>
  </conditionalFormatting>
  <conditionalFormatting sqref="Q83">
    <cfRule type="cellIs" dxfId="5131" priority="1791" operator="lessThan">
      <formula>0</formula>
    </cfRule>
  </conditionalFormatting>
  <conditionalFormatting sqref="Q83">
    <cfRule type="cellIs" dxfId="5130" priority="1785" operator="lessThan">
      <formula>0</formula>
    </cfRule>
  </conditionalFormatting>
  <conditionalFormatting sqref="R83">
    <cfRule type="cellIs" dxfId="5129" priority="1783" operator="lessThan">
      <formula>0.8</formula>
    </cfRule>
    <cfRule type="cellIs" dxfId="5128" priority="1784" operator="greaterThan">
      <formula>1</formula>
    </cfRule>
  </conditionalFormatting>
  <conditionalFormatting sqref="R83">
    <cfRule type="cellIs" dxfId="5127" priority="1781" operator="greaterThan">
      <formula>1</formula>
    </cfRule>
    <cfRule type="cellIs" dxfId="5126" priority="1782" operator="lessThan">
      <formula>0.8</formula>
    </cfRule>
  </conditionalFormatting>
  <conditionalFormatting sqref="P83">
    <cfRule type="cellIs" dxfId="5125" priority="1780" operator="greaterThan">
      <formula>0</formula>
    </cfRule>
  </conditionalFormatting>
  <conditionalFormatting sqref="Q83">
    <cfRule type="cellIs" dxfId="5124" priority="1774" operator="lessThan">
      <formula>0</formula>
    </cfRule>
  </conditionalFormatting>
  <conditionalFormatting sqref="R83">
    <cfRule type="cellIs" dxfId="5123" priority="1778" operator="lessThan">
      <formula>0.8</formula>
    </cfRule>
    <cfRule type="cellIs" dxfId="5122" priority="1779" operator="greaterThan">
      <formula>1</formula>
    </cfRule>
  </conditionalFormatting>
  <conditionalFormatting sqref="R83">
    <cfRule type="cellIs" dxfId="5121" priority="1776" operator="greaterThan">
      <formula>1</formula>
    </cfRule>
    <cfRule type="cellIs" dxfId="5120" priority="1777" operator="lessThan">
      <formula>0.8</formula>
    </cfRule>
  </conditionalFormatting>
  <conditionalFormatting sqref="P83">
    <cfRule type="cellIs" dxfId="5119" priority="1775" operator="greaterThan">
      <formula>0</formula>
    </cfRule>
  </conditionalFormatting>
  <conditionalFormatting sqref="Q83">
    <cfRule type="cellIs" dxfId="5118" priority="1773" operator="lessThan">
      <formula>0</formula>
    </cfRule>
  </conditionalFormatting>
  <conditionalFormatting sqref="R83">
    <cfRule type="cellIs" dxfId="5117" priority="1771" operator="lessThan">
      <formula>0.8</formula>
    </cfRule>
    <cfRule type="cellIs" dxfId="5116" priority="1772" operator="greaterThan">
      <formula>1</formula>
    </cfRule>
  </conditionalFormatting>
  <conditionalFormatting sqref="R83">
    <cfRule type="cellIs" dxfId="5115" priority="1769" operator="greaterThan">
      <formula>1</formula>
    </cfRule>
    <cfRule type="cellIs" dxfId="5114" priority="1770" operator="lessThan">
      <formula>0.8</formula>
    </cfRule>
  </conditionalFormatting>
  <conditionalFormatting sqref="P83">
    <cfRule type="cellIs" dxfId="5113" priority="1768" operator="greaterThan">
      <formula>0</formula>
    </cfRule>
  </conditionalFormatting>
  <conditionalFormatting sqref="Q83">
    <cfRule type="cellIs" dxfId="5112" priority="1767" operator="lessThan">
      <formula>0</formula>
    </cfRule>
  </conditionalFormatting>
  <conditionalFormatting sqref="R83">
    <cfRule type="cellIs" dxfId="5111" priority="1765" operator="lessThan">
      <formula>0.8</formula>
    </cfRule>
    <cfRule type="cellIs" dxfId="5110" priority="1766" operator="greaterThan">
      <formula>1</formula>
    </cfRule>
  </conditionalFormatting>
  <conditionalFormatting sqref="R83">
    <cfRule type="cellIs" dxfId="5109" priority="1763" operator="greaterThan">
      <formula>1</formula>
    </cfRule>
    <cfRule type="cellIs" dxfId="5108" priority="1764" operator="lessThan">
      <formula>0.8</formula>
    </cfRule>
  </conditionalFormatting>
  <conditionalFormatting sqref="P83">
    <cfRule type="cellIs" dxfId="5107" priority="1762" operator="greaterThan">
      <formula>0</formula>
    </cfRule>
  </conditionalFormatting>
  <conditionalFormatting sqref="Q83">
    <cfRule type="cellIs" dxfId="5106" priority="1761" operator="lessThan">
      <formula>0</formula>
    </cfRule>
  </conditionalFormatting>
  <conditionalFormatting sqref="R83">
    <cfRule type="cellIs" dxfId="5105" priority="1759" operator="lessThan">
      <formula>0.8</formula>
    </cfRule>
    <cfRule type="cellIs" dxfId="5104" priority="1760" operator="greaterThan">
      <formula>1</formula>
    </cfRule>
  </conditionalFormatting>
  <conditionalFormatting sqref="R83">
    <cfRule type="cellIs" dxfId="5103" priority="1757" operator="greaterThan">
      <formula>1</formula>
    </cfRule>
    <cfRule type="cellIs" dxfId="5102" priority="1758" operator="lessThan">
      <formula>0.8</formula>
    </cfRule>
  </conditionalFormatting>
  <conditionalFormatting sqref="P83">
    <cfRule type="cellIs" dxfId="5101" priority="1756" operator="greaterThan">
      <formula>0</formula>
    </cfRule>
  </conditionalFormatting>
  <conditionalFormatting sqref="Q83">
    <cfRule type="cellIs" dxfId="5100" priority="1755" operator="lessThan">
      <formula>0</formula>
    </cfRule>
  </conditionalFormatting>
  <conditionalFormatting sqref="R83">
    <cfRule type="cellIs" dxfId="5099" priority="1753" operator="lessThan">
      <formula>0.8</formula>
    </cfRule>
    <cfRule type="cellIs" dxfId="5098" priority="1754" operator="greaterThan">
      <formula>1</formula>
    </cfRule>
  </conditionalFormatting>
  <conditionalFormatting sqref="R83">
    <cfRule type="cellIs" dxfId="5097" priority="1751" operator="greaterThan">
      <formula>1</formula>
    </cfRule>
    <cfRule type="cellIs" dxfId="5096" priority="1752" operator="lessThan">
      <formula>0.8</formula>
    </cfRule>
  </conditionalFormatting>
  <conditionalFormatting sqref="P83">
    <cfRule type="cellIs" dxfId="5095" priority="1750" operator="greaterThan">
      <formula>0</formula>
    </cfRule>
  </conditionalFormatting>
  <conditionalFormatting sqref="Q83">
    <cfRule type="cellIs" dxfId="5094" priority="1749" operator="lessThan">
      <formula>0</formula>
    </cfRule>
  </conditionalFormatting>
  <conditionalFormatting sqref="R83">
    <cfRule type="cellIs" dxfId="5093" priority="1747" operator="lessThan">
      <formula>0.8</formula>
    </cfRule>
    <cfRule type="cellIs" dxfId="5092" priority="1748" operator="greaterThan">
      <formula>1</formula>
    </cfRule>
  </conditionalFormatting>
  <conditionalFormatting sqref="R83">
    <cfRule type="cellIs" dxfId="5091" priority="1745" operator="greaterThan">
      <formula>1</formula>
    </cfRule>
    <cfRule type="cellIs" dxfId="5090" priority="1746" operator="lessThan">
      <formula>0.8</formula>
    </cfRule>
  </conditionalFormatting>
  <conditionalFormatting sqref="P83">
    <cfRule type="cellIs" dxfId="5089" priority="1744" operator="greaterThan">
      <formula>0</formula>
    </cfRule>
  </conditionalFormatting>
  <conditionalFormatting sqref="P83">
    <cfRule type="cellIs" dxfId="5088" priority="1738" operator="greaterThan">
      <formula>0</formula>
    </cfRule>
  </conditionalFormatting>
  <conditionalFormatting sqref="Q83">
    <cfRule type="cellIs" dxfId="5087" priority="1743" operator="lessThan">
      <formula>0</formula>
    </cfRule>
  </conditionalFormatting>
  <conditionalFormatting sqref="R83">
    <cfRule type="cellIs" dxfId="5086" priority="1741" operator="lessThan">
      <formula>0.8</formula>
    </cfRule>
    <cfRule type="cellIs" dxfId="5085" priority="1742" operator="greaterThan">
      <formula>1</formula>
    </cfRule>
  </conditionalFormatting>
  <conditionalFormatting sqref="R83">
    <cfRule type="cellIs" dxfId="5084" priority="1739" operator="greaterThan">
      <formula>1</formula>
    </cfRule>
    <cfRule type="cellIs" dxfId="5083" priority="1740" operator="lessThan">
      <formula>0.8</formula>
    </cfRule>
  </conditionalFormatting>
  <conditionalFormatting sqref="P83">
    <cfRule type="cellIs" dxfId="5082" priority="1732" operator="greaterThan">
      <formula>0</formula>
    </cfRule>
  </conditionalFormatting>
  <conditionalFormatting sqref="Q83">
    <cfRule type="cellIs" dxfId="5081" priority="1737" operator="lessThan">
      <formula>0</formula>
    </cfRule>
  </conditionalFormatting>
  <conditionalFormatting sqref="R83">
    <cfRule type="cellIs" dxfId="5080" priority="1735" operator="lessThan">
      <formula>0.8</formula>
    </cfRule>
    <cfRule type="cellIs" dxfId="5079" priority="1736" operator="greaterThan">
      <formula>1</formula>
    </cfRule>
  </conditionalFormatting>
  <conditionalFormatting sqref="R83">
    <cfRule type="cellIs" dxfId="5078" priority="1733" operator="greaterThan">
      <formula>1</formula>
    </cfRule>
    <cfRule type="cellIs" dxfId="5077" priority="1734" operator="lessThan">
      <formula>0.8</formula>
    </cfRule>
  </conditionalFormatting>
  <conditionalFormatting sqref="R83">
    <cfRule type="cellIs" dxfId="5076" priority="1729" operator="lessThan">
      <formula>0.8</formula>
    </cfRule>
    <cfRule type="cellIs" dxfId="5075" priority="1730" operator="greaterThan">
      <formula>1</formula>
    </cfRule>
  </conditionalFormatting>
  <conditionalFormatting sqref="R83">
    <cfRule type="cellIs" dxfId="5074" priority="1727" operator="greaterThan">
      <formula>1</formula>
    </cfRule>
    <cfRule type="cellIs" dxfId="5073" priority="1728" operator="lessThan">
      <formula>0.8</formula>
    </cfRule>
  </conditionalFormatting>
  <conditionalFormatting sqref="P83">
    <cfRule type="cellIs" dxfId="5072" priority="1726" operator="greaterThan">
      <formula>0</formula>
    </cfRule>
  </conditionalFormatting>
  <conditionalFormatting sqref="Q83">
    <cfRule type="cellIs" dxfId="5071" priority="1731" operator="lessThan">
      <formula>0</formula>
    </cfRule>
  </conditionalFormatting>
  <conditionalFormatting sqref="Q83">
    <cfRule type="cellIs" dxfId="5070" priority="1720" operator="lessThan">
      <formula>0</formula>
    </cfRule>
  </conditionalFormatting>
  <conditionalFormatting sqref="P83">
    <cfRule type="cellIs" dxfId="5069" priority="1721" operator="greaterThan">
      <formula>0</formula>
    </cfRule>
  </conditionalFormatting>
  <conditionalFormatting sqref="R83">
    <cfRule type="cellIs" dxfId="5068" priority="1724" operator="lessThan">
      <formula>0.8</formula>
    </cfRule>
    <cfRule type="cellIs" dxfId="5067" priority="1725" operator="greaterThan">
      <formula>1</formula>
    </cfRule>
  </conditionalFormatting>
  <conditionalFormatting sqref="R83">
    <cfRule type="cellIs" dxfId="5066" priority="1722" operator="greaterThan">
      <formula>1</formula>
    </cfRule>
    <cfRule type="cellIs" dxfId="5065" priority="1723" operator="lessThan">
      <formula>0.8</formula>
    </cfRule>
  </conditionalFormatting>
  <conditionalFormatting sqref="Q83">
    <cfRule type="cellIs" dxfId="5064" priority="1714" operator="lessThan">
      <formula>0</formula>
    </cfRule>
  </conditionalFormatting>
  <conditionalFormatting sqref="R83">
    <cfRule type="cellIs" dxfId="5063" priority="1718" operator="lessThan">
      <formula>0.8</formula>
    </cfRule>
    <cfRule type="cellIs" dxfId="5062" priority="1719" operator="greaterThan">
      <formula>1</formula>
    </cfRule>
  </conditionalFormatting>
  <conditionalFormatting sqref="R83">
    <cfRule type="cellIs" dxfId="5061" priority="1716" operator="greaterThan">
      <formula>1</formula>
    </cfRule>
    <cfRule type="cellIs" dxfId="5060" priority="1717" operator="lessThan">
      <formula>0.8</formula>
    </cfRule>
  </conditionalFormatting>
  <conditionalFormatting sqref="P83">
    <cfRule type="cellIs" dxfId="5059" priority="1715" operator="greaterThan">
      <formula>0</formula>
    </cfRule>
  </conditionalFormatting>
  <conditionalFormatting sqref="Q83">
    <cfRule type="cellIs" dxfId="5058" priority="1713" operator="lessThan">
      <formula>0</formula>
    </cfRule>
  </conditionalFormatting>
  <conditionalFormatting sqref="R83">
    <cfRule type="cellIs" dxfId="5057" priority="1711" operator="lessThan">
      <formula>0.8</formula>
    </cfRule>
    <cfRule type="cellIs" dxfId="5056" priority="1712" operator="greaterThan">
      <formula>1</formula>
    </cfRule>
  </conditionalFormatting>
  <conditionalFormatting sqref="R83">
    <cfRule type="cellIs" dxfId="5055" priority="1709" operator="greaterThan">
      <formula>1</formula>
    </cfRule>
    <cfRule type="cellIs" dxfId="5054" priority="1710" operator="lessThan">
      <formula>0.8</formula>
    </cfRule>
  </conditionalFormatting>
  <conditionalFormatting sqref="P83">
    <cfRule type="cellIs" dxfId="5053" priority="1708" operator="greaterThan">
      <formula>0</formula>
    </cfRule>
  </conditionalFormatting>
  <conditionalFormatting sqref="Q83">
    <cfRule type="cellIs" dxfId="5052" priority="1707" operator="lessThan">
      <formula>0</formula>
    </cfRule>
  </conditionalFormatting>
  <conditionalFormatting sqref="R83">
    <cfRule type="cellIs" dxfId="5051" priority="1705" operator="lessThan">
      <formula>0.8</formula>
    </cfRule>
    <cfRule type="cellIs" dxfId="5050" priority="1706" operator="greaterThan">
      <formula>1</formula>
    </cfRule>
  </conditionalFormatting>
  <conditionalFormatting sqref="R83">
    <cfRule type="cellIs" dxfId="5049" priority="1703" operator="greaterThan">
      <formula>1</formula>
    </cfRule>
    <cfRule type="cellIs" dxfId="5048" priority="1704" operator="lessThan">
      <formula>0.8</formula>
    </cfRule>
  </conditionalFormatting>
  <conditionalFormatting sqref="P83">
    <cfRule type="cellIs" dxfId="5047" priority="1702" operator="greaterThan">
      <formula>0</formula>
    </cfRule>
  </conditionalFormatting>
  <conditionalFormatting sqref="Q83">
    <cfRule type="cellIs" dxfId="5046" priority="1701" operator="lessThan">
      <formula>0</formula>
    </cfRule>
  </conditionalFormatting>
  <conditionalFormatting sqref="R83">
    <cfRule type="cellIs" dxfId="5045" priority="1699" operator="lessThan">
      <formula>0.8</formula>
    </cfRule>
    <cfRule type="cellIs" dxfId="5044" priority="1700" operator="greaterThan">
      <formula>1</formula>
    </cfRule>
  </conditionalFormatting>
  <conditionalFormatting sqref="R83">
    <cfRule type="cellIs" dxfId="5043" priority="1697" operator="greaterThan">
      <formula>1</formula>
    </cfRule>
    <cfRule type="cellIs" dxfId="5042" priority="1698" operator="lessThan">
      <formula>0.8</formula>
    </cfRule>
  </conditionalFormatting>
  <conditionalFormatting sqref="P83">
    <cfRule type="cellIs" dxfId="5041" priority="1696" operator="greaterThan">
      <formula>0</formula>
    </cfRule>
  </conditionalFormatting>
  <conditionalFormatting sqref="Q32:Q39">
    <cfRule type="cellIs" dxfId="5040" priority="1690" operator="lessThan">
      <formula>0</formula>
    </cfRule>
  </conditionalFormatting>
  <conditionalFormatting sqref="P32:P39">
    <cfRule type="cellIs" dxfId="5039" priority="1691" operator="greaterThan">
      <formula>0</formula>
    </cfRule>
  </conditionalFormatting>
  <conditionalFormatting sqref="R32:R39">
    <cfRule type="cellIs" dxfId="5038" priority="1694" operator="lessThan">
      <formula>0.8</formula>
    </cfRule>
    <cfRule type="cellIs" dxfId="5037" priority="1695" operator="greaterThan">
      <formula>1</formula>
    </cfRule>
  </conditionalFormatting>
  <conditionalFormatting sqref="R32:R39">
    <cfRule type="cellIs" dxfId="5036" priority="1692" operator="greaterThan">
      <formula>1</formula>
    </cfRule>
    <cfRule type="cellIs" dxfId="5035" priority="1693" operator="lessThan">
      <formula>0.8</formula>
    </cfRule>
  </conditionalFormatting>
  <conditionalFormatting sqref="Q32:Q39">
    <cfRule type="cellIs" dxfId="5034" priority="1684" operator="lessThan">
      <formula>0</formula>
    </cfRule>
  </conditionalFormatting>
  <conditionalFormatting sqref="R32:R39">
    <cfRule type="cellIs" dxfId="5033" priority="1688" operator="lessThan">
      <formula>0.8</formula>
    </cfRule>
    <cfRule type="cellIs" dxfId="5032" priority="1689" operator="greaterThan">
      <formula>1</formula>
    </cfRule>
  </conditionalFormatting>
  <conditionalFormatting sqref="R32:R39">
    <cfRule type="cellIs" dxfId="5031" priority="1686" operator="greaterThan">
      <formula>1</formula>
    </cfRule>
    <cfRule type="cellIs" dxfId="5030" priority="1687" operator="lessThan">
      <formula>0.8</formula>
    </cfRule>
  </conditionalFormatting>
  <conditionalFormatting sqref="P32:P39">
    <cfRule type="cellIs" dxfId="5029" priority="1685" operator="greaterThan">
      <formula>0</formula>
    </cfRule>
  </conditionalFormatting>
  <conditionalFormatting sqref="Q32:Q39">
    <cfRule type="cellIs" dxfId="5028" priority="1683" operator="lessThan">
      <formula>0</formula>
    </cfRule>
  </conditionalFormatting>
  <conditionalFormatting sqref="R32:R39">
    <cfRule type="cellIs" dxfId="5027" priority="1681" operator="lessThan">
      <formula>0.8</formula>
    </cfRule>
    <cfRule type="cellIs" dxfId="5026" priority="1682" operator="greaterThan">
      <formula>1</formula>
    </cfRule>
  </conditionalFormatting>
  <conditionalFormatting sqref="R32:R39">
    <cfRule type="cellIs" dxfId="5025" priority="1679" operator="greaterThan">
      <formula>1</formula>
    </cfRule>
    <cfRule type="cellIs" dxfId="5024" priority="1680" operator="lessThan">
      <formula>0.8</formula>
    </cfRule>
  </conditionalFormatting>
  <conditionalFormatting sqref="P32:P39">
    <cfRule type="cellIs" dxfId="5023" priority="1678" operator="greaterThan">
      <formula>0</formula>
    </cfRule>
  </conditionalFormatting>
  <conditionalFormatting sqref="Q32:Q39">
    <cfRule type="cellIs" dxfId="5022" priority="1677" operator="lessThan">
      <formula>0</formula>
    </cfRule>
  </conditionalFormatting>
  <conditionalFormatting sqref="R32:R39">
    <cfRule type="cellIs" dxfId="5021" priority="1675" operator="lessThan">
      <formula>0.8</formula>
    </cfRule>
    <cfRule type="cellIs" dxfId="5020" priority="1676" operator="greaterThan">
      <formula>1</formula>
    </cfRule>
  </conditionalFormatting>
  <conditionalFormatting sqref="R32:R39">
    <cfRule type="cellIs" dxfId="5019" priority="1673" operator="greaterThan">
      <formula>1</formula>
    </cfRule>
    <cfRule type="cellIs" dxfId="5018" priority="1674" operator="lessThan">
      <formula>0.8</formula>
    </cfRule>
  </conditionalFormatting>
  <conditionalFormatting sqref="P32:P39">
    <cfRule type="cellIs" dxfId="5017" priority="1672" operator="greaterThan">
      <formula>0</formula>
    </cfRule>
  </conditionalFormatting>
  <conditionalFormatting sqref="Q32:Q39">
    <cfRule type="cellIs" dxfId="5016" priority="1666" operator="lessThan">
      <formula>0</formula>
    </cfRule>
  </conditionalFormatting>
  <conditionalFormatting sqref="R32:R39">
    <cfRule type="cellIs" dxfId="5015" priority="1670" operator="lessThan">
      <formula>0.8</formula>
    </cfRule>
    <cfRule type="cellIs" dxfId="5014" priority="1671" operator="greaterThan">
      <formula>1</formula>
    </cfRule>
  </conditionalFormatting>
  <conditionalFormatting sqref="R32:R39">
    <cfRule type="cellIs" dxfId="5013" priority="1668" operator="greaterThan">
      <formula>1</formula>
    </cfRule>
    <cfRule type="cellIs" dxfId="5012" priority="1669" operator="lessThan">
      <formula>0.8</formula>
    </cfRule>
  </conditionalFormatting>
  <conditionalFormatting sqref="P32:P39">
    <cfRule type="cellIs" dxfId="5011" priority="1667" operator="greaterThan">
      <formula>0</formula>
    </cfRule>
  </conditionalFormatting>
  <conditionalFormatting sqref="Q32:Q39">
    <cfRule type="cellIs" dxfId="5010" priority="1665" operator="lessThan">
      <formula>0</formula>
    </cfRule>
  </conditionalFormatting>
  <conditionalFormatting sqref="R32:R39">
    <cfRule type="cellIs" dxfId="5009" priority="1663" operator="lessThan">
      <formula>0.8</formula>
    </cfRule>
    <cfRule type="cellIs" dxfId="5008" priority="1664" operator="greaterThan">
      <formula>1</formula>
    </cfRule>
  </conditionalFormatting>
  <conditionalFormatting sqref="R32:R39">
    <cfRule type="cellIs" dxfId="5007" priority="1661" operator="greaterThan">
      <formula>1</formula>
    </cfRule>
    <cfRule type="cellIs" dxfId="5006" priority="1662" operator="lessThan">
      <formula>0.8</formula>
    </cfRule>
  </conditionalFormatting>
  <conditionalFormatting sqref="P32:P39">
    <cfRule type="cellIs" dxfId="5005" priority="1660" operator="greaterThan">
      <formula>0</formula>
    </cfRule>
  </conditionalFormatting>
  <conditionalFormatting sqref="Q32:Q39">
    <cfRule type="cellIs" dxfId="5004" priority="1659" operator="lessThan">
      <formula>0</formula>
    </cfRule>
  </conditionalFormatting>
  <conditionalFormatting sqref="R32:R39">
    <cfRule type="cellIs" dxfId="5003" priority="1657" operator="lessThan">
      <formula>0.8</formula>
    </cfRule>
    <cfRule type="cellIs" dxfId="5002" priority="1658" operator="greaterThan">
      <formula>1</formula>
    </cfRule>
  </conditionalFormatting>
  <conditionalFormatting sqref="R32:R39">
    <cfRule type="cellIs" dxfId="5001" priority="1655" operator="greaterThan">
      <formula>1</formula>
    </cfRule>
    <cfRule type="cellIs" dxfId="5000" priority="1656" operator="lessThan">
      <formula>0.8</formula>
    </cfRule>
  </conditionalFormatting>
  <conditionalFormatting sqref="P32:P39">
    <cfRule type="cellIs" dxfId="4999" priority="1654" operator="greaterThan">
      <formula>0</formula>
    </cfRule>
  </conditionalFormatting>
  <conditionalFormatting sqref="Q32:Q39">
    <cfRule type="cellIs" dxfId="4998" priority="1653" operator="lessThan">
      <formula>0</formula>
    </cfRule>
  </conditionalFormatting>
  <conditionalFormatting sqref="R32:R39">
    <cfRule type="cellIs" dxfId="4997" priority="1651" operator="lessThan">
      <formula>0.8</formula>
    </cfRule>
    <cfRule type="cellIs" dxfId="4996" priority="1652" operator="greaterThan">
      <formula>1</formula>
    </cfRule>
  </conditionalFormatting>
  <conditionalFormatting sqref="R32:R39">
    <cfRule type="cellIs" dxfId="4995" priority="1649" operator="greaterThan">
      <formula>1</formula>
    </cfRule>
    <cfRule type="cellIs" dxfId="4994" priority="1650" operator="lessThan">
      <formula>0.8</formula>
    </cfRule>
  </conditionalFormatting>
  <conditionalFormatting sqref="P32:P39">
    <cfRule type="cellIs" dxfId="4993" priority="1648" operator="greaterThan">
      <formula>0</formula>
    </cfRule>
  </conditionalFormatting>
  <conditionalFormatting sqref="Q32:Q39">
    <cfRule type="cellIs" dxfId="4992" priority="1647" operator="lessThan">
      <formula>0</formula>
    </cfRule>
  </conditionalFormatting>
  <conditionalFormatting sqref="R32:R39">
    <cfRule type="cellIs" dxfId="4991" priority="1645" operator="lessThan">
      <formula>0.8</formula>
    </cfRule>
    <cfRule type="cellIs" dxfId="4990" priority="1646" operator="greaterThan">
      <formula>1</formula>
    </cfRule>
  </conditionalFormatting>
  <conditionalFormatting sqref="R32:R39">
    <cfRule type="cellIs" dxfId="4989" priority="1643" operator="greaterThan">
      <formula>1</formula>
    </cfRule>
    <cfRule type="cellIs" dxfId="4988" priority="1644" operator="lessThan">
      <formula>0.8</formula>
    </cfRule>
  </conditionalFormatting>
  <conditionalFormatting sqref="P32:P39">
    <cfRule type="cellIs" dxfId="4987" priority="1642" operator="greaterThan">
      <formula>0</formula>
    </cfRule>
  </conditionalFormatting>
  <conditionalFormatting sqref="Q32:Q39">
    <cfRule type="cellIs" dxfId="4986" priority="1641" operator="lessThan">
      <formula>0</formula>
    </cfRule>
  </conditionalFormatting>
  <conditionalFormatting sqref="R32:R39">
    <cfRule type="cellIs" dxfId="4985" priority="1639" operator="lessThan">
      <formula>0.8</formula>
    </cfRule>
    <cfRule type="cellIs" dxfId="4984" priority="1640" operator="greaterThan">
      <formula>1</formula>
    </cfRule>
  </conditionalFormatting>
  <conditionalFormatting sqref="R32:R39">
    <cfRule type="cellIs" dxfId="4983" priority="1637" operator="greaterThan">
      <formula>1</formula>
    </cfRule>
    <cfRule type="cellIs" dxfId="4982" priority="1638" operator="lessThan">
      <formula>0.8</formula>
    </cfRule>
  </conditionalFormatting>
  <conditionalFormatting sqref="P32:P39">
    <cfRule type="cellIs" dxfId="4981" priority="1636" operator="greaterThan">
      <formula>0</formula>
    </cfRule>
  </conditionalFormatting>
  <conditionalFormatting sqref="P32:P39">
    <cfRule type="cellIs" dxfId="4980" priority="1630" operator="greaterThan">
      <formula>0</formula>
    </cfRule>
  </conditionalFormatting>
  <conditionalFormatting sqref="Q32:Q39">
    <cfRule type="cellIs" dxfId="4979" priority="1635" operator="lessThan">
      <formula>0</formula>
    </cfRule>
  </conditionalFormatting>
  <conditionalFormatting sqref="R32:R39">
    <cfRule type="cellIs" dxfId="4978" priority="1633" operator="lessThan">
      <formula>0.8</formula>
    </cfRule>
    <cfRule type="cellIs" dxfId="4977" priority="1634" operator="greaterThan">
      <formula>1</formula>
    </cfRule>
  </conditionalFormatting>
  <conditionalFormatting sqref="R32:R39">
    <cfRule type="cellIs" dxfId="4976" priority="1631" operator="greaterThan">
      <formula>1</formula>
    </cfRule>
    <cfRule type="cellIs" dxfId="4975" priority="1632" operator="lessThan">
      <formula>0.8</formula>
    </cfRule>
  </conditionalFormatting>
  <conditionalFormatting sqref="P32:P39">
    <cfRule type="cellIs" dxfId="4974" priority="1624" operator="greaterThan">
      <formula>0</formula>
    </cfRule>
  </conditionalFormatting>
  <conditionalFormatting sqref="Q32:Q39">
    <cfRule type="cellIs" dxfId="4973" priority="1629" operator="lessThan">
      <formula>0</formula>
    </cfRule>
  </conditionalFormatting>
  <conditionalFormatting sqref="R32:R39">
    <cfRule type="cellIs" dxfId="4972" priority="1627" operator="lessThan">
      <formula>0.8</formula>
    </cfRule>
    <cfRule type="cellIs" dxfId="4971" priority="1628" operator="greaterThan">
      <formula>1</formula>
    </cfRule>
  </conditionalFormatting>
  <conditionalFormatting sqref="R32:R39">
    <cfRule type="cellIs" dxfId="4970" priority="1625" operator="greaterThan">
      <formula>1</formula>
    </cfRule>
    <cfRule type="cellIs" dxfId="4969" priority="1626" operator="lessThan">
      <formula>0.8</formula>
    </cfRule>
  </conditionalFormatting>
  <conditionalFormatting sqref="R32:R39">
    <cfRule type="cellIs" dxfId="4968" priority="1621" operator="lessThan">
      <formula>0.8</formula>
    </cfRule>
    <cfRule type="cellIs" dxfId="4967" priority="1622" operator="greaterThan">
      <formula>1</formula>
    </cfRule>
  </conditionalFormatting>
  <conditionalFormatting sqref="R32:R39">
    <cfRule type="cellIs" dxfId="4966" priority="1619" operator="greaterThan">
      <formula>1</formula>
    </cfRule>
    <cfRule type="cellIs" dxfId="4965" priority="1620" operator="lessThan">
      <formula>0.8</formula>
    </cfRule>
  </conditionalFormatting>
  <conditionalFormatting sqref="P32:P39">
    <cfRule type="cellIs" dxfId="4964" priority="1618" operator="greaterThan">
      <formula>0</formula>
    </cfRule>
  </conditionalFormatting>
  <conditionalFormatting sqref="Q32:Q39">
    <cfRule type="cellIs" dxfId="4963" priority="1623" operator="lessThan">
      <formula>0</formula>
    </cfRule>
  </conditionalFormatting>
  <conditionalFormatting sqref="Q32:Q39">
    <cfRule type="cellIs" dxfId="4962" priority="1612" operator="lessThan">
      <formula>0</formula>
    </cfRule>
  </conditionalFormatting>
  <conditionalFormatting sqref="P32:P39">
    <cfRule type="cellIs" dxfId="4961" priority="1613" operator="greaterThan">
      <formula>0</formula>
    </cfRule>
  </conditionalFormatting>
  <conditionalFormatting sqref="R32:R39">
    <cfRule type="cellIs" dxfId="4960" priority="1616" operator="lessThan">
      <formula>0.8</formula>
    </cfRule>
    <cfRule type="cellIs" dxfId="4959" priority="1617" operator="greaterThan">
      <formula>1</formula>
    </cfRule>
  </conditionalFormatting>
  <conditionalFormatting sqref="R32:R39">
    <cfRule type="cellIs" dxfId="4958" priority="1614" operator="greaterThan">
      <formula>1</formula>
    </cfRule>
    <cfRule type="cellIs" dxfId="4957" priority="1615" operator="lessThan">
      <formula>0.8</formula>
    </cfRule>
  </conditionalFormatting>
  <conditionalFormatting sqref="Q32:Q39">
    <cfRule type="cellIs" dxfId="4956" priority="1606" operator="lessThan">
      <formula>0</formula>
    </cfRule>
  </conditionalFormatting>
  <conditionalFormatting sqref="R32:R39">
    <cfRule type="cellIs" dxfId="4955" priority="1610" operator="lessThan">
      <formula>0.8</formula>
    </cfRule>
    <cfRule type="cellIs" dxfId="4954" priority="1611" operator="greaterThan">
      <formula>1</formula>
    </cfRule>
  </conditionalFormatting>
  <conditionalFormatting sqref="R32:R39">
    <cfRule type="cellIs" dxfId="4953" priority="1608" operator="greaterThan">
      <formula>1</formula>
    </cfRule>
    <cfRule type="cellIs" dxfId="4952" priority="1609" operator="lessThan">
      <formula>0.8</formula>
    </cfRule>
  </conditionalFormatting>
  <conditionalFormatting sqref="P32:P39">
    <cfRule type="cellIs" dxfId="4951" priority="1607" operator="greaterThan">
      <formula>0</formula>
    </cfRule>
  </conditionalFormatting>
  <conditionalFormatting sqref="Q32:Q39">
    <cfRule type="cellIs" dxfId="4950" priority="1605" operator="lessThan">
      <formula>0</formula>
    </cfRule>
  </conditionalFormatting>
  <conditionalFormatting sqref="R32:R39">
    <cfRule type="cellIs" dxfId="4949" priority="1603" operator="lessThan">
      <formula>0.8</formula>
    </cfRule>
    <cfRule type="cellIs" dxfId="4948" priority="1604" operator="greaterThan">
      <formula>1</formula>
    </cfRule>
  </conditionalFormatting>
  <conditionalFormatting sqref="R32:R39">
    <cfRule type="cellIs" dxfId="4947" priority="1601" operator="greaterThan">
      <formula>1</formula>
    </cfRule>
    <cfRule type="cellIs" dxfId="4946" priority="1602" operator="lessThan">
      <formula>0.8</formula>
    </cfRule>
  </conditionalFormatting>
  <conditionalFormatting sqref="P32:P39">
    <cfRule type="cellIs" dxfId="4945" priority="1600" operator="greaterThan">
      <formula>0</formula>
    </cfRule>
  </conditionalFormatting>
  <conditionalFormatting sqref="Q32:Q39">
    <cfRule type="cellIs" dxfId="4944" priority="1599" operator="lessThan">
      <formula>0</formula>
    </cfRule>
  </conditionalFormatting>
  <conditionalFormatting sqref="R32:R39">
    <cfRule type="cellIs" dxfId="4943" priority="1597" operator="lessThan">
      <formula>0.8</formula>
    </cfRule>
    <cfRule type="cellIs" dxfId="4942" priority="1598" operator="greaterThan">
      <formula>1</formula>
    </cfRule>
  </conditionalFormatting>
  <conditionalFormatting sqref="R32:R39">
    <cfRule type="cellIs" dxfId="4941" priority="1595" operator="greaterThan">
      <formula>1</formula>
    </cfRule>
    <cfRule type="cellIs" dxfId="4940" priority="1596" operator="lessThan">
      <formula>0.8</formula>
    </cfRule>
  </conditionalFormatting>
  <conditionalFormatting sqref="P32:P39">
    <cfRule type="cellIs" dxfId="4939" priority="1594" operator="greaterThan">
      <formula>0</formula>
    </cfRule>
  </conditionalFormatting>
  <conditionalFormatting sqref="Q32:Q39">
    <cfRule type="cellIs" dxfId="4938" priority="1588" operator="lessThan">
      <formula>0</formula>
    </cfRule>
  </conditionalFormatting>
  <conditionalFormatting sqref="P32:P39">
    <cfRule type="cellIs" dxfId="4937" priority="1589" operator="greaterThan">
      <formula>0</formula>
    </cfRule>
  </conditionalFormatting>
  <conditionalFormatting sqref="R32:R39">
    <cfRule type="cellIs" dxfId="4936" priority="1592" operator="lessThan">
      <formula>0.8</formula>
    </cfRule>
    <cfRule type="cellIs" dxfId="4935" priority="1593" operator="greaterThan">
      <formula>1</formula>
    </cfRule>
  </conditionalFormatting>
  <conditionalFormatting sqref="R32:R39">
    <cfRule type="cellIs" dxfId="4934" priority="1590" operator="greaterThan">
      <formula>1</formula>
    </cfRule>
    <cfRule type="cellIs" dxfId="4933" priority="1591" operator="lessThan">
      <formula>0.8</formula>
    </cfRule>
  </conditionalFormatting>
  <conditionalFormatting sqref="Q32:Q39">
    <cfRule type="cellIs" dxfId="4932" priority="1582" operator="lessThan">
      <formula>0</formula>
    </cfRule>
  </conditionalFormatting>
  <conditionalFormatting sqref="R32:R39">
    <cfRule type="cellIs" dxfId="4931" priority="1586" operator="lessThan">
      <formula>0.8</formula>
    </cfRule>
    <cfRule type="cellIs" dxfId="4930" priority="1587" operator="greaterThan">
      <formula>1</formula>
    </cfRule>
  </conditionalFormatting>
  <conditionalFormatting sqref="R32:R39">
    <cfRule type="cellIs" dxfId="4929" priority="1584" operator="greaterThan">
      <formula>1</formula>
    </cfRule>
    <cfRule type="cellIs" dxfId="4928" priority="1585" operator="lessThan">
      <formula>0.8</formula>
    </cfRule>
  </conditionalFormatting>
  <conditionalFormatting sqref="P32:P39">
    <cfRule type="cellIs" dxfId="4927" priority="1583" operator="greaterThan">
      <formula>0</formula>
    </cfRule>
  </conditionalFormatting>
  <conditionalFormatting sqref="Q32:Q39">
    <cfRule type="cellIs" dxfId="4926" priority="1581" operator="lessThan">
      <formula>0</formula>
    </cfRule>
  </conditionalFormatting>
  <conditionalFormatting sqref="R32:R39">
    <cfRule type="cellIs" dxfId="4925" priority="1579" operator="lessThan">
      <formula>0.8</formula>
    </cfRule>
    <cfRule type="cellIs" dxfId="4924" priority="1580" operator="greaterThan">
      <formula>1</formula>
    </cfRule>
  </conditionalFormatting>
  <conditionalFormatting sqref="R32:R39">
    <cfRule type="cellIs" dxfId="4923" priority="1577" operator="greaterThan">
      <formula>1</formula>
    </cfRule>
    <cfRule type="cellIs" dxfId="4922" priority="1578" operator="lessThan">
      <formula>0.8</formula>
    </cfRule>
  </conditionalFormatting>
  <conditionalFormatting sqref="P32:P39">
    <cfRule type="cellIs" dxfId="4921" priority="1576" operator="greaterThan">
      <formula>0</formula>
    </cfRule>
  </conditionalFormatting>
  <conditionalFormatting sqref="Q32:Q39">
    <cfRule type="cellIs" dxfId="4920" priority="1575" operator="lessThan">
      <formula>0</formula>
    </cfRule>
  </conditionalFormatting>
  <conditionalFormatting sqref="R32:R39">
    <cfRule type="cellIs" dxfId="4919" priority="1573" operator="lessThan">
      <formula>0.8</formula>
    </cfRule>
    <cfRule type="cellIs" dxfId="4918" priority="1574" operator="greaterThan">
      <formula>1</formula>
    </cfRule>
  </conditionalFormatting>
  <conditionalFormatting sqref="R32:R39">
    <cfRule type="cellIs" dxfId="4917" priority="1571" operator="greaterThan">
      <formula>1</formula>
    </cfRule>
    <cfRule type="cellIs" dxfId="4916" priority="1572" operator="lessThan">
      <formula>0.8</formula>
    </cfRule>
  </conditionalFormatting>
  <conditionalFormatting sqref="P32:P39">
    <cfRule type="cellIs" dxfId="4915" priority="1570" operator="greaterThan">
      <formula>0</formula>
    </cfRule>
  </conditionalFormatting>
  <conditionalFormatting sqref="Q19:Q25">
    <cfRule type="cellIs" dxfId="4914" priority="1569" operator="lessThan">
      <formula>0</formula>
    </cfRule>
  </conditionalFormatting>
  <conditionalFormatting sqref="R19:R25">
    <cfRule type="cellIs" dxfId="4913" priority="1567" operator="lessThan">
      <formula>0.8</formula>
    </cfRule>
    <cfRule type="cellIs" dxfId="4912" priority="1568" operator="greaterThan">
      <formula>1</formula>
    </cfRule>
  </conditionalFormatting>
  <conditionalFormatting sqref="R19:R25">
    <cfRule type="cellIs" dxfId="4911" priority="1565" operator="greaterThan">
      <formula>1</formula>
    </cfRule>
    <cfRule type="cellIs" dxfId="4910" priority="1566" operator="lessThan">
      <formula>0.8</formula>
    </cfRule>
  </conditionalFormatting>
  <conditionalFormatting sqref="P19:P25">
    <cfRule type="cellIs" dxfId="4909" priority="1564" operator="greaterThan">
      <formula>0</formula>
    </cfRule>
  </conditionalFormatting>
  <conditionalFormatting sqref="R19:R25">
    <cfRule type="cellIs" dxfId="4908" priority="1561" operator="lessThan">
      <formula>0.8</formula>
    </cfRule>
    <cfRule type="cellIs" dxfId="4907" priority="1562" operator="greaterThan">
      <formula>1</formula>
    </cfRule>
  </conditionalFormatting>
  <conditionalFormatting sqref="R19:R25">
    <cfRule type="cellIs" dxfId="4906" priority="1559" operator="greaterThan">
      <formula>1</formula>
    </cfRule>
    <cfRule type="cellIs" dxfId="4905" priority="1560" operator="lessThan">
      <formula>0.8</formula>
    </cfRule>
  </conditionalFormatting>
  <conditionalFormatting sqref="P19:P25">
    <cfRule type="cellIs" dxfId="4904" priority="1558" operator="greaterThan">
      <formula>0</formula>
    </cfRule>
  </conditionalFormatting>
  <conditionalFormatting sqref="Q19:Q25">
    <cfRule type="cellIs" dxfId="4903" priority="1563" operator="lessThan">
      <formula>0</formula>
    </cfRule>
  </conditionalFormatting>
  <conditionalFormatting sqref="R19:R25">
    <cfRule type="cellIs" dxfId="4902" priority="1555" operator="lessThan">
      <formula>0.8</formula>
    </cfRule>
    <cfRule type="cellIs" dxfId="4901" priority="1556" operator="greaterThan">
      <formula>1</formula>
    </cfRule>
  </conditionalFormatting>
  <conditionalFormatting sqref="R19:R25">
    <cfRule type="cellIs" dxfId="4900" priority="1553" operator="greaterThan">
      <formula>1</formula>
    </cfRule>
    <cfRule type="cellIs" dxfId="4899" priority="1554" operator="lessThan">
      <formula>0.8</formula>
    </cfRule>
  </conditionalFormatting>
  <conditionalFormatting sqref="P19:P25">
    <cfRule type="cellIs" dxfId="4898" priority="1552" operator="greaterThan">
      <formula>0</formula>
    </cfRule>
  </conditionalFormatting>
  <conditionalFormatting sqref="Q19:Q25">
    <cfRule type="cellIs" dxfId="4897" priority="1557" operator="lessThan">
      <formula>0</formula>
    </cfRule>
  </conditionalFormatting>
  <conditionalFormatting sqref="Q19:Q25">
    <cfRule type="cellIs" dxfId="4896" priority="1551" operator="lessThan">
      <formula>0</formula>
    </cfRule>
  </conditionalFormatting>
  <conditionalFormatting sqref="R19:R25">
    <cfRule type="cellIs" dxfId="4895" priority="1549" operator="lessThan">
      <formula>0.8</formula>
    </cfRule>
    <cfRule type="cellIs" dxfId="4894" priority="1550" operator="greaterThan">
      <formula>1</formula>
    </cfRule>
  </conditionalFormatting>
  <conditionalFormatting sqref="R19:R25">
    <cfRule type="cellIs" dxfId="4893" priority="1547" operator="greaterThan">
      <formula>1</formula>
    </cfRule>
    <cfRule type="cellIs" dxfId="4892" priority="1548" operator="lessThan">
      <formula>0.8</formula>
    </cfRule>
  </conditionalFormatting>
  <conditionalFormatting sqref="P19:P25">
    <cfRule type="cellIs" dxfId="4891" priority="1546" operator="greaterThan">
      <formula>0</formula>
    </cfRule>
  </conditionalFormatting>
  <conditionalFormatting sqref="Q135:Q136 Q139 Q142">
    <cfRule type="cellIs" dxfId="4890" priority="1545" operator="lessThan">
      <formula>0</formula>
    </cfRule>
  </conditionalFormatting>
  <conditionalFormatting sqref="R135:R136 R139 R142">
    <cfRule type="cellIs" dxfId="4889" priority="1543" operator="lessThan">
      <formula>0.8</formula>
    </cfRule>
    <cfRule type="cellIs" dxfId="4888" priority="1544" operator="greaterThan">
      <formula>1</formula>
    </cfRule>
  </conditionalFormatting>
  <conditionalFormatting sqref="R135:R136 R139 R142">
    <cfRule type="cellIs" dxfId="4887" priority="1541" operator="greaterThan">
      <formula>1</formula>
    </cfRule>
    <cfRule type="cellIs" dxfId="4886" priority="1542" operator="lessThan">
      <formula>0.8</formula>
    </cfRule>
  </conditionalFormatting>
  <conditionalFormatting sqref="P135:P136 P139 P142">
    <cfRule type="cellIs" dxfId="4885" priority="1540" operator="greaterThan">
      <formula>0</formula>
    </cfRule>
  </conditionalFormatting>
  <conditionalFormatting sqref="P135:P136 P139 P142">
    <cfRule type="cellIs" dxfId="4884" priority="1534" operator="greaterThan">
      <formula>0</formula>
    </cfRule>
  </conditionalFormatting>
  <conditionalFormatting sqref="Q135:Q136 Q139 Q142">
    <cfRule type="cellIs" dxfId="4883" priority="1539" operator="lessThan">
      <formula>0</formula>
    </cfRule>
  </conditionalFormatting>
  <conditionalFormatting sqref="R135:R136 R139 R142">
    <cfRule type="cellIs" dxfId="4882" priority="1537" operator="lessThan">
      <formula>0.8</formula>
    </cfRule>
    <cfRule type="cellIs" dxfId="4881" priority="1538" operator="greaterThan">
      <formula>1</formula>
    </cfRule>
  </conditionalFormatting>
  <conditionalFormatting sqref="R135:R136 R139 R142">
    <cfRule type="cellIs" dxfId="4880" priority="1535" operator="greaterThan">
      <formula>1</formula>
    </cfRule>
    <cfRule type="cellIs" dxfId="4879" priority="1536" operator="lessThan">
      <formula>0.8</formula>
    </cfRule>
  </conditionalFormatting>
  <conditionalFormatting sqref="P19:P25">
    <cfRule type="cellIs" dxfId="4878" priority="1528" operator="greaterThan">
      <formula>0</formula>
    </cfRule>
  </conditionalFormatting>
  <conditionalFormatting sqref="Q19:Q25">
    <cfRule type="cellIs" dxfId="4877" priority="1533" operator="lessThan">
      <formula>0</formula>
    </cfRule>
  </conditionalFormatting>
  <conditionalFormatting sqref="R19:R25">
    <cfRule type="cellIs" dxfId="4876" priority="1531" operator="lessThan">
      <formula>0.8</formula>
    </cfRule>
    <cfRule type="cellIs" dxfId="4875" priority="1532" operator="greaterThan">
      <formula>1</formula>
    </cfRule>
  </conditionalFormatting>
  <conditionalFormatting sqref="R19:R25">
    <cfRule type="cellIs" dxfId="4874" priority="1529" operator="greaterThan">
      <formula>1</formula>
    </cfRule>
    <cfRule type="cellIs" dxfId="4873" priority="1530" operator="lessThan">
      <formula>0.8</formula>
    </cfRule>
  </conditionalFormatting>
  <conditionalFormatting sqref="Q19:Q25">
    <cfRule type="cellIs" dxfId="4872" priority="1527" operator="lessThan">
      <formula>0</formula>
    </cfRule>
  </conditionalFormatting>
  <conditionalFormatting sqref="R19:R25">
    <cfRule type="cellIs" dxfId="4871" priority="1525" operator="lessThan">
      <formula>0.8</formula>
    </cfRule>
    <cfRule type="cellIs" dxfId="4870" priority="1526" operator="greaterThan">
      <formula>1</formula>
    </cfRule>
  </conditionalFormatting>
  <conditionalFormatting sqref="R19:R25">
    <cfRule type="cellIs" dxfId="4869" priority="1523" operator="greaterThan">
      <formula>1</formula>
    </cfRule>
    <cfRule type="cellIs" dxfId="4868" priority="1524" operator="lessThan">
      <formula>0.8</formula>
    </cfRule>
  </conditionalFormatting>
  <conditionalFormatting sqref="P19:P25">
    <cfRule type="cellIs" dxfId="4867" priority="1522" operator="greaterThan">
      <formula>0</formula>
    </cfRule>
  </conditionalFormatting>
  <conditionalFormatting sqref="Q19:Q25">
    <cfRule type="cellIs" dxfId="4866" priority="1521" operator="lessThan">
      <formula>0</formula>
    </cfRule>
  </conditionalFormatting>
  <conditionalFormatting sqref="R19:R25">
    <cfRule type="cellIs" dxfId="4865" priority="1519" operator="lessThan">
      <formula>0.8</formula>
    </cfRule>
    <cfRule type="cellIs" dxfId="4864" priority="1520" operator="greaterThan">
      <formula>1</formula>
    </cfRule>
  </conditionalFormatting>
  <conditionalFormatting sqref="R19:R25">
    <cfRule type="cellIs" dxfId="4863" priority="1517" operator="greaterThan">
      <formula>1</formula>
    </cfRule>
    <cfRule type="cellIs" dxfId="4862" priority="1518" operator="lessThan">
      <formula>0.8</formula>
    </cfRule>
  </conditionalFormatting>
  <conditionalFormatting sqref="P19:P25">
    <cfRule type="cellIs" dxfId="4861" priority="1516" operator="greaterThan">
      <formula>0</formula>
    </cfRule>
  </conditionalFormatting>
  <conditionalFormatting sqref="Q19:Q25">
    <cfRule type="cellIs" dxfId="4860" priority="1515" operator="lessThan">
      <formula>0</formula>
    </cfRule>
  </conditionalFormatting>
  <conditionalFormatting sqref="R19:R25">
    <cfRule type="cellIs" dxfId="4859" priority="1513" operator="lessThan">
      <formula>0.8</formula>
    </cfRule>
    <cfRule type="cellIs" dxfId="4858" priority="1514" operator="greaterThan">
      <formula>1</formula>
    </cfRule>
  </conditionalFormatting>
  <conditionalFormatting sqref="R19:R25">
    <cfRule type="cellIs" dxfId="4857" priority="1511" operator="greaterThan">
      <formula>1</formula>
    </cfRule>
    <cfRule type="cellIs" dxfId="4856" priority="1512" operator="lessThan">
      <formula>0.8</formula>
    </cfRule>
  </conditionalFormatting>
  <conditionalFormatting sqref="P19:P25">
    <cfRule type="cellIs" dxfId="4855" priority="1510" operator="greaterThan">
      <formula>0</formula>
    </cfRule>
  </conditionalFormatting>
  <conditionalFormatting sqref="R19:R25">
    <cfRule type="cellIs" dxfId="4854" priority="1507" operator="lessThan">
      <formula>0.8</formula>
    </cfRule>
    <cfRule type="cellIs" dxfId="4853" priority="1508" operator="greaterThan">
      <formula>1</formula>
    </cfRule>
  </conditionalFormatting>
  <conditionalFormatting sqref="R19:R25">
    <cfRule type="cellIs" dxfId="4852" priority="1505" operator="greaterThan">
      <formula>1</formula>
    </cfRule>
    <cfRule type="cellIs" dxfId="4851" priority="1506" operator="lessThan">
      <formula>0.8</formula>
    </cfRule>
  </conditionalFormatting>
  <conditionalFormatting sqref="P19:P25">
    <cfRule type="cellIs" dxfId="4850" priority="1504" operator="greaterThan">
      <formula>0</formula>
    </cfRule>
  </conditionalFormatting>
  <conditionalFormatting sqref="Q19:Q25">
    <cfRule type="cellIs" dxfId="4849" priority="1509" operator="lessThan">
      <formula>0</formula>
    </cfRule>
  </conditionalFormatting>
  <conditionalFormatting sqref="Q19:Q25">
    <cfRule type="cellIs" dxfId="4848" priority="1503" operator="lessThan">
      <formula>0</formula>
    </cfRule>
  </conditionalFormatting>
  <conditionalFormatting sqref="R19:R25">
    <cfRule type="cellIs" dxfId="4847" priority="1501" operator="lessThan">
      <formula>0.8</formula>
    </cfRule>
    <cfRule type="cellIs" dxfId="4846" priority="1502" operator="greaterThan">
      <formula>1</formula>
    </cfRule>
  </conditionalFormatting>
  <conditionalFormatting sqref="R19:R25">
    <cfRule type="cellIs" dxfId="4845" priority="1499" operator="greaterThan">
      <formula>1</formula>
    </cfRule>
    <cfRule type="cellIs" dxfId="4844" priority="1500" operator="lessThan">
      <formula>0.8</formula>
    </cfRule>
  </conditionalFormatting>
  <conditionalFormatting sqref="P19:P25">
    <cfRule type="cellIs" dxfId="4843" priority="1498" operator="greaterThan">
      <formula>0</formula>
    </cfRule>
  </conditionalFormatting>
  <conditionalFormatting sqref="P19:P25">
    <cfRule type="cellIs" dxfId="4842" priority="1492" operator="greaterThan">
      <formula>0</formula>
    </cfRule>
  </conditionalFormatting>
  <conditionalFormatting sqref="Q19:Q25">
    <cfRule type="cellIs" dxfId="4841" priority="1497" operator="lessThan">
      <formula>0</formula>
    </cfRule>
  </conditionalFormatting>
  <conditionalFormatting sqref="R19:R25">
    <cfRule type="cellIs" dxfId="4840" priority="1495" operator="lessThan">
      <formula>0.8</formula>
    </cfRule>
    <cfRule type="cellIs" dxfId="4839" priority="1496" operator="greaterThan">
      <formula>1</formula>
    </cfRule>
  </conditionalFormatting>
  <conditionalFormatting sqref="R19:R25">
    <cfRule type="cellIs" dxfId="4838" priority="1493" operator="greaterThan">
      <formula>1</formula>
    </cfRule>
    <cfRule type="cellIs" dxfId="4837" priority="1494" operator="lessThan">
      <formula>0.8</formula>
    </cfRule>
  </conditionalFormatting>
  <conditionalFormatting sqref="P19:P25">
    <cfRule type="cellIs" dxfId="4836" priority="1486" operator="greaterThan">
      <formula>0</formula>
    </cfRule>
  </conditionalFormatting>
  <conditionalFormatting sqref="Q19:Q25">
    <cfRule type="cellIs" dxfId="4835" priority="1491" operator="lessThan">
      <formula>0</formula>
    </cfRule>
  </conditionalFormatting>
  <conditionalFormatting sqref="R19:R25">
    <cfRule type="cellIs" dxfId="4834" priority="1489" operator="lessThan">
      <formula>0.8</formula>
    </cfRule>
    <cfRule type="cellIs" dxfId="4833" priority="1490" operator="greaterThan">
      <formula>1</formula>
    </cfRule>
  </conditionalFormatting>
  <conditionalFormatting sqref="R19:R25">
    <cfRule type="cellIs" dxfId="4832" priority="1487" operator="greaterThan">
      <formula>1</formula>
    </cfRule>
    <cfRule type="cellIs" dxfId="4831" priority="1488" operator="lessThan">
      <formula>0.8</formula>
    </cfRule>
  </conditionalFormatting>
  <conditionalFormatting sqref="Q19:Q25">
    <cfRule type="cellIs" dxfId="4830" priority="1485" operator="lessThan">
      <formula>0</formula>
    </cfRule>
  </conditionalFormatting>
  <conditionalFormatting sqref="R19:R25">
    <cfRule type="cellIs" dxfId="4829" priority="1483" operator="lessThan">
      <formula>0.8</formula>
    </cfRule>
    <cfRule type="cellIs" dxfId="4828" priority="1484" operator="greaterThan">
      <formula>1</formula>
    </cfRule>
  </conditionalFormatting>
  <conditionalFormatting sqref="R19:R25">
    <cfRule type="cellIs" dxfId="4827" priority="1481" operator="greaterThan">
      <formula>1</formula>
    </cfRule>
    <cfRule type="cellIs" dxfId="4826" priority="1482" operator="lessThan">
      <formula>0.8</formula>
    </cfRule>
  </conditionalFormatting>
  <conditionalFormatting sqref="P19:P25">
    <cfRule type="cellIs" dxfId="4825" priority="1480" operator="greaterThan">
      <formula>0</formula>
    </cfRule>
  </conditionalFormatting>
  <conditionalFormatting sqref="Q19:Q25">
    <cfRule type="cellIs" dxfId="4824" priority="1479" operator="lessThan">
      <formula>0</formula>
    </cfRule>
  </conditionalFormatting>
  <conditionalFormatting sqref="R19:R25">
    <cfRule type="cellIs" dxfId="4823" priority="1477" operator="lessThan">
      <formula>0.8</formula>
    </cfRule>
    <cfRule type="cellIs" dxfId="4822" priority="1478" operator="greaterThan">
      <formula>1</formula>
    </cfRule>
  </conditionalFormatting>
  <conditionalFormatting sqref="R19:R25">
    <cfRule type="cellIs" dxfId="4821" priority="1475" operator="greaterThan">
      <formula>1</formula>
    </cfRule>
    <cfRule type="cellIs" dxfId="4820" priority="1476" operator="lessThan">
      <formula>0.8</formula>
    </cfRule>
  </conditionalFormatting>
  <conditionalFormatting sqref="P19:P25">
    <cfRule type="cellIs" dxfId="4819" priority="1474" operator="greaterThan">
      <formula>0</formula>
    </cfRule>
  </conditionalFormatting>
  <conditionalFormatting sqref="P19:P25">
    <cfRule type="cellIs" dxfId="4818" priority="1468" operator="greaterThan">
      <formula>0</formula>
    </cfRule>
  </conditionalFormatting>
  <conditionalFormatting sqref="Q19:Q25">
    <cfRule type="cellIs" dxfId="4817" priority="1473" operator="lessThan">
      <formula>0</formula>
    </cfRule>
  </conditionalFormatting>
  <conditionalFormatting sqref="R19:R25">
    <cfRule type="cellIs" dxfId="4816" priority="1471" operator="lessThan">
      <formula>0.8</formula>
    </cfRule>
    <cfRule type="cellIs" dxfId="4815" priority="1472" operator="greaterThan">
      <formula>1</formula>
    </cfRule>
  </conditionalFormatting>
  <conditionalFormatting sqref="R19:R25">
    <cfRule type="cellIs" dxfId="4814" priority="1469" operator="greaterThan">
      <formula>1</formula>
    </cfRule>
    <cfRule type="cellIs" dxfId="4813" priority="1470" operator="lessThan">
      <formula>0.8</formula>
    </cfRule>
  </conditionalFormatting>
  <conditionalFormatting sqref="Q19:Q25">
    <cfRule type="cellIs" dxfId="4812" priority="1467" operator="lessThan">
      <formula>0</formula>
    </cfRule>
  </conditionalFormatting>
  <conditionalFormatting sqref="R19:R25">
    <cfRule type="cellIs" dxfId="4811" priority="1465" operator="lessThan">
      <formula>0.8</formula>
    </cfRule>
    <cfRule type="cellIs" dxfId="4810" priority="1466" operator="greaterThan">
      <formula>1</formula>
    </cfRule>
  </conditionalFormatting>
  <conditionalFormatting sqref="R19:R25">
    <cfRule type="cellIs" dxfId="4809" priority="1463" operator="greaterThan">
      <formula>1</formula>
    </cfRule>
    <cfRule type="cellIs" dxfId="4808" priority="1464" operator="lessThan">
      <formula>0.8</formula>
    </cfRule>
  </conditionalFormatting>
  <conditionalFormatting sqref="P19:P25">
    <cfRule type="cellIs" dxfId="4807" priority="1462" operator="greaterThan">
      <formula>0</formula>
    </cfRule>
  </conditionalFormatting>
  <conditionalFormatting sqref="Q19:Q25">
    <cfRule type="cellIs" dxfId="4806" priority="1461" operator="lessThan">
      <formula>0</formula>
    </cfRule>
  </conditionalFormatting>
  <conditionalFormatting sqref="R19:R25">
    <cfRule type="cellIs" dxfId="4805" priority="1459" operator="lessThan">
      <formula>0.8</formula>
    </cfRule>
    <cfRule type="cellIs" dxfId="4804" priority="1460" operator="greaterThan">
      <formula>1</formula>
    </cfRule>
  </conditionalFormatting>
  <conditionalFormatting sqref="R19:R25">
    <cfRule type="cellIs" dxfId="4803" priority="1457" operator="greaterThan">
      <formula>1</formula>
    </cfRule>
    <cfRule type="cellIs" dxfId="4802" priority="1458" operator="lessThan">
      <formula>0.8</formula>
    </cfRule>
  </conditionalFormatting>
  <conditionalFormatting sqref="P19:P25">
    <cfRule type="cellIs" dxfId="4801" priority="1456" operator="greaterThan">
      <formula>0</formula>
    </cfRule>
  </conditionalFormatting>
  <conditionalFormatting sqref="Q19:Q25">
    <cfRule type="cellIs" dxfId="4800" priority="1455" operator="lessThan">
      <formula>0</formula>
    </cfRule>
  </conditionalFormatting>
  <conditionalFormatting sqref="R19:R25">
    <cfRule type="cellIs" dxfId="4799" priority="1453" operator="lessThan">
      <formula>0.8</formula>
    </cfRule>
    <cfRule type="cellIs" dxfId="4798" priority="1454" operator="greaterThan">
      <formula>1</formula>
    </cfRule>
  </conditionalFormatting>
  <conditionalFormatting sqref="R19:R25">
    <cfRule type="cellIs" dxfId="4797" priority="1451" operator="greaterThan">
      <formula>1</formula>
    </cfRule>
    <cfRule type="cellIs" dxfId="4796" priority="1452" operator="lessThan">
      <formula>0.8</formula>
    </cfRule>
  </conditionalFormatting>
  <conditionalFormatting sqref="P19:P25">
    <cfRule type="cellIs" dxfId="4795" priority="1450" operator="greaterThan">
      <formula>0</formula>
    </cfRule>
  </conditionalFormatting>
  <conditionalFormatting sqref="R19:R25">
    <cfRule type="cellIs" dxfId="4794" priority="1447" operator="lessThan">
      <formula>0.8</formula>
    </cfRule>
    <cfRule type="cellIs" dxfId="4793" priority="1448" operator="greaterThan">
      <formula>1</formula>
    </cfRule>
  </conditionalFormatting>
  <conditionalFormatting sqref="R19:R25">
    <cfRule type="cellIs" dxfId="4792" priority="1445" operator="greaterThan">
      <formula>1</formula>
    </cfRule>
    <cfRule type="cellIs" dxfId="4791" priority="1446" operator="lessThan">
      <formula>0.8</formula>
    </cfRule>
  </conditionalFormatting>
  <conditionalFormatting sqref="P19:P25">
    <cfRule type="cellIs" dxfId="4790" priority="1444" operator="greaterThan">
      <formula>0</formula>
    </cfRule>
  </conditionalFormatting>
  <conditionalFormatting sqref="Q19:Q25">
    <cfRule type="cellIs" dxfId="4789" priority="1449" operator="lessThan">
      <formula>0</formula>
    </cfRule>
  </conditionalFormatting>
  <conditionalFormatting sqref="Q40">
    <cfRule type="cellIs" dxfId="4788" priority="1443" operator="lessThan">
      <formula>0</formula>
    </cfRule>
  </conditionalFormatting>
  <conditionalFormatting sqref="R40">
    <cfRule type="cellIs" dxfId="4787" priority="1441" operator="lessThan">
      <formula>0.8</formula>
    </cfRule>
    <cfRule type="cellIs" dxfId="4786" priority="1442" operator="greaterThan">
      <formula>1</formula>
    </cfRule>
  </conditionalFormatting>
  <conditionalFormatting sqref="R40">
    <cfRule type="cellIs" dxfId="4785" priority="1439" operator="greaterThan">
      <formula>1</formula>
    </cfRule>
    <cfRule type="cellIs" dxfId="4784" priority="1440" operator="lessThan">
      <formula>0.8</formula>
    </cfRule>
  </conditionalFormatting>
  <conditionalFormatting sqref="P40">
    <cfRule type="cellIs" dxfId="4783" priority="1438" operator="greaterThan">
      <formula>0</formula>
    </cfRule>
  </conditionalFormatting>
  <conditionalFormatting sqref="P40">
    <cfRule type="cellIs" dxfId="4782" priority="1432" operator="greaterThan">
      <formula>0</formula>
    </cfRule>
  </conditionalFormatting>
  <conditionalFormatting sqref="Q40">
    <cfRule type="cellIs" dxfId="4781" priority="1437" operator="lessThan">
      <formula>0</formula>
    </cfRule>
  </conditionalFormatting>
  <conditionalFormatting sqref="R40">
    <cfRule type="cellIs" dxfId="4780" priority="1435" operator="lessThan">
      <formula>0.8</formula>
    </cfRule>
    <cfRule type="cellIs" dxfId="4779" priority="1436" operator="greaterThan">
      <formula>1</formula>
    </cfRule>
  </conditionalFormatting>
  <conditionalFormatting sqref="R40">
    <cfRule type="cellIs" dxfId="4778" priority="1433" operator="greaterThan">
      <formula>1</formula>
    </cfRule>
    <cfRule type="cellIs" dxfId="4777" priority="1434" operator="lessThan">
      <formula>0.8</formula>
    </cfRule>
  </conditionalFormatting>
  <conditionalFormatting sqref="P40">
    <cfRule type="cellIs" dxfId="4776" priority="1426" operator="greaterThan">
      <formula>0</formula>
    </cfRule>
  </conditionalFormatting>
  <conditionalFormatting sqref="Q40">
    <cfRule type="cellIs" dxfId="4775" priority="1431" operator="lessThan">
      <formula>0</formula>
    </cfRule>
  </conditionalFormatting>
  <conditionalFormatting sqref="R40">
    <cfRule type="cellIs" dxfId="4774" priority="1429" operator="lessThan">
      <formula>0.8</formula>
    </cfRule>
    <cfRule type="cellIs" dxfId="4773" priority="1430" operator="greaterThan">
      <formula>1</formula>
    </cfRule>
  </conditionalFormatting>
  <conditionalFormatting sqref="R40">
    <cfRule type="cellIs" dxfId="4772" priority="1427" operator="greaterThan">
      <formula>1</formula>
    </cfRule>
    <cfRule type="cellIs" dxfId="4771" priority="1428" operator="lessThan">
      <formula>0.8</formula>
    </cfRule>
  </conditionalFormatting>
  <conditionalFormatting sqref="Q40">
    <cfRule type="cellIs" dxfId="4770" priority="1425" operator="lessThan">
      <formula>0</formula>
    </cfRule>
  </conditionalFormatting>
  <conditionalFormatting sqref="R40">
    <cfRule type="cellIs" dxfId="4769" priority="1423" operator="lessThan">
      <formula>0.8</formula>
    </cfRule>
    <cfRule type="cellIs" dxfId="4768" priority="1424" operator="greaterThan">
      <formula>1</formula>
    </cfRule>
  </conditionalFormatting>
  <conditionalFormatting sqref="R40">
    <cfRule type="cellIs" dxfId="4767" priority="1421" operator="greaterThan">
      <formula>1</formula>
    </cfRule>
    <cfRule type="cellIs" dxfId="4766" priority="1422" operator="lessThan">
      <formula>0.8</formula>
    </cfRule>
  </conditionalFormatting>
  <conditionalFormatting sqref="P40">
    <cfRule type="cellIs" dxfId="4765" priority="1420" operator="greaterThan">
      <formula>0</formula>
    </cfRule>
  </conditionalFormatting>
  <conditionalFormatting sqref="P40">
    <cfRule type="cellIs" dxfId="4764" priority="1414" operator="greaterThan">
      <formula>0</formula>
    </cfRule>
  </conditionalFormatting>
  <conditionalFormatting sqref="Q40">
    <cfRule type="cellIs" dxfId="4763" priority="1419" operator="lessThan">
      <formula>0</formula>
    </cfRule>
  </conditionalFormatting>
  <conditionalFormatting sqref="R40">
    <cfRule type="cellIs" dxfId="4762" priority="1417" operator="lessThan">
      <formula>0.8</formula>
    </cfRule>
    <cfRule type="cellIs" dxfId="4761" priority="1418" operator="greaterThan">
      <formula>1</formula>
    </cfRule>
  </conditionalFormatting>
  <conditionalFormatting sqref="R40">
    <cfRule type="cellIs" dxfId="4760" priority="1415" operator="greaterThan">
      <formula>1</formula>
    </cfRule>
    <cfRule type="cellIs" dxfId="4759" priority="1416" operator="lessThan">
      <formula>0.8</formula>
    </cfRule>
  </conditionalFormatting>
  <conditionalFormatting sqref="P40">
    <cfRule type="cellIs" dxfId="4758" priority="1408" operator="greaterThan">
      <formula>0</formula>
    </cfRule>
  </conditionalFormatting>
  <conditionalFormatting sqref="Q40">
    <cfRule type="cellIs" dxfId="4757" priority="1413" operator="lessThan">
      <formula>0</formula>
    </cfRule>
  </conditionalFormatting>
  <conditionalFormatting sqref="R40">
    <cfRule type="cellIs" dxfId="4756" priority="1411" operator="lessThan">
      <formula>0.8</formula>
    </cfRule>
    <cfRule type="cellIs" dxfId="4755" priority="1412" operator="greaterThan">
      <formula>1</formula>
    </cfRule>
  </conditionalFormatting>
  <conditionalFormatting sqref="R40">
    <cfRule type="cellIs" dxfId="4754" priority="1409" operator="greaterThan">
      <formula>1</formula>
    </cfRule>
    <cfRule type="cellIs" dxfId="4753" priority="1410" operator="lessThan">
      <formula>0.8</formula>
    </cfRule>
  </conditionalFormatting>
  <conditionalFormatting sqref="P40">
    <cfRule type="cellIs" dxfId="4752" priority="1402" operator="greaterThan">
      <formula>0</formula>
    </cfRule>
  </conditionalFormatting>
  <conditionalFormatting sqref="Q40">
    <cfRule type="cellIs" dxfId="4751" priority="1407" operator="lessThan">
      <formula>0</formula>
    </cfRule>
  </conditionalFormatting>
  <conditionalFormatting sqref="R40">
    <cfRule type="cellIs" dxfId="4750" priority="1405" operator="lessThan">
      <formula>0.8</formula>
    </cfRule>
    <cfRule type="cellIs" dxfId="4749" priority="1406" operator="greaterThan">
      <formula>1</formula>
    </cfRule>
  </conditionalFormatting>
  <conditionalFormatting sqref="R40">
    <cfRule type="cellIs" dxfId="4748" priority="1403" operator="greaterThan">
      <formula>1</formula>
    </cfRule>
    <cfRule type="cellIs" dxfId="4747" priority="1404" operator="lessThan">
      <formula>0.8</formula>
    </cfRule>
  </conditionalFormatting>
  <conditionalFormatting sqref="Q40">
    <cfRule type="cellIs" dxfId="4746" priority="1396" operator="lessThan">
      <formula>0</formula>
    </cfRule>
  </conditionalFormatting>
  <conditionalFormatting sqref="P40">
    <cfRule type="cellIs" dxfId="4745" priority="1397" operator="greaterThan">
      <formula>0</formula>
    </cfRule>
  </conditionalFormatting>
  <conditionalFormatting sqref="R40">
    <cfRule type="cellIs" dxfId="4744" priority="1400" operator="lessThan">
      <formula>0.8</formula>
    </cfRule>
    <cfRule type="cellIs" dxfId="4743" priority="1401" operator="greaterThan">
      <formula>1</formula>
    </cfRule>
  </conditionalFormatting>
  <conditionalFormatting sqref="R40">
    <cfRule type="cellIs" dxfId="4742" priority="1398" operator="greaterThan">
      <formula>1</formula>
    </cfRule>
    <cfRule type="cellIs" dxfId="4741" priority="1399" operator="lessThan">
      <formula>0.8</formula>
    </cfRule>
  </conditionalFormatting>
  <conditionalFormatting sqref="Q40">
    <cfRule type="cellIs" dxfId="4740" priority="1390" operator="lessThan">
      <formula>0</formula>
    </cfRule>
  </conditionalFormatting>
  <conditionalFormatting sqref="R40">
    <cfRule type="cellIs" dxfId="4739" priority="1394" operator="lessThan">
      <formula>0.8</formula>
    </cfRule>
    <cfRule type="cellIs" dxfId="4738" priority="1395" operator="greaterThan">
      <formula>1</formula>
    </cfRule>
  </conditionalFormatting>
  <conditionalFormatting sqref="R40">
    <cfRule type="cellIs" dxfId="4737" priority="1392" operator="greaterThan">
      <formula>1</formula>
    </cfRule>
    <cfRule type="cellIs" dxfId="4736" priority="1393" operator="lessThan">
      <formula>0.8</formula>
    </cfRule>
  </conditionalFormatting>
  <conditionalFormatting sqref="P40">
    <cfRule type="cellIs" dxfId="4735" priority="1391" operator="greaterThan">
      <formula>0</formula>
    </cfRule>
  </conditionalFormatting>
  <conditionalFormatting sqref="Q40">
    <cfRule type="cellIs" dxfId="4734" priority="1389" operator="lessThan">
      <formula>0</formula>
    </cfRule>
  </conditionalFormatting>
  <conditionalFormatting sqref="R40">
    <cfRule type="cellIs" dxfId="4733" priority="1387" operator="lessThan">
      <formula>0.8</formula>
    </cfRule>
    <cfRule type="cellIs" dxfId="4732" priority="1388" operator="greaterThan">
      <formula>1</formula>
    </cfRule>
  </conditionalFormatting>
  <conditionalFormatting sqref="R40">
    <cfRule type="cellIs" dxfId="4731" priority="1385" operator="greaterThan">
      <formula>1</formula>
    </cfRule>
    <cfRule type="cellIs" dxfId="4730" priority="1386" operator="lessThan">
      <formula>0.8</formula>
    </cfRule>
  </conditionalFormatting>
  <conditionalFormatting sqref="P40">
    <cfRule type="cellIs" dxfId="4729" priority="1384" operator="greaterThan">
      <formula>0</formula>
    </cfRule>
  </conditionalFormatting>
  <conditionalFormatting sqref="Q40">
    <cfRule type="cellIs" dxfId="4728" priority="1383" operator="lessThan">
      <formula>0</formula>
    </cfRule>
  </conditionalFormatting>
  <conditionalFormatting sqref="R40">
    <cfRule type="cellIs" dxfId="4727" priority="1381" operator="lessThan">
      <formula>0.8</formula>
    </cfRule>
    <cfRule type="cellIs" dxfId="4726" priority="1382" operator="greaterThan">
      <formula>1</formula>
    </cfRule>
  </conditionalFormatting>
  <conditionalFormatting sqref="R40">
    <cfRule type="cellIs" dxfId="4725" priority="1379" operator="greaterThan">
      <formula>1</formula>
    </cfRule>
    <cfRule type="cellIs" dxfId="4724" priority="1380" operator="lessThan">
      <formula>0.8</formula>
    </cfRule>
  </conditionalFormatting>
  <conditionalFormatting sqref="P40">
    <cfRule type="cellIs" dxfId="4723" priority="1378" operator="greaterThan">
      <formula>0</formula>
    </cfRule>
  </conditionalFormatting>
  <conditionalFormatting sqref="Q32:Q39">
    <cfRule type="cellIs" dxfId="4722" priority="1377" operator="lessThan">
      <formula>0</formula>
    </cfRule>
  </conditionalFormatting>
  <conditionalFormatting sqref="R32:R39">
    <cfRule type="cellIs" dxfId="4721" priority="1375" operator="lessThan">
      <formula>0.8</formula>
    </cfRule>
    <cfRule type="cellIs" dxfId="4720" priority="1376" operator="greaterThan">
      <formula>1</formula>
    </cfRule>
  </conditionalFormatting>
  <conditionalFormatting sqref="R32:R39">
    <cfRule type="cellIs" dxfId="4719" priority="1373" operator="greaterThan">
      <formula>1</formula>
    </cfRule>
    <cfRule type="cellIs" dxfId="4718" priority="1374" operator="lessThan">
      <formula>0.8</formula>
    </cfRule>
  </conditionalFormatting>
  <conditionalFormatting sqref="P32:P39">
    <cfRule type="cellIs" dxfId="4717" priority="1372" operator="greaterThan">
      <formula>0</formula>
    </cfRule>
  </conditionalFormatting>
  <conditionalFormatting sqref="Q32:Q39">
    <cfRule type="cellIs" dxfId="4716" priority="1371" operator="lessThan">
      <formula>0</formula>
    </cfRule>
  </conditionalFormatting>
  <conditionalFormatting sqref="R32:R39">
    <cfRule type="cellIs" dxfId="4715" priority="1369" operator="lessThan">
      <formula>0.8</formula>
    </cfRule>
    <cfRule type="cellIs" dxfId="4714" priority="1370" operator="greaterThan">
      <formula>1</formula>
    </cfRule>
  </conditionalFormatting>
  <conditionalFormatting sqref="R32:R39">
    <cfRule type="cellIs" dxfId="4713" priority="1367" operator="greaterThan">
      <formula>1</formula>
    </cfRule>
    <cfRule type="cellIs" dxfId="4712" priority="1368" operator="lessThan">
      <formula>0.8</formula>
    </cfRule>
  </conditionalFormatting>
  <conditionalFormatting sqref="P32:P39">
    <cfRule type="cellIs" dxfId="4711" priority="1366" operator="greaterThan">
      <formula>0</formula>
    </cfRule>
  </conditionalFormatting>
  <conditionalFormatting sqref="Q32:Q39">
    <cfRule type="cellIs" dxfId="4710" priority="1365" operator="lessThan">
      <formula>0</formula>
    </cfRule>
  </conditionalFormatting>
  <conditionalFormatting sqref="R32:R39">
    <cfRule type="cellIs" dxfId="4709" priority="1363" operator="lessThan">
      <formula>0.8</formula>
    </cfRule>
    <cfRule type="cellIs" dxfId="4708" priority="1364" operator="greaterThan">
      <formula>1</formula>
    </cfRule>
  </conditionalFormatting>
  <conditionalFormatting sqref="R32:R39">
    <cfRule type="cellIs" dxfId="4707" priority="1361" operator="greaterThan">
      <formula>1</formula>
    </cfRule>
    <cfRule type="cellIs" dxfId="4706" priority="1362" operator="lessThan">
      <formula>0.8</formula>
    </cfRule>
  </conditionalFormatting>
  <conditionalFormatting sqref="P32:P39">
    <cfRule type="cellIs" dxfId="4705" priority="1360" operator="greaterThan">
      <formula>0</formula>
    </cfRule>
  </conditionalFormatting>
  <conditionalFormatting sqref="Q32:Q39">
    <cfRule type="cellIs" dxfId="4704" priority="1359" operator="lessThan">
      <formula>0</formula>
    </cfRule>
  </conditionalFormatting>
  <conditionalFormatting sqref="R32:R39">
    <cfRule type="cellIs" dxfId="4703" priority="1357" operator="lessThan">
      <formula>0.8</formula>
    </cfRule>
    <cfRule type="cellIs" dxfId="4702" priority="1358" operator="greaterThan">
      <formula>1</formula>
    </cfRule>
  </conditionalFormatting>
  <conditionalFormatting sqref="R32:R39">
    <cfRule type="cellIs" dxfId="4701" priority="1355" operator="greaterThan">
      <formula>1</formula>
    </cfRule>
    <cfRule type="cellIs" dxfId="4700" priority="1356" operator="lessThan">
      <formula>0.8</formula>
    </cfRule>
  </conditionalFormatting>
  <conditionalFormatting sqref="P32:P39">
    <cfRule type="cellIs" dxfId="4699" priority="1354" operator="greaterThan">
      <formula>0</formula>
    </cfRule>
  </conditionalFormatting>
  <conditionalFormatting sqref="P32:P39">
    <cfRule type="cellIs" dxfId="4698" priority="1348" operator="greaterThan">
      <formula>0</formula>
    </cfRule>
  </conditionalFormatting>
  <conditionalFormatting sqref="Q32:Q39">
    <cfRule type="cellIs" dxfId="4697" priority="1353" operator="lessThan">
      <formula>0</formula>
    </cfRule>
  </conditionalFormatting>
  <conditionalFormatting sqref="R32:R39">
    <cfRule type="cellIs" dxfId="4696" priority="1351" operator="lessThan">
      <formula>0.8</formula>
    </cfRule>
    <cfRule type="cellIs" dxfId="4695" priority="1352" operator="greaterThan">
      <formula>1</formula>
    </cfRule>
  </conditionalFormatting>
  <conditionalFormatting sqref="R32:R39">
    <cfRule type="cellIs" dxfId="4694" priority="1349" operator="greaterThan">
      <formula>1</formula>
    </cfRule>
    <cfRule type="cellIs" dxfId="4693" priority="1350" operator="lessThan">
      <formula>0.8</formula>
    </cfRule>
  </conditionalFormatting>
  <conditionalFormatting sqref="P32:P39">
    <cfRule type="cellIs" dxfId="4692" priority="1342" operator="greaterThan">
      <formula>0</formula>
    </cfRule>
  </conditionalFormatting>
  <conditionalFormatting sqref="Q32:Q39">
    <cfRule type="cellIs" dxfId="4691" priority="1347" operator="lessThan">
      <formula>0</formula>
    </cfRule>
  </conditionalFormatting>
  <conditionalFormatting sqref="R32:R39">
    <cfRule type="cellIs" dxfId="4690" priority="1345" operator="lessThan">
      <formula>0.8</formula>
    </cfRule>
    <cfRule type="cellIs" dxfId="4689" priority="1346" operator="greaterThan">
      <formula>1</formula>
    </cfRule>
  </conditionalFormatting>
  <conditionalFormatting sqref="R32:R39">
    <cfRule type="cellIs" dxfId="4688" priority="1343" operator="greaterThan">
      <formula>1</formula>
    </cfRule>
    <cfRule type="cellIs" dxfId="4687" priority="1344" operator="lessThan">
      <formula>0.8</formula>
    </cfRule>
  </conditionalFormatting>
  <conditionalFormatting sqref="R32:R39">
    <cfRule type="cellIs" dxfId="4686" priority="1339" operator="lessThan">
      <formula>0.8</formula>
    </cfRule>
    <cfRule type="cellIs" dxfId="4685" priority="1340" operator="greaterThan">
      <formula>1</formula>
    </cfRule>
  </conditionalFormatting>
  <conditionalFormatting sqref="R32:R39">
    <cfRule type="cellIs" dxfId="4684" priority="1337" operator="greaterThan">
      <formula>1</formula>
    </cfRule>
    <cfRule type="cellIs" dxfId="4683" priority="1338" operator="lessThan">
      <formula>0.8</formula>
    </cfRule>
  </conditionalFormatting>
  <conditionalFormatting sqref="P32:P39">
    <cfRule type="cellIs" dxfId="4682" priority="1336" operator="greaterThan">
      <formula>0</formula>
    </cfRule>
  </conditionalFormatting>
  <conditionalFormatting sqref="Q32:Q39">
    <cfRule type="cellIs" dxfId="4681" priority="1341" operator="lessThan">
      <formula>0</formula>
    </cfRule>
  </conditionalFormatting>
  <conditionalFormatting sqref="Q32:Q39">
    <cfRule type="cellIs" dxfId="4680" priority="1335" operator="lessThan">
      <formula>0</formula>
    </cfRule>
  </conditionalFormatting>
  <conditionalFormatting sqref="R32:R39">
    <cfRule type="cellIs" dxfId="4679" priority="1333" operator="lessThan">
      <formula>0.8</formula>
    </cfRule>
    <cfRule type="cellIs" dxfId="4678" priority="1334" operator="greaterThan">
      <formula>1</formula>
    </cfRule>
  </conditionalFormatting>
  <conditionalFormatting sqref="R32:R39">
    <cfRule type="cellIs" dxfId="4677" priority="1331" operator="greaterThan">
      <formula>1</formula>
    </cfRule>
    <cfRule type="cellIs" dxfId="4676" priority="1332" operator="lessThan">
      <formula>0.8</formula>
    </cfRule>
  </conditionalFormatting>
  <conditionalFormatting sqref="P32:P39">
    <cfRule type="cellIs" dxfId="4675" priority="1330" operator="greaterThan">
      <formula>0</formula>
    </cfRule>
  </conditionalFormatting>
  <conditionalFormatting sqref="P32:P39">
    <cfRule type="cellIs" dxfId="4674" priority="1324" operator="greaterThan">
      <formula>0</formula>
    </cfRule>
  </conditionalFormatting>
  <conditionalFormatting sqref="Q32:Q39">
    <cfRule type="cellIs" dxfId="4673" priority="1329" operator="lessThan">
      <formula>0</formula>
    </cfRule>
  </conditionalFormatting>
  <conditionalFormatting sqref="R32:R39">
    <cfRule type="cellIs" dxfId="4672" priority="1327" operator="lessThan">
      <formula>0.8</formula>
    </cfRule>
    <cfRule type="cellIs" dxfId="4671" priority="1328" operator="greaterThan">
      <formula>1</formula>
    </cfRule>
  </conditionalFormatting>
  <conditionalFormatting sqref="R32:R39">
    <cfRule type="cellIs" dxfId="4670" priority="1325" operator="greaterThan">
      <formula>1</formula>
    </cfRule>
    <cfRule type="cellIs" dxfId="4669" priority="1326" operator="lessThan">
      <formula>0.8</formula>
    </cfRule>
  </conditionalFormatting>
  <conditionalFormatting sqref="P32:P39">
    <cfRule type="cellIs" dxfId="4668" priority="1318" operator="greaterThan">
      <formula>0</formula>
    </cfRule>
  </conditionalFormatting>
  <conditionalFormatting sqref="Q32:Q39">
    <cfRule type="cellIs" dxfId="4667" priority="1323" operator="lessThan">
      <formula>0</formula>
    </cfRule>
  </conditionalFormatting>
  <conditionalFormatting sqref="R32:R39">
    <cfRule type="cellIs" dxfId="4666" priority="1321" operator="lessThan">
      <formula>0.8</formula>
    </cfRule>
    <cfRule type="cellIs" dxfId="4665" priority="1322" operator="greaterThan">
      <formula>1</formula>
    </cfRule>
  </conditionalFormatting>
  <conditionalFormatting sqref="R32:R39">
    <cfRule type="cellIs" dxfId="4664" priority="1319" operator="greaterThan">
      <formula>1</formula>
    </cfRule>
    <cfRule type="cellIs" dxfId="4663" priority="1320" operator="lessThan">
      <formula>0.8</formula>
    </cfRule>
  </conditionalFormatting>
  <conditionalFormatting sqref="R32:R39">
    <cfRule type="cellIs" dxfId="4662" priority="1315" operator="lessThan">
      <formula>0.8</formula>
    </cfRule>
    <cfRule type="cellIs" dxfId="4661" priority="1316" operator="greaterThan">
      <formula>1</formula>
    </cfRule>
  </conditionalFormatting>
  <conditionalFormatting sqref="R32:R39">
    <cfRule type="cellIs" dxfId="4660" priority="1313" operator="greaterThan">
      <formula>1</formula>
    </cfRule>
    <cfRule type="cellIs" dxfId="4659" priority="1314" operator="lessThan">
      <formula>0.8</formula>
    </cfRule>
  </conditionalFormatting>
  <conditionalFormatting sqref="P32:P39">
    <cfRule type="cellIs" dxfId="4658" priority="1312" operator="greaterThan">
      <formula>0</formula>
    </cfRule>
  </conditionalFormatting>
  <conditionalFormatting sqref="Q32:Q39">
    <cfRule type="cellIs" dxfId="4657" priority="1317" operator="lessThan">
      <formula>0</formula>
    </cfRule>
  </conditionalFormatting>
  <conditionalFormatting sqref="P32:P39">
    <cfRule type="cellIs" dxfId="4656" priority="1306" operator="greaterThan">
      <formula>0</formula>
    </cfRule>
  </conditionalFormatting>
  <conditionalFormatting sqref="Q32:Q39">
    <cfRule type="cellIs" dxfId="4655" priority="1311" operator="lessThan">
      <formula>0</formula>
    </cfRule>
  </conditionalFormatting>
  <conditionalFormatting sqref="R32:R39">
    <cfRule type="cellIs" dxfId="4654" priority="1309" operator="lessThan">
      <formula>0.8</formula>
    </cfRule>
    <cfRule type="cellIs" dxfId="4653" priority="1310" operator="greaterThan">
      <formula>1</formula>
    </cfRule>
  </conditionalFormatting>
  <conditionalFormatting sqref="R32:R39">
    <cfRule type="cellIs" dxfId="4652" priority="1307" operator="greaterThan">
      <formula>1</formula>
    </cfRule>
    <cfRule type="cellIs" dxfId="4651" priority="1308" operator="lessThan">
      <formula>0.8</formula>
    </cfRule>
  </conditionalFormatting>
  <conditionalFormatting sqref="R32:R39">
    <cfRule type="cellIs" dxfId="4650" priority="1303" operator="lessThan">
      <formula>0.8</formula>
    </cfRule>
    <cfRule type="cellIs" dxfId="4649" priority="1304" operator="greaterThan">
      <formula>1</formula>
    </cfRule>
  </conditionalFormatting>
  <conditionalFormatting sqref="R32:R39">
    <cfRule type="cellIs" dxfId="4648" priority="1301" operator="greaterThan">
      <formula>1</formula>
    </cfRule>
    <cfRule type="cellIs" dxfId="4647" priority="1302" operator="lessThan">
      <formula>0.8</formula>
    </cfRule>
  </conditionalFormatting>
  <conditionalFormatting sqref="P32:P39">
    <cfRule type="cellIs" dxfId="4646" priority="1300" operator="greaterThan">
      <formula>0</formula>
    </cfRule>
  </conditionalFormatting>
  <conditionalFormatting sqref="Q32:Q39">
    <cfRule type="cellIs" dxfId="4645" priority="1305" operator="lessThan">
      <formula>0</formula>
    </cfRule>
  </conditionalFormatting>
  <conditionalFormatting sqref="R32:R39">
    <cfRule type="cellIs" dxfId="4644" priority="1297" operator="lessThan">
      <formula>0.8</formula>
    </cfRule>
    <cfRule type="cellIs" dxfId="4643" priority="1298" operator="greaterThan">
      <formula>1</formula>
    </cfRule>
  </conditionalFormatting>
  <conditionalFormatting sqref="R32:R39">
    <cfRule type="cellIs" dxfId="4642" priority="1295" operator="greaterThan">
      <formula>1</formula>
    </cfRule>
    <cfRule type="cellIs" dxfId="4641" priority="1296" operator="lessThan">
      <formula>0.8</formula>
    </cfRule>
  </conditionalFormatting>
  <conditionalFormatting sqref="P32:P39">
    <cfRule type="cellIs" dxfId="4640" priority="1294" operator="greaterThan">
      <formula>0</formula>
    </cfRule>
  </conditionalFormatting>
  <conditionalFormatting sqref="Q32:Q39">
    <cfRule type="cellIs" dxfId="4639" priority="1299" operator="lessThan">
      <formula>0</formula>
    </cfRule>
  </conditionalFormatting>
  <conditionalFormatting sqref="Q32:Q39">
    <cfRule type="cellIs" dxfId="4638" priority="1293" operator="lessThan">
      <formula>0</formula>
    </cfRule>
  </conditionalFormatting>
  <conditionalFormatting sqref="R32:R39">
    <cfRule type="cellIs" dxfId="4637" priority="1291" operator="lessThan">
      <formula>0.8</formula>
    </cfRule>
    <cfRule type="cellIs" dxfId="4636" priority="1292" operator="greaterThan">
      <formula>1</formula>
    </cfRule>
  </conditionalFormatting>
  <conditionalFormatting sqref="R32:R39">
    <cfRule type="cellIs" dxfId="4635" priority="1289" operator="greaterThan">
      <formula>1</formula>
    </cfRule>
    <cfRule type="cellIs" dxfId="4634" priority="1290" operator="lessThan">
      <formula>0.8</formula>
    </cfRule>
  </conditionalFormatting>
  <conditionalFormatting sqref="P32:P39">
    <cfRule type="cellIs" dxfId="4633" priority="1288" operator="greaterThan">
      <formula>0</formula>
    </cfRule>
  </conditionalFormatting>
  <conditionalFormatting sqref="Q32:Q39">
    <cfRule type="cellIs" dxfId="4632" priority="1282" operator="lessThan">
      <formula>0</formula>
    </cfRule>
  </conditionalFormatting>
  <conditionalFormatting sqref="R32:R39">
    <cfRule type="cellIs" dxfId="4631" priority="1286" operator="lessThan">
      <formula>0.8</formula>
    </cfRule>
    <cfRule type="cellIs" dxfId="4630" priority="1287" operator="greaterThan">
      <formula>1</formula>
    </cfRule>
  </conditionalFormatting>
  <conditionalFormatting sqref="R32:R39">
    <cfRule type="cellIs" dxfId="4629" priority="1284" operator="greaterThan">
      <formula>1</formula>
    </cfRule>
    <cfRule type="cellIs" dxfId="4628" priority="1285" operator="lessThan">
      <formula>0.8</formula>
    </cfRule>
  </conditionalFormatting>
  <conditionalFormatting sqref="P32:P39">
    <cfRule type="cellIs" dxfId="4627" priority="1283" operator="greaterThan">
      <formula>0</formula>
    </cfRule>
  </conditionalFormatting>
  <conditionalFormatting sqref="Q32:Q39">
    <cfRule type="cellIs" dxfId="4626" priority="1281" operator="lessThan">
      <formula>0</formula>
    </cfRule>
  </conditionalFormatting>
  <conditionalFormatting sqref="R32:R39">
    <cfRule type="cellIs" dxfId="4625" priority="1279" operator="lessThan">
      <formula>0.8</formula>
    </cfRule>
    <cfRule type="cellIs" dxfId="4624" priority="1280" operator="greaterThan">
      <formula>1</formula>
    </cfRule>
  </conditionalFormatting>
  <conditionalFormatting sqref="R32:R39">
    <cfRule type="cellIs" dxfId="4623" priority="1277" operator="greaterThan">
      <formula>1</formula>
    </cfRule>
    <cfRule type="cellIs" dxfId="4622" priority="1278" operator="lessThan">
      <formula>0.8</formula>
    </cfRule>
  </conditionalFormatting>
  <conditionalFormatting sqref="P32:P39">
    <cfRule type="cellIs" dxfId="4621" priority="1276" operator="greaterThan">
      <formula>0</formula>
    </cfRule>
  </conditionalFormatting>
  <conditionalFormatting sqref="Q32:Q39">
    <cfRule type="cellIs" dxfId="4620" priority="1275" operator="lessThan">
      <formula>0</formula>
    </cfRule>
  </conditionalFormatting>
  <conditionalFormatting sqref="R32:R39">
    <cfRule type="cellIs" dxfId="4619" priority="1273" operator="lessThan">
      <formula>0.8</formula>
    </cfRule>
    <cfRule type="cellIs" dxfId="4618" priority="1274" operator="greaterThan">
      <formula>1</formula>
    </cfRule>
  </conditionalFormatting>
  <conditionalFormatting sqref="R32:R39">
    <cfRule type="cellIs" dxfId="4617" priority="1271" operator="greaterThan">
      <formula>1</formula>
    </cfRule>
    <cfRule type="cellIs" dxfId="4616" priority="1272" operator="lessThan">
      <formula>0.8</formula>
    </cfRule>
  </conditionalFormatting>
  <conditionalFormatting sqref="P32:P39">
    <cfRule type="cellIs" dxfId="4615" priority="1270" operator="greaterThan">
      <formula>0</formula>
    </cfRule>
  </conditionalFormatting>
  <conditionalFormatting sqref="Q32:Q39">
    <cfRule type="cellIs" dxfId="4614" priority="1269" operator="lessThan">
      <formula>0</formula>
    </cfRule>
  </conditionalFormatting>
  <conditionalFormatting sqref="R32:R39">
    <cfRule type="cellIs" dxfId="4613" priority="1267" operator="lessThan">
      <formula>0.8</formula>
    </cfRule>
    <cfRule type="cellIs" dxfId="4612" priority="1268" operator="greaterThan">
      <formula>1</formula>
    </cfRule>
  </conditionalFormatting>
  <conditionalFormatting sqref="R32:R39">
    <cfRule type="cellIs" dxfId="4611" priority="1265" operator="greaterThan">
      <formula>1</formula>
    </cfRule>
    <cfRule type="cellIs" dxfId="4610" priority="1266" operator="lessThan">
      <formula>0.8</formula>
    </cfRule>
  </conditionalFormatting>
  <conditionalFormatting sqref="P32:P39">
    <cfRule type="cellIs" dxfId="4609" priority="1264" operator="greaterThan">
      <formula>0</formula>
    </cfRule>
  </conditionalFormatting>
  <conditionalFormatting sqref="Q32:Q39">
    <cfRule type="cellIs" dxfId="4608" priority="1263" operator="lessThan">
      <formula>0</formula>
    </cfRule>
  </conditionalFormatting>
  <conditionalFormatting sqref="R32:R39">
    <cfRule type="cellIs" dxfId="4607" priority="1261" operator="lessThan">
      <formula>0.8</formula>
    </cfRule>
    <cfRule type="cellIs" dxfId="4606" priority="1262" operator="greaterThan">
      <formula>1</formula>
    </cfRule>
  </conditionalFormatting>
  <conditionalFormatting sqref="R32:R39">
    <cfRule type="cellIs" dxfId="4605" priority="1259" operator="greaterThan">
      <formula>1</formula>
    </cfRule>
    <cfRule type="cellIs" dxfId="4604" priority="1260" operator="lessThan">
      <formula>0.8</formula>
    </cfRule>
  </conditionalFormatting>
  <conditionalFormatting sqref="P32:P39">
    <cfRule type="cellIs" dxfId="4603" priority="1258" operator="greaterThan">
      <formula>0</formula>
    </cfRule>
  </conditionalFormatting>
  <conditionalFormatting sqref="Q32:Q39">
    <cfRule type="cellIs" dxfId="4602" priority="1257" operator="lessThan">
      <formula>0</formula>
    </cfRule>
  </conditionalFormatting>
  <conditionalFormatting sqref="R32:R39">
    <cfRule type="cellIs" dxfId="4601" priority="1255" operator="lessThan">
      <formula>0.8</formula>
    </cfRule>
    <cfRule type="cellIs" dxfId="4600" priority="1256" operator="greaterThan">
      <formula>1</formula>
    </cfRule>
  </conditionalFormatting>
  <conditionalFormatting sqref="R32:R39">
    <cfRule type="cellIs" dxfId="4599" priority="1253" operator="greaterThan">
      <formula>1</formula>
    </cfRule>
    <cfRule type="cellIs" dxfId="4598" priority="1254" operator="lessThan">
      <formula>0.8</formula>
    </cfRule>
  </conditionalFormatting>
  <conditionalFormatting sqref="P32:P39">
    <cfRule type="cellIs" dxfId="4597" priority="1252" operator="greaterThan">
      <formula>0</formula>
    </cfRule>
  </conditionalFormatting>
  <conditionalFormatting sqref="P32:P39">
    <cfRule type="cellIs" dxfId="4596" priority="1246" operator="greaterThan">
      <formula>0</formula>
    </cfRule>
  </conditionalFormatting>
  <conditionalFormatting sqref="Q32:Q39">
    <cfRule type="cellIs" dxfId="4595" priority="1251" operator="lessThan">
      <formula>0</formula>
    </cfRule>
  </conditionalFormatting>
  <conditionalFormatting sqref="R32:R39">
    <cfRule type="cellIs" dxfId="4594" priority="1249" operator="lessThan">
      <formula>0.8</formula>
    </cfRule>
    <cfRule type="cellIs" dxfId="4593" priority="1250" operator="greaterThan">
      <formula>1</formula>
    </cfRule>
  </conditionalFormatting>
  <conditionalFormatting sqref="R32:R39">
    <cfRule type="cellIs" dxfId="4592" priority="1247" operator="greaterThan">
      <formula>1</formula>
    </cfRule>
    <cfRule type="cellIs" dxfId="4591" priority="1248" operator="lessThan">
      <formula>0.8</formula>
    </cfRule>
  </conditionalFormatting>
  <conditionalFormatting sqref="P32:P39">
    <cfRule type="cellIs" dxfId="4590" priority="1240" operator="greaterThan">
      <formula>0</formula>
    </cfRule>
  </conditionalFormatting>
  <conditionalFormatting sqref="Q32:Q39">
    <cfRule type="cellIs" dxfId="4589" priority="1245" operator="lessThan">
      <formula>0</formula>
    </cfRule>
  </conditionalFormatting>
  <conditionalFormatting sqref="R32:R39">
    <cfRule type="cellIs" dxfId="4588" priority="1243" operator="lessThan">
      <formula>0.8</formula>
    </cfRule>
    <cfRule type="cellIs" dxfId="4587" priority="1244" operator="greaterThan">
      <formula>1</formula>
    </cfRule>
  </conditionalFormatting>
  <conditionalFormatting sqref="R32:R39">
    <cfRule type="cellIs" dxfId="4586" priority="1241" operator="greaterThan">
      <formula>1</formula>
    </cfRule>
    <cfRule type="cellIs" dxfId="4585" priority="1242" operator="lessThan">
      <formula>0.8</formula>
    </cfRule>
  </conditionalFormatting>
  <conditionalFormatting sqref="R32:R39">
    <cfRule type="cellIs" dxfId="4584" priority="1237" operator="lessThan">
      <formula>0.8</formula>
    </cfRule>
    <cfRule type="cellIs" dxfId="4583" priority="1238" operator="greaterThan">
      <formula>1</formula>
    </cfRule>
  </conditionalFormatting>
  <conditionalFormatting sqref="R32:R39">
    <cfRule type="cellIs" dxfId="4582" priority="1235" operator="greaterThan">
      <formula>1</formula>
    </cfRule>
    <cfRule type="cellIs" dxfId="4581" priority="1236" operator="lessThan">
      <formula>0.8</formula>
    </cfRule>
  </conditionalFormatting>
  <conditionalFormatting sqref="P32:P39">
    <cfRule type="cellIs" dxfId="4580" priority="1234" operator="greaterThan">
      <formula>0</formula>
    </cfRule>
  </conditionalFormatting>
  <conditionalFormatting sqref="Q32:Q39">
    <cfRule type="cellIs" dxfId="4579" priority="1239" operator="lessThan">
      <formula>0</formula>
    </cfRule>
  </conditionalFormatting>
  <conditionalFormatting sqref="Q32:Q39">
    <cfRule type="cellIs" dxfId="4578" priority="1228" operator="lessThan">
      <formula>0</formula>
    </cfRule>
  </conditionalFormatting>
  <conditionalFormatting sqref="P32:P39">
    <cfRule type="cellIs" dxfId="4577" priority="1229" operator="greaterThan">
      <formula>0</formula>
    </cfRule>
  </conditionalFormatting>
  <conditionalFormatting sqref="R32:R39">
    <cfRule type="cellIs" dxfId="4576" priority="1232" operator="lessThan">
      <formula>0.8</formula>
    </cfRule>
    <cfRule type="cellIs" dxfId="4575" priority="1233" operator="greaterThan">
      <formula>1</formula>
    </cfRule>
  </conditionalFormatting>
  <conditionalFormatting sqref="R32:R39">
    <cfRule type="cellIs" dxfId="4574" priority="1230" operator="greaterThan">
      <formula>1</formula>
    </cfRule>
    <cfRule type="cellIs" dxfId="4573" priority="1231" operator="lessThan">
      <formula>0.8</formula>
    </cfRule>
  </conditionalFormatting>
  <conditionalFormatting sqref="Q32:Q39">
    <cfRule type="cellIs" dxfId="4572" priority="1222" operator="lessThan">
      <formula>0</formula>
    </cfRule>
  </conditionalFormatting>
  <conditionalFormatting sqref="R32:R39">
    <cfRule type="cellIs" dxfId="4571" priority="1226" operator="lessThan">
      <formula>0.8</formula>
    </cfRule>
    <cfRule type="cellIs" dxfId="4570" priority="1227" operator="greaterThan">
      <formula>1</formula>
    </cfRule>
  </conditionalFormatting>
  <conditionalFormatting sqref="R32:R39">
    <cfRule type="cellIs" dxfId="4569" priority="1224" operator="greaterThan">
      <formula>1</formula>
    </cfRule>
    <cfRule type="cellIs" dxfId="4568" priority="1225" operator="lessThan">
      <formula>0.8</formula>
    </cfRule>
  </conditionalFormatting>
  <conditionalFormatting sqref="P32:P39">
    <cfRule type="cellIs" dxfId="4567" priority="1223" operator="greaterThan">
      <formula>0</formula>
    </cfRule>
  </conditionalFormatting>
  <conditionalFormatting sqref="Q32:Q39">
    <cfRule type="cellIs" dxfId="4566" priority="1221" operator="lessThan">
      <formula>0</formula>
    </cfRule>
  </conditionalFormatting>
  <conditionalFormatting sqref="R32:R39">
    <cfRule type="cellIs" dxfId="4565" priority="1219" operator="lessThan">
      <formula>0.8</formula>
    </cfRule>
    <cfRule type="cellIs" dxfId="4564" priority="1220" operator="greaterThan">
      <formula>1</formula>
    </cfRule>
  </conditionalFormatting>
  <conditionalFormatting sqref="R32:R39">
    <cfRule type="cellIs" dxfId="4563" priority="1217" operator="greaterThan">
      <formula>1</formula>
    </cfRule>
    <cfRule type="cellIs" dxfId="4562" priority="1218" operator="lessThan">
      <formula>0.8</formula>
    </cfRule>
  </conditionalFormatting>
  <conditionalFormatting sqref="P32:P39">
    <cfRule type="cellIs" dxfId="4561" priority="1216" operator="greaterThan">
      <formula>0</formula>
    </cfRule>
  </conditionalFormatting>
  <conditionalFormatting sqref="Q32:Q39">
    <cfRule type="cellIs" dxfId="4560" priority="1215" operator="lessThan">
      <formula>0</formula>
    </cfRule>
  </conditionalFormatting>
  <conditionalFormatting sqref="R32:R39">
    <cfRule type="cellIs" dxfId="4559" priority="1213" operator="lessThan">
      <formula>0.8</formula>
    </cfRule>
    <cfRule type="cellIs" dxfId="4558" priority="1214" operator="greaterThan">
      <formula>1</formula>
    </cfRule>
  </conditionalFormatting>
  <conditionalFormatting sqref="R32:R39">
    <cfRule type="cellIs" dxfId="4557" priority="1211" operator="greaterThan">
      <formula>1</formula>
    </cfRule>
    <cfRule type="cellIs" dxfId="4556" priority="1212" operator="lessThan">
      <formula>0.8</formula>
    </cfRule>
  </conditionalFormatting>
  <conditionalFormatting sqref="P32:P39">
    <cfRule type="cellIs" dxfId="4555" priority="1210" operator="greaterThan">
      <formula>0</formula>
    </cfRule>
  </conditionalFormatting>
  <conditionalFormatting sqref="Q32:Q39">
    <cfRule type="cellIs" dxfId="4554" priority="1209" operator="lessThan">
      <formula>0</formula>
    </cfRule>
  </conditionalFormatting>
  <conditionalFormatting sqref="R32:R39">
    <cfRule type="cellIs" dxfId="4553" priority="1207" operator="lessThan">
      <formula>0.8</formula>
    </cfRule>
    <cfRule type="cellIs" dxfId="4552" priority="1208" operator="greaterThan">
      <formula>1</formula>
    </cfRule>
  </conditionalFormatting>
  <conditionalFormatting sqref="R32:R39">
    <cfRule type="cellIs" dxfId="4551" priority="1205" operator="greaterThan">
      <formula>1</formula>
    </cfRule>
    <cfRule type="cellIs" dxfId="4550" priority="1206" operator="lessThan">
      <formula>0.8</formula>
    </cfRule>
  </conditionalFormatting>
  <conditionalFormatting sqref="P32:P39">
    <cfRule type="cellIs" dxfId="4549" priority="1204" operator="greaterThan">
      <formula>0</formula>
    </cfRule>
  </conditionalFormatting>
  <conditionalFormatting sqref="Q32:Q39">
    <cfRule type="cellIs" dxfId="4548" priority="1203" operator="lessThan">
      <formula>0</formula>
    </cfRule>
  </conditionalFormatting>
  <conditionalFormatting sqref="R32:R39">
    <cfRule type="cellIs" dxfId="4547" priority="1201" operator="lessThan">
      <formula>0.8</formula>
    </cfRule>
    <cfRule type="cellIs" dxfId="4546" priority="1202" operator="greaterThan">
      <formula>1</formula>
    </cfRule>
  </conditionalFormatting>
  <conditionalFormatting sqref="R32:R39">
    <cfRule type="cellIs" dxfId="4545" priority="1199" operator="greaterThan">
      <formula>1</formula>
    </cfRule>
    <cfRule type="cellIs" dxfId="4544" priority="1200" operator="lessThan">
      <formula>0.8</formula>
    </cfRule>
  </conditionalFormatting>
  <conditionalFormatting sqref="P32:P39">
    <cfRule type="cellIs" dxfId="4543" priority="1198" operator="greaterThan">
      <formula>0</formula>
    </cfRule>
  </conditionalFormatting>
  <conditionalFormatting sqref="Q96:Q105">
    <cfRule type="cellIs" dxfId="4542" priority="1192" operator="lessThan">
      <formula>0</formula>
    </cfRule>
  </conditionalFormatting>
  <conditionalFormatting sqref="P96:P105">
    <cfRule type="cellIs" dxfId="4541" priority="1193" operator="greaterThan">
      <formula>0</formula>
    </cfRule>
  </conditionalFormatting>
  <conditionalFormatting sqref="R96:R105">
    <cfRule type="cellIs" dxfId="4540" priority="1196" operator="lessThan">
      <formula>0.8</formula>
    </cfRule>
    <cfRule type="cellIs" dxfId="4539" priority="1197" operator="greaterThan">
      <formula>1</formula>
    </cfRule>
  </conditionalFormatting>
  <conditionalFormatting sqref="R96:R105">
    <cfRule type="cellIs" dxfId="4538" priority="1194" operator="greaterThan">
      <formula>1</formula>
    </cfRule>
    <cfRule type="cellIs" dxfId="4537" priority="1195" operator="lessThan">
      <formula>0.8</formula>
    </cfRule>
  </conditionalFormatting>
  <conditionalFormatting sqref="Q96:Q105">
    <cfRule type="cellIs" dxfId="4536" priority="1186" operator="lessThan">
      <formula>0</formula>
    </cfRule>
  </conditionalFormatting>
  <conditionalFormatting sqref="R96:R105">
    <cfRule type="cellIs" dxfId="4535" priority="1190" operator="lessThan">
      <formula>0.8</formula>
    </cfRule>
    <cfRule type="cellIs" dxfId="4534" priority="1191" operator="greaterThan">
      <formula>1</formula>
    </cfRule>
  </conditionalFormatting>
  <conditionalFormatting sqref="R96:R105">
    <cfRule type="cellIs" dxfId="4533" priority="1188" operator="greaterThan">
      <formula>1</formula>
    </cfRule>
    <cfRule type="cellIs" dxfId="4532" priority="1189" operator="lessThan">
      <formula>0.8</formula>
    </cfRule>
  </conditionalFormatting>
  <conditionalFormatting sqref="P96:P105">
    <cfRule type="cellIs" dxfId="4531" priority="1187" operator="greaterThan">
      <formula>0</formula>
    </cfRule>
  </conditionalFormatting>
  <conditionalFormatting sqref="Q96:Q105">
    <cfRule type="cellIs" dxfId="4530" priority="1185" operator="lessThan">
      <formula>0</formula>
    </cfRule>
  </conditionalFormatting>
  <conditionalFormatting sqref="R96:R105">
    <cfRule type="cellIs" dxfId="4529" priority="1183" operator="lessThan">
      <formula>0.8</formula>
    </cfRule>
    <cfRule type="cellIs" dxfId="4528" priority="1184" operator="greaterThan">
      <formula>1</formula>
    </cfRule>
  </conditionalFormatting>
  <conditionalFormatting sqref="R96:R105">
    <cfRule type="cellIs" dxfId="4527" priority="1181" operator="greaterThan">
      <formula>1</formula>
    </cfRule>
    <cfRule type="cellIs" dxfId="4526" priority="1182" operator="lessThan">
      <formula>0.8</formula>
    </cfRule>
  </conditionalFormatting>
  <conditionalFormatting sqref="P96:P105">
    <cfRule type="cellIs" dxfId="4525" priority="1180" operator="greaterThan">
      <formula>0</formula>
    </cfRule>
  </conditionalFormatting>
  <conditionalFormatting sqref="Q96:Q105">
    <cfRule type="cellIs" dxfId="4524" priority="1179" operator="lessThan">
      <formula>0</formula>
    </cfRule>
  </conditionalFormatting>
  <conditionalFormatting sqref="R96:R105">
    <cfRule type="cellIs" dxfId="4523" priority="1177" operator="lessThan">
      <formula>0.8</formula>
    </cfRule>
    <cfRule type="cellIs" dxfId="4522" priority="1178" operator="greaterThan">
      <formula>1</formula>
    </cfRule>
  </conditionalFormatting>
  <conditionalFormatting sqref="R96:R105">
    <cfRule type="cellIs" dxfId="4521" priority="1175" operator="greaterThan">
      <formula>1</formula>
    </cfRule>
    <cfRule type="cellIs" dxfId="4520" priority="1176" operator="lessThan">
      <formula>0.8</formula>
    </cfRule>
  </conditionalFormatting>
  <conditionalFormatting sqref="P96:P105">
    <cfRule type="cellIs" dxfId="4519" priority="1174" operator="greaterThan">
      <formula>0</formula>
    </cfRule>
  </conditionalFormatting>
  <conditionalFormatting sqref="Q96:Q105">
    <cfRule type="cellIs" dxfId="4518" priority="1168" operator="lessThan">
      <formula>0</formula>
    </cfRule>
  </conditionalFormatting>
  <conditionalFormatting sqref="R96:R105">
    <cfRule type="cellIs" dxfId="4517" priority="1172" operator="lessThan">
      <formula>0.8</formula>
    </cfRule>
    <cfRule type="cellIs" dxfId="4516" priority="1173" operator="greaterThan">
      <formula>1</formula>
    </cfRule>
  </conditionalFormatting>
  <conditionalFormatting sqref="R96:R105">
    <cfRule type="cellIs" dxfId="4515" priority="1170" operator="greaterThan">
      <formula>1</formula>
    </cfRule>
    <cfRule type="cellIs" dxfId="4514" priority="1171" operator="lessThan">
      <formula>0.8</formula>
    </cfRule>
  </conditionalFormatting>
  <conditionalFormatting sqref="P96:P105">
    <cfRule type="cellIs" dxfId="4513" priority="1169" operator="greaterThan">
      <formula>0</formula>
    </cfRule>
  </conditionalFormatting>
  <conditionalFormatting sqref="Q96:Q105">
    <cfRule type="cellIs" dxfId="4512" priority="1167" operator="lessThan">
      <formula>0</formula>
    </cfRule>
  </conditionalFormatting>
  <conditionalFormatting sqref="R96:R105">
    <cfRule type="cellIs" dxfId="4511" priority="1165" operator="lessThan">
      <formula>0.8</formula>
    </cfRule>
    <cfRule type="cellIs" dxfId="4510" priority="1166" operator="greaterThan">
      <formula>1</formula>
    </cfRule>
  </conditionalFormatting>
  <conditionalFormatting sqref="R96:R105">
    <cfRule type="cellIs" dxfId="4509" priority="1163" operator="greaterThan">
      <formula>1</formula>
    </cfRule>
    <cfRule type="cellIs" dxfId="4508" priority="1164" operator="lessThan">
      <formula>0.8</formula>
    </cfRule>
  </conditionalFormatting>
  <conditionalFormatting sqref="P96:P105">
    <cfRule type="cellIs" dxfId="4507" priority="1162" operator="greaterThan">
      <formula>0</formula>
    </cfRule>
  </conditionalFormatting>
  <conditionalFormatting sqref="Q96:Q105">
    <cfRule type="cellIs" dxfId="4506" priority="1161" operator="lessThan">
      <formula>0</formula>
    </cfRule>
  </conditionalFormatting>
  <conditionalFormatting sqref="R96:R105">
    <cfRule type="cellIs" dxfId="4505" priority="1159" operator="lessThan">
      <formula>0.8</formula>
    </cfRule>
    <cfRule type="cellIs" dxfId="4504" priority="1160" operator="greaterThan">
      <formula>1</formula>
    </cfRule>
  </conditionalFormatting>
  <conditionalFormatting sqref="R96:R105">
    <cfRule type="cellIs" dxfId="4503" priority="1157" operator="greaterThan">
      <formula>1</formula>
    </cfRule>
    <cfRule type="cellIs" dxfId="4502" priority="1158" operator="lessThan">
      <formula>0.8</formula>
    </cfRule>
  </conditionalFormatting>
  <conditionalFormatting sqref="P96:P105">
    <cfRule type="cellIs" dxfId="4501" priority="1156" operator="greaterThan">
      <formula>0</formula>
    </cfRule>
  </conditionalFormatting>
  <conditionalFormatting sqref="Q96:Q105">
    <cfRule type="cellIs" dxfId="4500" priority="1155" operator="lessThan">
      <formula>0</formula>
    </cfRule>
  </conditionalFormatting>
  <conditionalFormatting sqref="R96:R105">
    <cfRule type="cellIs" dxfId="4499" priority="1153" operator="lessThan">
      <formula>0.8</formula>
    </cfRule>
    <cfRule type="cellIs" dxfId="4498" priority="1154" operator="greaterThan">
      <formula>1</formula>
    </cfRule>
  </conditionalFormatting>
  <conditionalFormatting sqref="R96:R105">
    <cfRule type="cellIs" dxfId="4497" priority="1151" operator="greaterThan">
      <formula>1</formula>
    </cfRule>
    <cfRule type="cellIs" dxfId="4496" priority="1152" operator="lessThan">
      <formula>0.8</formula>
    </cfRule>
  </conditionalFormatting>
  <conditionalFormatting sqref="P96:P105">
    <cfRule type="cellIs" dxfId="4495" priority="1150" operator="greaterThan">
      <formula>0</formula>
    </cfRule>
  </conditionalFormatting>
  <conditionalFormatting sqref="Q96:Q105">
    <cfRule type="cellIs" dxfId="4494" priority="1149" operator="lessThan">
      <formula>0</formula>
    </cfRule>
  </conditionalFormatting>
  <conditionalFormatting sqref="R96:R105">
    <cfRule type="cellIs" dxfId="4493" priority="1147" operator="lessThan">
      <formula>0.8</formula>
    </cfRule>
    <cfRule type="cellIs" dxfId="4492" priority="1148" operator="greaterThan">
      <formula>1</formula>
    </cfRule>
  </conditionalFormatting>
  <conditionalFormatting sqref="R96:R105">
    <cfRule type="cellIs" dxfId="4491" priority="1145" operator="greaterThan">
      <formula>1</formula>
    </cfRule>
    <cfRule type="cellIs" dxfId="4490" priority="1146" operator="lessThan">
      <formula>0.8</formula>
    </cfRule>
  </conditionalFormatting>
  <conditionalFormatting sqref="P96:P105">
    <cfRule type="cellIs" dxfId="4489" priority="1144" operator="greaterThan">
      <formula>0</formula>
    </cfRule>
  </conditionalFormatting>
  <conditionalFormatting sqref="Q96:Q105">
    <cfRule type="cellIs" dxfId="4488" priority="1143" operator="lessThan">
      <formula>0</formula>
    </cfRule>
  </conditionalFormatting>
  <conditionalFormatting sqref="R96:R105">
    <cfRule type="cellIs" dxfId="4487" priority="1141" operator="lessThan">
      <formula>0.8</formula>
    </cfRule>
    <cfRule type="cellIs" dxfId="4486" priority="1142" operator="greaterThan">
      <formula>1</formula>
    </cfRule>
  </conditionalFormatting>
  <conditionalFormatting sqref="R96:R105">
    <cfRule type="cellIs" dxfId="4485" priority="1139" operator="greaterThan">
      <formula>1</formula>
    </cfRule>
    <cfRule type="cellIs" dxfId="4484" priority="1140" operator="lessThan">
      <formula>0.8</formula>
    </cfRule>
  </conditionalFormatting>
  <conditionalFormatting sqref="P96:P105">
    <cfRule type="cellIs" dxfId="4483" priority="1138" operator="greaterThan">
      <formula>0</formula>
    </cfRule>
  </conditionalFormatting>
  <conditionalFormatting sqref="P96:P105">
    <cfRule type="cellIs" dxfId="4482" priority="1132" operator="greaterThan">
      <formula>0</formula>
    </cfRule>
  </conditionalFormatting>
  <conditionalFormatting sqref="Q96:Q105">
    <cfRule type="cellIs" dxfId="4481" priority="1137" operator="lessThan">
      <formula>0</formula>
    </cfRule>
  </conditionalFormatting>
  <conditionalFormatting sqref="R96:R105">
    <cfRule type="cellIs" dxfId="4480" priority="1135" operator="lessThan">
      <formula>0.8</formula>
    </cfRule>
    <cfRule type="cellIs" dxfId="4479" priority="1136" operator="greaterThan">
      <formula>1</formula>
    </cfRule>
  </conditionalFormatting>
  <conditionalFormatting sqref="R96:R105">
    <cfRule type="cellIs" dxfId="4478" priority="1133" operator="greaterThan">
      <formula>1</formula>
    </cfRule>
    <cfRule type="cellIs" dxfId="4477" priority="1134" operator="lessThan">
      <formula>0.8</formula>
    </cfRule>
  </conditionalFormatting>
  <conditionalFormatting sqref="P96:P105">
    <cfRule type="cellIs" dxfId="4476" priority="1126" operator="greaterThan">
      <formula>0</formula>
    </cfRule>
  </conditionalFormatting>
  <conditionalFormatting sqref="Q96:Q105">
    <cfRule type="cellIs" dxfId="4475" priority="1131" operator="lessThan">
      <formula>0</formula>
    </cfRule>
  </conditionalFormatting>
  <conditionalFormatting sqref="R96:R105">
    <cfRule type="cellIs" dxfId="4474" priority="1129" operator="lessThan">
      <formula>0.8</formula>
    </cfRule>
    <cfRule type="cellIs" dxfId="4473" priority="1130" operator="greaterThan">
      <formula>1</formula>
    </cfRule>
  </conditionalFormatting>
  <conditionalFormatting sqref="R96:R105">
    <cfRule type="cellIs" dxfId="4472" priority="1127" operator="greaterThan">
      <formula>1</formula>
    </cfRule>
    <cfRule type="cellIs" dxfId="4471" priority="1128" operator="lessThan">
      <formula>0.8</formula>
    </cfRule>
  </conditionalFormatting>
  <conditionalFormatting sqref="R96:R105">
    <cfRule type="cellIs" dxfId="4470" priority="1123" operator="lessThan">
      <formula>0.8</formula>
    </cfRule>
    <cfRule type="cellIs" dxfId="4469" priority="1124" operator="greaterThan">
      <formula>1</formula>
    </cfRule>
  </conditionalFormatting>
  <conditionalFormatting sqref="R96:R105">
    <cfRule type="cellIs" dxfId="4468" priority="1121" operator="greaterThan">
      <formula>1</formula>
    </cfRule>
    <cfRule type="cellIs" dxfId="4467" priority="1122" operator="lessThan">
      <formula>0.8</formula>
    </cfRule>
  </conditionalFormatting>
  <conditionalFormatting sqref="P96:P105">
    <cfRule type="cellIs" dxfId="4466" priority="1120" operator="greaterThan">
      <formula>0</formula>
    </cfRule>
  </conditionalFormatting>
  <conditionalFormatting sqref="Q96:Q105">
    <cfRule type="cellIs" dxfId="4465" priority="1125" operator="lessThan">
      <formula>0</formula>
    </cfRule>
  </conditionalFormatting>
  <conditionalFormatting sqref="Q96:Q105">
    <cfRule type="cellIs" dxfId="4464" priority="1114" operator="lessThan">
      <formula>0</formula>
    </cfRule>
  </conditionalFormatting>
  <conditionalFormatting sqref="P96:P105">
    <cfRule type="cellIs" dxfId="4463" priority="1115" operator="greaterThan">
      <formula>0</formula>
    </cfRule>
  </conditionalFormatting>
  <conditionalFormatting sqref="R96:R105">
    <cfRule type="cellIs" dxfId="4462" priority="1118" operator="lessThan">
      <formula>0.8</formula>
    </cfRule>
    <cfRule type="cellIs" dxfId="4461" priority="1119" operator="greaterThan">
      <formula>1</formula>
    </cfRule>
  </conditionalFormatting>
  <conditionalFormatting sqref="R96:R105">
    <cfRule type="cellIs" dxfId="4460" priority="1116" operator="greaterThan">
      <formula>1</formula>
    </cfRule>
    <cfRule type="cellIs" dxfId="4459" priority="1117" operator="lessThan">
      <formula>0.8</formula>
    </cfRule>
  </conditionalFormatting>
  <conditionalFormatting sqref="Q96:Q105">
    <cfRule type="cellIs" dxfId="4458" priority="1108" operator="lessThan">
      <formula>0</formula>
    </cfRule>
  </conditionalFormatting>
  <conditionalFormatting sqref="R96:R105">
    <cfRule type="cellIs" dxfId="4457" priority="1112" operator="lessThan">
      <formula>0.8</formula>
    </cfRule>
    <cfRule type="cellIs" dxfId="4456" priority="1113" operator="greaterThan">
      <formula>1</formula>
    </cfRule>
  </conditionalFormatting>
  <conditionalFormatting sqref="R96:R105">
    <cfRule type="cellIs" dxfId="4455" priority="1110" operator="greaterThan">
      <formula>1</formula>
    </cfRule>
    <cfRule type="cellIs" dxfId="4454" priority="1111" operator="lessThan">
      <formula>0.8</formula>
    </cfRule>
  </conditionalFormatting>
  <conditionalFormatting sqref="P96:P105">
    <cfRule type="cellIs" dxfId="4453" priority="1109" operator="greaterThan">
      <formula>0</formula>
    </cfRule>
  </conditionalFormatting>
  <conditionalFormatting sqref="Q96:Q105">
    <cfRule type="cellIs" dxfId="4452" priority="1107" operator="lessThan">
      <formula>0</formula>
    </cfRule>
  </conditionalFormatting>
  <conditionalFormatting sqref="R96:R105">
    <cfRule type="cellIs" dxfId="4451" priority="1105" operator="lessThan">
      <formula>0.8</formula>
    </cfRule>
    <cfRule type="cellIs" dxfId="4450" priority="1106" operator="greaterThan">
      <formula>1</formula>
    </cfRule>
  </conditionalFormatting>
  <conditionalFormatting sqref="R96:R105">
    <cfRule type="cellIs" dxfId="4449" priority="1103" operator="greaterThan">
      <formula>1</formula>
    </cfRule>
    <cfRule type="cellIs" dxfId="4448" priority="1104" operator="lessThan">
      <formula>0.8</formula>
    </cfRule>
  </conditionalFormatting>
  <conditionalFormatting sqref="P96:P105">
    <cfRule type="cellIs" dxfId="4447" priority="1102" operator="greaterThan">
      <formula>0</formula>
    </cfRule>
  </conditionalFormatting>
  <conditionalFormatting sqref="Q96:Q105">
    <cfRule type="cellIs" dxfId="4446" priority="1101" operator="lessThan">
      <formula>0</formula>
    </cfRule>
  </conditionalFormatting>
  <conditionalFormatting sqref="R96:R105">
    <cfRule type="cellIs" dxfId="4445" priority="1099" operator="lessThan">
      <formula>0.8</formula>
    </cfRule>
    <cfRule type="cellIs" dxfId="4444" priority="1100" operator="greaterThan">
      <formula>1</formula>
    </cfRule>
  </conditionalFormatting>
  <conditionalFormatting sqref="R96:R105">
    <cfRule type="cellIs" dxfId="4443" priority="1097" operator="greaterThan">
      <formula>1</formula>
    </cfRule>
    <cfRule type="cellIs" dxfId="4442" priority="1098" operator="lessThan">
      <formula>0.8</formula>
    </cfRule>
  </conditionalFormatting>
  <conditionalFormatting sqref="P96:P105">
    <cfRule type="cellIs" dxfId="4441" priority="1096" operator="greaterThan">
      <formula>0</formula>
    </cfRule>
  </conditionalFormatting>
  <conditionalFormatting sqref="Q96:Q105">
    <cfRule type="cellIs" dxfId="4440" priority="1090" operator="lessThan">
      <formula>0</formula>
    </cfRule>
  </conditionalFormatting>
  <conditionalFormatting sqref="P96:P105">
    <cfRule type="cellIs" dxfId="4439" priority="1091" operator="greaterThan">
      <formula>0</formula>
    </cfRule>
  </conditionalFormatting>
  <conditionalFormatting sqref="R96:R105">
    <cfRule type="cellIs" dxfId="4438" priority="1094" operator="lessThan">
      <formula>0.8</formula>
    </cfRule>
    <cfRule type="cellIs" dxfId="4437" priority="1095" operator="greaterThan">
      <formula>1</formula>
    </cfRule>
  </conditionalFormatting>
  <conditionalFormatting sqref="R96:R105">
    <cfRule type="cellIs" dxfId="4436" priority="1092" operator="greaterThan">
      <formula>1</formula>
    </cfRule>
    <cfRule type="cellIs" dxfId="4435" priority="1093" operator="lessThan">
      <formula>0.8</formula>
    </cfRule>
  </conditionalFormatting>
  <conditionalFormatting sqref="Q96:Q105">
    <cfRule type="cellIs" dxfId="4434" priority="1084" operator="lessThan">
      <formula>0</formula>
    </cfRule>
  </conditionalFormatting>
  <conditionalFormatting sqref="R96:R105">
    <cfRule type="cellIs" dxfId="4433" priority="1088" operator="lessThan">
      <formula>0.8</formula>
    </cfRule>
    <cfRule type="cellIs" dxfId="4432" priority="1089" operator="greaterThan">
      <formula>1</formula>
    </cfRule>
  </conditionalFormatting>
  <conditionalFormatting sqref="R96:R105">
    <cfRule type="cellIs" dxfId="4431" priority="1086" operator="greaterThan">
      <formula>1</formula>
    </cfRule>
    <cfRule type="cellIs" dxfId="4430" priority="1087" operator="lessThan">
      <formula>0.8</formula>
    </cfRule>
  </conditionalFormatting>
  <conditionalFormatting sqref="P96:P105">
    <cfRule type="cellIs" dxfId="4429" priority="1085" operator="greaterThan">
      <formula>0</formula>
    </cfRule>
  </conditionalFormatting>
  <conditionalFormatting sqref="Q96:Q105">
    <cfRule type="cellIs" dxfId="4428" priority="1083" operator="lessThan">
      <formula>0</formula>
    </cfRule>
  </conditionalFormatting>
  <conditionalFormatting sqref="R96:R105">
    <cfRule type="cellIs" dxfId="4427" priority="1081" operator="lessThan">
      <formula>0.8</formula>
    </cfRule>
    <cfRule type="cellIs" dxfId="4426" priority="1082" operator="greaterThan">
      <formula>1</formula>
    </cfRule>
  </conditionalFormatting>
  <conditionalFormatting sqref="R96:R105">
    <cfRule type="cellIs" dxfId="4425" priority="1079" operator="greaterThan">
      <formula>1</formula>
    </cfRule>
    <cfRule type="cellIs" dxfId="4424" priority="1080" operator="lessThan">
      <formula>0.8</formula>
    </cfRule>
  </conditionalFormatting>
  <conditionalFormatting sqref="P96:P105">
    <cfRule type="cellIs" dxfId="4423" priority="1078" operator="greaterThan">
      <formula>0</formula>
    </cfRule>
  </conditionalFormatting>
  <conditionalFormatting sqref="Q96:Q105">
    <cfRule type="cellIs" dxfId="4422" priority="1077" operator="lessThan">
      <formula>0</formula>
    </cfRule>
  </conditionalFormatting>
  <conditionalFormatting sqref="R96:R105">
    <cfRule type="cellIs" dxfId="4421" priority="1075" operator="lessThan">
      <formula>0.8</formula>
    </cfRule>
    <cfRule type="cellIs" dxfId="4420" priority="1076" operator="greaterThan">
      <formula>1</formula>
    </cfRule>
  </conditionalFormatting>
  <conditionalFormatting sqref="R96:R105">
    <cfRule type="cellIs" dxfId="4419" priority="1073" operator="greaterThan">
      <formula>1</formula>
    </cfRule>
    <cfRule type="cellIs" dxfId="4418" priority="1074" operator="lessThan">
      <formula>0.8</formula>
    </cfRule>
  </conditionalFormatting>
  <conditionalFormatting sqref="P96:P105">
    <cfRule type="cellIs" dxfId="4417" priority="1072" operator="greaterThan">
      <formula>0</formula>
    </cfRule>
  </conditionalFormatting>
  <conditionalFormatting sqref="P124 P131 P127">
    <cfRule type="cellIs" dxfId="4416" priority="1066" operator="greaterThan">
      <formula>0</formula>
    </cfRule>
  </conditionalFormatting>
  <conditionalFormatting sqref="Q124 Q131 Q127">
    <cfRule type="cellIs" dxfId="4415" priority="1071" operator="lessThan">
      <formula>0</formula>
    </cfRule>
  </conditionalFormatting>
  <conditionalFormatting sqref="R124 R131 R127">
    <cfRule type="cellIs" dxfId="4414" priority="1069" operator="lessThan">
      <formula>0.8</formula>
    </cfRule>
    <cfRule type="cellIs" dxfId="4413" priority="1070" operator="greaterThan">
      <formula>1</formula>
    </cfRule>
  </conditionalFormatting>
  <conditionalFormatting sqref="R124 R131 R127">
    <cfRule type="cellIs" dxfId="4412" priority="1067" operator="greaterThan">
      <formula>1</formula>
    </cfRule>
    <cfRule type="cellIs" dxfId="4411" priority="1068" operator="lessThan">
      <formula>0.8</formula>
    </cfRule>
  </conditionalFormatting>
  <conditionalFormatting sqref="Q124 Q131 Q127">
    <cfRule type="cellIs" dxfId="4410" priority="1065" operator="lessThan">
      <formula>0</formula>
    </cfRule>
  </conditionalFormatting>
  <conditionalFormatting sqref="R124 R131 R127">
    <cfRule type="cellIs" dxfId="4409" priority="1063" operator="lessThan">
      <formula>0.8</formula>
    </cfRule>
    <cfRule type="cellIs" dxfId="4408" priority="1064" operator="greaterThan">
      <formula>1</formula>
    </cfRule>
  </conditionalFormatting>
  <conditionalFormatting sqref="R124 R131 R127">
    <cfRule type="cellIs" dxfId="4407" priority="1061" operator="greaterThan">
      <formula>1</formula>
    </cfRule>
    <cfRule type="cellIs" dxfId="4406" priority="1062" operator="lessThan">
      <formula>0.8</formula>
    </cfRule>
  </conditionalFormatting>
  <conditionalFormatting sqref="P124 P131 P127">
    <cfRule type="cellIs" dxfId="4405" priority="1060" operator="greaterThan">
      <formula>0</formula>
    </cfRule>
  </conditionalFormatting>
  <conditionalFormatting sqref="Q123 Q125:Q126 Q128:Q130">
    <cfRule type="cellIs" dxfId="4404" priority="1059" operator="lessThan">
      <formula>0</formula>
    </cfRule>
  </conditionalFormatting>
  <conditionalFormatting sqref="R123 R125:R126 R128:R130">
    <cfRule type="cellIs" dxfId="4403" priority="1057" operator="lessThan">
      <formula>0.8</formula>
    </cfRule>
    <cfRule type="cellIs" dxfId="4402" priority="1058" operator="greaterThan">
      <formula>1</formula>
    </cfRule>
  </conditionalFormatting>
  <conditionalFormatting sqref="R123 R125:R126 R128:R130">
    <cfRule type="cellIs" dxfId="4401" priority="1055" operator="greaterThan">
      <formula>1</formula>
    </cfRule>
    <cfRule type="cellIs" dxfId="4400" priority="1056" operator="lessThan">
      <formula>0.8</formula>
    </cfRule>
  </conditionalFormatting>
  <conditionalFormatting sqref="P123 P125:P126 P128:P130">
    <cfRule type="cellIs" dxfId="4399" priority="1054" operator="greaterThan">
      <formula>0</formula>
    </cfRule>
  </conditionalFormatting>
  <conditionalFormatting sqref="P123 P125:P126 P128:P130">
    <cfRule type="cellIs" dxfId="4398" priority="1048" operator="greaterThan">
      <formula>0</formula>
    </cfRule>
  </conditionalFormatting>
  <conditionalFormatting sqref="Q123 Q125:Q126 Q128:Q130">
    <cfRule type="cellIs" dxfId="4397" priority="1053" operator="lessThan">
      <formula>0</formula>
    </cfRule>
  </conditionalFormatting>
  <conditionalFormatting sqref="R123 R125:R126 R128:R130">
    <cfRule type="cellIs" dxfId="4396" priority="1051" operator="lessThan">
      <formula>0.8</formula>
    </cfRule>
    <cfRule type="cellIs" dxfId="4395" priority="1052" operator="greaterThan">
      <formula>1</formula>
    </cfRule>
  </conditionalFormatting>
  <conditionalFormatting sqref="R123 R125:R126 R128:R130">
    <cfRule type="cellIs" dxfId="4394" priority="1049" operator="greaterThan">
      <formula>1</formula>
    </cfRule>
    <cfRule type="cellIs" dxfId="4393" priority="1050" operator="lessThan">
      <formula>0.8</formula>
    </cfRule>
  </conditionalFormatting>
  <conditionalFormatting sqref="P122">
    <cfRule type="cellIs" dxfId="4392" priority="1042" operator="greaterThan">
      <formula>0</formula>
    </cfRule>
  </conditionalFormatting>
  <conditionalFormatting sqref="Q122">
    <cfRule type="cellIs" dxfId="4391" priority="1047" operator="lessThan">
      <formula>0</formula>
    </cfRule>
  </conditionalFormatting>
  <conditionalFormatting sqref="R122">
    <cfRule type="cellIs" dxfId="4390" priority="1045" operator="lessThan">
      <formula>0.8</formula>
    </cfRule>
    <cfRule type="cellIs" dxfId="4389" priority="1046" operator="greaterThan">
      <formula>1</formula>
    </cfRule>
  </conditionalFormatting>
  <conditionalFormatting sqref="R122">
    <cfRule type="cellIs" dxfId="4388" priority="1043" operator="greaterThan">
      <formula>1</formula>
    </cfRule>
    <cfRule type="cellIs" dxfId="4387" priority="1044" operator="lessThan">
      <formula>0.8</formula>
    </cfRule>
  </conditionalFormatting>
  <conditionalFormatting sqref="Q109:Q116">
    <cfRule type="cellIs" dxfId="4386" priority="1041" operator="lessThan">
      <formula>0</formula>
    </cfRule>
  </conditionalFormatting>
  <conditionalFormatting sqref="R109:R116">
    <cfRule type="cellIs" dxfId="4385" priority="1039" operator="lessThan">
      <formula>0.8</formula>
    </cfRule>
    <cfRule type="cellIs" dxfId="4384" priority="1040" operator="greaterThan">
      <formula>1</formula>
    </cfRule>
  </conditionalFormatting>
  <conditionalFormatting sqref="R109:R116">
    <cfRule type="cellIs" dxfId="4383" priority="1037" operator="greaterThan">
      <formula>1</formula>
    </cfRule>
    <cfRule type="cellIs" dxfId="4382" priority="1038" operator="lessThan">
      <formula>0.8</formula>
    </cfRule>
  </conditionalFormatting>
  <conditionalFormatting sqref="P109:P116">
    <cfRule type="cellIs" dxfId="4381" priority="1036" operator="greaterThan">
      <formula>0</formula>
    </cfRule>
  </conditionalFormatting>
  <conditionalFormatting sqref="P137 P140 P143">
    <cfRule type="cellIs" dxfId="4380" priority="1035" operator="greaterThan">
      <formula>0</formula>
    </cfRule>
  </conditionalFormatting>
  <conditionalFormatting sqref="Q137 Q140 Q143">
    <cfRule type="cellIs" dxfId="4379" priority="1034" operator="lessThan">
      <formula>0</formula>
    </cfRule>
  </conditionalFormatting>
  <conditionalFormatting sqref="R137 R140 R143">
    <cfRule type="cellIs" dxfId="4378" priority="1032" operator="lessThan">
      <formula>0.8</formula>
    </cfRule>
    <cfRule type="cellIs" dxfId="4377" priority="1033" operator="greaterThan">
      <formula>1</formula>
    </cfRule>
  </conditionalFormatting>
  <conditionalFormatting sqref="R137 R140 R143">
    <cfRule type="cellIs" dxfId="4376" priority="1030" operator="greaterThan">
      <formula>1</formula>
    </cfRule>
    <cfRule type="cellIs" dxfId="4375" priority="1031" operator="lessThan">
      <formula>0.8</formula>
    </cfRule>
  </conditionalFormatting>
  <conditionalFormatting sqref="P137 P140 P143">
    <cfRule type="cellIs" dxfId="4374" priority="1029" operator="greaterThan">
      <formula>0</formula>
    </cfRule>
  </conditionalFormatting>
  <conditionalFormatting sqref="Q137 Q140 Q143">
    <cfRule type="cellIs" dxfId="4373" priority="1028" operator="lessThan">
      <formula>0</formula>
    </cfRule>
  </conditionalFormatting>
  <conditionalFormatting sqref="R137 R140 R143">
    <cfRule type="cellIs" dxfId="4372" priority="1026" operator="lessThan">
      <formula>0.8</formula>
    </cfRule>
    <cfRule type="cellIs" dxfId="4371" priority="1027" operator="greaterThan">
      <formula>1</formula>
    </cfRule>
  </conditionalFormatting>
  <conditionalFormatting sqref="R137 R140 R143">
    <cfRule type="cellIs" dxfId="4370" priority="1024" operator="greaterThan">
      <formula>1</formula>
    </cfRule>
    <cfRule type="cellIs" dxfId="4369" priority="1025" operator="lessThan">
      <formula>0.8</formula>
    </cfRule>
  </conditionalFormatting>
  <conditionalFormatting sqref="P137 P140 P143">
    <cfRule type="cellIs" dxfId="4368" priority="1023" operator="greaterThan">
      <formula>0</formula>
    </cfRule>
  </conditionalFormatting>
  <conditionalFormatting sqref="P137 P140 P143">
    <cfRule type="cellIs" dxfId="4367" priority="1017" operator="greaterThan">
      <formula>0</formula>
    </cfRule>
  </conditionalFormatting>
  <conditionalFormatting sqref="Q137 Q140 Q143">
    <cfRule type="cellIs" dxfId="4366" priority="1022" operator="lessThan">
      <formula>0</formula>
    </cfRule>
  </conditionalFormatting>
  <conditionalFormatting sqref="R137 R140 R143">
    <cfRule type="cellIs" dxfId="4365" priority="1020" operator="lessThan">
      <formula>0.8</formula>
    </cfRule>
    <cfRule type="cellIs" dxfId="4364" priority="1021" operator="greaterThan">
      <formula>1</formula>
    </cfRule>
  </conditionalFormatting>
  <conditionalFormatting sqref="R137 R140 R143">
    <cfRule type="cellIs" dxfId="4363" priority="1018" operator="greaterThan">
      <formula>1</formula>
    </cfRule>
    <cfRule type="cellIs" dxfId="4362" priority="1019" operator="lessThan">
      <formula>0.8</formula>
    </cfRule>
  </conditionalFormatting>
  <conditionalFormatting sqref="Q137 Q140 Q143">
    <cfRule type="cellIs" dxfId="4361" priority="1016" operator="lessThan">
      <formula>0</formula>
    </cfRule>
  </conditionalFormatting>
  <conditionalFormatting sqref="R137 R140 R143">
    <cfRule type="cellIs" dxfId="4360" priority="1014" operator="lessThan">
      <formula>0.8</formula>
    </cfRule>
    <cfRule type="cellIs" dxfId="4359" priority="1015" operator="greaterThan">
      <formula>1</formula>
    </cfRule>
  </conditionalFormatting>
  <conditionalFormatting sqref="R137 R140 R143">
    <cfRule type="cellIs" dxfId="4358" priority="1012" operator="greaterThan">
      <formula>1</formula>
    </cfRule>
    <cfRule type="cellIs" dxfId="4357" priority="1013" operator="lessThan">
      <formula>0.8</formula>
    </cfRule>
  </conditionalFormatting>
  <conditionalFormatting sqref="P137 P140 P143">
    <cfRule type="cellIs" dxfId="4356" priority="1011" operator="greaterThan">
      <formula>0</formula>
    </cfRule>
  </conditionalFormatting>
  <conditionalFormatting sqref="Q137 Q140 Q143">
    <cfRule type="cellIs" dxfId="4355" priority="1010" operator="lessThan">
      <formula>0</formula>
    </cfRule>
  </conditionalFormatting>
  <conditionalFormatting sqref="R137 R140 R143">
    <cfRule type="cellIs" dxfId="4354" priority="1008" operator="lessThan">
      <formula>0.8</formula>
    </cfRule>
    <cfRule type="cellIs" dxfId="4353" priority="1009" operator="greaterThan">
      <formula>1</formula>
    </cfRule>
  </conditionalFormatting>
  <conditionalFormatting sqref="R137 R140 R143">
    <cfRule type="cellIs" dxfId="4352" priority="1006" operator="greaterThan">
      <formula>1</formula>
    </cfRule>
    <cfRule type="cellIs" dxfId="4351" priority="1007" operator="lessThan">
      <formula>0.8</formula>
    </cfRule>
  </conditionalFormatting>
  <conditionalFormatting sqref="P137 P140 P143">
    <cfRule type="cellIs" dxfId="4350" priority="1005" operator="greaterThan">
      <formula>0</formula>
    </cfRule>
  </conditionalFormatting>
  <conditionalFormatting sqref="P137 P140 P143">
    <cfRule type="cellIs" dxfId="4349" priority="999" operator="greaterThan">
      <formula>0</formula>
    </cfRule>
  </conditionalFormatting>
  <conditionalFormatting sqref="Q137 Q140 Q143">
    <cfRule type="cellIs" dxfId="4348" priority="1004" operator="lessThan">
      <formula>0</formula>
    </cfRule>
  </conditionalFormatting>
  <conditionalFormatting sqref="R137 R140 R143">
    <cfRule type="cellIs" dxfId="4347" priority="1002" operator="lessThan">
      <formula>0.8</formula>
    </cfRule>
    <cfRule type="cellIs" dxfId="4346" priority="1003" operator="greaterThan">
      <formula>1</formula>
    </cfRule>
  </conditionalFormatting>
  <conditionalFormatting sqref="R137 R140 R143">
    <cfRule type="cellIs" dxfId="4345" priority="1000" operator="greaterThan">
      <formula>1</formula>
    </cfRule>
    <cfRule type="cellIs" dxfId="4344" priority="1001" operator="lessThan">
      <formula>0.8</formula>
    </cfRule>
  </conditionalFormatting>
  <conditionalFormatting sqref="Q137 Q140 Q143">
    <cfRule type="cellIs" dxfId="4343" priority="998" operator="lessThan">
      <formula>0</formula>
    </cfRule>
  </conditionalFormatting>
  <conditionalFormatting sqref="R137 R140 R143">
    <cfRule type="cellIs" dxfId="4342" priority="996" operator="lessThan">
      <formula>0.8</formula>
    </cfRule>
    <cfRule type="cellIs" dxfId="4341" priority="997" operator="greaterThan">
      <formula>1</formula>
    </cfRule>
  </conditionalFormatting>
  <conditionalFormatting sqref="R137 R140 R143">
    <cfRule type="cellIs" dxfId="4340" priority="994" operator="greaterThan">
      <formula>1</formula>
    </cfRule>
    <cfRule type="cellIs" dxfId="4339" priority="995" operator="lessThan">
      <formula>0.8</formula>
    </cfRule>
  </conditionalFormatting>
  <conditionalFormatting sqref="P137 P140 P143">
    <cfRule type="cellIs" dxfId="4338" priority="993" operator="greaterThan">
      <formula>0</formula>
    </cfRule>
  </conditionalFormatting>
  <conditionalFormatting sqref="Q137 Q140 Q143">
    <cfRule type="cellIs" dxfId="4337" priority="992" operator="lessThan">
      <formula>0</formula>
    </cfRule>
  </conditionalFormatting>
  <conditionalFormatting sqref="R137 R140 R143">
    <cfRule type="cellIs" dxfId="4336" priority="990" operator="lessThan">
      <formula>0.8</formula>
    </cfRule>
    <cfRule type="cellIs" dxfId="4335" priority="991" operator="greaterThan">
      <formula>1</formula>
    </cfRule>
  </conditionalFormatting>
  <conditionalFormatting sqref="R137 R140 R143">
    <cfRule type="cellIs" dxfId="4334" priority="988" operator="greaterThan">
      <formula>1</formula>
    </cfRule>
    <cfRule type="cellIs" dxfId="4333" priority="989" operator="lessThan">
      <formula>0.8</formula>
    </cfRule>
  </conditionalFormatting>
  <conditionalFormatting sqref="P137 P140 P143">
    <cfRule type="cellIs" dxfId="4332" priority="987" operator="greaterThan">
      <formula>0</formula>
    </cfRule>
  </conditionalFormatting>
  <conditionalFormatting sqref="P137 P140 P143">
    <cfRule type="cellIs" dxfId="4331" priority="981" operator="greaterThan">
      <formula>0</formula>
    </cfRule>
  </conditionalFormatting>
  <conditionalFormatting sqref="Q137 Q140 Q143">
    <cfRule type="cellIs" dxfId="4330" priority="986" operator="lessThan">
      <formula>0</formula>
    </cfRule>
  </conditionalFormatting>
  <conditionalFormatting sqref="R137 R140 R143">
    <cfRule type="cellIs" dxfId="4329" priority="984" operator="lessThan">
      <formula>0.8</formula>
    </cfRule>
    <cfRule type="cellIs" dxfId="4328" priority="985" operator="greaterThan">
      <formula>1</formula>
    </cfRule>
  </conditionalFormatting>
  <conditionalFormatting sqref="R137 R140 R143">
    <cfRule type="cellIs" dxfId="4327" priority="982" operator="greaterThan">
      <formula>1</formula>
    </cfRule>
    <cfRule type="cellIs" dxfId="4326" priority="983" operator="lessThan">
      <formula>0.8</formula>
    </cfRule>
  </conditionalFormatting>
  <conditionalFormatting sqref="Q137 Q140 Q143">
    <cfRule type="cellIs" dxfId="4325" priority="980" operator="lessThan">
      <formula>0</formula>
    </cfRule>
  </conditionalFormatting>
  <conditionalFormatting sqref="R137 R140 R143">
    <cfRule type="cellIs" dxfId="4324" priority="978" operator="lessThan">
      <formula>0.8</formula>
    </cfRule>
    <cfRule type="cellIs" dxfId="4323" priority="979" operator="greaterThan">
      <formula>1</formula>
    </cfRule>
  </conditionalFormatting>
  <conditionalFormatting sqref="R137 R140 R143">
    <cfRule type="cellIs" dxfId="4322" priority="976" operator="greaterThan">
      <formula>1</formula>
    </cfRule>
    <cfRule type="cellIs" dxfId="4321" priority="977" operator="lessThan">
      <formula>0.8</formula>
    </cfRule>
  </conditionalFormatting>
  <conditionalFormatting sqref="P137 P140 P143">
    <cfRule type="cellIs" dxfId="4320" priority="975" operator="greaterThan">
      <formula>0</formula>
    </cfRule>
  </conditionalFormatting>
  <conditionalFormatting sqref="P138 P144 P141">
    <cfRule type="cellIs" dxfId="4319" priority="969" operator="greaterThan">
      <formula>0</formula>
    </cfRule>
  </conditionalFormatting>
  <conditionalFormatting sqref="Q138 Q144 Q141">
    <cfRule type="cellIs" dxfId="4318" priority="974" operator="lessThan">
      <formula>0</formula>
    </cfRule>
  </conditionalFormatting>
  <conditionalFormatting sqref="R138 R144 R141">
    <cfRule type="cellIs" dxfId="4317" priority="972" operator="lessThan">
      <formula>0.8</formula>
    </cfRule>
    <cfRule type="cellIs" dxfId="4316" priority="973" operator="greaterThan">
      <formula>1</formula>
    </cfRule>
  </conditionalFormatting>
  <conditionalFormatting sqref="R138 R144 R141">
    <cfRule type="cellIs" dxfId="4315" priority="970" operator="greaterThan">
      <formula>1</formula>
    </cfRule>
    <cfRule type="cellIs" dxfId="4314" priority="971" operator="lessThan">
      <formula>0.8</formula>
    </cfRule>
  </conditionalFormatting>
  <conditionalFormatting sqref="Q138 Q144 Q141">
    <cfRule type="cellIs" dxfId="4313" priority="968" operator="lessThan">
      <formula>0</formula>
    </cfRule>
  </conditionalFormatting>
  <conditionalFormatting sqref="R138 R144 R141">
    <cfRule type="cellIs" dxfId="4312" priority="966" operator="lessThan">
      <formula>0.8</formula>
    </cfRule>
    <cfRule type="cellIs" dxfId="4311" priority="967" operator="greaterThan">
      <formula>1</formula>
    </cfRule>
  </conditionalFormatting>
  <conditionalFormatting sqref="R138 R144 R141">
    <cfRule type="cellIs" dxfId="4310" priority="964" operator="greaterThan">
      <formula>1</formula>
    </cfRule>
    <cfRule type="cellIs" dxfId="4309" priority="965" operator="lessThan">
      <formula>0.8</formula>
    </cfRule>
  </conditionalFormatting>
  <conditionalFormatting sqref="P138 P144 P141">
    <cfRule type="cellIs" dxfId="4308" priority="963" operator="greaterThan">
      <formula>0</formula>
    </cfRule>
  </conditionalFormatting>
  <conditionalFormatting sqref="Q138 Q144 Q141">
    <cfRule type="cellIs" dxfId="4307" priority="962" operator="lessThan">
      <formula>0</formula>
    </cfRule>
  </conditionalFormatting>
  <conditionalFormatting sqref="R138 R144 R141">
    <cfRule type="cellIs" dxfId="4306" priority="960" operator="lessThan">
      <formula>0.8</formula>
    </cfRule>
    <cfRule type="cellIs" dxfId="4305" priority="961" operator="greaterThan">
      <formula>1</formula>
    </cfRule>
  </conditionalFormatting>
  <conditionalFormatting sqref="R138 R144 R141">
    <cfRule type="cellIs" dxfId="4304" priority="958" operator="greaterThan">
      <formula>1</formula>
    </cfRule>
    <cfRule type="cellIs" dxfId="4303" priority="959" operator="lessThan">
      <formula>0.8</formula>
    </cfRule>
  </conditionalFormatting>
  <conditionalFormatting sqref="P138 P144 P141">
    <cfRule type="cellIs" dxfId="4302" priority="957" operator="greaterThan">
      <formula>0</formula>
    </cfRule>
  </conditionalFormatting>
  <conditionalFormatting sqref="Q138 Q144 Q141">
    <cfRule type="cellIs" dxfId="4301" priority="956" operator="lessThan">
      <formula>0</formula>
    </cfRule>
  </conditionalFormatting>
  <conditionalFormatting sqref="R138 R144 R141">
    <cfRule type="cellIs" dxfId="4300" priority="954" operator="lessThan">
      <formula>0.8</formula>
    </cfRule>
    <cfRule type="cellIs" dxfId="4299" priority="955" operator="greaterThan">
      <formula>1</formula>
    </cfRule>
  </conditionalFormatting>
  <conditionalFormatting sqref="R138 R144 R141">
    <cfRule type="cellIs" dxfId="4298" priority="952" operator="greaterThan">
      <formula>1</formula>
    </cfRule>
    <cfRule type="cellIs" dxfId="4297" priority="953" operator="lessThan">
      <formula>0.8</formula>
    </cfRule>
  </conditionalFormatting>
  <conditionalFormatting sqref="P138 P144 P141">
    <cfRule type="cellIs" dxfId="4296" priority="951" operator="greaterThan">
      <formula>0</formula>
    </cfRule>
  </conditionalFormatting>
  <conditionalFormatting sqref="Q138 Q144 Q141">
    <cfRule type="cellIs" dxfId="4295" priority="950" operator="lessThan">
      <formula>0</formula>
    </cfRule>
  </conditionalFormatting>
  <conditionalFormatting sqref="R138 R144 R141">
    <cfRule type="cellIs" dxfId="4294" priority="948" operator="lessThan">
      <formula>0.8</formula>
    </cfRule>
    <cfRule type="cellIs" dxfId="4293" priority="949" operator="greaterThan">
      <formula>1</formula>
    </cfRule>
  </conditionalFormatting>
  <conditionalFormatting sqref="R138 R144 R141">
    <cfRule type="cellIs" dxfId="4292" priority="946" operator="greaterThan">
      <formula>1</formula>
    </cfRule>
    <cfRule type="cellIs" dxfId="4291" priority="947" operator="lessThan">
      <formula>0.8</formula>
    </cfRule>
  </conditionalFormatting>
  <conditionalFormatting sqref="Q138 Q144 Q141">
    <cfRule type="cellIs" dxfId="4290" priority="945" operator="lessThan">
      <formula>0</formula>
    </cfRule>
  </conditionalFormatting>
  <conditionalFormatting sqref="R138 R144 R141">
    <cfRule type="cellIs" dxfId="4289" priority="943" operator="lessThan">
      <formula>0.8</formula>
    </cfRule>
    <cfRule type="cellIs" dxfId="4288" priority="944" operator="greaterThan">
      <formula>1</formula>
    </cfRule>
  </conditionalFormatting>
  <conditionalFormatting sqref="R138 R144 R141">
    <cfRule type="cellIs" dxfId="4287" priority="941" operator="greaterThan">
      <formula>1</formula>
    </cfRule>
    <cfRule type="cellIs" dxfId="4286" priority="942" operator="lessThan">
      <formula>0.8</formula>
    </cfRule>
  </conditionalFormatting>
  <conditionalFormatting sqref="P138 P144 P141">
    <cfRule type="cellIs" dxfId="4285" priority="940" operator="greaterThan">
      <formula>0</formula>
    </cfRule>
  </conditionalFormatting>
  <conditionalFormatting sqref="P138 P144 P141">
    <cfRule type="cellIs" dxfId="4284" priority="934" operator="greaterThan">
      <formula>0</formula>
    </cfRule>
  </conditionalFormatting>
  <conditionalFormatting sqref="Q138 Q144 Q141">
    <cfRule type="cellIs" dxfId="4283" priority="939" operator="lessThan">
      <formula>0</formula>
    </cfRule>
  </conditionalFormatting>
  <conditionalFormatting sqref="R138 R144 R141">
    <cfRule type="cellIs" dxfId="4282" priority="937" operator="lessThan">
      <formula>0.8</formula>
    </cfRule>
    <cfRule type="cellIs" dxfId="4281" priority="938" operator="greaterThan">
      <formula>1</formula>
    </cfRule>
  </conditionalFormatting>
  <conditionalFormatting sqref="R138 R144 R141">
    <cfRule type="cellIs" dxfId="4280" priority="935" operator="greaterThan">
      <formula>1</formula>
    </cfRule>
    <cfRule type="cellIs" dxfId="4279" priority="936" operator="lessThan">
      <formula>0.8</formula>
    </cfRule>
  </conditionalFormatting>
  <conditionalFormatting sqref="Q138 Q144 Q141">
    <cfRule type="cellIs" dxfId="4278" priority="933" operator="lessThan">
      <formula>0</formula>
    </cfRule>
  </conditionalFormatting>
  <conditionalFormatting sqref="R138 R144 R141">
    <cfRule type="cellIs" dxfId="4277" priority="931" operator="lessThan">
      <formula>0.8</formula>
    </cfRule>
    <cfRule type="cellIs" dxfId="4276" priority="932" operator="greaterThan">
      <formula>1</formula>
    </cfRule>
  </conditionalFormatting>
  <conditionalFormatting sqref="R138 R144 R141">
    <cfRule type="cellIs" dxfId="4275" priority="929" operator="greaterThan">
      <formula>1</formula>
    </cfRule>
    <cfRule type="cellIs" dxfId="4274" priority="930" operator="lessThan">
      <formula>0.8</formula>
    </cfRule>
  </conditionalFormatting>
  <conditionalFormatting sqref="P138 P144 P141">
    <cfRule type="cellIs" dxfId="4273" priority="928" operator="greaterThan">
      <formula>0</formula>
    </cfRule>
  </conditionalFormatting>
  <conditionalFormatting sqref="Q148:Q153">
    <cfRule type="cellIs" dxfId="4272" priority="927" operator="lessThan">
      <formula>0</formula>
    </cfRule>
  </conditionalFormatting>
  <conditionalFormatting sqref="R148:R153">
    <cfRule type="cellIs" dxfId="4271" priority="925" operator="lessThan">
      <formula>0.8</formula>
    </cfRule>
    <cfRule type="cellIs" dxfId="4270" priority="926" operator="greaterThan">
      <formula>1</formula>
    </cfRule>
  </conditionalFormatting>
  <conditionalFormatting sqref="R148:R153">
    <cfRule type="cellIs" dxfId="4269" priority="923" operator="greaterThan">
      <formula>1</formula>
    </cfRule>
    <cfRule type="cellIs" dxfId="4268" priority="924" operator="lessThan">
      <formula>0.8</formula>
    </cfRule>
  </conditionalFormatting>
  <conditionalFormatting sqref="P148:P153">
    <cfRule type="cellIs" dxfId="4267" priority="922" operator="greaterThan">
      <formula>0</formula>
    </cfRule>
  </conditionalFormatting>
  <conditionalFormatting sqref="P148:P153">
    <cfRule type="cellIs" dxfId="4266" priority="916" operator="greaterThan">
      <formula>0</formula>
    </cfRule>
  </conditionalFormatting>
  <conditionalFormatting sqref="Q148:Q153">
    <cfRule type="cellIs" dxfId="4265" priority="921" operator="lessThan">
      <formula>0</formula>
    </cfRule>
  </conditionalFormatting>
  <conditionalFormatting sqref="R148:R153">
    <cfRule type="cellIs" dxfId="4264" priority="919" operator="lessThan">
      <formula>0.8</formula>
    </cfRule>
    <cfRule type="cellIs" dxfId="4263" priority="920" operator="greaterThan">
      <formula>1</formula>
    </cfRule>
  </conditionalFormatting>
  <conditionalFormatting sqref="R148:R153">
    <cfRule type="cellIs" dxfId="4262" priority="917" operator="greaterThan">
      <formula>1</formula>
    </cfRule>
    <cfRule type="cellIs" dxfId="4261" priority="918" operator="lessThan">
      <formula>0.8</formula>
    </cfRule>
  </conditionalFormatting>
  <conditionalFormatting sqref="Q148:Q153">
    <cfRule type="cellIs" dxfId="4260" priority="915" operator="lessThan">
      <formula>0</formula>
    </cfRule>
  </conditionalFormatting>
  <conditionalFormatting sqref="R148:R153">
    <cfRule type="cellIs" dxfId="4259" priority="913" operator="lessThan">
      <formula>0.8</formula>
    </cfRule>
    <cfRule type="cellIs" dxfId="4258" priority="914" operator="greaterThan">
      <formula>1</formula>
    </cfRule>
  </conditionalFormatting>
  <conditionalFormatting sqref="R148:R153">
    <cfRule type="cellIs" dxfId="4257" priority="911" operator="greaterThan">
      <formula>1</formula>
    </cfRule>
    <cfRule type="cellIs" dxfId="4256" priority="912" operator="lessThan">
      <formula>0.8</formula>
    </cfRule>
  </conditionalFormatting>
  <conditionalFormatting sqref="P148:P153">
    <cfRule type="cellIs" dxfId="4255" priority="910" operator="greaterThan">
      <formula>0</formula>
    </cfRule>
  </conditionalFormatting>
  <conditionalFormatting sqref="Q148:Q153">
    <cfRule type="cellIs" dxfId="4254" priority="909" operator="lessThan">
      <formula>0</formula>
    </cfRule>
  </conditionalFormatting>
  <conditionalFormatting sqref="R148:R153">
    <cfRule type="cellIs" dxfId="4253" priority="907" operator="lessThan">
      <formula>0.8</formula>
    </cfRule>
    <cfRule type="cellIs" dxfId="4252" priority="908" operator="greaterThan">
      <formula>1</formula>
    </cfRule>
  </conditionalFormatting>
  <conditionalFormatting sqref="R148:R153">
    <cfRule type="cellIs" dxfId="4251" priority="905" operator="greaterThan">
      <formula>1</formula>
    </cfRule>
    <cfRule type="cellIs" dxfId="4250" priority="906" operator="lessThan">
      <formula>0.8</formula>
    </cfRule>
  </conditionalFormatting>
  <conditionalFormatting sqref="P148:P153">
    <cfRule type="cellIs" dxfId="4249" priority="904" operator="greaterThan">
      <formula>0</formula>
    </cfRule>
  </conditionalFormatting>
  <conditionalFormatting sqref="P148:P153">
    <cfRule type="cellIs" dxfId="4248" priority="898" operator="greaterThan">
      <formula>0</formula>
    </cfRule>
  </conditionalFormatting>
  <conditionalFormatting sqref="Q148:Q153">
    <cfRule type="cellIs" dxfId="4247" priority="903" operator="lessThan">
      <formula>0</formula>
    </cfRule>
  </conditionalFormatting>
  <conditionalFormatting sqref="R148:R153">
    <cfRule type="cellIs" dxfId="4246" priority="901" operator="lessThan">
      <formula>0.8</formula>
    </cfRule>
    <cfRule type="cellIs" dxfId="4245" priority="902" operator="greaterThan">
      <formula>1</formula>
    </cfRule>
  </conditionalFormatting>
  <conditionalFormatting sqref="R148:R153">
    <cfRule type="cellIs" dxfId="4244" priority="899" operator="greaterThan">
      <formula>1</formula>
    </cfRule>
    <cfRule type="cellIs" dxfId="4243" priority="900" operator="lessThan">
      <formula>0.8</formula>
    </cfRule>
  </conditionalFormatting>
  <conditionalFormatting sqref="Q148:Q153">
    <cfRule type="cellIs" dxfId="4242" priority="897" operator="lessThan">
      <formula>0</formula>
    </cfRule>
  </conditionalFormatting>
  <conditionalFormatting sqref="R148:R153">
    <cfRule type="cellIs" dxfId="4241" priority="895" operator="lessThan">
      <formula>0.8</formula>
    </cfRule>
    <cfRule type="cellIs" dxfId="4240" priority="896" operator="greaterThan">
      <formula>1</formula>
    </cfRule>
  </conditionalFormatting>
  <conditionalFormatting sqref="R148:R153">
    <cfRule type="cellIs" dxfId="4239" priority="893" operator="greaterThan">
      <formula>1</formula>
    </cfRule>
    <cfRule type="cellIs" dxfId="4238" priority="894" operator="lessThan">
      <formula>0.8</formula>
    </cfRule>
  </conditionalFormatting>
  <conditionalFormatting sqref="P148:P153">
    <cfRule type="cellIs" dxfId="4237" priority="892" operator="greaterThan">
      <formula>0</formula>
    </cfRule>
  </conditionalFormatting>
  <conditionalFormatting sqref="Q148:Q153">
    <cfRule type="cellIs" dxfId="4236" priority="886" operator="lessThan">
      <formula>0</formula>
    </cfRule>
  </conditionalFormatting>
  <conditionalFormatting sqref="P148:P153">
    <cfRule type="cellIs" dxfId="4235" priority="887" operator="greaterThan">
      <formula>0</formula>
    </cfRule>
  </conditionalFormatting>
  <conditionalFormatting sqref="R148:R153">
    <cfRule type="cellIs" dxfId="4234" priority="890" operator="lessThan">
      <formula>0.8</formula>
    </cfRule>
    <cfRule type="cellIs" dxfId="4233" priority="891" operator="greaterThan">
      <formula>1</formula>
    </cfRule>
  </conditionalFormatting>
  <conditionalFormatting sqref="R148:R153">
    <cfRule type="cellIs" dxfId="4232" priority="888" operator="greaterThan">
      <formula>1</formula>
    </cfRule>
    <cfRule type="cellIs" dxfId="4231" priority="889" operator="lessThan">
      <formula>0.8</formula>
    </cfRule>
  </conditionalFormatting>
  <conditionalFormatting sqref="Q148:Q153">
    <cfRule type="cellIs" dxfId="4230" priority="880" operator="lessThan">
      <formula>0</formula>
    </cfRule>
  </conditionalFormatting>
  <conditionalFormatting sqref="R148:R153">
    <cfRule type="cellIs" dxfId="4229" priority="884" operator="lessThan">
      <formula>0.8</formula>
    </cfRule>
    <cfRule type="cellIs" dxfId="4228" priority="885" operator="greaterThan">
      <formula>1</formula>
    </cfRule>
  </conditionalFormatting>
  <conditionalFormatting sqref="R148:R153">
    <cfRule type="cellIs" dxfId="4227" priority="882" operator="greaterThan">
      <formula>1</formula>
    </cfRule>
    <cfRule type="cellIs" dxfId="4226" priority="883" operator="lessThan">
      <formula>0.8</formula>
    </cfRule>
  </conditionalFormatting>
  <conditionalFormatting sqref="P148:P153">
    <cfRule type="cellIs" dxfId="4225" priority="881" operator="greaterThan">
      <formula>0</formula>
    </cfRule>
  </conditionalFormatting>
  <conditionalFormatting sqref="Q148:Q153">
    <cfRule type="cellIs" dxfId="4224" priority="879" operator="lessThan">
      <formula>0</formula>
    </cfRule>
  </conditionalFormatting>
  <conditionalFormatting sqref="R148:R153">
    <cfRule type="cellIs" dxfId="4223" priority="877" operator="lessThan">
      <formula>0.8</formula>
    </cfRule>
    <cfRule type="cellIs" dxfId="4222" priority="878" operator="greaterThan">
      <formula>1</formula>
    </cfRule>
  </conditionalFormatting>
  <conditionalFormatting sqref="R148:R153">
    <cfRule type="cellIs" dxfId="4221" priority="875" operator="greaterThan">
      <formula>1</formula>
    </cfRule>
    <cfRule type="cellIs" dxfId="4220" priority="876" operator="lessThan">
      <formula>0.8</formula>
    </cfRule>
  </conditionalFormatting>
  <conditionalFormatting sqref="P148:P153">
    <cfRule type="cellIs" dxfId="4219" priority="874" operator="greaterThan">
      <formula>0</formula>
    </cfRule>
  </conditionalFormatting>
  <conditionalFormatting sqref="Q148:Q153">
    <cfRule type="cellIs" dxfId="4218" priority="873" operator="lessThan">
      <formula>0</formula>
    </cfRule>
  </conditionalFormatting>
  <conditionalFormatting sqref="R148:R153">
    <cfRule type="cellIs" dxfId="4217" priority="871" operator="lessThan">
      <formula>0.8</formula>
    </cfRule>
    <cfRule type="cellIs" dxfId="4216" priority="872" operator="greaterThan">
      <formula>1</formula>
    </cfRule>
  </conditionalFormatting>
  <conditionalFormatting sqref="R148:R153">
    <cfRule type="cellIs" dxfId="4215" priority="869" operator="greaterThan">
      <formula>1</formula>
    </cfRule>
    <cfRule type="cellIs" dxfId="4214" priority="870" operator="lessThan">
      <formula>0.8</formula>
    </cfRule>
  </conditionalFormatting>
  <conditionalFormatting sqref="P148:P153">
    <cfRule type="cellIs" dxfId="4213" priority="868" operator="greaterThan">
      <formula>0</formula>
    </cfRule>
  </conditionalFormatting>
  <conditionalFormatting sqref="Q148:Q153">
    <cfRule type="cellIs" dxfId="4212" priority="867" operator="lessThan">
      <formula>0</formula>
    </cfRule>
  </conditionalFormatting>
  <conditionalFormatting sqref="R148:R153">
    <cfRule type="cellIs" dxfId="4211" priority="865" operator="lessThan">
      <formula>0.8</formula>
    </cfRule>
    <cfRule type="cellIs" dxfId="4210" priority="866" operator="greaterThan">
      <formula>1</formula>
    </cfRule>
  </conditionalFormatting>
  <conditionalFormatting sqref="R148:R153">
    <cfRule type="cellIs" dxfId="4209" priority="863" operator="greaterThan">
      <formula>1</formula>
    </cfRule>
    <cfRule type="cellIs" dxfId="4208" priority="864" operator="lessThan">
      <formula>0.8</formula>
    </cfRule>
  </conditionalFormatting>
  <conditionalFormatting sqref="P148:P153">
    <cfRule type="cellIs" dxfId="4207" priority="862" operator="greaterThan">
      <formula>0</formula>
    </cfRule>
  </conditionalFormatting>
  <conditionalFormatting sqref="Q148:Q153">
    <cfRule type="cellIs" dxfId="4206" priority="861" operator="lessThan">
      <formula>0</formula>
    </cfRule>
  </conditionalFormatting>
  <conditionalFormatting sqref="R148:R153">
    <cfRule type="cellIs" dxfId="4205" priority="859" operator="lessThan">
      <formula>0.8</formula>
    </cfRule>
    <cfRule type="cellIs" dxfId="4204" priority="860" operator="greaterThan">
      <formula>1</formula>
    </cfRule>
  </conditionalFormatting>
  <conditionalFormatting sqref="R148:R153">
    <cfRule type="cellIs" dxfId="4203" priority="857" operator="greaterThan">
      <formula>1</formula>
    </cfRule>
    <cfRule type="cellIs" dxfId="4202" priority="858" operator="lessThan">
      <formula>0.8</formula>
    </cfRule>
  </conditionalFormatting>
  <conditionalFormatting sqref="P148:P153">
    <cfRule type="cellIs" dxfId="4201" priority="856" operator="greaterThan">
      <formula>0</formula>
    </cfRule>
  </conditionalFormatting>
  <conditionalFormatting sqref="Q148:Q153">
    <cfRule type="cellIs" dxfId="4200" priority="855" operator="lessThan">
      <formula>0</formula>
    </cfRule>
  </conditionalFormatting>
  <conditionalFormatting sqref="R148:R153">
    <cfRule type="cellIs" dxfId="4199" priority="853" operator="lessThan">
      <formula>0.8</formula>
    </cfRule>
    <cfRule type="cellIs" dxfId="4198" priority="854" operator="greaterThan">
      <formula>1</formula>
    </cfRule>
  </conditionalFormatting>
  <conditionalFormatting sqref="R148:R153">
    <cfRule type="cellIs" dxfId="4197" priority="851" operator="greaterThan">
      <formula>1</formula>
    </cfRule>
    <cfRule type="cellIs" dxfId="4196" priority="852" operator="lessThan">
      <formula>0.8</formula>
    </cfRule>
  </conditionalFormatting>
  <conditionalFormatting sqref="P148:P153">
    <cfRule type="cellIs" dxfId="4195" priority="850" operator="greaterThan">
      <formula>0</formula>
    </cfRule>
  </conditionalFormatting>
  <conditionalFormatting sqref="Q148:Q153">
    <cfRule type="cellIs" dxfId="4194" priority="849" operator="lessThan">
      <formula>0</formula>
    </cfRule>
  </conditionalFormatting>
  <conditionalFormatting sqref="R148:R153">
    <cfRule type="cellIs" dxfId="4193" priority="847" operator="lessThan">
      <formula>0.8</formula>
    </cfRule>
    <cfRule type="cellIs" dxfId="4192" priority="848" operator="greaterThan">
      <formula>1</formula>
    </cfRule>
  </conditionalFormatting>
  <conditionalFormatting sqref="R148:R153">
    <cfRule type="cellIs" dxfId="4191" priority="845" operator="greaterThan">
      <formula>1</formula>
    </cfRule>
    <cfRule type="cellIs" dxfId="4190" priority="846" operator="lessThan">
      <formula>0.8</formula>
    </cfRule>
  </conditionalFormatting>
  <conditionalFormatting sqref="P148:P153">
    <cfRule type="cellIs" dxfId="4189" priority="844" operator="greaterThan">
      <formula>0</formula>
    </cfRule>
  </conditionalFormatting>
  <conditionalFormatting sqref="Q148:Q153">
    <cfRule type="cellIs" dxfId="4188" priority="843" operator="lessThan">
      <formula>0</formula>
    </cfRule>
  </conditionalFormatting>
  <conditionalFormatting sqref="R148:R153">
    <cfRule type="cellIs" dxfId="4187" priority="841" operator="lessThan">
      <formula>0.8</formula>
    </cfRule>
    <cfRule type="cellIs" dxfId="4186" priority="842" operator="greaterThan">
      <formula>1</formula>
    </cfRule>
  </conditionalFormatting>
  <conditionalFormatting sqref="R148:R153">
    <cfRule type="cellIs" dxfId="4185" priority="839" operator="greaterThan">
      <formula>1</formula>
    </cfRule>
    <cfRule type="cellIs" dxfId="4184" priority="840" operator="lessThan">
      <formula>0.8</formula>
    </cfRule>
  </conditionalFormatting>
  <conditionalFormatting sqref="P148:P153">
    <cfRule type="cellIs" dxfId="4183" priority="838" operator="greaterThan">
      <formula>0</formula>
    </cfRule>
  </conditionalFormatting>
  <conditionalFormatting sqref="P148:P153">
    <cfRule type="cellIs" dxfId="4182" priority="832" operator="greaterThan">
      <formula>0</formula>
    </cfRule>
  </conditionalFormatting>
  <conditionalFormatting sqref="Q148:Q153">
    <cfRule type="cellIs" dxfId="4181" priority="837" operator="lessThan">
      <formula>0</formula>
    </cfRule>
  </conditionalFormatting>
  <conditionalFormatting sqref="R148:R153">
    <cfRule type="cellIs" dxfId="4180" priority="835" operator="lessThan">
      <formula>0.8</formula>
    </cfRule>
    <cfRule type="cellIs" dxfId="4179" priority="836" operator="greaterThan">
      <formula>1</formula>
    </cfRule>
  </conditionalFormatting>
  <conditionalFormatting sqref="R148:R153">
    <cfRule type="cellIs" dxfId="4178" priority="833" operator="greaterThan">
      <formula>1</formula>
    </cfRule>
    <cfRule type="cellIs" dxfId="4177" priority="834" operator="lessThan">
      <formula>0.8</formula>
    </cfRule>
  </conditionalFormatting>
  <conditionalFormatting sqref="P148:P153">
    <cfRule type="cellIs" dxfId="4176" priority="826" operator="greaterThan">
      <formula>0</formula>
    </cfRule>
  </conditionalFormatting>
  <conditionalFormatting sqref="Q148:Q153">
    <cfRule type="cellIs" dxfId="4175" priority="831" operator="lessThan">
      <formula>0</formula>
    </cfRule>
  </conditionalFormatting>
  <conditionalFormatting sqref="R148:R153">
    <cfRule type="cellIs" dxfId="4174" priority="829" operator="lessThan">
      <formula>0.8</formula>
    </cfRule>
    <cfRule type="cellIs" dxfId="4173" priority="830" operator="greaterThan">
      <formula>1</formula>
    </cfRule>
  </conditionalFormatting>
  <conditionalFormatting sqref="R148:R153">
    <cfRule type="cellIs" dxfId="4172" priority="827" operator="greaterThan">
      <formula>1</formula>
    </cfRule>
    <cfRule type="cellIs" dxfId="4171" priority="828" operator="lessThan">
      <formula>0.8</formula>
    </cfRule>
  </conditionalFormatting>
  <conditionalFormatting sqref="R148:R153">
    <cfRule type="cellIs" dxfId="4170" priority="823" operator="lessThan">
      <formula>0.8</formula>
    </cfRule>
    <cfRule type="cellIs" dxfId="4169" priority="824" operator="greaterThan">
      <formula>1</formula>
    </cfRule>
  </conditionalFormatting>
  <conditionalFormatting sqref="R148:R153">
    <cfRule type="cellIs" dxfId="4168" priority="821" operator="greaterThan">
      <formula>1</formula>
    </cfRule>
    <cfRule type="cellIs" dxfId="4167" priority="822" operator="lessThan">
      <formula>0.8</formula>
    </cfRule>
  </conditionalFormatting>
  <conditionalFormatting sqref="P148:P153">
    <cfRule type="cellIs" dxfId="4166" priority="820" operator="greaterThan">
      <formula>0</formula>
    </cfRule>
  </conditionalFormatting>
  <conditionalFormatting sqref="Q148:Q153">
    <cfRule type="cellIs" dxfId="4165" priority="825" operator="lessThan">
      <formula>0</formula>
    </cfRule>
  </conditionalFormatting>
  <conditionalFormatting sqref="Q148:Q153">
    <cfRule type="cellIs" dxfId="4164" priority="819" operator="lessThan">
      <formula>0</formula>
    </cfRule>
  </conditionalFormatting>
  <conditionalFormatting sqref="R148:R153">
    <cfRule type="cellIs" dxfId="4163" priority="817" operator="lessThan">
      <formula>0.8</formula>
    </cfRule>
    <cfRule type="cellIs" dxfId="4162" priority="818" operator="greaterThan">
      <formula>1</formula>
    </cfRule>
  </conditionalFormatting>
  <conditionalFormatting sqref="R148:R153">
    <cfRule type="cellIs" dxfId="4161" priority="815" operator="greaterThan">
      <formula>1</formula>
    </cfRule>
    <cfRule type="cellIs" dxfId="4160" priority="816" operator="lessThan">
      <formula>0.8</formula>
    </cfRule>
  </conditionalFormatting>
  <conditionalFormatting sqref="P148:P153">
    <cfRule type="cellIs" dxfId="4159" priority="814" operator="greaterThan">
      <formula>0</formula>
    </cfRule>
  </conditionalFormatting>
  <conditionalFormatting sqref="P148:P153">
    <cfRule type="cellIs" dxfId="4158" priority="808" operator="greaterThan">
      <formula>0</formula>
    </cfRule>
  </conditionalFormatting>
  <conditionalFormatting sqref="Q148:Q153">
    <cfRule type="cellIs" dxfId="4157" priority="813" operator="lessThan">
      <formula>0</formula>
    </cfRule>
  </conditionalFormatting>
  <conditionalFormatting sqref="R148:R153">
    <cfRule type="cellIs" dxfId="4156" priority="811" operator="lessThan">
      <formula>0.8</formula>
    </cfRule>
    <cfRule type="cellIs" dxfId="4155" priority="812" operator="greaterThan">
      <formula>1</formula>
    </cfRule>
  </conditionalFormatting>
  <conditionalFormatting sqref="R148:R153">
    <cfRule type="cellIs" dxfId="4154" priority="809" operator="greaterThan">
      <formula>1</formula>
    </cfRule>
    <cfRule type="cellIs" dxfId="4153" priority="810" operator="lessThan">
      <formula>0.8</formula>
    </cfRule>
  </conditionalFormatting>
  <conditionalFormatting sqref="P148:P153">
    <cfRule type="cellIs" dxfId="4152" priority="802" operator="greaterThan">
      <formula>0</formula>
    </cfRule>
  </conditionalFormatting>
  <conditionalFormatting sqref="Q148:Q153">
    <cfRule type="cellIs" dxfId="4151" priority="807" operator="lessThan">
      <formula>0</formula>
    </cfRule>
  </conditionalFormatting>
  <conditionalFormatting sqref="R148:R153">
    <cfRule type="cellIs" dxfId="4150" priority="805" operator="lessThan">
      <formula>0.8</formula>
    </cfRule>
    <cfRule type="cellIs" dxfId="4149" priority="806" operator="greaterThan">
      <formula>1</formula>
    </cfRule>
  </conditionalFormatting>
  <conditionalFormatting sqref="R148:R153">
    <cfRule type="cellIs" dxfId="4148" priority="803" operator="greaterThan">
      <formula>1</formula>
    </cfRule>
    <cfRule type="cellIs" dxfId="4147" priority="804" operator="lessThan">
      <formula>0.8</formula>
    </cfRule>
  </conditionalFormatting>
  <conditionalFormatting sqref="R148:R153">
    <cfRule type="cellIs" dxfId="4146" priority="799" operator="lessThan">
      <formula>0.8</formula>
    </cfRule>
    <cfRule type="cellIs" dxfId="4145" priority="800" operator="greaterThan">
      <formula>1</formula>
    </cfRule>
  </conditionalFormatting>
  <conditionalFormatting sqref="R148:R153">
    <cfRule type="cellIs" dxfId="4144" priority="797" operator="greaterThan">
      <formula>1</formula>
    </cfRule>
    <cfRule type="cellIs" dxfId="4143" priority="798" operator="lessThan">
      <formula>0.8</formula>
    </cfRule>
  </conditionalFormatting>
  <conditionalFormatting sqref="P148:P153">
    <cfRule type="cellIs" dxfId="4142" priority="796" operator="greaterThan">
      <formula>0</formula>
    </cfRule>
  </conditionalFormatting>
  <conditionalFormatting sqref="Q148:Q153">
    <cfRule type="cellIs" dxfId="4141" priority="801" operator="lessThan">
      <formula>0</formula>
    </cfRule>
  </conditionalFormatting>
  <conditionalFormatting sqref="P148:P153">
    <cfRule type="cellIs" dxfId="4140" priority="790" operator="greaterThan">
      <formula>0</formula>
    </cfRule>
  </conditionalFormatting>
  <conditionalFormatting sqref="Q148:Q153">
    <cfRule type="cellIs" dxfId="4139" priority="795" operator="lessThan">
      <formula>0</formula>
    </cfRule>
  </conditionalFormatting>
  <conditionalFormatting sqref="R148:R153">
    <cfRule type="cellIs" dxfId="4138" priority="793" operator="lessThan">
      <formula>0.8</formula>
    </cfRule>
    <cfRule type="cellIs" dxfId="4137" priority="794" operator="greaterThan">
      <formula>1</formula>
    </cfRule>
  </conditionalFormatting>
  <conditionalFormatting sqref="R148:R153">
    <cfRule type="cellIs" dxfId="4136" priority="791" operator="greaterThan">
      <formula>1</formula>
    </cfRule>
    <cfRule type="cellIs" dxfId="4135" priority="792" operator="lessThan">
      <formula>0.8</formula>
    </cfRule>
  </conditionalFormatting>
  <conditionalFormatting sqref="R148:R153">
    <cfRule type="cellIs" dxfId="4134" priority="787" operator="lessThan">
      <formula>0.8</formula>
    </cfRule>
    <cfRule type="cellIs" dxfId="4133" priority="788" operator="greaterThan">
      <formula>1</formula>
    </cfRule>
  </conditionalFormatting>
  <conditionalFormatting sqref="R148:R153">
    <cfRule type="cellIs" dxfId="4132" priority="785" operator="greaterThan">
      <formula>1</formula>
    </cfRule>
    <cfRule type="cellIs" dxfId="4131" priority="786" operator="lessThan">
      <formula>0.8</formula>
    </cfRule>
  </conditionalFormatting>
  <conditionalFormatting sqref="P148:P153">
    <cfRule type="cellIs" dxfId="4130" priority="784" operator="greaterThan">
      <formula>0</formula>
    </cfRule>
  </conditionalFormatting>
  <conditionalFormatting sqref="Q148:Q153">
    <cfRule type="cellIs" dxfId="4129" priority="789" operator="lessThan">
      <formula>0</formula>
    </cfRule>
  </conditionalFormatting>
  <conditionalFormatting sqref="R148:R153">
    <cfRule type="cellIs" dxfId="4128" priority="781" operator="lessThan">
      <formula>0.8</formula>
    </cfRule>
    <cfRule type="cellIs" dxfId="4127" priority="782" operator="greaterThan">
      <formula>1</formula>
    </cfRule>
  </conditionalFormatting>
  <conditionalFormatting sqref="R148:R153">
    <cfRule type="cellIs" dxfId="4126" priority="779" operator="greaterThan">
      <formula>1</formula>
    </cfRule>
    <cfRule type="cellIs" dxfId="4125" priority="780" operator="lessThan">
      <formula>0.8</formula>
    </cfRule>
  </conditionalFormatting>
  <conditionalFormatting sqref="P148:P153">
    <cfRule type="cellIs" dxfId="4124" priority="778" operator="greaterThan">
      <formula>0</formula>
    </cfRule>
  </conditionalFormatting>
  <conditionalFormatting sqref="Q148:Q153">
    <cfRule type="cellIs" dxfId="4123" priority="783" operator="lessThan">
      <formula>0</formula>
    </cfRule>
  </conditionalFormatting>
  <conditionalFormatting sqref="Q148:Q153">
    <cfRule type="cellIs" dxfId="4122" priority="777" operator="lessThan">
      <formula>0</formula>
    </cfRule>
  </conditionalFormatting>
  <conditionalFormatting sqref="R148:R153">
    <cfRule type="cellIs" dxfId="4121" priority="775" operator="lessThan">
      <formula>0.8</formula>
    </cfRule>
    <cfRule type="cellIs" dxfId="4120" priority="776" operator="greaterThan">
      <formula>1</formula>
    </cfRule>
  </conditionalFormatting>
  <conditionalFormatting sqref="R148:R153">
    <cfRule type="cellIs" dxfId="4119" priority="773" operator="greaterThan">
      <formula>1</formula>
    </cfRule>
    <cfRule type="cellIs" dxfId="4118" priority="774" operator="lessThan">
      <formula>0.8</formula>
    </cfRule>
  </conditionalFormatting>
  <conditionalFormatting sqref="P148:P153">
    <cfRule type="cellIs" dxfId="4117" priority="772" operator="greaterThan">
      <formula>0</formula>
    </cfRule>
  </conditionalFormatting>
  <conditionalFormatting sqref="Q148:Q153">
    <cfRule type="cellIs" dxfId="4116" priority="766" operator="lessThan">
      <formula>0</formula>
    </cfRule>
  </conditionalFormatting>
  <conditionalFormatting sqref="R148:R153">
    <cfRule type="cellIs" dxfId="4115" priority="770" operator="lessThan">
      <formula>0.8</formula>
    </cfRule>
    <cfRule type="cellIs" dxfId="4114" priority="771" operator="greaterThan">
      <formula>1</formula>
    </cfRule>
  </conditionalFormatting>
  <conditionalFormatting sqref="R148:R153">
    <cfRule type="cellIs" dxfId="4113" priority="768" operator="greaterThan">
      <formula>1</formula>
    </cfRule>
    <cfRule type="cellIs" dxfId="4112" priority="769" operator="lessThan">
      <formula>0.8</formula>
    </cfRule>
  </conditionalFormatting>
  <conditionalFormatting sqref="P148:P153">
    <cfRule type="cellIs" dxfId="4111" priority="767" operator="greaterThan">
      <formula>0</formula>
    </cfRule>
  </conditionalFormatting>
  <conditionalFormatting sqref="Q148:Q153">
    <cfRule type="cellIs" dxfId="4110" priority="765" operator="lessThan">
      <formula>0</formula>
    </cfRule>
  </conditionalFormatting>
  <conditionalFormatting sqref="R148:R153">
    <cfRule type="cellIs" dxfId="4109" priority="763" operator="lessThan">
      <formula>0.8</formula>
    </cfRule>
    <cfRule type="cellIs" dxfId="4108" priority="764" operator="greaterThan">
      <formula>1</formula>
    </cfRule>
  </conditionalFormatting>
  <conditionalFormatting sqref="R148:R153">
    <cfRule type="cellIs" dxfId="4107" priority="761" operator="greaterThan">
      <formula>1</formula>
    </cfRule>
    <cfRule type="cellIs" dxfId="4106" priority="762" operator="lessThan">
      <formula>0.8</formula>
    </cfRule>
  </conditionalFormatting>
  <conditionalFormatting sqref="P148:P153">
    <cfRule type="cellIs" dxfId="4105" priority="760" operator="greaterThan">
      <formula>0</formula>
    </cfRule>
  </conditionalFormatting>
  <conditionalFormatting sqref="Q148:Q153">
    <cfRule type="cellIs" dxfId="4104" priority="759" operator="lessThan">
      <formula>0</formula>
    </cfRule>
  </conditionalFormatting>
  <conditionalFormatting sqref="R148:R153">
    <cfRule type="cellIs" dxfId="4103" priority="757" operator="lessThan">
      <formula>0.8</formula>
    </cfRule>
    <cfRule type="cellIs" dxfId="4102" priority="758" operator="greaterThan">
      <formula>1</formula>
    </cfRule>
  </conditionalFormatting>
  <conditionalFormatting sqref="R148:R153">
    <cfRule type="cellIs" dxfId="4101" priority="755" operator="greaterThan">
      <formula>1</formula>
    </cfRule>
    <cfRule type="cellIs" dxfId="4100" priority="756" operator="lessThan">
      <formula>0.8</formula>
    </cfRule>
  </conditionalFormatting>
  <conditionalFormatting sqref="P148:P153">
    <cfRule type="cellIs" dxfId="4099" priority="754" operator="greaterThan">
      <formula>0</formula>
    </cfRule>
  </conditionalFormatting>
  <conditionalFormatting sqref="Q148:Q153">
    <cfRule type="cellIs" dxfId="4098" priority="753" operator="lessThan">
      <formula>0</formula>
    </cfRule>
  </conditionalFormatting>
  <conditionalFormatting sqref="R148:R153">
    <cfRule type="cellIs" dxfId="4097" priority="751" operator="lessThan">
      <formula>0.8</formula>
    </cfRule>
    <cfRule type="cellIs" dxfId="4096" priority="752" operator="greaterThan">
      <formula>1</formula>
    </cfRule>
  </conditionalFormatting>
  <conditionalFormatting sqref="R148:R153">
    <cfRule type="cellIs" dxfId="4095" priority="749" operator="greaterThan">
      <formula>1</formula>
    </cfRule>
    <cfRule type="cellIs" dxfId="4094" priority="750" operator="lessThan">
      <formula>0.8</formula>
    </cfRule>
  </conditionalFormatting>
  <conditionalFormatting sqref="P148:P153">
    <cfRule type="cellIs" dxfId="4093" priority="748" operator="greaterThan">
      <formula>0</formula>
    </cfRule>
  </conditionalFormatting>
  <conditionalFormatting sqref="Q148:Q153">
    <cfRule type="cellIs" dxfId="4092" priority="747" operator="lessThan">
      <formula>0</formula>
    </cfRule>
  </conditionalFormatting>
  <conditionalFormatting sqref="R148:R153">
    <cfRule type="cellIs" dxfId="4091" priority="745" operator="lessThan">
      <formula>0.8</formula>
    </cfRule>
    <cfRule type="cellIs" dxfId="4090" priority="746" operator="greaterThan">
      <formula>1</formula>
    </cfRule>
  </conditionalFormatting>
  <conditionalFormatting sqref="R148:R153">
    <cfRule type="cellIs" dxfId="4089" priority="743" operator="greaterThan">
      <formula>1</formula>
    </cfRule>
    <cfRule type="cellIs" dxfId="4088" priority="744" operator="lessThan">
      <formula>0.8</formula>
    </cfRule>
  </conditionalFormatting>
  <conditionalFormatting sqref="P148:P153">
    <cfRule type="cellIs" dxfId="4087" priority="742" operator="greaterThan">
      <formula>0</formula>
    </cfRule>
  </conditionalFormatting>
  <conditionalFormatting sqref="Q148:Q153">
    <cfRule type="cellIs" dxfId="4086" priority="741" operator="lessThan">
      <formula>0</formula>
    </cfRule>
  </conditionalFormatting>
  <conditionalFormatting sqref="R148:R153">
    <cfRule type="cellIs" dxfId="4085" priority="739" operator="lessThan">
      <formula>0.8</formula>
    </cfRule>
    <cfRule type="cellIs" dxfId="4084" priority="740" operator="greaterThan">
      <formula>1</formula>
    </cfRule>
  </conditionalFormatting>
  <conditionalFormatting sqref="R148:R153">
    <cfRule type="cellIs" dxfId="4083" priority="737" operator="greaterThan">
      <formula>1</formula>
    </cfRule>
    <cfRule type="cellIs" dxfId="4082" priority="738" operator="lessThan">
      <formula>0.8</formula>
    </cfRule>
  </conditionalFormatting>
  <conditionalFormatting sqref="P148:P153">
    <cfRule type="cellIs" dxfId="4081" priority="736" operator="greaterThan">
      <formula>0</formula>
    </cfRule>
  </conditionalFormatting>
  <conditionalFormatting sqref="P148:P153">
    <cfRule type="cellIs" dxfId="4080" priority="730" operator="greaterThan">
      <formula>0</formula>
    </cfRule>
  </conditionalFormatting>
  <conditionalFormatting sqref="Q148:Q153">
    <cfRule type="cellIs" dxfId="4079" priority="735" operator="lessThan">
      <formula>0</formula>
    </cfRule>
  </conditionalFormatting>
  <conditionalFormatting sqref="R148:R153">
    <cfRule type="cellIs" dxfId="4078" priority="733" operator="lessThan">
      <formula>0.8</formula>
    </cfRule>
    <cfRule type="cellIs" dxfId="4077" priority="734" operator="greaterThan">
      <formula>1</formula>
    </cfRule>
  </conditionalFormatting>
  <conditionalFormatting sqref="R148:R153">
    <cfRule type="cellIs" dxfId="4076" priority="731" operator="greaterThan">
      <formula>1</formula>
    </cfRule>
    <cfRule type="cellIs" dxfId="4075" priority="732" operator="lessThan">
      <formula>0.8</formula>
    </cfRule>
  </conditionalFormatting>
  <conditionalFormatting sqref="P148:P153">
    <cfRule type="cellIs" dxfId="4074" priority="724" operator="greaterThan">
      <formula>0</formula>
    </cfRule>
  </conditionalFormatting>
  <conditionalFormatting sqref="Q148:Q153">
    <cfRule type="cellIs" dxfId="4073" priority="729" operator="lessThan">
      <formula>0</formula>
    </cfRule>
  </conditionalFormatting>
  <conditionalFormatting sqref="R148:R153">
    <cfRule type="cellIs" dxfId="4072" priority="727" operator="lessThan">
      <formula>0.8</formula>
    </cfRule>
    <cfRule type="cellIs" dxfId="4071" priority="728" operator="greaterThan">
      <formula>1</formula>
    </cfRule>
  </conditionalFormatting>
  <conditionalFormatting sqref="R148:R153">
    <cfRule type="cellIs" dxfId="4070" priority="725" operator="greaterThan">
      <formula>1</formula>
    </cfRule>
    <cfRule type="cellIs" dxfId="4069" priority="726" operator="lessThan">
      <formula>0.8</formula>
    </cfRule>
  </conditionalFormatting>
  <conditionalFormatting sqref="R148:R153">
    <cfRule type="cellIs" dxfId="4068" priority="721" operator="lessThan">
      <formula>0.8</formula>
    </cfRule>
    <cfRule type="cellIs" dxfId="4067" priority="722" operator="greaterThan">
      <formula>1</formula>
    </cfRule>
  </conditionalFormatting>
  <conditionalFormatting sqref="R148:R153">
    <cfRule type="cellIs" dxfId="4066" priority="719" operator="greaterThan">
      <formula>1</formula>
    </cfRule>
    <cfRule type="cellIs" dxfId="4065" priority="720" operator="lessThan">
      <formula>0.8</formula>
    </cfRule>
  </conditionalFormatting>
  <conditionalFormatting sqref="P148:P153">
    <cfRule type="cellIs" dxfId="4064" priority="718" operator="greaterThan">
      <formula>0</formula>
    </cfRule>
  </conditionalFormatting>
  <conditionalFormatting sqref="Q148:Q153">
    <cfRule type="cellIs" dxfId="4063" priority="723" operator="lessThan">
      <formula>0</formula>
    </cfRule>
  </conditionalFormatting>
  <conditionalFormatting sqref="P44:P51">
    <cfRule type="cellIs" dxfId="4062" priority="712" operator="greaterThan">
      <formula>0</formula>
    </cfRule>
  </conditionalFormatting>
  <conditionalFormatting sqref="Q44:Q51">
    <cfRule type="cellIs" dxfId="4061" priority="717" operator="lessThan">
      <formula>0</formula>
    </cfRule>
  </conditionalFormatting>
  <conditionalFormatting sqref="R44:R51">
    <cfRule type="cellIs" dxfId="4060" priority="715" operator="lessThan">
      <formula>0.8</formula>
    </cfRule>
    <cfRule type="cellIs" dxfId="4059" priority="716" operator="greaterThan">
      <formula>1</formula>
    </cfRule>
  </conditionalFormatting>
  <conditionalFormatting sqref="R44:R51">
    <cfRule type="cellIs" dxfId="4058" priority="713" operator="greaterThan">
      <formula>1</formula>
    </cfRule>
    <cfRule type="cellIs" dxfId="4057" priority="714" operator="lessThan">
      <formula>0.8</formula>
    </cfRule>
  </conditionalFormatting>
  <conditionalFormatting sqref="Q84:Q91">
    <cfRule type="cellIs" dxfId="4056" priority="711" operator="lessThan">
      <formula>0</formula>
    </cfRule>
  </conditionalFormatting>
  <conditionalFormatting sqref="R84:R91">
    <cfRule type="cellIs" dxfId="4055" priority="709" operator="lessThan">
      <formula>0.8</formula>
    </cfRule>
    <cfRule type="cellIs" dxfId="4054" priority="710" operator="greaterThan">
      <formula>1</formula>
    </cfRule>
  </conditionalFormatting>
  <conditionalFormatting sqref="R84:R91">
    <cfRule type="cellIs" dxfId="4053" priority="707" operator="greaterThan">
      <formula>1</formula>
    </cfRule>
    <cfRule type="cellIs" dxfId="4052" priority="708" operator="lessThan">
      <formula>0.8</formula>
    </cfRule>
  </conditionalFormatting>
  <conditionalFormatting sqref="P84:P91">
    <cfRule type="cellIs" dxfId="4051" priority="706" operator="greaterThan">
      <formula>0</formula>
    </cfRule>
  </conditionalFormatting>
  <conditionalFormatting sqref="Q84:Q91">
    <cfRule type="cellIs" dxfId="4050" priority="705" operator="lessThan">
      <formula>0</formula>
    </cfRule>
  </conditionalFormatting>
  <conditionalFormatting sqref="R84:R91">
    <cfRule type="cellIs" dxfId="4049" priority="703" operator="lessThan">
      <formula>0.8</formula>
    </cfRule>
    <cfRule type="cellIs" dxfId="4048" priority="704" operator="greaterThan">
      <formula>1</formula>
    </cfRule>
  </conditionalFormatting>
  <conditionalFormatting sqref="R84:R91">
    <cfRule type="cellIs" dxfId="4047" priority="701" operator="greaterThan">
      <formula>1</formula>
    </cfRule>
    <cfRule type="cellIs" dxfId="4046" priority="702" operator="lessThan">
      <formula>0.8</formula>
    </cfRule>
  </conditionalFormatting>
  <conditionalFormatting sqref="P84:P91">
    <cfRule type="cellIs" dxfId="4045" priority="700" operator="greaterThan">
      <formula>0</formula>
    </cfRule>
  </conditionalFormatting>
  <conditionalFormatting sqref="Q84:Q91">
    <cfRule type="cellIs" dxfId="4044" priority="699" operator="lessThan">
      <formula>0</formula>
    </cfRule>
  </conditionalFormatting>
  <conditionalFormatting sqref="R84:R91">
    <cfRule type="cellIs" dxfId="4043" priority="697" operator="lessThan">
      <formula>0.8</formula>
    </cfRule>
    <cfRule type="cellIs" dxfId="4042" priority="698" operator="greaterThan">
      <formula>1</formula>
    </cfRule>
  </conditionalFormatting>
  <conditionalFormatting sqref="R84:R91">
    <cfRule type="cellIs" dxfId="4041" priority="695" operator="greaterThan">
      <formula>1</formula>
    </cfRule>
    <cfRule type="cellIs" dxfId="4040" priority="696" operator="lessThan">
      <formula>0.8</formula>
    </cfRule>
  </conditionalFormatting>
  <conditionalFormatting sqref="P84:P91">
    <cfRule type="cellIs" dxfId="4039" priority="694" operator="greaterThan">
      <formula>0</formula>
    </cfRule>
  </conditionalFormatting>
  <conditionalFormatting sqref="Q84:Q91">
    <cfRule type="cellIs" dxfId="4038" priority="693" operator="lessThan">
      <formula>0</formula>
    </cfRule>
  </conditionalFormatting>
  <conditionalFormatting sqref="R84:R91">
    <cfRule type="cellIs" dxfId="4037" priority="691" operator="lessThan">
      <formula>0.8</formula>
    </cfRule>
    <cfRule type="cellIs" dxfId="4036" priority="692" operator="greaterThan">
      <formula>1</formula>
    </cfRule>
  </conditionalFormatting>
  <conditionalFormatting sqref="R84:R91">
    <cfRule type="cellIs" dxfId="4035" priority="689" operator="greaterThan">
      <formula>1</formula>
    </cfRule>
    <cfRule type="cellIs" dxfId="4034" priority="690" operator="lessThan">
      <formula>0.8</formula>
    </cfRule>
  </conditionalFormatting>
  <conditionalFormatting sqref="P84:P91">
    <cfRule type="cellIs" dxfId="4033" priority="688" operator="greaterThan">
      <formula>0</formula>
    </cfRule>
  </conditionalFormatting>
  <conditionalFormatting sqref="P84:P91">
    <cfRule type="cellIs" dxfId="4032" priority="682" operator="greaterThan">
      <formula>0</formula>
    </cfRule>
  </conditionalFormatting>
  <conditionalFormatting sqref="Q84:Q91">
    <cfRule type="cellIs" dxfId="4031" priority="687" operator="lessThan">
      <formula>0</formula>
    </cfRule>
  </conditionalFormatting>
  <conditionalFormatting sqref="R84:R91">
    <cfRule type="cellIs" dxfId="4030" priority="685" operator="lessThan">
      <formula>0.8</formula>
    </cfRule>
    <cfRule type="cellIs" dxfId="4029" priority="686" operator="greaterThan">
      <formula>1</formula>
    </cfRule>
  </conditionalFormatting>
  <conditionalFormatting sqref="R84:R91">
    <cfRule type="cellIs" dxfId="4028" priority="683" operator="greaterThan">
      <formula>1</formula>
    </cfRule>
    <cfRule type="cellIs" dxfId="4027" priority="684" operator="lessThan">
      <formula>0.8</formula>
    </cfRule>
  </conditionalFormatting>
  <conditionalFormatting sqref="P84:P91">
    <cfRule type="cellIs" dxfId="4026" priority="676" operator="greaterThan">
      <formula>0</formula>
    </cfRule>
  </conditionalFormatting>
  <conditionalFormatting sqref="Q84:Q91">
    <cfRule type="cellIs" dxfId="4025" priority="681" operator="lessThan">
      <formula>0</formula>
    </cfRule>
  </conditionalFormatting>
  <conditionalFormatting sqref="R84:R91">
    <cfRule type="cellIs" dxfId="4024" priority="679" operator="lessThan">
      <formula>0.8</formula>
    </cfRule>
    <cfRule type="cellIs" dxfId="4023" priority="680" operator="greaterThan">
      <formula>1</formula>
    </cfRule>
  </conditionalFormatting>
  <conditionalFormatting sqref="R84:R91">
    <cfRule type="cellIs" dxfId="4022" priority="677" operator="greaterThan">
      <formula>1</formula>
    </cfRule>
    <cfRule type="cellIs" dxfId="4021" priority="678" operator="lessThan">
      <formula>0.8</formula>
    </cfRule>
  </conditionalFormatting>
  <conditionalFormatting sqref="R84:R91">
    <cfRule type="cellIs" dxfId="4020" priority="673" operator="lessThan">
      <formula>0.8</formula>
    </cfRule>
    <cfRule type="cellIs" dxfId="4019" priority="674" operator="greaterThan">
      <formula>1</formula>
    </cfRule>
  </conditionalFormatting>
  <conditionalFormatting sqref="R84:R91">
    <cfRule type="cellIs" dxfId="4018" priority="671" operator="greaterThan">
      <formula>1</formula>
    </cfRule>
    <cfRule type="cellIs" dxfId="4017" priority="672" operator="lessThan">
      <formula>0.8</formula>
    </cfRule>
  </conditionalFormatting>
  <conditionalFormatting sqref="P84:P91">
    <cfRule type="cellIs" dxfId="4016" priority="670" operator="greaterThan">
      <formula>0</formula>
    </cfRule>
  </conditionalFormatting>
  <conditionalFormatting sqref="Q84:Q91">
    <cfRule type="cellIs" dxfId="4015" priority="675" operator="lessThan">
      <formula>0</formula>
    </cfRule>
  </conditionalFormatting>
  <conditionalFormatting sqref="Q84:Q91">
    <cfRule type="cellIs" dxfId="4014" priority="669" operator="lessThan">
      <formula>0</formula>
    </cfRule>
  </conditionalFormatting>
  <conditionalFormatting sqref="R84:R91">
    <cfRule type="cellIs" dxfId="4013" priority="667" operator="lessThan">
      <formula>0.8</formula>
    </cfRule>
    <cfRule type="cellIs" dxfId="4012" priority="668" operator="greaterThan">
      <formula>1</formula>
    </cfRule>
  </conditionalFormatting>
  <conditionalFormatting sqref="R84:R91">
    <cfRule type="cellIs" dxfId="4011" priority="665" operator="greaterThan">
      <formula>1</formula>
    </cfRule>
    <cfRule type="cellIs" dxfId="4010" priority="666" operator="lessThan">
      <formula>0.8</formula>
    </cfRule>
  </conditionalFormatting>
  <conditionalFormatting sqref="P84:P91">
    <cfRule type="cellIs" dxfId="4009" priority="664" operator="greaterThan">
      <formula>0</formula>
    </cfRule>
  </conditionalFormatting>
  <conditionalFormatting sqref="P84:P91">
    <cfRule type="cellIs" dxfId="4008" priority="658" operator="greaterThan">
      <formula>0</formula>
    </cfRule>
  </conditionalFormatting>
  <conditionalFormatting sqref="Q84:Q91">
    <cfRule type="cellIs" dxfId="4007" priority="663" operator="lessThan">
      <formula>0</formula>
    </cfRule>
  </conditionalFormatting>
  <conditionalFormatting sqref="R84:R91">
    <cfRule type="cellIs" dxfId="4006" priority="661" operator="lessThan">
      <formula>0.8</formula>
    </cfRule>
    <cfRule type="cellIs" dxfId="4005" priority="662" operator="greaterThan">
      <formula>1</formula>
    </cfRule>
  </conditionalFormatting>
  <conditionalFormatting sqref="R84:R91">
    <cfRule type="cellIs" dxfId="4004" priority="659" operator="greaterThan">
      <formula>1</formula>
    </cfRule>
    <cfRule type="cellIs" dxfId="4003" priority="660" operator="lessThan">
      <formula>0.8</formula>
    </cfRule>
  </conditionalFormatting>
  <conditionalFormatting sqref="P84:P91">
    <cfRule type="cellIs" dxfId="4002" priority="652" operator="greaterThan">
      <formula>0</formula>
    </cfRule>
  </conditionalFormatting>
  <conditionalFormatting sqref="Q84:Q91">
    <cfRule type="cellIs" dxfId="4001" priority="657" operator="lessThan">
      <formula>0</formula>
    </cfRule>
  </conditionalFormatting>
  <conditionalFormatting sqref="R84:R91">
    <cfRule type="cellIs" dxfId="4000" priority="655" operator="lessThan">
      <formula>0.8</formula>
    </cfRule>
    <cfRule type="cellIs" dxfId="3999" priority="656" operator="greaterThan">
      <formula>1</formula>
    </cfRule>
  </conditionalFormatting>
  <conditionalFormatting sqref="R84:R91">
    <cfRule type="cellIs" dxfId="3998" priority="653" operator="greaterThan">
      <formula>1</formula>
    </cfRule>
    <cfRule type="cellIs" dxfId="3997" priority="654" operator="lessThan">
      <formula>0.8</formula>
    </cfRule>
  </conditionalFormatting>
  <conditionalFormatting sqref="R84:R91">
    <cfRule type="cellIs" dxfId="3996" priority="649" operator="lessThan">
      <formula>0.8</formula>
    </cfRule>
    <cfRule type="cellIs" dxfId="3995" priority="650" operator="greaterThan">
      <formula>1</formula>
    </cfRule>
  </conditionalFormatting>
  <conditionalFormatting sqref="R84:R91">
    <cfRule type="cellIs" dxfId="3994" priority="647" operator="greaterThan">
      <formula>1</formula>
    </cfRule>
    <cfRule type="cellIs" dxfId="3993" priority="648" operator="lessThan">
      <formula>0.8</formula>
    </cfRule>
  </conditionalFormatting>
  <conditionalFormatting sqref="P84:P91">
    <cfRule type="cellIs" dxfId="3992" priority="646" operator="greaterThan">
      <formula>0</formula>
    </cfRule>
  </conditionalFormatting>
  <conditionalFormatting sqref="Q84:Q91">
    <cfRule type="cellIs" dxfId="3991" priority="651" operator="lessThan">
      <formula>0</formula>
    </cfRule>
  </conditionalFormatting>
  <conditionalFormatting sqref="P84:P91">
    <cfRule type="cellIs" dxfId="3990" priority="640" operator="greaterThan">
      <formula>0</formula>
    </cfRule>
  </conditionalFormatting>
  <conditionalFormatting sqref="Q84:Q91">
    <cfRule type="cellIs" dxfId="3989" priority="645" operator="lessThan">
      <formula>0</formula>
    </cfRule>
  </conditionalFormatting>
  <conditionalFormatting sqref="R84:R91">
    <cfRule type="cellIs" dxfId="3988" priority="643" operator="lessThan">
      <formula>0.8</formula>
    </cfRule>
    <cfRule type="cellIs" dxfId="3987" priority="644" operator="greaterThan">
      <formula>1</formula>
    </cfRule>
  </conditionalFormatting>
  <conditionalFormatting sqref="R84:R91">
    <cfRule type="cellIs" dxfId="3986" priority="641" operator="greaterThan">
      <formula>1</formula>
    </cfRule>
    <cfRule type="cellIs" dxfId="3985" priority="642" operator="lessThan">
      <formula>0.8</formula>
    </cfRule>
  </conditionalFormatting>
  <conditionalFormatting sqref="R84:R91">
    <cfRule type="cellIs" dxfId="3984" priority="637" operator="lessThan">
      <formula>0.8</formula>
    </cfRule>
    <cfRule type="cellIs" dxfId="3983" priority="638" operator="greaterThan">
      <formula>1</formula>
    </cfRule>
  </conditionalFormatting>
  <conditionalFormatting sqref="R84:R91">
    <cfRule type="cellIs" dxfId="3982" priority="635" operator="greaterThan">
      <formula>1</formula>
    </cfRule>
    <cfRule type="cellIs" dxfId="3981" priority="636" operator="lessThan">
      <formula>0.8</formula>
    </cfRule>
  </conditionalFormatting>
  <conditionalFormatting sqref="P84:P91">
    <cfRule type="cellIs" dxfId="3980" priority="634" operator="greaterThan">
      <formula>0</formula>
    </cfRule>
  </conditionalFormatting>
  <conditionalFormatting sqref="Q84:Q91">
    <cfRule type="cellIs" dxfId="3979" priority="639" operator="lessThan">
      <formula>0</formula>
    </cfRule>
  </conditionalFormatting>
  <conditionalFormatting sqref="R84:R91">
    <cfRule type="cellIs" dxfId="3978" priority="631" operator="lessThan">
      <formula>0.8</formula>
    </cfRule>
    <cfRule type="cellIs" dxfId="3977" priority="632" operator="greaterThan">
      <formula>1</formula>
    </cfRule>
  </conditionalFormatting>
  <conditionalFormatting sqref="R84:R91">
    <cfRule type="cellIs" dxfId="3976" priority="629" operator="greaterThan">
      <formula>1</formula>
    </cfRule>
    <cfRule type="cellIs" dxfId="3975" priority="630" operator="lessThan">
      <formula>0.8</formula>
    </cfRule>
  </conditionalFormatting>
  <conditionalFormatting sqref="P84:P91">
    <cfRule type="cellIs" dxfId="3974" priority="628" operator="greaterThan">
      <formula>0</formula>
    </cfRule>
  </conditionalFormatting>
  <conditionalFormatting sqref="Q84:Q91">
    <cfRule type="cellIs" dxfId="3973" priority="633" operator="lessThan">
      <formula>0</formula>
    </cfRule>
  </conditionalFormatting>
  <conditionalFormatting sqref="Q84:Q91">
    <cfRule type="cellIs" dxfId="3972" priority="627" operator="lessThan">
      <formula>0</formula>
    </cfRule>
  </conditionalFormatting>
  <conditionalFormatting sqref="R84:R91">
    <cfRule type="cellIs" dxfId="3971" priority="625" operator="lessThan">
      <formula>0.8</formula>
    </cfRule>
    <cfRule type="cellIs" dxfId="3970" priority="626" operator="greaterThan">
      <formula>1</formula>
    </cfRule>
  </conditionalFormatting>
  <conditionalFormatting sqref="R84:R91">
    <cfRule type="cellIs" dxfId="3969" priority="623" operator="greaterThan">
      <formula>1</formula>
    </cfRule>
    <cfRule type="cellIs" dxfId="3968" priority="624" operator="lessThan">
      <formula>0.8</formula>
    </cfRule>
  </conditionalFormatting>
  <conditionalFormatting sqref="P84:P91">
    <cfRule type="cellIs" dxfId="3967" priority="622" operator="greaterThan">
      <formula>0</formula>
    </cfRule>
  </conditionalFormatting>
  <conditionalFormatting sqref="Q84:Q91">
    <cfRule type="cellIs" dxfId="3966" priority="616" operator="lessThan">
      <formula>0</formula>
    </cfRule>
  </conditionalFormatting>
  <conditionalFormatting sqref="R84:R91">
    <cfRule type="cellIs" dxfId="3965" priority="620" operator="lessThan">
      <formula>0.8</formula>
    </cfRule>
    <cfRule type="cellIs" dxfId="3964" priority="621" operator="greaterThan">
      <formula>1</formula>
    </cfRule>
  </conditionalFormatting>
  <conditionalFormatting sqref="R84:R91">
    <cfRule type="cellIs" dxfId="3963" priority="618" operator="greaterThan">
      <formula>1</formula>
    </cfRule>
    <cfRule type="cellIs" dxfId="3962" priority="619" operator="lessThan">
      <formula>0.8</formula>
    </cfRule>
  </conditionalFormatting>
  <conditionalFormatting sqref="P84:P91">
    <cfRule type="cellIs" dxfId="3961" priority="617" operator="greaterThan">
      <formula>0</formula>
    </cfRule>
  </conditionalFormatting>
  <conditionalFormatting sqref="Q84:Q91">
    <cfRule type="cellIs" dxfId="3960" priority="615" operator="lessThan">
      <formula>0</formula>
    </cfRule>
  </conditionalFormatting>
  <conditionalFormatting sqref="R84:R91">
    <cfRule type="cellIs" dxfId="3959" priority="613" operator="lessThan">
      <formula>0.8</formula>
    </cfRule>
    <cfRule type="cellIs" dxfId="3958" priority="614" operator="greaterThan">
      <formula>1</formula>
    </cfRule>
  </conditionalFormatting>
  <conditionalFormatting sqref="R84:R91">
    <cfRule type="cellIs" dxfId="3957" priority="611" operator="greaterThan">
      <formula>1</formula>
    </cfRule>
    <cfRule type="cellIs" dxfId="3956" priority="612" operator="lessThan">
      <formula>0.8</formula>
    </cfRule>
  </conditionalFormatting>
  <conditionalFormatting sqref="P84:P91">
    <cfRule type="cellIs" dxfId="3955" priority="610" operator="greaterThan">
      <formula>0</formula>
    </cfRule>
  </conditionalFormatting>
  <conditionalFormatting sqref="Q84:Q91">
    <cfRule type="cellIs" dxfId="3954" priority="609" operator="lessThan">
      <formula>0</formula>
    </cfRule>
  </conditionalFormatting>
  <conditionalFormatting sqref="R84:R91">
    <cfRule type="cellIs" dxfId="3953" priority="607" operator="lessThan">
      <formula>0.8</formula>
    </cfRule>
    <cfRule type="cellIs" dxfId="3952" priority="608" operator="greaterThan">
      <formula>1</formula>
    </cfRule>
  </conditionalFormatting>
  <conditionalFormatting sqref="R84:R91">
    <cfRule type="cellIs" dxfId="3951" priority="605" operator="greaterThan">
      <formula>1</formula>
    </cfRule>
    <cfRule type="cellIs" dxfId="3950" priority="606" operator="lessThan">
      <formula>0.8</formula>
    </cfRule>
  </conditionalFormatting>
  <conditionalFormatting sqref="P84:P91">
    <cfRule type="cellIs" dxfId="3949" priority="604" operator="greaterThan">
      <formula>0</formula>
    </cfRule>
  </conditionalFormatting>
  <conditionalFormatting sqref="Q84:Q91">
    <cfRule type="cellIs" dxfId="3948" priority="603" operator="lessThan">
      <formula>0</formula>
    </cfRule>
  </conditionalFormatting>
  <conditionalFormatting sqref="R84:R91">
    <cfRule type="cellIs" dxfId="3947" priority="601" operator="lessThan">
      <formula>0.8</formula>
    </cfRule>
    <cfRule type="cellIs" dxfId="3946" priority="602" operator="greaterThan">
      <formula>1</formula>
    </cfRule>
  </conditionalFormatting>
  <conditionalFormatting sqref="R84:R91">
    <cfRule type="cellIs" dxfId="3945" priority="599" operator="greaterThan">
      <formula>1</formula>
    </cfRule>
    <cfRule type="cellIs" dxfId="3944" priority="600" operator="lessThan">
      <formula>0.8</formula>
    </cfRule>
  </conditionalFormatting>
  <conditionalFormatting sqref="P84:P91">
    <cfRule type="cellIs" dxfId="3943" priority="598" operator="greaterThan">
      <formula>0</formula>
    </cfRule>
  </conditionalFormatting>
  <conditionalFormatting sqref="Q84:Q91">
    <cfRule type="cellIs" dxfId="3942" priority="597" operator="lessThan">
      <formula>0</formula>
    </cfRule>
  </conditionalFormatting>
  <conditionalFormatting sqref="R84:R91">
    <cfRule type="cellIs" dxfId="3941" priority="595" operator="lessThan">
      <formula>0.8</formula>
    </cfRule>
    <cfRule type="cellIs" dxfId="3940" priority="596" operator="greaterThan">
      <formula>1</formula>
    </cfRule>
  </conditionalFormatting>
  <conditionalFormatting sqref="R84:R91">
    <cfRule type="cellIs" dxfId="3939" priority="593" operator="greaterThan">
      <formula>1</formula>
    </cfRule>
    <cfRule type="cellIs" dxfId="3938" priority="594" operator="lessThan">
      <formula>0.8</formula>
    </cfRule>
  </conditionalFormatting>
  <conditionalFormatting sqref="P84:P91">
    <cfRule type="cellIs" dxfId="3937" priority="592" operator="greaterThan">
      <formula>0</formula>
    </cfRule>
  </conditionalFormatting>
  <conditionalFormatting sqref="Q84:Q91">
    <cfRule type="cellIs" dxfId="3936" priority="591" operator="lessThan">
      <formula>0</formula>
    </cfRule>
  </conditionalFormatting>
  <conditionalFormatting sqref="R84:R91">
    <cfRule type="cellIs" dxfId="3935" priority="589" operator="lessThan">
      <formula>0.8</formula>
    </cfRule>
    <cfRule type="cellIs" dxfId="3934" priority="590" operator="greaterThan">
      <formula>1</formula>
    </cfRule>
  </conditionalFormatting>
  <conditionalFormatting sqref="R84:R91">
    <cfRule type="cellIs" dxfId="3933" priority="587" operator="greaterThan">
      <formula>1</formula>
    </cfRule>
    <cfRule type="cellIs" dxfId="3932" priority="588" operator="lessThan">
      <formula>0.8</formula>
    </cfRule>
  </conditionalFormatting>
  <conditionalFormatting sqref="P84:P91">
    <cfRule type="cellIs" dxfId="3931" priority="586" operator="greaterThan">
      <formula>0</formula>
    </cfRule>
  </conditionalFormatting>
  <conditionalFormatting sqref="P84:P91">
    <cfRule type="cellIs" dxfId="3930" priority="580" operator="greaterThan">
      <formula>0</formula>
    </cfRule>
  </conditionalFormatting>
  <conditionalFormatting sqref="Q84:Q91">
    <cfRule type="cellIs" dxfId="3929" priority="585" operator="lessThan">
      <formula>0</formula>
    </cfRule>
  </conditionalFormatting>
  <conditionalFormatting sqref="R84:R91">
    <cfRule type="cellIs" dxfId="3928" priority="583" operator="lessThan">
      <formula>0.8</formula>
    </cfRule>
    <cfRule type="cellIs" dxfId="3927" priority="584" operator="greaterThan">
      <formula>1</formula>
    </cfRule>
  </conditionalFormatting>
  <conditionalFormatting sqref="R84:R91">
    <cfRule type="cellIs" dxfId="3926" priority="581" operator="greaterThan">
      <formula>1</formula>
    </cfRule>
    <cfRule type="cellIs" dxfId="3925" priority="582" operator="lessThan">
      <formula>0.8</formula>
    </cfRule>
  </conditionalFormatting>
  <conditionalFormatting sqref="P84:P91">
    <cfRule type="cellIs" dxfId="3924" priority="574" operator="greaterThan">
      <formula>0</formula>
    </cfRule>
  </conditionalFormatting>
  <conditionalFormatting sqref="Q84:Q91">
    <cfRule type="cellIs" dxfId="3923" priority="579" operator="lessThan">
      <formula>0</formula>
    </cfRule>
  </conditionalFormatting>
  <conditionalFormatting sqref="R84:R91">
    <cfRule type="cellIs" dxfId="3922" priority="577" operator="lessThan">
      <formula>0.8</formula>
    </cfRule>
    <cfRule type="cellIs" dxfId="3921" priority="578" operator="greaterThan">
      <formula>1</formula>
    </cfRule>
  </conditionalFormatting>
  <conditionalFormatting sqref="R84:R91">
    <cfRule type="cellIs" dxfId="3920" priority="575" operator="greaterThan">
      <formula>1</formula>
    </cfRule>
    <cfRule type="cellIs" dxfId="3919" priority="576" operator="lessThan">
      <formula>0.8</formula>
    </cfRule>
  </conditionalFormatting>
  <conditionalFormatting sqref="R84:R91">
    <cfRule type="cellIs" dxfId="3918" priority="571" operator="lessThan">
      <formula>0.8</formula>
    </cfRule>
    <cfRule type="cellIs" dxfId="3917" priority="572" operator="greaterThan">
      <formula>1</formula>
    </cfRule>
  </conditionalFormatting>
  <conditionalFormatting sqref="R84:R91">
    <cfRule type="cellIs" dxfId="3916" priority="569" operator="greaterThan">
      <formula>1</formula>
    </cfRule>
    <cfRule type="cellIs" dxfId="3915" priority="570" operator="lessThan">
      <formula>0.8</formula>
    </cfRule>
  </conditionalFormatting>
  <conditionalFormatting sqref="P84:P91">
    <cfRule type="cellIs" dxfId="3914" priority="568" operator="greaterThan">
      <formula>0</formula>
    </cfRule>
  </conditionalFormatting>
  <conditionalFormatting sqref="Q84:Q91">
    <cfRule type="cellIs" dxfId="3913" priority="573" operator="lessThan">
      <formula>0</formula>
    </cfRule>
  </conditionalFormatting>
  <conditionalFormatting sqref="Q84:Q91">
    <cfRule type="cellIs" dxfId="3912" priority="567" operator="lessThan">
      <formula>0</formula>
    </cfRule>
  </conditionalFormatting>
  <conditionalFormatting sqref="R84:R91">
    <cfRule type="cellIs" dxfId="3911" priority="565" operator="lessThan">
      <formula>0.8</formula>
    </cfRule>
    <cfRule type="cellIs" dxfId="3910" priority="566" operator="greaterThan">
      <formula>1</formula>
    </cfRule>
  </conditionalFormatting>
  <conditionalFormatting sqref="R84:R91">
    <cfRule type="cellIs" dxfId="3909" priority="563" operator="greaterThan">
      <formula>1</formula>
    </cfRule>
    <cfRule type="cellIs" dxfId="3908" priority="564" operator="lessThan">
      <formula>0.8</formula>
    </cfRule>
  </conditionalFormatting>
  <conditionalFormatting sqref="P84:P91">
    <cfRule type="cellIs" dxfId="3907" priority="562" operator="greaterThan">
      <formula>0</formula>
    </cfRule>
  </conditionalFormatting>
  <conditionalFormatting sqref="Q84:Q91">
    <cfRule type="cellIs" dxfId="3906" priority="561" operator="lessThan">
      <formula>0</formula>
    </cfRule>
  </conditionalFormatting>
  <conditionalFormatting sqref="R84:R91">
    <cfRule type="cellIs" dxfId="3905" priority="559" operator="lessThan">
      <formula>0.8</formula>
    </cfRule>
    <cfRule type="cellIs" dxfId="3904" priority="560" operator="greaterThan">
      <formula>1</formula>
    </cfRule>
  </conditionalFormatting>
  <conditionalFormatting sqref="R84:R91">
    <cfRule type="cellIs" dxfId="3903" priority="557" operator="greaterThan">
      <formula>1</formula>
    </cfRule>
    <cfRule type="cellIs" dxfId="3902" priority="558" operator="lessThan">
      <formula>0.8</formula>
    </cfRule>
  </conditionalFormatting>
  <conditionalFormatting sqref="P84:P91">
    <cfRule type="cellIs" dxfId="3901" priority="556" operator="greaterThan">
      <formula>0</formula>
    </cfRule>
  </conditionalFormatting>
  <conditionalFormatting sqref="Q84:Q91">
    <cfRule type="cellIs" dxfId="3900" priority="555" operator="lessThan">
      <formula>0</formula>
    </cfRule>
  </conditionalFormatting>
  <conditionalFormatting sqref="R84:R91">
    <cfRule type="cellIs" dxfId="3899" priority="553" operator="lessThan">
      <formula>0.8</formula>
    </cfRule>
    <cfRule type="cellIs" dxfId="3898" priority="554" operator="greaterThan">
      <formula>1</formula>
    </cfRule>
  </conditionalFormatting>
  <conditionalFormatting sqref="R84:R91">
    <cfRule type="cellIs" dxfId="3897" priority="551" operator="greaterThan">
      <formula>1</formula>
    </cfRule>
    <cfRule type="cellIs" dxfId="3896" priority="552" operator="lessThan">
      <formula>0.8</formula>
    </cfRule>
  </conditionalFormatting>
  <conditionalFormatting sqref="P84:P91">
    <cfRule type="cellIs" dxfId="3895" priority="550" operator="greaterThan">
      <formula>0</formula>
    </cfRule>
  </conditionalFormatting>
  <conditionalFormatting sqref="Q84:Q91">
    <cfRule type="cellIs" dxfId="3894" priority="549" operator="lessThan">
      <formula>0</formula>
    </cfRule>
  </conditionalFormatting>
  <conditionalFormatting sqref="R84:R91">
    <cfRule type="cellIs" dxfId="3893" priority="547" operator="lessThan">
      <formula>0.8</formula>
    </cfRule>
    <cfRule type="cellIs" dxfId="3892" priority="548" operator="greaterThan">
      <formula>1</formula>
    </cfRule>
  </conditionalFormatting>
  <conditionalFormatting sqref="R84:R91">
    <cfRule type="cellIs" dxfId="3891" priority="545" operator="greaterThan">
      <formula>1</formula>
    </cfRule>
    <cfRule type="cellIs" dxfId="3890" priority="546" operator="lessThan">
      <formula>0.8</formula>
    </cfRule>
  </conditionalFormatting>
  <conditionalFormatting sqref="P84:P91">
    <cfRule type="cellIs" dxfId="3889" priority="544" operator="greaterThan">
      <formula>0</formula>
    </cfRule>
  </conditionalFormatting>
  <conditionalFormatting sqref="P84:P91">
    <cfRule type="cellIs" dxfId="3888" priority="538" operator="greaterThan">
      <formula>0</formula>
    </cfRule>
  </conditionalFormatting>
  <conditionalFormatting sqref="Q84:Q91">
    <cfRule type="cellIs" dxfId="3887" priority="543" operator="lessThan">
      <formula>0</formula>
    </cfRule>
  </conditionalFormatting>
  <conditionalFormatting sqref="R84:R91">
    <cfRule type="cellIs" dxfId="3886" priority="541" operator="lessThan">
      <formula>0.8</formula>
    </cfRule>
    <cfRule type="cellIs" dxfId="3885" priority="542" operator="greaterThan">
      <formula>1</formula>
    </cfRule>
  </conditionalFormatting>
  <conditionalFormatting sqref="R84:R91">
    <cfRule type="cellIs" dxfId="3884" priority="539" operator="greaterThan">
      <formula>1</formula>
    </cfRule>
    <cfRule type="cellIs" dxfId="3883" priority="540" operator="lessThan">
      <formula>0.8</formula>
    </cfRule>
  </conditionalFormatting>
  <conditionalFormatting sqref="P84:P91">
    <cfRule type="cellIs" dxfId="3882" priority="532" operator="greaterThan">
      <formula>0</formula>
    </cfRule>
  </conditionalFormatting>
  <conditionalFormatting sqref="Q84:Q91">
    <cfRule type="cellIs" dxfId="3881" priority="537" operator="lessThan">
      <formula>0</formula>
    </cfRule>
  </conditionalFormatting>
  <conditionalFormatting sqref="R84:R91">
    <cfRule type="cellIs" dxfId="3880" priority="535" operator="lessThan">
      <formula>0.8</formula>
    </cfRule>
    <cfRule type="cellIs" dxfId="3879" priority="536" operator="greaterThan">
      <formula>1</formula>
    </cfRule>
  </conditionalFormatting>
  <conditionalFormatting sqref="R84:R91">
    <cfRule type="cellIs" dxfId="3878" priority="533" operator="greaterThan">
      <formula>1</formula>
    </cfRule>
    <cfRule type="cellIs" dxfId="3877" priority="534" operator="lessThan">
      <formula>0.8</formula>
    </cfRule>
  </conditionalFormatting>
  <conditionalFormatting sqref="R84:R91">
    <cfRule type="cellIs" dxfId="3876" priority="529" operator="lessThan">
      <formula>0.8</formula>
    </cfRule>
    <cfRule type="cellIs" dxfId="3875" priority="530" operator="greaterThan">
      <formula>1</formula>
    </cfRule>
  </conditionalFormatting>
  <conditionalFormatting sqref="R84:R91">
    <cfRule type="cellIs" dxfId="3874" priority="527" operator="greaterThan">
      <formula>1</formula>
    </cfRule>
    <cfRule type="cellIs" dxfId="3873" priority="528" operator="lessThan">
      <formula>0.8</formula>
    </cfRule>
  </conditionalFormatting>
  <conditionalFormatting sqref="P84:P91">
    <cfRule type="cellIs" dxfId="3872" priority="526" operator="greaterThan">
      <formula>0</formula>
    </cfRule>
  </conditionalFormatting>
  <conditionalFormatting sqref="Q84:Q91">
    <cfRule type="cellIs" dxfId="3871" priority="531" operator="lessThan">
      <formula>0</formula>
    </cfRule>
  </conditionalFormatting>
  <conditionalFormatting sqref="Q84:Q91">
    <cfRule type="cellIs" dxfId="3870" priority="525" operator="lessThan">
      <formula>0</formula>
    </cfRule>
  </conditionalFormatting>
  <conditionalFormatting sqref="R84:R91">
    <cfRule type="cellIs" dxfId="3869" priority="523" operator="lessThan">
      <formula>0.8</formula>
    </cfRule>
    <cfRule type="cellIs" dxfId="3868" priority="524" operator="greaterThan">
      <formula>1</formula>
    </cfRule>
  </conditionalFormatting>
  <conditionalFormatting sqref="R84:R91">
    <cfRule type="cellIs" dxfId="3867" priority="521" operator="greaterThan">
      <formula>1</formula>
    </cfRule>
    <cfRule type="cellIs" dxfId="3866" priority="522" operator="lessThan">
      <formula>0.8</formula>
    </cfRule>
  </conditionalFormatting>
  <conditionalFormatting sqref="P84:P91">
    <cfRule type="cellIs" dxfId="3865" priority="520" operator="greaterThan">
      <formula>0</formula>
    </cfRule>
  </conditionalFormatting>
  <conditionalFormatting sqref="P84:P91">
    <cfRule type="cellIs" dxfId="3864" priority="514" operator="greaterThan">
      <formula>0</formula>
    </cfRule>
  </conditionalFormatting>
  <conditionalFormatting sqref="Q84:Q91">
    <cfRule type="cellIs" dxfId="3863" priority="519" operator="lessThan">
      <formula>0</formula>
    </cfRule>
  </conditionalFormatting>
  <conditionalFormatting sqref="R84:R91">
    <cfRule type="cellIs" dxfId="3862" priority="517" operator="lessThan">
      <formula>0.8</formula>
    </cfRule>
    <cfRule type="cellIs" dxfId="3861" priority="518" operator="greaterThan">
      <formula>1</formula>
    </cfRule>
  </conditionalFormatting>
  <conditionalFormatting sqref="R84:R91">
    <cfRule type="cellIs" dxfId="3860" priority="515" operator="greaterThan">
      <formula>1</formula>
    </cfRule>
    <cfRule type="cellIs" dxfId="3859" priority="516" operator="lessThan">
      <formula>0.8</formula>
    </cfRule>
  </conditionalFormatting>
  <conditionalFormatting sqref="P84:P91">
    <cfRule type="cellIs" dxfId="3858" priority="508" operator="greaterThan">
      <formula>0</formula>
    </cfRule>
  </conditionalFormatting>
  <conditionalFormatting sqref="Q84:Q91">
    <cfRule type="cellIs" dxfId="3857" priority="513" operator="lessThan">
      <formula>0</formula>
    </cfRule>
  </conditionalFormatting>
  <conditionalFormatting sqref="R84:R91">
    <cfRule type="cellIs" dxfId="3856" priority="511" operator="lessThan">
      <formula>0.8</formula>
    </cfRule>
    <cfRule type="cellIs" dxfId="3855" priority="512" operator="greaterThan">
      <formula>1</formula>
    </cfRule>
  </conditionalFormatting>
  <conditionalFormatting sqref="R84:R91">
    <cfRule type="cellIs" dxfId="3854" priority="509" operator="greaterThan">
      <formula>1</formula>
    </cfRule>
    <cfRule type="cellIs" dxfId="3853" priority="510" operator="lessThan">
      <formula>0.8</formula>
    </cfRule>
  </conditionalFormatting>
  <conditionalFormatting sqref="R84:R91">
    <cfRule type="cellIs" dxfId="3852" priority="505" operator="lessThan">
      <formula>0.8</formula>
    </cfRule>
    <cfRule type="cellIs" dxfId="3851" priority="506" operator="greaterThan">
      <formula>1</formula>
    </cfRule>
  </conditionalFormatting>
  <conditionalFormatting sqref="R84:R91">
    <cfRule type="cellIs" dxfId="3850" priority="503" operator="greaterThan">
      <formula>1</formula>
    </cfRule>
    <cfRule type="cellIs" dxfId="3849" priority="504" operator="lessThan">
      <formula>0.8</formula>
    </cfRule>
  </conditionalFormatting>
  <conditionalFormatting sqref="P84:P91">
    <cfRule type="cellIs" dxfId="3848" priority="502" operator="greaterThan">
      <formula>0</formula>
    </cfRule>
  </conditionalFormatting>
  <conditionalFormatting sqref="Q84:Q91">
    <cfRule type="cellIs" dxfId="3847" priority="507" operator="lessThan">
      <formula>0</formula>
    </cfRule>
  </conditionalFormatting>
  <conditionalFormatting sqref="P84:P91">
    <cfRule type="cellIs" dxfId="3846" priority="496" operator="greaterThan">
      <formula>0</formula>
    </cfRule>
  </conditionalFormatting>
  <conditionalFormatting sqref="Q84:Q91">
    <cfRule type="cellIs" dxfId="3845" priority="501" operator="lessThan">
      <formula>0</formula>
    </cfRule>
  </conditionalFormatting>
  <conditionalFormatting sqref="R84:R91">
    <cfRule type="cellIs" dxfId="3844" priority="499" operator="lessThan">
      <formula>0.8</formula>
    </cfRule>
    <cfRule type="cellIs" dxfId="3843" priority="500" operator="greaterThan">
      <formula>1</formula>
    </cfRule>
  </conditionalFormatting>
  <conditionalFormatting sqref="R84:R91">
    <cfRule type="cellIs" dxfId="3842" priority="497" operator="greaterThan">
      <formula>1</formula>
    </cfRule>
    <cfRule type="cellIs" dxfId="3841" priority="498" operator="lessThan">
      <formula>0.8</formula>
    </cfRule>
  </conditionalFormatting>
  <conditionalFormatting sqref="R84:R91">
    <cfRule type="cellIs" dxfId="3840" priority="493" operator="lessThan">
      <formula>0.8</formula>
    </cfRule>
    <cfRule type="cellIs" dxfId="3839" priority="494" operator="greaterThan">
      <formula>1</formula>
    </cfRule>
  </conditionalFormatting>
  <conditionalFormatting sqref="R84:R91">
    <cfRule type="cellIs" dxfId="3838" priority="491" operator="greaterThan">
      <formula>1</formula>
    </cfRule>
    <cfRule type="cellIs" dxfId="3837" priority="492" operator="lessThan">
      <formula>0.8</formula>
    </cfRule>
  </conditionalFormatting>
  <conditionalFormatting sqref="P84:P91">
    <cfRule type="cellIs" dxfId="3836" priority="490" operator="greaterThan">
      <formula>0</formula>
    </cfRule>
  </conditionalFormatting>
  <conditionalFormatting sqref="Q84:Q91">
    <cfRule type="cellIs" dxfId="3835" priority="495" operator="lessThan">
      <formula>0</formula>
    </cfRule>
  </conditionalFormatting>
  <conditionalFormatting sqref="R84:R91">
    <cfRule type="cellIs" dxfId="3834" priority="487" operator="lessThan">
      <formula>0.8</formula>
    </cfRule>
    <cfRule type="cellIs" dxfId="3833" priority="488" operator="greaterThan">
      <formula>1</formula>
    </cfRule>
  </conditionalFormatting>
  <conditionalFormatting sqref="R84:R91">
    <cfRule type="cellIs" dxfId="3832" priority="485" operator="greaterThan">
      <formula>1</formula>
    </cfRule>
    <cfRule type="cellIs" dxfId="3831" priority="486" operator="lessThan">
      <formula>0.8</formula>
    </cfRule>
  </conditionalFormatting>
  <conditionalFormatting sqref="P84:P91">
    <cfRule type="cellIs" dxfId="3830" priority="484" operator="greaterThan">
      <formula>0</formula>
    </cfRule>
  </conditionalFormatting>
  <conditionalFormatting sqref="Q84:Q91">
    <cfRule type="cellIs" dxfId="3829" priority="489" operator="lessThan">
      <formula>0</formula>
    </cfRule>
  </conditionalFormatting>
  <conditionalFormatting sqref="Q84:Q91">
    <cfRule type="cellIs" dxfId="3828" priority="483" operator="lessThan">
      <formula>0</formula>
    </cfRule>
  </conditionalFormatting>
  <conditionalFormatting sqref="R84:R91">
    <cfRule type="cellIs" dxfId="3827" priority="481" operator="lessThan">
      <formula>0.8</formula>
    </cfRule>
    <cfRule type="cellIs" dxfId="3826" priority="482" operator="greaterThan">
      <formula>1</formula>
    </cfRule>
  </conditionalFormatting>
  <conditionalFormatting sqref="R84:R91">
    <cfRule type="cellIs" dxfId="3825" priority="479" operator="greaterThan">
      <formula>1</formula>
    </cfRule>
    <cfRule type="cellIs" dxfId="3824" priority="480" operator="lessThan">
      <formula>0.8</formula>
    </cfRule>
  </conditionalFormatting>
  <conditionalFormatting sqref="P84:P91">
    <cfRule type="cellIs" dxfId="3823" priority="478" operator="greaterThan">
      <formula>0</formula>
    </cfRule>
  </conditionalFormatting>
  <conditionalFormatting sqref="Q84:Q91">
    <cfRule type="cellIs" dxfId="3822" priority="472" operator="lessThan">
      <formula>0</formula>
    </cfRule>
  </conditionalFormatting>
  <conditionalFormatting sqref="R84:R91">
    <cfRule type="cellIs" dxfId="3821" priority="476" operator="lessThan">
      <formula>0.8</formula>
    </cfRule>
    <cfRule type="cellIs" dxfId="3820" priority="477" operator="greaterThan">
      <formula>1</formula>
    </cfRule>
  </conditionalFormatting>
  <conditionalFormatting sqref="R84:R91">
    <cfRule type="cellIs" dxfId="3819" priority="474" operator="greaterThan">
      <formula>1</formula>
    </cfRule>
    <cfRule type="cellIs" dxfId="3818" priority="475" operator="lessThan">
      <formula>0.8</formula>
    </cfRule>
  </conditionalFormatting>
  <conditionalFormatting sqref="P84:P91">
    <cfRule type="cellIs" dxfId="3817" priority="473" operator="greaterThan">
      <formula>0</formula>
    </cfRule>
  </conditionalFormatting>
  <conditionalFormatting sqref="Q84:Q91">
    <cfRule type="cellIs" dxfId="3816" priority="471" operator="lessThan">
      <formula>0</formula>
    </cfRule>
  </conditionalFormatting>
  <conditionalFormatting sqref="R84:R91">
    <cfRule type="cellIs" dxfId="3815" priority="469" operator="lessThan">
      <formula>0.8</formula>
    </cfRule>
    <cfRule type="cellIs" dxfId="3814" priority="470" operator="greaterThan">
      <formula>1</formula>
    </cfRule>
  </conditionalFormatting>
  <conditionalFormatting sqref="R84:R91">
    <cfRule type="cellIs" dxfId="3813" priority="467" operator="greaterThan">
      <formula>1</formula>
    </cfRule>
    <cfRule type="cellIs" dxfId="3812" priority="468" operator="lessThan">
      <formula>0.8</formula>
    </cfRule>
  </conditionalFormatting>
  <conditionalFormatting sqref="P84:P91">
    <cfRule type="cellIs" dxfId="3811" priority="466" operator="greaterThan">
      <formula>0</formula>
    </cfRule>
  </conditionalFormatting>
  <conditionalFormatting sqref="Q84:Q91">
    <cfRule type="cellIs" dxfId="3810" priority="465" operator="lessThan">
      <formula>0</formula>
    </cfRule>
  </conditionalFormatting>
  <conditionalFormatting sqref="R84:R91">
    <cfRule type="cellIs" dxfId="3809" priority="463" operator="lessThan">
      <formula>0.8</formula>
    </cfRule>
    <cfRule type="cellIs" dxfId="3808" priority="464" operator="greaterThan">
      <formula>1</formula>
    </cfRule>
  </conditionalFormatting>
  <conditionalFormatting sqref="R84:R91">
    <cfRule type="cellIs" dxfId="3807" priority="461" operator="greaterThan">
      <formula>1</formula>
    </cfRule>
    <cfRule type="cellIs" dxfId="3806" priority="462" operator="lessThan">
      <formula>0.8</formula>
    </cfRule>
  </conditionalFormatting>
  <conditionalFormatting sqref="P84:P91">
    <cfRule type="cellIs" dxfId="3805" priority="460" operator="greaterThan">
      <formula>0</formula>
    </cfRule>
  </conditionalFormatting>
  <conditionalFormatting sqref="Q84:Q91">
    <cfRule type="cellIs" dxfId="3804" priority="459" operator="lessThan">
      <formula>0</formula>
    </cfRule>
  </conditionalFormatting>
  <conditionalFormatting sqref="R84:R91">
    <cfRule type="cellIs" dxfId="3803" priority="457" operator="lessThan">
      <formula>0.8</formula>
    </cfRule>
    <cfRule type="cellIs" dxfId="3802" priority="458" operator="greaterThan">
      <formula>1</formula>
    </cfRule>
  </conditionalFormatting>
  <conditionalFormatting sqref="R84:R91">
    <cfRule type="cellIs" dxfId="3801" priority="455" operator="greaterThan">
      <formula>1</formula>
    </cfRule>
    <cfRule type="cellIs" dxfId="3800" priority="456" operator="lessThan">
      <formula>0.8</formula>
    </cfRule>
  </conditionalFormatting>
  <conditionalFormatting sqref="P84:P91">
    <cfRule type="cellIs" dxfId="3799" priority="454" operator="greaterThan">
      <formula>0</formula>
    </cfRule>
  </conditionalFormatting>
  <conditionalFormatting sqref="Q84:Q91">
    <cfRule type="cellIs" dxfId="3798" priority="453" operator="lessThan">
      <formula>0</formula>
    </cfRule>
  </conditionalFormatting>
  <conditionalFormatting sqref="R84:R91">
    <cfRule type="cellIs" dxfId="3797" priority="451" operator="lessThan">
      <formula>0.8</formula>
    </cfRule>
    <cfRule type="cellIs" dxfId="3796" priority="452" operator="greaterThan">
      <formula>1</formula>
    </cfRule>
  </conditionalFormatting>
  <conditionalFormatting sqref="R84:R91">
    <cfRule type="cellIs" dxfId="3795" priority="449" operator="greaterThan">
      <formula>1</formula>
    </cfRule>
    <cfRule type="cellIs" dxfId="3794" priority="450" operator="lessThan">
      <formula>0.8</formula>
    </cfRule>
  </conditionalFormatting>
  <conditionalFormatting sqref="P84:P91">
    <cfRule type="cellIs" dxfId="3793" priority="448" operator="greaterThan">
      <formula>0</formula>
    </cfRule>
  </conditionalFormatting>
  <conditionalFormatting sqref="Q84:Q91">
    <cfRule type="cellIs" dxfId="3792" priority="447" operator="lessThan">
      <formula>0</formula>
    </cfRule>
  </conditionalFormatting>
  <conditionalFormatting sqref="R84:R91">
    <cfRule type="cellIs" dxfId="3791" priority="445" operator="lessThan">
      <formula>0.8</formula>
    </cfRule>
    <cfRule type="cellIs" dxfId="3790" priority="446" operator="greaterThan">
      <formula>1</formula>
    </cfRule>
  </conditionalFormatting>
  <conditionalFormatting sqref="R84:R91">
    <cfRule type="cellIs" dxfId="3789" priority="443" operator="greaterThan">
      <formula>1</formula>
    </cfRule>
    <cfRule type="cellIs" dxfId="3788" priority="444" operator="lessThan">
      <formula>0.8</formula>
    </cfRule>
  </conditionalFormatting>
  <conditionalFormatting sqref="P84:P91">
    <cfRule type="cellIs" dxfId="3787" priority="442" operator="greaterThan">
      <formula>0</formula>
    </cfRule>
  </conditionalFormatting>
  <conditionalFormatting sqref="P84:P91">
    <cfRule type="cellIs" dxfId="3786" priority="436" operator="greaterThan">
      <formula>0</formula>
    </cfRule>
  </conditionalFormatting>
  <conditionalFormatting sqref="Q84:Q91">
    <cfRule type="cellIs" dxfId="3785" priority="441" operator="lessThan">
      <formula>0</formula>
    </cfRule>
  </conditionalFormatting>
  <conditionalFormatting sqref="R84:R91">
    <cfRule type="cellIs" dxfId="3784" priority="439" operator="lessThan">
      <formula>0.8</formula>
    </cfRule>
    <cfRule type="cellIs" dxfId="3783" priority="440" operator="greaterThan">
      <formula>1</formula>
    </cfRule>
  </conditionalFormatting>
  <conditionalFormatting sqref="R84:R91">
    <cfRule type="cellIs" dxfId="3782" priority="437" operator="greaterThan">
      <formula>1</formula>
    </cfRule>
    <cfRule type="cellIs" dxfId="3781" priority="438" operator="lessThan">
      <formula>0.8</formula>
    </cfRule>
  </conditionalFormatting>
  <conditionalFormatting sqref="P84:P91">
    <cfRule type="cellIs" dxfId="3780" priority="430" operator="greaterThan">
      <formula>0</formula>
    </cfRule>
  </conditionalFormatting>
  <conditionalFormatting sqref="Q84:Q91">
    <cfRule type="cellIs" dxfId="3779" priority="435" operator="lessThan">
      <formula>0</formula>
    </cfRule>
  </conditionalFormatting>
  <conditionalFormatting sqref="R84:R91">
    <cfRule type="cellIs" dxfId="3778" priority="433" operator="lessThan">
      <formula>0.8</formula>
    </cfRule>
    <cfRule type="cellIs" dxfId="3777" priority="434" operator="greaterThan">
      <formula>1</formula>
    </cfRule>
  </conditionalFormatting>
  <conditionalFormatting sqref="R84:R91">
    <cfRule type="cellIs" dxfId="3776" priority="431" operator="greaterThan">
      <formula>1</formula>
    </cfRule>
    <cfRule type="cellIs" dxfId="3775" priority="432" operator="lessThan">
      <formula>0.8</formula>
    </cfRule>
  </conditionalFormatting>
  <conditionalFormatting sqref="R84:R91">
    <cfRule type="cellIs" dxfId="3774" priority="427" operator="lessThan">
      <formula>0.8</formula>
    </cfRule>
    <cfRule type="cellIs" dxfId="3773" priority="428" operator="greaterThan">
      <formula>1</formula>
    </cfRule>
  </conditionalFormatting>
  <conditionalFormatting sqref="R84:R91">
    <cfRule type="cellIs" dxfId="3772" priority="425" operator="greaterThan">
      <formula>1</formula>
    </cfRule>
    <cfRule type="cellIs" dxfId="3771" priority="426" operator="lessThan">
      <formula>0.8</formula>
    </cfRule>
  </conditionalFormatting>
  <conditionalFormatting sqref="P84:P91">
    <cfRule type="cellIs" dxfId="3770" priority="424" operator="greaterThan">
      <formula>0</formula>
    </cfRule>
  </conditionalFormatting>
  <conditionalFormatting sqref="Q84:Q91">
    <cfRule type="cellIs" dxfId="3769" priority="429" operator="lessThan">
      <formula>0</formula>
    </cfRule>
  </conditionalFormatting>
  <conditionalFormatting sqref="Q84:Q91">
    <cfRule type="cellIs" dxfId="3768" priority="418" operator="lessThan">
      <formula>0</formula>
    </cfRule>
  </conditionalFormatting>
  <conditionalFormatting sqref="P84:P91">
    <cfRule type="cellIs" dxfId="3767" priority="419" operator="greaterThan">
      <formula>0</formula>
    </cfRule>
  </conditionalFormatting>
  <conditionalFormatting sqref="R84:R91">
    <cfRule type="cellIs" dxfId="3766" priority="422" operator="lessThan">
      <formula>0.8</formula>
    </cfRule>
    <cfRule type="cellIs" dxfId="3765" priority="423" operator="greaterThan">
      <formula>1</formula>
    </cfRule>
  </conditionalFormatting>
  <conditionalFormatting sqref="R84:R91">
    <cfRule type="cellIs" dxfId="3764" priority="420" operator="greaterThan">
      <formula>1</formula>
    </cfRule>
    <cfRule type="cellIs" dxfId="3763" priority="421" operator="lessThan">
      <formula>0.8</formula>
    </cfRule>
  </conditionalFormatting>
  <conditionalFormatting sqref="Q84:Q91">
    <cfRule type="cellIs" dxfId="3762" priority="412" operator="lessThan">
      <formula>0</formula>
    </cfRule>
  </conditionalFormatting>
  <conditionalFormatting sqref="R84:R91">
    <cfRule type="cellIs" dxfId="3761" priority="416" operator="lessThan">
      <formula>0.8</formula>
    </cfRule>
    <cfRule type="cellIs" dxfId="3760" priority="417" operator="greaterThan">
      <formula>1</formula>
    </cfRule>
  </conditionalFormatting>
  <conditionalFormatting sqref="R84:R91">
    <cfRule type="cellIs" dxfId="3759" priority="414" operator="greaterThan">
      <formula>1</formula>
    </cfRule>
    <cfRule type="cellIs" dxfId="3758" priority="415" operator="lessThan">
      <formula>0.8</formula>
    </cfRule>
  </conditionalFormatting>
  <conditionalFormatting sqref="P84:P91">
    <cfRule type="cellIs" dxfId="3757" priority="413" operator="greaterThan">
      <formula>0</formula>
    </cfRule>
  </conditionalFormatting>
  <conditionalFormatting sqref="Q84:Q91">
    <cfRule type="cellIs" dxfId="3756" priority="411" operator="lessThan">
      <formula>0</formula>
    </cfRule>
  </conditionalFormatting>
  <conditionalFormatting sqref="R84:R91">
    <cfRule type="cellIs" dxfId="3755" priority="409" operator="lessThan">
      <formula>0.8</formula>
    </cfRule>
    <cfRule type="cellIs" dxfId="3754" priority="410" operator="greaterThan">
      <formula>1</formula>
    </cfRule>
  </conditionalFormatting>
  <conditionalFormatting sqref="R84:R91">
    <cfRule type="cellIs" dxfId="3753" priority="407" operator="greaterThan">
      <formula>1</formula>
    </cfRule>
    <cfRule type="cellIs" dxfId="3752" priority="408" operator="lessThan">
      <formula>0.8</formula>
    </cfRule>
  </conditionalFormatting>
  <conditionalFormatting sqref="P84:P91">
    <cfRule type="cellIs" dxfId="3751" priority="406" operator="greaterThan">
      <formula>0</formula>
    </cfRule>
  </conditionalFormatting>
  <conditionalFormatting sqref="Q84:Q91">
    <cfRule type="cellIs" dxfId="3750" priority="405" operator="lessThan">
      <formula>0</formula>
    </cfRule>
  </conditionalFormatting>
  <conditionalFormatting sqref="R84:R91">
    <cfRule type="cellIs" dxfId="3749" priority="403" operator="lessThan">
      <formula>0.8</formula>
    </cfRule>
    <cfRule type="cellIs" dxfId="3748" priority="404" operator="greaterThan">
      <formula>1</formula>
    </cfRule>
  </conditionalFormatting>
  <conditionalFormatting sqref="R84:R91">
    <cfRule type="cellIs" dxfId="3747" priority="401" operator="greaterThan">
      <formula>1</formula>
    </cfRule>
    <cfRule type="cellIs" dxfId="3746" priority="402" operator="lessThan">
      <formula>0.8</formula>
    </cfRule>
  </conditionalFormatting>
  <conditionalFormatting sqref="P84:P91">
    <cfRule type="cellIs" dxfId="3745" priority="400" operator="greaterThan">
      <formula>0</formula>
    </cfRule>
  </conditionalFormatting>
  <conditionalFormatting sqref="Q84:Q91">
    <cfRule type="cellIs" dxfId="3744" priority="399" operator="lessThan">
      <formula>0</formula>
    </cfRule>
  </conditionalFormatting>
  <conditionalFormatting sqref="R84:R91">
    <cfRule type="cellIs" dxfId="3743" priority="397" operator="lessThan">
      <formula>0.8</formula>
    </cfRule>
    <cfRule type="cellIs" dxfId="3742" priority="398" operator="greaterThan">
      <formula>1</formula>
    </cfRule>
  </conditionalFormatting>
  <conditionalFormatting sqref="R84:R91">
    <cfRule type="cellIs" dxfId="3741" priority="395" operator="greaterThan">
      <formula>1</formula>
    </cfRule>
    <cfRule type="cellIs" dxfId="3740" priority="396" operator="lessThan">
      <formula>0.8</formula>
    </cfRule>
  </conditionalFormatting>
  <conditionalFormatting sqref="P84:P91">
    <cfRule type="cellIs" dxfId="3739" priority="394" operator="greaterThan">
      <formula>0</formula>
    </cfRule>
  </conditionalFormatting>
  <conditionalFormatting sqref="Q84:Q91">
    <cfRule type="cellIs" dxfId="3738" priority="393" operator="lessThan">
      <formula>0</formula>
    </cfRule>
  </conditionalFormatting>
  <conditionalFormatting sqref="R84:R91">
    <cfRule type="cellIs" dxfId="3737" priority="391" operator="lessThan">
      <formula>0.8</formula>
    </cfRule>
    <cfRule type="cellIs" dxfId="3736" priority="392" operator="greaterThan">
      <formula>1</formula>
    </cfRule>
  </conditionalFormatting>
  <conditionalFormatting sqref="R84:R91">
    <cfRule type="cellIs" dxfId="3735" priority="389" operator="greaterThan">
      <formula>1</formula>
    </cfRule>
    <cfRule type="cellIs" dxfId="3734" priority="390" operator="lessThan">
      <formula>0.8</formula>
    </cfRule>
  </conditionalFormatting>
  <conditionalFormatting sqref="P84:P91">
    <cfRule type="cellIs" dxfId="3733" priority="388" operator="greaterThan">
      <formula>0</formula>
    </cfRule>
  </conditionalFormatting>
  <conditionalFormatting sqref="Q84:Q91">
    <cfRule type="cellIs" dxfId="3732" priority="387" operator="lessThan">
      <formula>0</formula>
    </cfRule>
  </conditionalFormatting>
  <conditionalFormatting sqref="R84:R91">
    <cfRule type="cellIs" dxfId="3731" priority="385" operator="lessThan">
      <formula>0.8</formula>
    </cfRule>
    <cfRule type="cellIs" dxfId="3730" priority="386" operator="greaterThan">
      <formula>1</formula>
    </cfRule>
  </conditionalFormatting>
  <conditionalFormatting sqref="R84:R91">
    <cfRule type="cellIs" dxfId="3729" priority="383" operator="greaterThan">
      <formula>1</formula>
    </cfRule>
    <cfRule type="cellIs" dxfId="3728" priority="384" operator="lessThan">
      <formula>0.8</formula>
    </cfRule>
  </conditionalFormatting>
  <conditionalFormatting sqref="P84:P91">
    <cfRule type="cellIs" dxfId="3727" priority="382" operator="greaterThan">
      <formula>0</formula>
    </cfRule>
  </conditionalFormatting>
  <conditionalFormatting sqref="Q84:Q91">
    <cfRule type="cellIs" dxfId="3726" priority="381" operator="lessThan">
      <formula>0</formula>
    </cfRule>
  </conditionalFormatting>
  <conditionalFormatting sqref="R84:R91">
    <cfRule type="cellIs" dxfId="3725" priority="379" operator="lessThan">
      <formula>0.8</formula>
    </cfRule>
    <cfRule type="cellIs" dxfId="3724" priority="380" operator="greaterThan">
      <formula>1</formula>
    </cfRule>
  </conditionalFormatting>
  <conditionalFormatting sqref="R84:R91">
    <cfRule type="cellIs" dxfId="3723" priority="377" operator="greaterThan">
      <formula>1</formula>
    </cfRule>
    <cfRule type="cellIs" dxfId="3722" priority="378" operator="lessThan">
      <formula>0.8</formula>
    </cfRule>
  </conditionalFormatting>
  <conditionalFormatting sqref="P84:P91">
    <cfRule type="cellIs" dxfId="3721" priority="376" operator="greaterThan">
      <formula>0</formula>
    </cfRule>
  </conditionalFormatting>
  <conditionalFormatting sqref="Q84:Q91">
    <cfRule type="cellIs" dxfId="3720" priority="375" operator="lessThan">
      <formula>0</formula>
    </cfRule>
  </conditionalFormatting>
  <conditionalFormatting sqref="R84:R91">
    <cfRule type="cellIs" dxfId="3719" priority="373" operator="lessThan">
      <formula>0.8</formula>
    </cfRule>
    <cfRule type="cellIs" dxfId="3718" priority="374" operator="greaterThan">
      <formula>1</formula>
    </cfRule>
  </conditionalFormatting>
  <conditionalFormatting sqref="R84:R91">
    <cfRule type="cellIs" dxfId="3717" priority="371" operator="greaterThan">
      <formula>1</formula>
    </cfRule>
    <cfRule type="cellIs" dxfId="3716" priority="372" operator="lessThan">
      <formula>0.8</formula>
    </cfRule>
  </conditionalFormatting>
  <conditionalFormatting sqref="P84:P91">
    <cfRule type="cellIs" dxfId="3715" priority="370" operator="greaterThan">
      <formula>0</formula>
    </cfRule>
  </conditionalFormatting>
  <conditionalFormatting sqref="P84:P91">
    <cfRule type="cellIs" dxfId="3714" priority="364" operator="greaterThan">
      <formula>0</formula>
    </cfRule>
  </conditionalFormatting>
  <conditionalFormatting sqref="Q84:Q91">
    <cfRule type="cellIs" dxfId="3713" priority="369" operator="lessThan">
      <formula>0</formula>
    </cfRule>
  </conditionalFormatting>
  <conditionalFormatting sqref="R84:R91">
    <cfRule type="cellIs" dxfId="3712" priority="367" operator="lessThan">
      <formula>0.8</formula>
    </cfRule>
    <cfRule type="cellIs" dxfId="3711" priority="368" operator="greaterThan">
      <formula>1</formula>
    </cfRule>
  </conditionalFormatting>
  <conditionalFormatting sqref="R84:R91">
    <cfRule type="cellIs" dxfId="3710" priority="365" operator="greaterThan">
      <formula>1</formula>
    </cfRule>
    <cfRule type="cellIs" dxfId="3709" priority="366" operator="lessThan">
      <formula>0.8</formula>
    </cfRule>
  </conditionalFormatting>
  <conditionalFormatting sqref="P84:P91">
    <cfRule type="cellIs" dxfId="3708" priority="358" operator="greaterThan">
      <formula>0</formula>
    </cfRule>
  </conditionalFormatting>
  <conditionalFormatting sqref="Q84:Q91">
    <cfRule type="cellIs" dxfId="3707" priority="363" operator="lessThan">
      <formula>0</formula>
    </cfRule>
  </conditionalFormatting>
  <conditionalFormatting sqref="R84:R91">
    <cfRule type="cellIs" dxfId="3706" priority="361" operator="lessThan">
      <formula>0.8</formula>
    </cfRule>
    <cfRule type="cellIs" dxfId="3705" priority="362" operator="greaterThan">
      <formula>1</formula>
    </cfRule>
  </conditionalFormatting>
  <conditionalFormatting sqref="R84:R91">
    <cfRule type="cellIs" dxfId="3704" priority="359" operator="greaterThan">
      <formula>1</formula>
    </cfRule>
    <cfRule type="cellIs" dxfId="3703" priority="360" operator="lessThan">
      <formula>0.8</formula>
    </cfRule>
  </conditionalFormatting>
  <conditionalFormatting sqref="R84:R91">
    <cfRule type="cellIs" dxfId="3702" priority="355" operator="lessThan">
      <formula>0.8</formula>
    </cfRule>
    <cfRule type="cellIs" dxfId="3701" priority="356" operator="greaterThan">
      <formula>1</formula>
    </cfRule>
  </conditionalFormatting>
  <conditionalFormatting sqref="R84:R91">
    <cfRule type="cellIs" dxfId="3700" priority="353" operator="greaterThan">
      <formula>1</formula>
    </cfRule>
    <cfRule type="cellIs" dxfId="3699" priority="354" operator="lessThan">
      <formula>0.8</formula>
    </cfRule>
  </conditionalFormatting>
  <conditionalFormatting sqref="P84:P91">
    <cfRule type="cellIs" dxfId="3698" priority="352" operator="greaterThan">
      <formula>0</formula>
    </cfRule>
  </conditionalFormatting>
  <conditionalFormatting sqref="Q84:Q91">
    <cfRule type="cellIs" dxfId="3697" priority="357" operator="lessThan">
      <formula>0</formula>
    </cfRule>
  </conditionalFormatting>
  <conditionalFormatting sqref="Q84:Q91">
    <cfRule type="cellIs" dxfId="3696" priority="351" operator="lessThan">
      <formula>0</formula>
    </cfRule>
  </conditionalFormatting>
  <conditionalFormatting sqref="R84:R91">
    <cfRule type="cellIs" dxfId="3695" priority="349" operator="lessThan">
      <formula>0.8</formula>
    </cfRule>
    <cfRule type="cellIs" dxfId="3694" priority="350" operator="greaterThan">
      <formula>1</formula>
    </cfRule>
  </conditionalFormatting>
  <conditionalFormatting sqref="R84:R91">
    <cfRule type="cellIs" dxfId="3693" priority="347" operator="greaterThan">
      <formula>1</formula>
    </cfRule>
    <cfRule type="cellIs" dxfId="3692" priority="348" operator="lessThan">
      <formula>0.8</formula>
    </cfRule>
  </conditionalFormatting>
  <conditionalFormatting sqref="P84:P91">
    <cfRule type="cellIs" dxfId="3691" priority="346" operator="greaterThan">
      <formula>0</formula>
    </cfRule>
  </conditionalFormatting>
  <conditionalFormatting sqref="P84:P91">
    <cfRule type="cellIs" dxfId="3690" priority="340" operator="greaterThan">
      <formula>0</formula>
    </cfRule>
  </conditionalFormatting>
  <conditionalFormatting sqref="Q84:Q91">
    <cfRule type="cellIs" dxfId="3689" priority="345" operator="lessThan">
      <formula>0</formula>
    </cfRule>
  </conditionalFormatting>
  <conditionalFormatting sqref="R84:R91">
    <cfRule type="cellIs" dxfId="3688" priority="343" operator="lessThan">
      <formula>0.8</formula>
    </cfRule>
    <cfRule type="cellIs" dxfId="3687" priority="344" operator="greaterThan">
      <formula>1</formula>
    </cfRule>
  </conditionalFormatting>
  <conditionalFormatting sqref="R84:R91">
    <cfRule type="cellIs" dxfId="3686" priority="341" operator="greaterThan">
      <formula>1</formula>
    </cfRule>
    <cfRule type="cellIs" dxfId="3685" priority="342" operator="lessThan">
      <formula>0.8</formula>
    </cfRule>
  </conditionalFormatting>
  <conditionalFormatting sqref="P84:P91">
    <cfRule type="cellIs" dxfId="3684" priority="334" operator="greaterThan">
      <formula>0</formula>
    </cfRule>
  </conditionalFormatting>
  <conditionalFormatting sqref="Q84:Q91">
    <cfRule type="cellIs" dxfId="3683" priority="339" operator="lessThan">
      <formula>0</formula>
    </cfRule>
  </conditionalFormatting>
  <conditionalFormatting sqref="R84:R91">
    <cfRule type="cellIs" dxfId="3682" priority="337" operator="lessThan">
      <formula>0.8</formula>
    </cfRule>
    <cfRule type="cellIs" dxfId="3681" priority="338" operator="greaterThan">
      <formula>1</formula>
    </cfRule>
  </conditionalFormatting>
  <conditionalFormatting sqref="R84:R91">
    <cfRule type="cellIs" dxfId="3680" priority="335" operator="greaterThan">
      <formula>1</formula>
    </cfRule>
    <cfRule type="cellIs" dxfId="3679" priority="336" operator="lessThan">
      <formula>0.8</formula>
    </cfRule>
  </conditionalFormatting>
  <conditionalFormatting sqref="R84:R91">
    <cfRule type="cellIs" dxfId="3678" priority="331" operator="lessThan">
      <formula>0.8</formula>
    </cfRule>
    <cfRule type="cellIs" dxfId="3677" priority="332" operator="greaterThan">
      <formula>1</formula>
    </cfRule>
  </conditionalFormatting>
  <conditionalFormatting sqref="R84:R91">
    <cfRule type="cellIs" dxfId="3676" priority="329" operator="greaterThan">
      <formula>1</formula>
    </cfRule>
    <cfRule type="cellIs" dxfId="3675" priority="330" operator="lessThan">
      <formula>0.8</formula>
    </cfRule>
  </conditionalFormatting>
  <conditionalFormatting sqref="P84:P91">
    <cfRule type="cellIs" dxfId="3674" priority="328" operator="greaterThan">
      <formula>0</formula>
    </cfRule>
  </conditionalFormatting>
  <conditionalFormatting sqref="Q84:Q91">
    <cfRule type="cellIs" dxfId="3673" priority="333" operator="lessThan">
      <formula>0</formula>
    </cfRule>
  </conditionalFormatting>
  <conditionalFormatting sqref="P84:P91">
    <cfRule type="cellIs" dxfId="3672" priority="322" operator="greaterThan">
      <formula>0</formula>
    </cfRule>
  </conditionalFormatting>
  <conditionalFormatting sqref="Q84:Q91">
    <cfRule type="cellIs" dxfId="3671" priority="327" operator="lessThan">
      <formula>0</formula>
    </cfRule>
  </conditionalFormatting>
  <conditionalFormatting sqref="R84:R91">
    <cfRule type="cellIs" dxfId="3670" priority="325" operator="lessThan">
      <formula>0.8</formula>
    </cfRule>
    <cfRule type="cellIs" dxfId="3669" priority="326" operator="greaterThan">
      <formula>1</formula>
    </cfRule>
  </conditionalFormatting>
  <conditionalFormatting sqref="R84:R91">
    <cfRule type="cellIs" dxfId="3668" priority="323" operator="greaterThan">
      <formula>1</formula>
    </cfRule>
    <cfRule type="cellIs" dxfId="3667" priority="324" operator="lessThan">
      <formula>0.8</formula>
    </cfRule>
  </conditionalFormatting>
  <conditionalFormatting sqref="R84:R91">
    <cfRule type="cellIs" dxfId="3666" priority="319" operator="lessThan">
      <formula>0.8</formula>
    </cfRule>
    <cfRule type="cellIs" dxfId="3665" priority="320" operator="greaterThan">
      <formula>1</formula>
    </cfRule>
  </conditionalFormatting>
  <conditionalFormatting sqref="R84:R91">
    <cfRule type="cellIs" dxfId="3664" priority="317" operator="greaterThan">
      <formula>1</formula>
    </cfRule>
    <cfRule type="cellIs" dxfId="3663" priority="318" operator="lessThan">
      <formula>0.8</formula>
    </cfRule>
  </conditionalFormatting>
  <conditionalFormatting sqref="P84:P91">
    <cfRule type="cellIs" dxfId="3662" priority="316" operator="greaterThan">
      <formula>0</formula>
    </cfRule>
  </conditionalFormatting>
  <conditionalFormatting sqref="Q84:Q91">
    <cfRule type="cellIs" dxfId="3661" priority="321" operator="lessThan">
      <formula>0</formula>
    </cfRule>
  </conditionalFormatting>
  <conditionalFormatting sqref="R84:R91">
    <cfRule type="cellIs" dxfId="3660" priority="313" operator="lessThan">
      <formula>0.8</formula>
    </cfRule>
    <cfRule type="cellIs" dxfId="3659" priority="314" operator="greaterThan">
      <formula>1</formula>
    </cfRule>
  </conditionalFormatting>
  <conditionalFormatting sqref="R84:R91">
    <cfRule type="cellIs" dxfId="3658" priority="311" operator="greaterThan">
      <formula>1</formula>
    </cfRule>
    <cfRule type="cellIs" dxfId="3657" priority="312" operator="lessThan">
      <formula>0.8</formula>
    </cfRule>
  </conditionalFormatting>
  <conditionalFormatting sqref="P84:P91">
    <cfRule type="cellIs" dxfId="3656" priority="310" operator="greaterThan">
      <formula>0</formula>
    </cfRule>
  </conditionalFormatting>
  <conditionalFormatting sqref="Q84:Q91">
    <cfRule type="cellIs" dxfId="3655" priority="315" operator="lessThan">
      <formula>0</formula>
    </cfRule>
  </conditionalFormatting>
  <conditionalFormatting sqref="Q84:Q91">
    <cfRule type="cellIs" dxfId="3654" priority="309" operator="lessThan">
      <formula>0</formula>
    </cfRule>
  </conditionalFormatting>
  <conditionalFormatting sqref="R84:R91">
    <cfRule type="cellIs" dxfId="3653" priority="307" operator="lessThan">
      <formula>0.8</formula>
    </cfRule>
    <cfRule type="cellIs" dxfId="3652" priority="308" operator="greaterThan">
      <formula>1</formula>
    </cfRule>
  </conditionalFormatting>
  <conditionalFormatting sqref="R84:R91">
    <cfRule type="cellIs" dxfId="3651" priority="305" operator="greaterThan">
      <formula>1</formula>
    </cfRule>
    <cfRule type="cellIs" dxfId="3650" priority="306" operator="lessThan">
      <formula>0.8</formula>
    </cfRule>
  </conditionalFormatting>
  <conditionalFormatting sqref="P84:P91">
    <cfRule type="cellIs" dxfId="3649" priority="304" operator="greaterThan">
      <formula>0</formula>
    </cfRule>
  </conditionalFormatting>
  <conditionalFormatting sqref="Q84:Q91">
    <cfRule type="cellIs" dxfId="3648" priority="298" operator="lessThan">
      <formula>0</formula>
    </cfRule>
  </conditionalFormatting>
  <conditionalFormatting sqref="R84:R91">
    <cfRule type="cellIs" dxfId="3647" priority="302" operator="lessThan">
      <formula>0.8</formula>
    </cfRule>
    <cfRule type="cellIs" dxfId="3646" priority="303" operator="greaterThan">
      <formula>1</formula>
    </cfRule>
  </conditionalFormatting>
  <conditionalFormatting sqref="R84:R91">
    <cfRule type="cellIs" dxfId="3645" priority="300" operator="greaterThan">
      <formula>1</formula>
    </cfRule>
    <cfRule type="cellIs" dxfId="3644" priority="301" operator="lessThan">
      <formula>0.8</formula>
    </cfRule>
  </conditionalFormatting>
  <conditionalFormatting sqref="P84:P91">
    <cfRule type="cellIs" dxfId="3643" priority="299" operator="greaterThan">
      <formula>0</formula>
    </cfRule>
  </conditionalFormatting>
  <conditionalFormatting sqref="Q84:Q91">
    <cfRule type="cellIs" dxfId="3642" priority="297" operator="lessThan">
      <formula>0</formula>
    </cfRule>
  </conditionalFormatting>
  <conditionalFormatting sqref="R84:R91">
    <cfRule type="cellIs" dxfId="3641" priority="295" operator="lessThan">
      <formula>0.8</formula>
    </cfRule>
    <cfRule type="cellIs" dxfId="3640" priority="296" operator="greaterThan">
      <formula>1</formula>
    </cfRule>
  </conditionalFormatting>
  <conditionalFormatting sqref="R84:R91">
    <cfRule type="cellIs" dxfId="3639" priority="293" operator="greaterThan">
      <formula>1</formula>
    </cfRule>
    <cfRule type="cellIs" dxfId="3638" priority="294" operator="lessThan">
      <formula>0.8</formula>
    </cfRule>
  </conditionalFormatting>
  <conditionalFormatting sqref="P84:P91">
    <cfRule type="cellIs" dxfId="3637" priority="292" operator="greaterThan">
      <formula>0</formula>
    </cfRule>
  </conditionalFormatting>
  <conditionalFormatting sqref="Q84:Q91">
    <cfRule type="cellIs" dxfId="3636" priority="291" operator="lessThan">
      <formula>0</formula>
    </cfRule>
  </conditionalFormatting>
  <conditionalFormatting sqref="R84:R91">
    <cfRule type="cellIs" dxfId="3635" priority="289" operator="lessThan">
      <formula>0.8</formula>
    </cfRule>
    <cfRule type="cellIs" dxfId="3634" priority="290" operator="greaterThan">
      <formula>1</formula>
    </cfRule>
  </conditionalFormatting>
  <conditionalFormatting sqref="R84:R91">
    <cfRule type="cellIs" dxfId="3633" priority="287" operator="greaterThan">
      <formula>1</formula>
    </cfRule>
    <cfRule type="cellIs" dxfId="3632" priority="288" operator="lessThan">
      <formula>0.8</formula>
    </cfRule>
  </conditionalFormatting>
  <conditionalFormatting sqref="P84:P91">
    <cfRule type="cellIs" dxfId="3631" priority="286" operator="greaterThan">
      <formula>0</formula>
    </cfRule>
  </conditionalFormatting>
  <conditionalFormatting sqref="Q84:Q91">
    <cfRule type="cellIs" dxfId="3630" priority="285" operator="lessThan">
      <formula>0</formula>
    </cfRule>
  </conditionalFormatting>
  <conditionalFormatting sqref="R84:R91">
    <cfRule type="cellIs" dxfId="3629" priority="283" operator="lessThan">
      <formula>0.8</formula>
    </cfRule>
    <cfRule type="cellIs" dxfId="3628" priority="284" operator="greaterThan">
      <formula>1</formula>
    </cfRule>
  </conditionalFormatting>
  <conditionalFormatting sqref="R84:R91">
    <cfRule type="cellIs" dxfId="3627" priority="281" operator="greaterThan">
      <formula>1</formula>
    </cfRule>
    <cfRule type="cellIs" dxfId="3626" priority="282" operator="lessThan">
      <formula>0.8</formula>
    </cfRule>
  </conditionalFormatting>
  <conditionalFormatting sqref="P84:P91">
    <cfRule type="cellIs" dxfId="3625" priority="280" operator="greaterThan">
      <formula>0</formula>
    </cfRule>
  </conditionalFormatting>
  <conditionalFormatting sqref="Q84:Q91">
    <cfRule type="cellIs" dxfId="3624" priority="279" operator="lessThan">
      <formula>0</formula>
    </cfRule>
  </conditionalFormatting>
  <conditionalFormatting sqref="R84:R91">
    <cfRule type="cellIs" dxfId="3623" priority="277" operator="lessThan">
      <formula>0.8</formula>
    </cfRule>
    <cfRule type="cellIs" dxfId="3622" priority="278" operator="greaterThan">
      <formula>1</formula>
    </cfRule>
  </conditionalFormatting>
  <conditionalFormatting sqref="R84:R91">
    <cfRule type="cellIs" dxfId="3621" priority="275" operator="greaterThan">
      <formula>1</formula>
    </cfRule>
    <cfRule type="cellIs" dxfId="3620" priority="276" operator="lessThan">
      <formula>0.8</formula>
    </cfRule>
  </conditionalFormatting>
  <conditionalFormatting sqref="P84:P91">
    <cfRule type="cellIs" dxfId="3619" priority="274" operator="greaterThan">
      <formula>0</formula>
    </cfRule>
  </conditionalFormatting>
  <conditionalFormatting sqref="Q84:Q91">
    <cfRule type="cellIs" dxfId="3618" priority="273" operator="lessThan">
      <formula>0</formula>
    </cfRule>
  </conditionalFormatting>
  <conditionalFormatting sqref="R84:R91">
    <cfRule type="cellIs" dxfId="3617" priority="271" operator="lessThan">
      <formula>0.8</formula>
    </cfRule>
    <cfRule type="cellIs" dxfId="3616" priority="272" operator="greaterThan">
      <formula>1</formula>
    </cfRule>
  </conditionalFormatting>
  <conditionalFormatting sqref="R84:R91">
    <cfRule type="cellIs" dxfId="3615" priority="269" operator="greaterThan">
      <formula>1</formula>
    </cfRule>
    <cfRule type="cellIs" dxfId="3614" priority="270" operator="lessThan">
      <formula>0.8</formula>
    </cfRule>
  </conditionalFormatting>
  <conditionalFormatting sqref="P84:P91">
    <cfRule type="cellIs" dxfId="3613" priority="268" operator="greaterThan">
      <formula>0</formula>
    </cfRule>
  </conditionalFormatting>
  <conditionalFormatting sqref="P84:P91">
    <cfRule type="cellIs" dxfId="3612" priority="262" operator="greaterThan">
      <formula>0</formula>
    </cfRule>
  </conditionalFormatting>
  <conditionalFormatting sqref="Q84:Q91">
    <cfRule type="cellIs" dxfId="3611" priority="267" operator="lessThan">
      <formula>0</formula>
    </cfRule>
  </conditionalFormatting>
  <conditionalFormatting sqref="R84:R91">
    <cfRule type="cellIs" dxfId="3610" priority="265" operator="lessThan">
      <formula>0.8</formula>
    </cfRule>
    <cfRule type="cellIs" dxfId="3609" priority="266" operator="greaterThan">
      <formula>1</formula>
    </cfRule>
  </conditionalFormatting>
  <conditionalFormatting sqref="R84:R91">
    <cfRule type="cellIs" dxfId="3608" priority="263" operator="greaterThan">
      <formula>1</formula>
    </cfRule>
    <cfRule type="cellIs" dxfId="3607" priority="264" operator="lessThan">
      <formula>0.8</formula>
    </cfRule>
  </conditionalFormatting>
  <conditionalFormatting sqref="P84:P91">
    <cfRule type="cellIs" dxfId="3606" priority="256" operator="greaterThan">
      <formula>0</formula>
    </cfRule>
  </conditionalFormatting>
  <conditionalFormatting sqref="Q84:Q91">
    <cfRule type="cellIs" dxfId="3605" priority="261" operator="lessThan">
      <formula>0</formula>
    </cfRule>
  </conditionalFormatting>
  <conditionalFormatting sqref="R84:R91">
    <cfRule type="cellIs" dxfId="3604" priority="259" operator="lessThan">
      <formula>0.8</formula>
    </cfRule>
    <cfRule type="cellIs" dxfId="3603" priority="260" operator="greaterThan">
      <formula>1</formula>
    </cfRule>
  </conditionalFormatting>
  <conditionalFormatting sqref="R84:R91">
    <cfRule type="cellIs" dxfId="3602" priority="257" operator="greaterThan">
      <formula>1</formula>
    </cfRule>
    <cfRule type="cellIs" dxfId="3601" priority="258" operator="lessThan">
      <formula>0.8</formula>
    </cfRule>
  </conditionalFormatting>
  <conditionalFormatting sqref="R84:R91">
    <cfRule type="cellIs" dxfId="3600" priority="253" operator="lessThan">
      <formula>0.8</formula>
    </cfRule>
    <cfRule type="cellIs" dxfId="3599" priority="254" operator="greaterThan">
      <formula>1</formula>
    </cfRule>
  </conditionalFormatting>
  <conditionalFormatting sqref="R84:R91">
    <cfRule type="cellIs" dxfId="3598" priority="251" operator="greaterThan">
      <formula>1</formula>
    </cfRule>
    <cfRule type="cellIs" dxfId="3597" priority="252" operator="lessThan">
      <formula>0.8</formula>
    </cfRule>
  </conditionalFormatting>
  <conditionalFormatting sqref="P84:P91">
    <cfRule type="cellIs" dxfId="3596" priority="250" operator="greaterThan">
      <formula>0</formula>
    </cfRule>
  </conditionalFormatting>
  <conditionalFormatting sqref="Q84:Q91">
    <cfRule type="cellIs" dxfId="3595" priority="255" operator="lessThan">
      <formula>0</formula>
    </cfRule>
  </conditionalFormatting>
  <conditionalFormatting sqref="Q84:Q91">
    <cfRule type="cellIs" dxfId="3594" priority="249" operator="lessThan">
      <formula>0</formula>
    </cfRule>
  </conditionalFormatting>
  <conditionalFormatting sqref="R84:R91">
    <cfRule type="cellIs" dxfId="3593" priority="247" operator="lessThan">
      <formula>0.8</formula>
    </cfRule>
    <cfRule type="cellIs" dxfId="3592" priority="248" operator="greaterThan">
      <formula>1</formula>
    </cfRule>
  </conditionalFormatting>
  <conditionalFormatting sqref="R84:R91">
    <cfRule type="cellIs" dxfId="3591" priority="245" operator="greaterThan">
      <formula>1</formula>
    </cfRule>
    <cfRule type="cellIs" dxfId="3590" priority="246" operator="lessThan">
      <formula>0.8</formula>
    </cfRule>
  </conditionalFormatting>
  <conditionalFormatting sqref="P84:P91">
    <cfRule type="cellIs" dxfId="3589" priority="244" operator="greaterThan">
      <formula>0</formula>
    </cfRule>
  </conditionalFormatting>
  <conditionalFormatting sqref="Q84:Q91">
    <cfRule type="cellIs" dxfId="3588" priority="243" operator="lessThan">
      <formula>0</formula>
    </cfRule>
  </conditionalFormatting>
  <conditionalFormatting sqref="R84:R91">
    <cfRule type="cellIs" dxfId="3587" priority="241" operator="lessThan">
      <formula>0.8</formula>
    </cfRule>
    <cfRule type="cellIs" dxfId="3586" priority="242" operator="greaterThan">
      <formula>1</formula>
    </cfRule>
  </conditionalFormatting>
  <conditionalFormatting sqref="R84:R91">
    <cfRule type="cellIs" dxfId="3585" priority="239" operator="greaterThan">
      <formula>1</formula>
    </cfRule>
    <cfRule type="cellIs" dxfId="3584" priority="240" operator="lessThan">
      <formula>0.8</formula>
    </cfRule>
  </conditionalFormatting>
  <conditionalFormatting sqref="P84:P91">
    <cfRule type="cellIs" dxfId="3583" priority="238" operator="greaterThan">
      <formula>0</formula>
    </cfRule>
  </conditionalFormatting>
  <conditionalFormatting sqref="Q84:Q91">
    <cfRule type="cellIs" dxfId="3582" priority="237" operator="lessThan">
      <formula>0</formula>
    </cfRule>
  </conditionalFormatting>
  <conditionalFormatting sqref="R84:R91">
    <cfRule type="cellIs" dxfId="3581" priority="235" operator="lessThan">
      <formula>0.8</formula>
    </cfRule>
    <cfRule type="cellIs" dxfId="3580" priority="236" operator="greaterThan">
      <formula>1</formula>
    </cfRule>
  </conditionalFormatting>
  <conditionalFormatting sqref="R84:R91">
    <cfRule type="cellIs" dxfId="3579" priority="233" operator="greaterThan">
      <formula>1</formula>
    </cfRule>
    <cfRule type="cellIs" dxfId="3578" priority="234" operator="lessThan">
      <formula>0.8</formula>
    </cfRule>
  </conditionalFormatting>
  <conditionalFormatting sqref="P84:P91">
    <cfRule type="cellIs" dxfId="3577" priority="232" operator="greaterThan">
      <formula>0</formula>
    </cfRule>
  </conditionalFormatting>
  <conditionalFormatting sqref="Q84:Q91">
    <cfRule type="cellIs" dxfId="3576" priority="231" operator="lessThan">
      <formula>0</formula>
    </cfRule>
  </conditionalFormatting>
  <conditionalFormatting sqref="R84:R91">
    <cfRule type="cellIs" dxfId="3575" priority="229" operator="lessThan">
      <formula>0.8</formula>
    </cfRule>
    <cfRule type="cellIs" dxfId="3574" priority="230" operator="greaterThan">
      <formula>1</formula>
    </cfRule>
  </conditionalFormatting>
  <conditionalFormatting sqref="R84:R91">
    <cfRule type="cellIs" dxfId="3573" priority="227" operator="greaterThan">
      <formula>1</formula>
    </cfRule>
    <cfRule type="cellIs" dxfId="3572" priority="228" operator="lessThan">
      <formula>0.8</formula>
    </cfRule>
  </conditionalFormatting>
  <conditionalFormatting sqref="P84:P91">
    <cfRule type="cellIs" dxfId="3571" priority="226" operator="greaterThan">
      <formula>0</formula>
    </cfRule>
  </conditionalFormatting>
  <conditionalFormatting sqref="P84:P91">
    <cfRule type="cellIs" dxfId="3570" priority="220" operator="greaterThan">
      <formula>0</formula>
    </cfRule>
  </conditionalFormatting>
  <conditionalFormatting sqref="Q84:Q91">
    <cfRule type="cellIs" dxfId="3569" priority="225" operator="lessThan">
      <formula>0</formula>
    </cfRule>
  </conditionalFormatting>
  <conditionalFormatting sqref="R84:R91">
    <cfRule type="cellIs" dxfId="3568" priority="223" operator="lessThan">
      <formula>0.8</formula>
    </cfRule>
    <cfRule type="cellIs" dxfId="3567" priority="224" operator="greaterThan">
      <formula>1</formula>
    </cfRule>
  </conditionalFormatting>
  <conditionalFormatting sqref="R84:R91">
    <cfRule type="cellIs" dxfId="3566" priority="221" operator="greaterThan">
      <formula>1</formula>
    </cfRule>
    <cfRule type="cellIs" dxfId="3565" priority="222" operator="lessThan">
      <formula>0.8</formula>
    </cfRule>
  </conditionalFormatting>
  <conditionalFormatting sqref="P84:P91">
    <cfRule type="cellIs" dxfId="3564" priority="214" operator="greaterThan">
      <formula>0</formula>
    </cfRule>
  </conditionalFormatting>
  <conditionalFormatting sqref="Q84:Q91">
    <cfRule type="cellIs" dxfId="3563" priority="219" operator="lessThan">
      <formula>0</formula>
    </cfRule>
  </conditionalFormatting>
  <conditionalFormatting sqref="R84:R91">
    <cfRule type="cellIs" dxfId="3562" priority="217" operator="lessThan">
      <formula>0.8</formula>
    </cfRule>
    <cfRule type="cellIs" dxfId="3561" priority="218" operator="greaterThan">
      <formula>1</formula>
    </cfRule>
  </conditionalFormatting>
  <conditionalFormatting sqref="R84:R91">
    <cfRule type="cellIs" dxfId="3560" priority="215" operator="greaterThan">
      <formula>1</formula>
    </cfRule>
    <cfRule type="cellIs" dxfId="3559" priority="216" operator="lessThan">
      <formula>0.8</formula>
    </cfRule>
  </conditionalFormatting>
  <conditionalFormatting sqref="R84:R91">
    <cfRule type="cellIs" dxfId="3558" priority="211" operator="lessThan">
      <formula>0.8</formula>
    </cfRule>
    <cfRule type="cellIs" dxfId="3557" priority="212" operator="greaterThan">
      <formula>1</formula>
    </cfRule>
  </conditionalFormatting>
  <conditionalFormatting sqref="R84:R91">
    <cfRule type="cellIs" dxfId="3556" priority="209" operator="greaterThan">
      <formula>1</formula>
    </cfRule>
    <cfRule type="cellIs" dxfId="3555" priority="210" operator="lessThan">
      <formula>0.8</formula>
    </cfRule>
  </conditionalFormatting>
  <conditionalFormatting sqref="P84:P91">
    <cfRule type="cellIs" dxfId="3554" priority="208" operator="greaterThan">
      <formula>0</formula>
    </cfRule>
  </conditionalFormatting>
  <conditionalFormatting sqref="Q84:Q91">
    <cfRule type="cellIs" dxfId="3553" priority="213" operator="lessThan">
      <formula>0</formula>
    </cfRule>
  </conditionalFormatting>
  <conditionalFormatting sqref="Q84:Q91">
    <cfRule type="cellIs" dxfId="3552" priority="207" operator="lessThan">
      <formula>0</formula>
    </cfRule>
  </conditionalFormatting>
  <conditionalFormatting sqref="R84:R91">
    <cfRule type="cellIs" dxfId="3551" priority="205" operator="lessThan">
      <formula>0.8</formula>
    </cfRule>
    <cfRule type="cellIs" dxfId="3550" priority="206" operator="greaterThan">
      <formula>1</formula>
    </cfRule>
  </conditionalFormatting>
  <conditionalFormatting sqref="R84:R91">
    <cfRule type="cellIs" dxfId="3549" priority="203" operator="greaterThan">
      <formula>1</formula>
    </cfRule>
    <cfRule type="cellIs" dxfId="3548" priority="204" operator="lessThan">
      <formula>0.8</formula>
    </cfRule>
  </conditionalFormatting>
  <conditionalFormatting sqref="P84:P91">
    <cfRule type="cellIs" dxfId="3547" priority="202" operator="greaterThan">
      <formula>0</formula>
    </cfRule>
  </conditionalFormatting>
  <conditionalFormatting sqref="P84:P91">
    <cfRule type="cellIs" dxfId="3546" priority="196" operator="greaterThan">
      <formula>0</formula>
    </cfRule>
  </conditionalFormatting>
  <conditionalFormatting sqref="Q84:Q91">
    <cfRule type="cellIs" dxfId="3545" priority="201" operator="lessThan">
      <formula>0</formula>
    </cfRule>
  </conditionalFormatting>
  <conditionalFormatting sqref="R84:R91">
    <cfRule type="cellIs" dxfId="3544" priority="199" operator="lessThan">
      <formula>0.8</formula>
    </cfRule>
    <cfRule type="cellIs" dxfId="3543" priority="200" operator="greaterThan">
      <formula>1</formula>
    </cfRule>
  </conditionalFormatting>
  <conditionalFormatting sqref="R84:R91">
    <cfRule type="cellIs" dxfId="3542" priority="197" operator="greaterThan">
      <formula>1</formula>
    </cfRule>
    <cfRule type="cellIs" dxfId="3541" priority="198" operator="lessThan">
      <formula>0.8</formula>
    </cfRule>
  </conditionalFormatting>
  <conditionalFormatting sqref="P84:P91">
    <cfRule type="cellIs" dxfId="3540" priority="190" operator="greaterThan">
      <formula>0</formula>
    </cfRule>
  </conditionalFormatting>
  <conditionalFormatting sqref="Q84:Q91">
    <cfRule type="cellIs" dxfId="3539" priority="195" operator="lessThan">
      <formula>0</formula>
    </cfRule>
  </conditionalFormatting>
  <conditionalFormatting sqref="R84:R91">
    <cfRule type="cellIs" dxfId="3538" priority="193" operator="lessThan">
      <formula>0.8</formula>
    </cfRule>
    <cfRule type="cellIs" dxfId="3537" priority="194" operator="greaterThan">
      <formula>1</formula>
    </cfRule>
  </conditionalFormatting>
  <conditionalFormatting sqref="R84:R91">
    <cfRule type="cellIs" dxfId="3536" priority="191" operator="greaterThan">
      <formula>1</formula>
    </cfRule>
    <cfRule type="cellIs" dxfId="3535" priority="192" operator="lessThan">
      <formula>0.8</formula>
    </cfRule>
  </conditionalFormatting>
  <conditionalFormatting sqref="R84:R91">
    <cfRule type="cellIs" dxfId="3534" priority="187" operator="lessThan">
      <formula>0.8</formula>
    </cfRule>
    <cfRule type="cellIs" dxfId="3533" priority="188" operator="greaterThan">
      <formula>1</formula>
    </cfRule>
  </conditionalFormatting>
  <conditionalFormatting sqref="R84:R91">
    <cfRule type="cellIs" dxfId="3532" priority="185" operator="greaterThan">
      <formula>1</formula>
    </cfRule>
    <cfRule type="cellIs" dxfId="3531" priority="186" operator="lessThan">
      <formula>0.8</formula>
    </cfRule>
  </conditionalFormatting>
  <conditionalFormatting sqref="P84:P91">
    <cfRule type="cellIs" dxfId="3530" priority="184" operator="greaterThan">
      <formula>0</formula>
    </cfRule>
  </conditionalFormatting>
  <conditionalFormatting sqref="Q84:Q91">
    <cfRule type="cellIs" dxfId="3529" priority="189" operator="lessThan">
      <formula>0</formula>
    </cfRule>
  </conditionalFormatting>
  <conditionalFormatting sqref="P84:P91">
    <cfRule type="cellIs" dxfId="3528" priority="178" operator="greaterThan">
      <formula>0</formula>
    </cfRule>
  </conditionalFormatting>
  <conditionalFormatting sqref="Q84:Q91">
    <cfRule type="cellIs" dxfId="3527" priority="183" operator="lessThan">
      <formula>0</formula>
    </cfRule>
  </conditionalFormatting>
  <conditionalFormatting sqref="R84:R91">
    <cfRule type="cellIs" dxfId="3526" priority="181" operator="lessThan">
      <formula>0.8</formula>
    </cfRule>
    <cfRule type="cellIs" dxfId="3525" priority="182" operator="greaterThan">
      <formula>1</formula>
    </cfRule>
  </conditionalFormatting>
  <conditionalFormatting sqref="R84:R91">
    <cfRule type="cellIs" dxfId="3524" priority="179" operator="greaterThan">
      <formula>1</formula>
    </cfRule>
    <cfRule type="cellIs" dxfId="3523" priority="180" operator="lessThan">
      <formula>0.8</formula>
    </cfRule>
  </conditionalFormatting>
  <conditionalFormatting sqref="R84:R91">
    <cfRule type="cellIs" dxfId="3522" priority="175" operator="lessThan">
      <formula>0.8</formula>
    </cfRule>
    <cfRule type="cellIs" dxfId="3521" priority="176" operator="greaterThan">
      <formula>1</formula>
    </cfRule>
  </conditionalFormatting>
  <conditionalFormatting sqref="R84:R91">
    <cfRule type="cellIs" dxfId="3520" priority="173" operator="greaterThan">
      <formula>1</formula>
    </cfRule>
    <cfRule type="cellIs" dxfId="3519" priority="174" operator="lessThan">
      <formula>0.8</formula>
    </cfRule>
  </conditionalFormatting>
  <conditionalFormatting sqref="P84:P91">
    <cfRule type="cellIs" dxfId="3518" priority="172" operator="greaterThan">
      <formula>0</formula>
    </cfRule>
  </conditionalFormatting>
  <conditionalFormatting sqref="Q84:Q91">
    <cfRule type="cellIs" dxfId="3517" priority="177" operator="lessThan">
      <formula>0</formula>
    </cfRule>
  </conditionalFormatting>
  <conditionalFormatting sqref="R84:R91">
    <cfRule type="cellIs" dxfId="3516" priority="169" operator="lessThan">
      <formula>0.8</formula>
    </cfRule>
    <cfRule type="cellIs" dxfId="3515" priority="170" operator="greaterThan">
      <formula>1</formula>
    </cfRule>
  </conditionalFormatting>
  <conditionalFormatting sqref="R84:R91">
    <cfRule type="cellIs" dxfId="3514" priority="167" operator="greaterThan">
      <formula>1</formula>
    </cfRule>
    <cfRule type="cellIs" dxfId="3513" priority="168" operator="lessThan">
      <formula>0.8</formula>
    </cfRule>
  </conditionalFormatting>
  <conditionalFormatting sqref="P84:P91">
    <cfRule type="cellIs" dxfId="3512" priority="166" operator="greaterThan">
      <formula>0</formula>
    </cfRule>
  </conditionalFormatting>
  <conditionalFormatting sqref="Q84:Q91">
    <cfRule type="cellIs" dxfId="3511" priority="171" operator="lessThan">
      <formula>0</formula>
    </cfRule>
  </conditionalFormatting>
  <conditionalFormatting sqref="Q84:Q91">
    <cfRule type="cellIs" dxfId="3510" priority="165" operator="lessThan">
      <formula>0</formula>
    </cfRule>
  </conditionalFormatting>
  <conditionalFormatting sqref="R84:R91">
    <cfRule type="cellIs" dxfId="3509" priority="163" operator="lessThan">
      <formula>0.8</formula>
    </cfRule>
    <cfRule type="cellIs" dxfId="3508" priority="164" operator="greaterThan">
      <formula>1</formula>
    </cfRule>
  </conditionalFormatting>
  <conditionalFormatting sqref="R84:R91">
    <cfRule type="cellIs" dxfId="3507" priority="161" operator="greaterThan">
      <formula>1</formula>
    </cfRule>
    <cfRule type="cellIs" dxfId="3506" priority="162" operator="lessThan">
      <formula>0.8</formula>
    </cfRule>
  </conditionalFormatting>
  <conditionalFormatting sqref="P84:P91">
    <cfRule type="cellIs" dxfId="3505" priority="160" operator="greaterThan">
      <formula>0</formula>
    </cfRule>
  </conditionalFormatting>
  <conditionalFormatting sqref="Q84:Q91">
    <cfRule type="cellIs" dxfId="3504" priority="154" operator="lessThan">
      <formula>0</formula>
    </cfRule>
  </conditionalFormatting>
  <conditionalFormatting sqref="R84:R91">
    <cfRule type="cellIs" dxfId="3503" priority="158" operator="lessThan">
      <formula>0.8</formula>
    </cfRule>
    <cfRule type="cellIs" dxfId="3502" priority="159" operator="greaterThan">
      <formula>1</formula>
    </cfRule>
  </conditionalFormatting>
  <conditionalFormatting sqref="R84:R91">
    <cfRule type="cellIs" dxfId="3501" priority="156" operator="greaterThan">
      <formula>1</formula>
    </cfRule>
    <cfRule type="cellIs" dxfId="3500" priority="157" operator="lessThan">
      <formula>0.8</formula>
    </cfRule>
  </conditionalFormatting>
  <conditionalFormatting sqref="P84:P91">
    <cfRule type="cellIs" dxfId="3499" priority="155" operator="greaterThan">
      <formula>0</formula>
    </cfRule>
  </conditionalFormatting>
  <conditionalFormatting sqref="Q84:Q91">
    <cfRule type="cellIs" dxfId="3498" priority="153" operator="lessThan">
      <formula>0</formula>
    </cfRule>
  </conditionalFormatting>
  <conditionalFormatting sqref="R84:R91">
    <cfRule type="cellIs" dxfId="3497" priority="151" operator="lessThan">
      <formula>0.8</formula>
    </cfRule>
    <cfRule type="cellIs" dxfId="3496" priority="152" operator="greaterThan">
      <formula>1</formula>
    </cfRule>
  </conditionalFormatting>
  <conditionalFormatting sqref="R84:R91">
    <cfRule type="cellIs" dxfId="3495" priority="149" operator="greaterThan">
      <formula>1</formula>
    </cfRule>
    <cfRule type="cellIs" dxfId="3494" priority="150" operator="lessThan">
      <formula>0.8</formula>
    </cfRule>
  </conditionalFormatting>
  <conditionalFormatting sqref="P84:P91">
    <cfRule type="cellIs" dxfId="3493" priority="148" operator="greaterThan">
      <formula>0</formula>
    </cfRule>
  </conditionalFormatting>
  <conditionalFormatting sqref="Q84:Q91">
    <cfRule type="cellIs" dxfId="3492" priority="147" operator="lessThan">
      <formula>0</formula>
    </cfRule>
  </conditionalFormatting>
  <conditionalFormatting sqref="R84:R91">
    <cfRule type="cellIs" dxfId="3491" priority="145" operator="lessThan">
      <formula>0.8</formula>
    </cfRule>
    <cfRule type="cellIs" dxfId="3490" priority="146" operator="greaterThan">
      <formula>1</formula>
    </cfRule>
  </conditionalFormatting>
  <conditionalFormatting sqref="R84:R91">
    <cfRule type="cellIs" dxfId="3489" priority="143" operator="greaterThan">
      <formula>1</formula>
    </cfRule>
    <cfRule type="cellIs" dxfId="3488" priority="144" operator="lessThan">
      <formula>0.8</formula>
    </cfRule>
  </conditionalFormatting>
  <conditionalFormatting sqref="P84:P91">
    <cfRule type="cellIs" dxfId="3487" priority="142" operator="greaterThan">
      <formula>0</formula>
    </cfRule>
  </conditionalFormatting>
  <conditionalFormatting sqref="Q84:Q91">
    <cfRule type="cellIs" dxfId="3486" priority="141" operator="lessThan">
      <formula>0</formula>
    </cfRule>
  </conditionalFormatting>
  <conditionalFormatting sqref="R84:R91">
    <cfRule type="cellIs" dxfId="3485" priority="139" operator="lessThan">
      <formula>0.8</formula>
    </cfRule>
    <cfRule type="cellIs" dxfId="3484" priority="140" operator="greaterThan">
      <formula>1</formula>
    </cfRule>
  </conditionalFormatting>
  <conditionalFormatting sqref="R84:R91">
    <cfRule type="cellIs" dxfId="3483" priority="137" operator="greaterThan">
      <formula>1</formula>
    </cfRule>
    <cfRule type="cellIs" dxfId="3482" priority="138" operator="lessThan">
      <formula>0.8</formula>
    </cfRule>
  </conditionalFormatting>
  <conditionalFormatting sqref="P84:P91">
    <cfRule type="cellIs" dxfId="3481" priority="136" operator="greaterThan">
      <formula>0</formula>
    </cfRule>
  </conditionalFormatting>
  <conditionalFormatting sqref="Q84:Q91">
    <cfRule type="cellIs" dxfId="3480" priority="135" operator="lessThan">
      <formula>0</formula>
    </cfRule>
  </conditionalFormatting>
  <conditionalFormatting sqref="R84:R91">
    <cfRule type="cellIs" dxfId="3479" priority="133" operator="lessThan">
      <formula>0.8</formula>
    </cfRule>
    <cfRule type="cellIs" dxfId="3478" priority="134" operator="greaterThan">
      <formula>1</formula>
    </cfRule>
  </conditionalFormatting>
  <conditionalFormatting sqref="R84:R91">
    <cfRule type="cellIs" dxfId="3477" priority="131" operator="greaterThan">
      <formula>1</formula>
    </cfRule>
    <cfRule type="cellIs" dxfId="3476" priority="132" operator="lessThan">
      <formula>0.8</formula>
    </cfRule>
  </conditionalFormatting>
  <conditionalFormatting sqref="P84:P91">
    <cfRule type="cellIs" dxfId="3475" priority="130" operator="greaterThan">
      <formula>0</formula>
    </cfRule>
  </conditionalFormatting>
  <conditionalFormatting sqref="Q84:Q91">
    <cfRule type="cellIs" dxfId="3474" priority="129" operator="lessThan">
      <formula>0</formula>
    </cfRule>
  </conditionalFormatting>
  <conditionalFormatting sqref="R84:R91">
    <cfRule type="cellIs" dxfId="3473" priority="127" operator="lessThan">
      <formula>0.8</formula>
    </cfRule>
    <cfRule type="cellIs" dxfId="3472" priority="128" operator="greaterThan">
      <formula>1</formula>
    </cfRule>
  </conditionalFormatting>
  <conditionalFormatting sqref="R84:R91">
    <cfRule type="cellIs" dxfId="3471" priority="125" operator="greaterThan">
      <formula>1</formula>
    </cfRule>
    <cfRule type="cellIs" dxfId="3470" priority="126" operator="lessThan">
      <formula>0.8</formula>
    </cfRule>
  </conditionalFormatting>
  <conditionalFormatting sqref="P84:P91">
    <cfRule type="cellIs" dxfId="3469" priority="124" operator="greaterThan">
      <formula>0</formula>
    </cfRule>
  </conditionalFormatting>
  <conditionalFormatting sqref="P84:P91">
    <cfRule type="cellIs" dxfId="3468" priority="118" operator="greaterThan">
      <formula>0</formula>
    </cfRule>
  </conditionalFormatting>
  <conditionalFormatting sqref="Q84:Q91">
    <cfRule type="cellIs" dxfId="3467" priority="123" operator="lessThan">
      <formula>0</formula>
    </cfRule>
  </conditionalFormatting>
  <conditionalFormatting sqref="R84:R91">
    <cfRule type="cellIs" dxfId="3466" priority="121" operator="lessThan">
      <formula>0.8</formula>
    </cfRule>
    <cfRule type="cellIs" dxfId="3465" priority="122" operator="greaterThan">
      <formula>1</formula>
    </cfRule>
  </conditionalFormatting>
  <conditionalFormatting sqref="R84:R91">
    <cfRule type="cellIs" dxfId="3464" priority="119" operator="greaterThan">
      <formula>1</formula>
    </cfRule>
    <cfRule type="cellIs" dxfId="3463" priority="120" operator="lessThan">
      <formula>0.8</formula>
    </cfRule>
  </conditionalFormatting>
  <conditionalFormatting sqref="P84:P91">
    <cfRule type="cellIs" dxfId="3462" priority="112" operator="greaterThan">
      <formula>0</formula>
    </cfRule>
  </conditionalFormatting>
  <conditionalFormatting sqref="Q84:Q91">
    <cfRule type="cellIs" dxfId="3461" priority="117" operator="lessThan">
      <formula>0</formula>
    </cfRule>
  </conditionalFormatting>
  <conditionalFormatting sqref="R84:R91">
    <cfRule type="cellIs" dxfId="3460" priority="115" operator="lessThan">
      <formula>0.8</formula>
    </cfRule>
    <cfRule type="cellIs" dxfId="3459" priority="116" operator="greaterThan">
      <formula>1</formula>
    </cfRule>
  </conditionalFormatting>
  <conditionalFormatting sqref="R84:R91">
    <cfRule type="cellIs" dxfId="3458" priority="113" operator="greaterThan">
      <formula>1</formula>
    </cfRule>
    <cfRule type="cellIs" dxfId="3457" priority="114" operator="lessThan">
      <formula>0.8</formula>
    </cfRule>
  </conditionalFormatting>
  <conditionalFormatting sqref="R84:R91">
    <cfRule type="cellIs" dxfId="3456" priority="109" operator="lessThan">
      <formula>0.8</formula>
    </cfRule>
    <cfRule type="cellIs" dxfId="3455" priority="110" operator="greaterThan">
      <formula>1</formula>
    </cfRule>
  </conditionalFormatting>
  <conditionalFormatting sqref="R84:R91">
    <cfRule type="cellIs" dxfId="3454" priority="107" operator="greaterThan">
      <formula>1</formula>
    </cfRule>
    <cfRule type="cellIs" dxfId="3453" priority="108" operator="lessThan">
      <formula>0.8</formula>
    </cfRule>
  </conditionalFormatting>
  <conditionalFormatting sqref="P84:P91">
    <cfRule type="cellIs" dxfId="3452" priority="106" operator="greaterThan">
      <formula>0</formula>
    </cfRule>
  </conditionalFormatting>
  <conditionalFormatting sqref="Q84:Q91">
    <cfRule type="cellIs" dxfId="3451" priority="111" operator="lessThan">
      <formula>0</formula>
    </cfRule>
  </conditionalFormatting>
  <conditionalFormatting sqref="Q84:Q91">
    <cfRule type="cellIs" dxfId="3450" priority="100" operator="lessThan">
      <formula>0</formula>
    </cfRule>
  </conditionalFormatting>
  <conditionalFormatting sqref="P84:P91">
    <cfRule type="cellIs" dxfId="3449" priority="101" operator="greaterThan">
      <formula>0</formula>
    </cfRule>
  </conditionalFormatting>
  <conditionalFormatting sqref="R84:R91">
    <cfRule type="cellIs" dxfId="3448" priority="104" operator="lessThan">
      <formula>0.8</formula>
    </cfRule>
    <cfRule type="cellIs" dxfId="3447" priority="105" operator="greaterThan">
      <formula>1</formula>
    </cfRule>
  </conditionalFormatting>
  <conditionalFormatting sqref="R84:R91">
    <cfRule type="cellIs" dxfId="3446" priority="102" operator="greaterThan">
      <formula>1</formula>
    </cfRule>
    <cfRule type="cellIs" dxfId="3445" priority="103" operator="lessThan">
      <formula>0.8</formula>
    </cfRule>
  </conditionalFormatting>
  <conditionalFormatting sqref="Q84:Q91">
    <cfRule type="cellIs" dxfId="3444" priority="94" operator="lessThan">
      <formula>0</formula>
    </cfRule>
  </conditionalFormatting>
  <conditionalFormatting sqref="R84:R91">
    <cfRule type="cellIs" dxfId="3443" priority="98" operator="lessThan">
      <formula>0.8</formula>
    </cfRule>
    <cfRule type="cellIs" dxfId="3442" priority="99" operator="greaterThan">
      <formula>1</formula>
    </cfRule>
  </conditionalFormatting>
  <conditionalFormatting sqref="R84:R91">
    <cfRule type="cellIs" dxfId="3441" priority="96" operator="greaterThan">
      <formula>1</formula>
    </cfRule>
    <cfRule type="cellIs" dxfId="3440" priority="97" operator="lessThan">
      <formula>0.8</formula>
    </cfRule>
  </conditionalFormatting>
  <conditionalFormatting sqref="P84:P91">
    <cfRule type="cellIs" dxfId="3439" priority="95" operator="greaterThan">
      <formula>0</formula>
    </cfRule>
  </conditionalFormatting>
  <conditionalFormatting sqref="Q84:Q91">
    <cfRule type="cellIs" dxfId="3438" priority="93" operator="lessThan">
      <formula>0</formula>
    </cfRule>
  </conditionalFormatting>
  <conditionalFormatting sqref="R84:R91">
    <cfRule type="cellIs" dxfId="3437" priority="91" operator="lessThan">
      <formula>0.8</formula>
    </cfRule>
    <cfRule type="cellIs" dxfId="3436" priority="92" operator="greaterThan">
      <formula>1</formula>
    </cfRule>
  </conditionalFormatting>
  <conditionalFormatting sqref="R84:R91">
    <cfRule type="cellIs" dxfId="3435" priority="89" operator="greaterThan">
      <formula>1</formula>
    </cfRule>
    <cfRule type="cellIs" dxfId="3434" priority="90" operator="lessThan">
      <formula>0.8</formula>
    </cfRule>
  </conditionalFormatting>
  <conditionalFormatting sqref="P84:P91">
    <cfRule type="cellIs" dxfId="3433" priority="88" operator="greaterThan">
      <formula>0</formula>
    </cfRule>
  </conditionalFormatting>
  <conditionalFormatting sqref="Q84:Q91">
    <cfRule type="cellIs" dxfId="3432" priority="87" operator="lessThan">
      <formula>0</formula>
    </cfRule>
  </conditionalFormatting>
  <conditionalFormatting sqref="R84:R91">
    <cfRule type="cellIs" dxfId="3431" priority="85" operator="lessThan">
      <formula>0.8</formula>
    </cfRule>
    <cfRule type="cellIs" dxfId="3430" priority="86" operator="greaterThan">
      <formula>1</formula>
    </cfRule>
  </conditionalFormatting>
  <conditionalFormatting sqref="R84:R91">
    <cfRule type="cellIs" dxfId="3429" priority="83" operator="greaterThan">
      <formula>1</formula>
    </cfRule>
    <cfRule type="cellIs" dxfId="3428" priority="84" operator="lessThan">
      <formula>0.8</formula>
    </cfRule>
  </conditionalFormatting>
  <conditionalFormatting sqref="P84:P91">
    <cfRule type="cellIs" dxfId="3427" priority="82" operator="greaterThan">
      <formula>0</formula>
    </cfRule>
  </conditionalFormatting>
  <conditionalFormatting sqref="Q84:Q91">
    <cfRule type="cellIs" dxfId="3426" priority="81" operator="lessThan">
      <formula>0</formula>
    </cfRule>
  </conditionalFormatting>
  <conditionalFormatting sqref="R84:R91">
    <cfRule type="cellIs" dxfId="3425" priority="79" operator="lessThan">
      <formula>0.8</formula>
    </cfRule>
    <cfRule type="cellIs" dxfId="3424" priority="80" operator="greaterThan">
      <formula>1</formula>
    </cfRule>
  </conditionalFormatting>
  <conditionalFormatting sqref="R84:R91">
    <cfRule type="cellIs" dxfId="3423" priority="77" operator="greaterThan">
      <formula>1</formula>
    </cfRule>
    <cfRule type="cellIs" dxfId="3422" priority="78" operator="lessThan">
      <formula>0.8</formula>
    </cfRule>
  </conditionalFormatting>
  <conditionalFormatting sqref="P84:P91">
    <cfRule type="cellIs" dxfId="3421" priority="76" operator="greaterThan">
      <formula>0</formula>
    </cfRule>
  </conditionalFormatting>
  <conditionalFormatting sqref="Q162:Q166">
    <cfRule type="cellIs" dxfId="3420" priority="75" operator="lessThan">
      <formula>0</formula>
    </cfRule>
  </conditionalFormatting>
  <conditionalFormatting sqref="R162:R166">
    <cfRule type="cellIs" dxfId="3419" priority="73" operator="lessThan">
      <formula>0.8</formula>
    </cfRule>
    <cfRule type="cellIs" dxfId="3418" priority="74" operator="greaterThan">
      <formula>1</formula>
    </cfRule>
  </conditionalFormatting>
  <conditionalFormatting sqref="R162:R166">
    <cfRule type="cellIs" dxfId="3417" priority="71" operator="greaterThan">
      <formula>1</formula>
    </cfRule>
    <cfRule type="cellIs" dxfId="3416" priority="72" operator="lessThan">
      <formula>0.8</formula>
    </cfRule>
  </conditionalFormatting>
  <conditionalFormatting sqref="P162:P166">
    <cfRule type="cellIs" dxfId="3415" priority="70" operator="greaterThan">
      <formula>0</formula>
    </cfRule>
  </conditionalFormatting>
  <conditionalFormatting sqref="P167:P168">
    <cfRule type="cellIs" dxfId="3414" priority="64" operator="greaterThan">
      <formula>0</formula>
    </cfRule>
  </conditionalFormatting>
  <conditionalFormatting sqref="R167:R168">
    <cfRule type="cellIs" dxfId="3413" priority="67" operator="lessThan">
      <formula>0.8</formula>
    </cfRule>
    <cfRule type="cellIs" dxfId="3412" priority="68" operator="greaterThan">
      <formula>1</formula>
    </cfRule>
  </conditionalFormatting>
  <conditionalFormatting sqref="R167:R168">
    <cfRule type="cellIs" dxfId="3411" priority="65" operator="greaterThan">
      <formula>1</formula>
    </cfRule>
    <cfRule type="cellIs" dxfId="3410" priority="66" operator="lessThan">
      <formula>0.8</formula>
    </cfRule>
  </conditionalFormatting>
  <conditionalFormatting sqref="Q167:Q168">
    <cfRule type="cellIs" dxfId="3409" priority="69" operator="lessThan">
      <formula>0</formula>
    </cfRule>
  </conditionalFormatting>
  <conditionalFormatting sqref="Q161">
    <cfRule type="cellIs" dxfId="3408" priority="63" operator="lessThan">
      <formula>0</formula>
    </cfRule>
  </conditionalFormatting>
  <conditionalFormatting sqref="R161">
    <cfRule type="cellIs" dxfId="3407" priority="61" operator="lessThan">
      <formula>0.8</formula>
    </cfRule>
    <cfRule type="cellIs" dxfId="3406" priority="62" operator="greaterThan">
      <formula>1</formula>
    </cfRule>
  </conditionalFormatting>
  <conditionalFormatting sqref="R161">
    <cfRule type="cellIs" dxfId="3405" priority="59" operator="greaterThan">
      <formula>1</formula>
    </cfRule>
    <cfRule type="cellIs" dxfId="3404" priority="60" operator="lessThan">
      <formula>0.8</formula>
    </cfRule>
  </conditionalFormatting>
  <conditionalFormatting sqref="P161">
    <cfRule type="cellIs" dxfId="3403" priority="58" operator="greaterThan">
      <formula>0</formula>
    </cfRule>
  </conditionalFormatting>
  <conditionalFormatting sqref="Q162:Q166">
    <cfRule type="cellIs" dxfId="3402" priority="57" operator="lessThan">
      <formula>0</formula>
    </cfRule>
  </conditionalFormatting>
  <conditionalFormatting sqref="R162:R166">
    <cfRule type="cellIs" dxfId="3401" priority="55" operator="lessThan">
      <formula>0.8</formula>
    </cfRule>
    <cfRule type="cellIs" dxfId="3400" priority="56" operator="greaterThan">
      <formula>1</formula>
    </cfRule>
  </conditionalFormatting>
  <conditionalFormatting sqref="R162:R166">
    <cfRule type="cellIs" dxfId="3399" priority="53" operator="greaterThan">
      <formula>1</formula>
    </cfRule>
    <cfRule type="cellIs" dxfId="3398" priority="54" operator="lessThan">
      <formula>0.8</formula>
    </cfRule>
  </conditionalFormatting>
  <conditionalFormatting sqref="P162:P166">
    <cfRule type="cellIs" dxfId="3397" priority="52" operator="greaterThan">
      <formula>0</formula>
    </cfRule>
  </conditionalFormatting>
  <conditionalFormatting sqref="Q162:Q166">
    <cfRule type="cellIs" dxfId="3396" priority="51" operator="lessThan">
      <formula>0</formula>
    </cfRule>
  </conditionalFormatting>
  <conditionalFormatting sqref="R162:R166">
    <cfRule type="cellIs" dxfId="3395" priority="49" operator="lessThan">
      <formula>0.8</formula>
    </cfRule>
    <cfRule type="cellIs" dxfId="3394" priority="50" operator="greaterThan">
      <formula>1</formula>
    </cfRule>
  </conditionalFormatting>
  <conditionalFormatting sqref="R162:R166">
    <cfRule type="cellIs" dxfId="3393" priority="47" operator="greaterThan">
      <formula>1</formula>
    </cfRule>
    <cfRule type="cellIs" dxfId="3392" priority="48" operator="lessThan">
      <formula>0.8</formula>
    </cfRule>
  </conditionalFormatting>
  <conditionalFormatting sqref="P162:P166">
    <cfRule type="cellIs" dxfId="3391" priority="46" operator="greaterThan">
      <formula>0</formula>
    </cfRule>
  </conditionalFormatting>
  <conditionalFormatting sqref="Q167:Q168">
    <cfRule type="cellIs" dxfId="3390" priority="45" operator="lessThan">
      <formula>0</formula>
    </cfRule>
  </conditionalFormatting>
  <conditionalFormatting sqref="R167:R168">
    <cfRule type="cellIs" dxfId="3389" priority="43" operator="lessThan">
      <formula>0.8</formula>
    </cfRule>
    <cfRule type="cellIs" dxfId="3388" priority="44" operator="greaterThan">
      <formula>1</formula>
    </cfRule>
  </conditionalFormatting>
  <conditionalFormatting sqref="R167:R168">
    <cfRule type="cellIs" dxfId="3387" priority="41" operator="greaterThan">
      <formula>1</formula>
    </cfRule>
    <cfRule type="cellIs" dxfId="3386" priority="42" operator="lessThan">
      <formula>0.8</formula>
    </cfRule>
  </conditionalFormatting>
  <conditionalFormatting sqref="P167:P168">
    <cfRule type="cellIs" dxfId="3385" priority="40" operator="greaterThan">
      <formula>0</formula>
    </cfRule>
  </conditionalFormatting>
  <conditionalFormatting sqref="Q161">
    <cfRule type="cellIs" dxfId="3384" priority="39" operator="lessThan">
      <formula>0</formula>
    </cfRule>
  </conditionalFormatting>
  <conditionalFormatting sqref="R161">
    <cfRule type="cellIs" dxfId="3383" priority="37" operator="lessThan">
      <formula>0.8</formula>
    </cfRule>
    <cfRule type="cellIs" dxfId="3382" priority="38" operator="greaterThan">
      <formula>1</formula>
    </cfRule>
  </conditionalFormatting>
  <conditionalFormatting sqref="R161">
    <cfRule type="cellIs" dxfId="3381" priority="35" operator="greaterThan">
      <formula>1</formula>
    </cfRule>
    <cfRule type="cellIs" dxfId="3380" priority="36" operator="lessThan">
      <formula>0.8</formula>
    </cfRule>
  </conditionalFormatting>
  <conditionalFormatting sqref="P161">
    <cfRule type="cellIs" dxfId="3379" priority="34" operator="greaterThan">
      <formula>0</formula>
    </cfRule>
  </conditionalFormatting>
  <conditionalFormatting sqref="Q162:Q166">
    <cfRule type="cellIs" dxfId="3378" priority="33" operator="lessThan">
      <formula>0</formula>
    </cfRule>
  </conditionalFormatting>
  <conditionalFormatting sqref="R162:R166">
    <cfRule type="cellIs" dxfId="3377" priority="31" operator="lessThan">
      <formula>0.8</formula>
    </cfRule>
    <cfRule type="cellIs" dxfId="3376" priority="32" operator="greaterThan">
      <formula>1</formula>
    </cfRule>
  </conditionalFormatting>
  <conditionalFormatting sqref="R162:R166">
    <cfRule type="cellIs" dxfId="3375" priority="29" operator="greaterThan">
      <formula>1</formula>
    </cfRule>
    <cfRule type="cellIs" dxfId="3374" priority="30" operator="lessThan">
      <formula>0.8</formula>
    </cfRule>
  </conditionalFormatting>
  <conditionalFormatting sqref="P162:P166">
    <cfRule type="cellIs" dxfId="3373" priority="28" operator="greaterThan">
      <formula>0</formula>
    </cfRule>
  </conditionalFormatting>
  <conditionalFormatting sqref="Q161">
    <cfRule type="cellIs" dxfId="3372" priority="27" operator="lessThan">
      <formula>0</formula>
    </cfRule>
  </conditionalFormatting>
  <conditionalFormatting sqref="R161">
    <cfRule type="cellIs" dxfId="3371" priority="25" operator="lessThan">
      <formula>0.8</formula>
    </cfRule>
    <cfRule type="cellIs" dxfId="3370" priority="26" operator="greaterThan">
      <formula>1</formula>
    </cfRule>
  </conditionalFormatting>
  <conditionalFormatting sqref="R161">
    <cfRule type="cellIs" dxfId="3369" priority="23" operator="greaterThan">
      <formula>1</formula>
    </cfRule>
    <cfRule type="cellIs" dxfId="3368" priority="24" operator="lessThan">
      <formula>0.8</formula>
    </cfRule>
  </conditionalFormatting>
  <conditionalFormatting sqref="P161">
    <cfRule type="cellIs" dxfId="3367" priority="22" operator="greaterThan">
      <formula>0</formula>
    </cfRule>
  </conditionalFormatting>
  <conditionalFormatting sqref="Q162:Q166">
    <cfRule type="cellIs" dxfId="3366" priority="21" operator="lessThan">
      <formula>0</formula>
    </cfRule>
  </conditionalFormatting>
  <conditionalFormatting sqref="R162:R166">
    <cfRule type="cellIs" dxfId="3365" priority="19" operator="lessThan">
      <formula>0.8</formula>
    </cfRule>
    <cfRule type="cellIs" dxfId="3364" priority="20" operator="greaterThan">
      <formula>1</formula>
    </cfRule>
  </conditionalFormatting>
  <conditionalFormatting sqref="R162:R166">
    <cfRule type="cellIs" dxfId="3363" priority="17" operator="greaterThan">
      <formula>1</formula>
    </cfRule>
    <cfRule type="cellIs" dxfId="3362" priority="18" operator="lessThan">
      <formula>0.8</formula>
    </cfRule>
  </conditionalFormatting>
  <conditionalFormatting sqref="P162:P166">
    <cfRule type="cellIs" dxfId="3361" priority="16" operator="greaterThan">
      <formula>0</formula>
    </cfRule>
  </conditionalFormatting>
  <conditionalFormatting sqref="Q161">
    <cfRule type="cellIs" dxfId="3360" priority="15" operator="lessThan">
      <formula>0</formula>
    </cfRule>
  </conditionalFormatting>
  <conditionalFormatting sqref="R161">
    <cfRule type="cellIs" dxfId="3359" priority="13" operator="lessThan">
      <formula>0.8</formula>
    </cfRule>
    <cfRule type="cellIs" dxfId="3358" priority="14" operator="greaterThan">
      <formula>1</formula>
    </cfRule>
  </conditionalFormatting>
  <conditionalFormatting sqref="R161">
    <cfRule type="cellIs" dxfId="3357" priority="11" operator="greaterThan">
      <formula>1</formula>
    </cfRule>
    <cfRule type="cellIs" dxfId="3356" priority="12" operator="lessThan">
      <formula>0.8</formula>
    </cfRule>
  </conditionalFormatting>
  <conditionalFormatting sqref="P161">
    <cfRule type="cellIs" dxfId="3355" priority="10" operator="greaterThan">
      <formula>0</formula>
    </cfRule>
  </conditionalFormatting>
  <conditionalFormatting sqref="P167:P168">
    <cfRule type="cellIs" dxfId="3354" priority="4" operator="greaterThan">
      <formula>0</formula>
    </cfRule>
  </conditionalFormatting>
  <conditionalFormatting sqref="R167:R168">
    <cfRule type="cellIs" dxfId="3353" priority="7" operator="lessThan">
      <formula>0.8</formula>
    </cfRule>
    <cfRule type="cellIs" dxfId="3352" priority="8" operator="greaterThan">
      <formula>1</formula>
    </cfRule>
  </conditionalFormatting>
  <conditionalFormatting sqref="R167:R168">
    <cfRule type="cellIs" dxfId="3351" priority="5" operator="greaterThan">
      <formula>1</formula>
    </cfRule>
    <cfRule type="cellIs" dxfId="3350" priority="6" operator="lessThan">
      <formula>0.8</formula>
    </cfRule>
  </conditionalFormatting>
  <conditionalFormatting sqref="Q167:Q168">
    <cfRule type="cellIs" dxfId="3349" priority="9" operator="lessThan">
      <formula>0</formula>
    </cfRule>
  </conditionalFormatting>
  <conditionalFormatting sqref="AF30">
    <cfRule type="cellIs" dxfId="3348" priority="3" operator="lessThan">
      <formula>0</formula>
    </cfRule>
  </conditionalFormatting>
  <conditionalFormatting sqref="AG30">
    <cfRule type="cellIs" dxfId="3347" priority="1" operator="greaterThan">
      <formula>1</formula>
    </cfRule>
    <cfRule type="cellIs" dxfId="334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AA30" sqref="AA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77" t="s">
        <v>0</v>
      </c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  <c r="N1" s="1"/>
      <c r="O1" s="1"/>
    </row>
    <row r="2" spans="2:17" ht="27.75" customHeight="1">
      <c r="B2" s="477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9"/>
      <c r="N2" s="1"/>
      <c r="O2" s="1"/>
    </row>
    <row r="3" spans="2:17" ht="46.5" customHeight="1">
      <c r="B3" s="480" t="s">
        <v>1</v>
      </c>
      <c r="C3" s="481"/>
      <c r="D3" s="482" t="s">
        <v>442</v>
      </c>
      <c r="E3" s="483"/>
      <c r="F3" s="480" t="s">
        <v>2</v>
      </c>
      <c r="G3" s="481"/>
      <c r="H3" s="484">
        <v>246697</v>
      </c>
      <c r="I3" s="485"/>
      <c r="J3" s="480" t="s">
        <v>3</v>
      </c>
      <c r="K3" s="481"/>
      <c r="L3" s="486">
        <v>7870067.1049421169</v>
      </c>
      <c r="M3" s="487"/>
      <c r="N3" s="3"/>
    </row>
    <row r="4" spans="2:17" ht="24" customHeight="1">
      <c r="B4" s="480" t="s">
        <v>4</v>
      </c>
      <c r="C4" s="481"/>
      <c r="D4" s="498" t="s">
        <v>5</v>
      </c>
      <c r="E4" s="499"/>
      <c r="F4" s="475" t="s">
        <v>6</v>
      </c>
      <c r="G4" s="476"/>
      <c r="H4" s="475" t="s">
        <v>7</v>
      </c>
      <c r="I4" s="476"/>
      <c r="J4" s="475" t="s">
        <v>8</v>
      </c>
      <c r="K4" s="476"/>
      <c r="L4" s="475" t="s">
        <v>9</v>
      </c>
      <c r="M4" s="476"/>
      <c r="N4" s="490" t="s">
        <v>10</v>
      </c>
      <c r="O4" s="491"/>
      <c r="P4" s="491" t="s">
        <v>11</v>
      </c>
      <c r="Q4" s="491"/>
    </row>
    <row r="5" spans="2:17" ht="24" customHeight="1">
      <c r="B5" s="492" t="s">
        <v>12</v>
      </c>
      <c r="C5" s="493"/>
      <c r="D5" s="498" t="s">
        <v>261</v>
      </c>
      <c r="E5" s="499"/>
      <c r="F5" s="498" t="s">
        <v>14</v>
      </c>
      <c r="G5" s="499"/>
      <c r="H5" s="500" t="s">
        <v>15</v>
      </c>
      <c r="I5" s="501"/>
      <c r="J5" s="502" t="s">
        <v>16</v>
      </c>
      <c r="K5" s="503"/>
      <c r="L5" s="504" t="s">
        <v>17</v>
      </c>
      <c r="M5" s="505"/>
      <c r="N5" s="4" t="s">
        <v>262</v>
      </c>
      <c r="O5" s="5" t="s">
        <v>263</v>
      </c>
      <c r="P5" s="4" t="s">
        <v>262</v>
      </c>
      <c r="Q5" s="5" t="s">
        <v>264</v>
      </c>
    </row>
    <row r="6" spans="2:17" ht="39.6" customHeight="1">
      <c r="B6" s="494"/>
      <c r="C6" s="495"/>
      <c r="D6" s="480" t="s">
        <v>21</v>
      </c>
      <c r="E6" s="481"/>
      <c r="F6" s="691">
        <f>AVERAGE(D13:O13,P13:Q13,D30:F30,H30,J30:M30)</f>
        <v>383.88495566484249</v>
      </c>
      <c r="G6" s="692"/>
      <c r="H6" s="693">
        <f>AVERAGE(D13:P13,Q13)</f>
        <v>146.46207318760966</v>
      </c>
      <c r="I6" s="694"/>
      <c r="J6" s="693">
        <f>AVERAGE(D30:H30)</f>
        <v>754</v>
      </c>
      <c r="K6" s="694"/>
      <c r="L6" s="695">
        <f>AVERAGE(J30:M30)</f>
        <v>881.25</v>
      </c>
      <c r="M6" s="696"/>
      <c r="N6" s="521">
        <f>[1]晉欣4度C0309!$Z$2</f>
        <v>0</v>
      </c>
      <c r="O6" s="508">
        <f>[1]晉欣4度C0309!$AA$2</f>
        <v>0</v>
      </c>
      <c r="P6" s="522">
        <f>[1]晉欣4度C0309!$AD$2</f>
        <v>1</v>
      </c>
      <c r="Q6" s="508">
        <f>[1]晉欣4度C0309!$AE$2</f>
        <v>1</v>
      </c>
    </row>
    <row r="7" spans="2:17" s="6" customFormat="1" ht="39.6" customHeight="1">
      <c r="B7" s="494"/>
      <c r="C7" s="495"/>
      <c r="D7" s="509" t="s">
        <v>22</v>
      </c>
      <c r="E7" s="510"/>
      <c r="F7" s="511">
        <f>AVERAGE(D14:O14,P14:Q14,D31:F31,J31:M31,H31)</f>
        <v>313.18531331125388</v>
      </c>
      <c r="G7" s="512"/>
      <c r="H7" s="513">
        <f>AVERAGE(D14:P14,Q14)</f>
        <v>129.247291704986</v>
      </c>
      <c r="I7" s="514"/>
      <c r="J7" s="513">
        <f>AVERAGE(D31:H31)</f>
        <v>600.02317680660849</v>
      </c>
      <c r="K7" s="514"/>
      <c r="L7" s="515">
        <f>AVERAGE(J31:M31)</f>
        <v>744.69387716378662</v>
      </c>
      <c r="M7" s="516"/>
      <c r="N7" s="521"/>
      <c r="O7" s="508"/>
      <c r="P7" s="522"/>
      <c r="Q7" s="508"/>
    </row>
    <row r="8" spans="2:17" s="6" customFormat="1" ht="39.6" customHeight="1">
      <c r="B8" s="496"/>
      <c r="C8" s="497"/>
      <c r="D8" s="509" t="s">
        <v>23</v>
      </c>
      <c r="E8" s="510"/>
      <c r="F8" s="488">
        <f>AVERAGE(D15:O15,P15:Q15,D32:F32,H32,J32:K32,L32)</f>
        <v>0.84225355355575549</v>
      </c>
      <c r="G8" s="489"/>
      <c r="H8" s="488">
        <f>AVERAGE(D15:O15,P15:Q15)</f>
        <v>0.87792743968559861</v>
      </c>
      <c r="I8" s="489"/>
      <c r="J8" s="488">
        <f>AVERAGE(D32:H32)</f>
        <v>0.79640191857479059</v>
      </c>
      <c r="K8" s="489"/>
      <c r="L8" s="488">
        <f>AVERAGE(J32:M32)</f>
        <v>0.84289218674764177</v>
      </c>
      <c r="M8" s="489"/>
      <c r="N8" s="521"/>
      <c r="O8" s="508"/>
      <c r="P8" s="522"/>
      <c r="Q8" s="508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24" t="s">
        <v>24</v>
      </c>
      <c r="C10" s="525"/>
      <c r="D10" s="526" t="s">
        <v>25</v>
      </c>
      <c r="E10" s="527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8"/>
    </row>
    <row r="11" spans="2:17" ht="17.25" customHeight="1">
      <c r="B11" s="529" t="s">
        <v>26</v>
      </c>
      <c r="C11" s="530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31"/>
      <c r="C12" s="532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33" t="s">
        <v>41</v>
      </c>
      <c r="C13" s="14" t="s">
        <v>42</v>
      </c>
      <c r="D13" s="15">
        <v>125.42690058479532</v>
      </c>
      <c r="E13" s="15">
        <v>113.67221362229104</v>
      </c>
      <c r="F13" s="15">
        <v>142.13</v>
      </c>
      <c r="G13" s="15">
        <v>244.13333333333335</v>
      </c>
      <c r="H13" s="15">
        <v>228.57142857142858</v>
      </c>
      <c r="I13" s="15">
        <v>92.22782446311858</v>
      </c>
      <c r="J13" s="15">
        <v>75.717866093805938</v>
      </c>
      <c r="K13" s="15">
        <v>347.25555555555553</v>
      </c>
      <c r="L13" s="15">
        <v>97.10197368421052</v>
      </c>
      <c r="M13" s="15">
        <v>81.342909971005952</v>
      </c>
      <c r="N13" s="15">
        <v>83.755860238832369</v>
      </c>
      <c r="O13" s="15">
        <v>87.333333333333329</v>
      </c>
      <c r="P13" s="15">
        <v>181.79982517482517</v>
      </c>
      <c r="Q13" s="16">
        <v>150</v>
      </c>
    </row>
    <row r="14" spans="2:17" ht="39.9" customHeight="1">
      <c r="B14" s="534"/>
      <c r="C14" s="14" t="s">
        <v>43</v>
      </c>
      <c r="D14" s="15">
        <v>109.04529429183063</v>
      </c>
      <c r="E14" s="15">
        <v>99.228453558473063</v>
      </c>
      <c r="F14" s="15">
        <v>122.02279684244149</v>
      </c>
      <c r="G14" s="15">
        <v>212.19326571637981</v>
      </c>
      <c r="H14" s="15">
        <v>209.91548350298348</v>
      </c>
      <c r="I14" s="15">
        <v>81.324747887775487</v>
      </c>
      <c r="J14" s="15">
        <v>61.573120697412705</v>
      </c>
      <c r="K14" s="15">
        <v>303.26035920522361</v>
      </c>
      <c r="L14" s="15">
        <v>86.402154034029238</v>
      </c>
      <c r="M14" s="15">
        <v>71.590545016838362</v>
      </c>
      <c r="N14" s="15">
        <v>76.565850073259057</v>
      </c>
      <c r="O14" s="15">
        <v>71.928129720414987</v>
      </c>
      <c r="P14" s="15">
        <v>173.90319527005332</v>
      </c>
      <c r="Q14" s="16">
        <v>130.50868805268797</v>
      </c>
    </row>
    <row r="15" spans="2:17" ht="39.9" customHeight="1">
      <c r="B15" s="535"/>
      <c r="C15" s="10" t="s">
        <v>44</v>
      </c>
      <c r="D15" s="17">
        <f t="shared" ref="D15:P15" si="0">D14/D13</f>
        <v>0.8693931986153971</v>
      </c>
      <c r="E15" s="17">
        <f t="shared" si="0"/>
        <v>0.87293499788953199</v>
      </c>
      <c r="F15" s="17">
        <f t="shared" si="0"/>
        <v>0.85852949301654469</v>
      </c>
      <c r="G15" s="17">
        <f t="shared" si="0"/>
        <v>0.86916957557228203</v>
      </c>
      <c r="H15" s="17">
        <f t="shared" si="0"/>
        <v>0.91838024032555265</v>
      </c>
      <c r="I15" s="17">
        <f t="shared" si="0"/>
        <v>0.88178104992920903</v>
      </c>
      <c r="J15" s="17">
        <f t="shared" si="0"/>
        <v>0.81319144178113156</v>
      </c>
      <c r="K15" s="17">
        <f t="shared" si="0"/>
        <v>0.87330599713531909</v>
      </c>
      <c r="L15" s="17">
        <f t="shared" si="0"/>
        <v>0.88980842258697412</v>
      </c>
      <c r="M15" s="17">
        <f t="shared" si="0"/>
        <v>0.88010799026437903</v>
      </c>
      <c r="N15" s="17">
        <f t="shared" si="0"/>
        <v>0.91415513917389446</v>
      </c>
      <c r="O15" s="17">
        <f t="shared" si="0"/>
        <v>0.8236045387833778</v>
      </c>
      <c r="P15" s="17">
        <f t="shared" si="0"/>
        <v>0.95656415017353191</v>
      </c>
      <c r="Q15" s="18">
        <f>Q14/Q13</f>
        <v>0.87005792035125318</v>
      </c>
    </row>
    <row r="16" spans="2:17" ht="22.8" customHeight="1">
      <c r="B16" s="536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0.33333333333333331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37"/>
      <c r="C17" s="10" t="s">
        <v>47</v>
      </c>
      <c r="D17" s="19">
        <v>0.78055555555555556</v>
      </c>
      <c r="E17" s="19">
        <v>0.56805555555555554</v>
      </c>
      <c r="F17" s="19">
        <v>0.55972222222222212</v>
      </c>
      <c r="G17" s="19">
        <v>0.60694444444444451</v>
      </c>
      <c r="H17" s="19">
        <v>0.68541666666666667</v>
      </c>
      <c r="I17" s="19">
        <v>0.77708333333333335</v>
      </c>
      <c r="J17" s="19">
        <v>0.83194444444444415</v>
      </c>
      <c r="K17" s="19">
        <v>0.68402777777777768</v>
      </c>
      <c r="L17" s="19">
        <v>0.94791666666666674</v>
      </c>
      <c r="M17" s="19">
        <v>0.9312499999999998</v>
      </c>
      <c r="N17" s="19">
        <v>0.99097222222222225</v>
      </c>
      <c r="O17" s="19">
        <v>0.84722222222222243</v>
      </c>
      <c r="P17" s="19">
        <v>0.55555555555555547</v>
      </c>
      <c r="Q17" s="20">
        <v>0.64930555555555558</v>
      </c>
    </row>
    <row r="18" spans="2:17" ht="22.8" customHeight="1">
      <c r="B18" s="538" t="s">
        <v>48</v>
      </c>
      <c r="C18" s="539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40"/>
      <c r="C19" s="541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38" t="s">
        <v>50</v>
      </c>
      <c r="C20" s="539"/>
      <c r="D20" s="21" t="s">
        <v>49</v>
      </c>
      <c r="E20" s="21" t="s">
        <v>49</v>
      </c>
      <c r="F20" s="21">
        <v>1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40"/>
      <c r="C21" s="541"/>
      <c r="D21" s="21" t="s">
        <v>49</v>
      </c>
      <c r="E21" s="21" t="s">
        <v>49</v>
      </c>
      <c r="F21" s="21">
        <v>1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42" t="s">
        <v>51</v>
      </c>
      <c r="C22" s="543"/>
      <c r="D22" s="23">
        <v>19.555555555555557</v>
      </c>
      <c r="E22" s="23">
        <v>17.5</v>
      </c>
      <c r="F22" s="23">
        <v>15.4</v>
      </c>
      <c r="G22" s="23">
        <v>7</v>
      </c>
      <c r="H22" s="23">
        <v>7</v>
      </c>
      <c r="I22" s="23">
        <v>16.142857142857142</v>
      </c>
      <c r="J22" s="23">
        <v>19.428571428571427</v>
      </c>
      <c r="K22" s="23">
        <v>9.4285714285714288</v>
      </c>
      <c r="L22" s="23">
        <v>16</v>
      </c>
      <c r="M22" s="23">
        <v>19.125</v>
      </c>
      <c r="N22" s="23">
        <v>17.833333333333332</v>
      </c>
      <c r="O22" s="23">
        <v>17</v>
      </c>
      <c r="P22" s="23">
        <v>12.25</v>
      </c>
      <c r="Q22" s="24">
        <v>11.4</v>
      </c>
    </row>
    <row r="23" spans="2:17" ht="22.8" customHeight="1">
      <c r="B23" s="542" t="s">
        <v>52</v>
      </c>
      <c r="C23" s="543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42" t="s">
        <v>58</v>
      </c>
      <c r="C24" s="543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44" t="s">
        <v>59</v>
      </c>
      <c r="C25" s="545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23"/>
      <c r="C26" s="523"/>
    </row>
    <row r="27" spans="2:17" ht="30" customHeight="1" thickBot="1">
      <c r="B27" s="524" t="s">
        <v>24</v>
      </c>
      <c r="C27" s="552"/>
      <c r="D27" s="546" t="s">
        <v>64</v>
      </c>
      <c r="E27" s="547"/>
      <c r="F27" s="547"/>
      <c r="G27" s="547"/>
      <c r="H27" s="548"/>
      <c r="I27" s="549" t="s">
        <v>65</v>
      </c>
      <c r="J27" s="550"/>
      <c r="K27" s="550"/>
      <c r="L27" s="550"/>
      <c r="M27" s="551"/>
    </row>
    <row r="28" spans="2:17" ht="17.25" customHeight="1">
      <c r="B28" s="529" t="s">
        <v>26</v>
      </c>
      <c r="C28" s="530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31"/>
      <c r="C29" s="532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33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34"/>
      <c r="C31" s="34" t="s">
        <v>43</v>
      </c>
      <c r="D31" s="15">
        <v>281.23563218390814</v>
      </c>
      <c r="E31" s="15">
        <v>813.48482842199371</v>
      </c>
      <c r="F31" s="15">
        <v>0</v>
      </c>
      <c r="G31" s="15">
        <v>898.27658371040729</v>
      </c>
      <c r="H31" s="41">
        <v>1007.1188397167334</v>
      </c>
      <c r="I31" s="42">
        <v>0</v>
      </c>
      <c r="J31" s="15">
        <v>612.00000000000216</v>
      </c>
      <c r="K31" s="15">
        <v>599.31515151515032</v>
      </c>
      <c r="L31" s="15">
        <v>904.22285713756628</v>
      </c>
      <c r="M31" s="16">
        <v>863.23750000242762</v>
      </c>
    </row>
    <row r="32" spans="2:17" ht="39.9" customHeight="1">
      <c r="B32" s="535"/>
      <c r="C32" s="43" t="s">
        <v>44</v>
      </c>
      <c r="D32" s="17">
        <f t="shared" ref="D32:M32" si="1">D31/D30</f>
        <v>0.87886135057471293</v>
      </c>
      <c r="E32" s="17">
        <f t="shared" si="1"/>
        <v>0.98604221626908328</v>
      </c>
      <c r="F32" s="17">
        <f t="shared" si="1"/>
        <v>0</v>
      </c>
      <c r="G32" s="17">
        <f t="shared" si="1"/>
        <v>0.99808509301156367</v>
      </c>
      <c r="H32" s="44">
        <f t="shared" si="1"/>
        <v>1.1190209330185927</v>
      </c>
      <c r="I32" s="45">
        <f t="shared" si="1"/>
        <v>0</v>
      </c>
      <c r="J32" s="17">
        <f t="shared" si="1"/>
        <v>0.74181818181818449</v>
      </c>
      <c r="K32" s="17">
        <f t="shared" si="1"/>
        <v>0.66590572390572256</v>
      </c>
      <c r="L32" s="17">
        <f t="shared" si="1"/>
        <v>1.0046920634861847</v>
      </c>
      <c r="M32" s="18">
        <f t="shared" si="1"/>
        <v>0.95915277778047514</v>
      </c>
    </row>
    <row r="33" spans="2:13" ht="25.8" customHeight="1">
      <c r="B33" s="536" t="s">
        <v>45</v>
      </c>
      <c r="C33" s="43" t="s">
        <v>46</v>
      </c>
      <c r="D33" s="19">
        <v>0.17361111111111113</v>
      </c>
      <c r="E33" s="19">
        <v>0.18055555555555555</v>
      </c>
      <c r="F33" s="19">
        <v>0</v>
      </c>
      <c r="G33" s="19">
        <v>3267.692307692304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37"/>
      <c r="C34" s="43" t="s">
        <v>47</v>
      </c>
      <c r="D34" s="19">
        <v>0.22013888888888888</v>
      </c>
      <c r="E34" s="19">
        <v>0.4368055555555555</v>
      </c>
      <c r="F34" s="19">
        <v>0</v>
      </c>
      <c r="G34" s="19">
        <v>1089.2307692307679</v>
      </c>
      <c r="H34" s="46">
        <v>0.4458333333333333</v>
      </c>
      <c r="I34" s="47">
        <v>0</v>
      </c>
      <c r="J34" s="19">
        <v>0.72916666666666663</v>
      </c>
      <c r="K34" s="19">
        <v>0.84027777777777779</v>
      </c>
      <c r="L34" s="19">
        <v>46098.107638888891</v>
      </c>
      <c r="M34" s="20">
        <v>46098.038194444445</v>
      </c>
    </row>
    <row r="35" spans="2:13" ht="25.8" customHeight="1">
      <c r="B35" s="542" t="s">
        <v>51</v>
      </c>
      <c r="C35" s="543"/>
      <c r="D35" s="48">
        <v>5.5</v>
      </c>
      <c r="E35" s="48">
        <v>3.6</v>
      </c>
      <c r="F35" s="48">
        <v>0</v>
      </c>
      <c r="G35" s="48">
        <v>3.75</v>
      </c>
      <c r="H35" s="49">
        <v>3.3333333333333335</v>
      </c>
      <c r="I35" s="50">
        <v>0</v>
      </c>
      <c r="J35" s="48">
        <v>4</v>
      </c>
      <c r="K35" s="48">
        <v>3.6666666666666665</v>
      </c>
      <c r="L35" s="48">
        <v>3.4</v>
      </c>
      <c r="M35" s="51">
        <v>3.5</v>
      </c>
    </row>
    <row r="36" spans="2:13" ht="25.8" customHeight="1">
      <c r="B36" s="542" t="s">
        <v>52</v>
      </c>
      <c r="C36" s="543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42" t="s">
        <v>58</v>
      </c>
      <c r="C37" s="543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44" t="s">
        <v>59</v>
      </c>
      <c r="C38" s="545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0:C21"/>
    <mergeCell ref="B22:C22"/>
    <mergeCell ref="B23:C23"/>
    <mergeCell ref="B24:C24"/>
    <mergeCell ref="B25:C25"/>
    <mergeCell ref="B26:C26"/>
    <mergeCell ref="B10:C10"/>
    <mergeCell ref="D10:Q10"/>
    <mergeCell ref="B11:C12"/>
    <mergeCell ref="B13:B15"/>
    <mergeCell ref="B16:B17"/>
    <mergeCell ref="B18:C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3427" priority="6" operator="lessThan">
      <formula>0.8</formula>
    </cfRule>
  </conditionalFormatting>
  <conditionalFormatting sqref="M32">
    <cfRule type="cellIs" dxfId="23426" priority="5" operator="lessThan">
      <formula>0.8</formula>
    </cfRule>
  </conditionalFormatting>
  <conditionalFormatting sqref="K32">
    <cfRule type="cellIs" dxfId="23425" priority="4" operator="lessThan">
      <formula>0.8</formula>
    </cfRule>
  </conditionalFormatting>
  <conditionalFormatting sqref="E32">
    <cfRule type="cellIs" dxfId="23424" priority="3" operator="lessThan">
      <formula>0.8</formula>
    </cfRule>
  </conditionalFormatting>
  <conditionalFormatting sqref="D15:P15">
    <cfRule type="cellIs" dxfId="23423" priority="2" operator="lessThan">
      <formula>0.8</formula>
    </cfRule>
  </conditionalFormatting>
  <conditionalFormatting sqref="Q15">
    <cfRule type="cellIs" dxfId="2342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activeCell="K86" sqref="K86"/>
      <selection pane="bottomLeft" activeCell="K86" sqref="K86"/>
    </sheetView>
  </sheetViews>
  <sheetFormatPr defaultColWidth="7.88671875" defaultRowHeight="15.6"/>
  <cols>
    <col min="1" max="1" width="14.21875" style="68" customWidth="1"/>
    <col min="2" max="2" width="12.77734375" style="68" customWidth="1"/>
    <col min="3" max="3" width="12.77734375" style="68" hidden="1" customWidth="1"/>
    <col min="4" max="4" width="14.21875" style="68" customWidth="1"/>
    <col min="5" max="5" width="16.44140625" style="68" customWidth="1"/>
    <col min="6" max="6" width="8.88671875" style="313" customWidth="1"/>
    <col min="7" max="7" width="20.21875" style="68" bestFit="1" customWidth="1"/>
    <col min="8" max="8" width="16.33203125" style="68" customWidth="1"/>
    <col min="9" max="9" width="6.33203125" style="68" customWidth="1"/>
    <col min="10" max="10" width="10.109375" style="68" customWidth="1"/>
    <col min="11" max="11" width="10.6640625" style="68" customWidth="1"/>
    <col min="12" max="12" width="14.44140625" style="68" customWidth="1"/>
    <col min="13" max="13" width="10.109375" style="68" customWidth="1"/>
    <col min="14" max="14" width="9.21875" style="68" customWidth="1"/>
    <col min="15" max="15" width="11.88671875" style="68" customWidth="1"/>
    <col min="16" max="16" width="6" style="68" customWidth="1"/>
    <col min="17" max="18" width="9.21875" style="68" customWidth="1"/>
    <col min="19" max="19" width="8.6640625" style="68" customWidth="1"/>
    <col min="20" max="21" width="7.6640625" style="68" bestFit="1" customWidth="1"/>
    <col min="22" max="22" width="10.6640625" style="68" customWidth="1"/>
    <col min="23" max="23" width="8.6640625" style="333" customWidth="1"/>
    <col min="24" max="25" width="7.109375" style="68" customWidth="1"/>
    <col min="26" max="27" width="9.44140625" style="68" customWidth="1"/>
    <col min="28" max="28" width="12.6640625" style="68" customWidth="1"/>
    <col min="29" max="29" width="12.44140625" style="68" customWidth="1"/>
    <col min="30" max="31" width="9.44140625" style="68" customWidth="1"/>
    <col min="32" max="32" width="13.109375" style="68" customWidth="1"/>
    <col min="33" max="33" width="10.33203125" style="68" customWidth="1"/>
    <col min="34" max="34" width="9.21875" style="68" customWidth="1"/>
    <col min="35" max="35" width="7.88671875" style="68" customWidth="1"/>
    <col min="36" max="36" width="24.44140625" style="68" bestFit="1" customWidth="1"/>
    <col min="37" max="16384" width="7.88671875" style="68"/>
  </cols>
  <sheetData>
    <row r="1" spans="1:34" ht="26.25" customHeight="1">
      <c r="A1" s="62" t="s">
        <v>268</v>
      </c>
      <c r="B1" s="62"/>
      <c r="C1" s="62"/>
      <c r="D1" s="456" t="s">
        <v>175</v>
      </c>
      <c r="E1" s="63">
        <f>SUM(G5:G173)</f>
        <v>162372</v>
      </c>
      <c r="F1" s="439" t="s">
        <v>3</v>
      </c>
      <c r="G1" s="64">
        <f>SUM(H5:H173)</f>
        <v>6271244.450744614</v>
      </c>
      <c r="H1" s="457" t="s">
        <v>77</v>
      </c>
      <c r="I1" s="65">
        <f>M17+M30+M43+M56+M69+M82+M95+M108+M121+M134+M147+M160+M173</f>
        <v>193.66388888888889</v>
      </c>
      <c r="J1" s="685" t="s">
        <v>78</v>
      </c>
      <c r="K1" s="685"/>
      <c r="L1" s="685"/>
      <c r="M1" s="685" t="s">
        <v>79</v>
      </c>
      <c r="N1" s="685"/>
      <c r="O1" s="685"/>
      <c r="P1" s="685" t="s">
        <v>176</v>
      </c>
      <c r="Q1" s="685"/>
      <c r="R1" s="685"/>
      <c r="S1" s="685"/>
      <c r="T1" s="685" t="s">
        <v>271</v>
      </c>
      <c r="U1" s="685"/>
      <c r="V1" s="685"/>
      <c r="W1" s="685"/>
      <c r="X1" s="685"/>
      <c r="Y1" s="685"/>
      <c r="Z1" s="66" t="s">
        <v>177</v>
      </c>
      <c r="AA1" s="66" t="s">
        <v>178</v>
      </c>
      <c r="AB1" s="686" t="s">
        <v>504</v>
      </c>
      <c r="AC1" s="687"/>
      <c r="AD1" s="66" t="s">
        <v>177</v>
      </c>
      <c r="AE1" s="66" t="s">
        <v>336</v>
      </c>
      <c r="AF1" s="685" t="s">
        <v>180</v>
      </c>
      <c r="AG1" s="690"/>
      <c r="AH1" s="690"/>
    </row>
    <row r="2" spans="1:34" ht="26.25" customHeight="1">
      <c r="A2" s="684" t="s">
        <v>516</v>
      </c>
      <c r="B2" s="684"/>
      <c r="C2" s="456"/>
      <c r="D2" s="456" t="s">
        <v>278</v>
      </c>
      <c r="E2" s="70">
        <f>AVERAGE(O17,O30,O43,O56,O69,O82,O95,O108,O121,O134,O147,O160,O173)</f>
        <v>129.15026121670121</v>
      </c>
      <c r="F2" s="71" t="s">
        <v>80</v>
      </c>
      <c r="G2" s="72">
        <f>G1/E1</f>
        <v>38.62269634385617</v>
      </c>
      <c r="H2" s="457" t="s">
        <v>81</v>
      </c>
      <c r="I2" s="457">
        <f>COUNT(I5:I173)</f>
        <v>5</v>
      </c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73">
        <f>Z17+Z30+Z43+Z56+Z69+Z82+Z95+Z108+Z121+Z134+Z147+Z160+Z173</f>
        <v>0</v>
      </c>
      <c r="AA2" s="73">
        <f>AA17+AA30+AA43+AA56+AA69+AA82+AA95+AA108+AA121+AA134+AA147+AA160+AA173</f>
        <v>0</v>
      </c>
      <c r="AB2" s="688"/>
      <c r="AC2" s="689"/>
      <c r="AD2" s="74">
        <f>AD17+AD30+AD43+AD56+AD69+AD82+AD95+AD108+AD121+AD134+AD147+AD160+AD173</f>
        <v>1</v>
      </c>
      <c r="AE2" s="74">
        <f>AE17+AE30+AE43+AE56+AE69+AE82+AE95+AE108+AE121+AE134+AE147+AE160+AE173</f>
        <v>1</v>
      </c>
      <c r="AF2" s="690"/>
      <c r="AG2" s="690"/>
      <c r="AH2" s="690"/>
    </row>
    <row r="3" spans="1:34" ht="30.6" customHeight="1">
      <c r="A3" s="618" t="s">
        <v>279</v>
      </c>
      <c r="B3" s="618" t="s">
        <v>82</v>
      </c>
      <c r="C3" s="682"/>
      <c r="D3" s="618" t="s">
        <v>183</v>
      </c>
      <c r="E3" s="618"/>
      <c r="F3" s="682" t="s">
        <v>83</v>
      </c>
      <c r="G3" s="676" t="s">
        <v>84</v>
      </c>
      <c r="H3" s="682" t="s">
        <v>85</v>
      </c>
      <c r="I3" s="678" t="s">
        <v>281</v>
      </c>
      <c r="J3" s="681" t="s">
        <v>86</v>
      </c>
      <c r="K3" s="671" t="s">
        <v>87</v>
      </c>
      <c r="L3" s="652" t="s">
        <v>75</v>
      </c>
      <c r="M3" s="676" t="s">
        <v>86</v>
      </c>
      <c r="N3" s="671" t="s">
        <v>506</v>
      </c>
      <c r="O3" s="652" t="s">
        <v>278</v>
      </c>
      <c r="P3" s="681" t="s">
        <v>185</v>
      </c>
      <c r="Q3" s="652" t="s">
        <v>278</v>
      </c>
      <c r="R3" s="672" t="s">
        <v>284</v>
      </c>
      <c r="S3" s="649" t="s">
        <v>285</v>
      </c>
      <c r="T3" s="676" t="s">
        <v>88</v>
      </c>
      <c r="U3" s="676"/>
      <c r="V3" s="677" t="s">
        <v>89</v>
      </c>
      <c r="W3" s="678" t="s">
        <v>186</v>
      </c>
      <c r="X3" s="676" t="s">
        <v>187</v>
      </c>
      <c r="Y3" s="676"/>
      <c r="Z3" s="679" t="s">
        <v>188</v>
      </c>
      <c r="AA3" s="680"/>
      <c r="AB3" s="667" t="s">
        <v>289</v>
      </c>
      <c r="AC3" s="668"/>
      <c r="AD3" s="669" t="s">
        <v>342</v>
      </c>
      <c r="AE3" s="670"/>
      <c r="AF3" s="671" t="s">
        <v>506</v>
      </c>
      <c r="AG3" s="672" t="s">
        <v>284</v>
      </c>
      <c r="AH3" s="649" t="s">
        <v>285</v>
      </c>
    </row>
    <row r="4" spans="1:34" ht="30.6" customHeight="1">
      <c r="A4" s="682"/>
      <c r="B4" s="618"/>
      <c r="C4" s="683"/>
      <c r="D4" s="618"/>
      <c r="E4" s="618"/>
      <c r="F4" s="683"/>
      <c r="G4" s="676"/>
      <c r="H4" s="683"/>
      <c r="I4" s="678"/>
      <c r="J4" s="681"/>
      <c r="K4" s="671"/>
      <c r="L4" s="652"/>
      <c r="M4" s="676"/>
      <c r="N4" s="671"/>
      <c r="O4" s="652"/>
      <c r="P4" s="681"/>
      <c r="Q4" s="652"/>
      <c r="R4" s="672"/>
      <c r="S4" s="649"/>
      <c r="T4" s="451" t="s">
        <v>90</v>
      </c>
      <c r="U4" s="451" t="s">
        <v>91</v>
      </c>
      <c r="V4" s="676"/>
      <c r="W4" s="678"/>
      <c r="X4" s="439" t="s">
        <v>291</v>
      </c>
      <c r="Y4" s="439" t="s">
        <v>76</v>
      </c>
      <c r="Z4" s="451" t="s">
        <v>292</v>
      </c>
      <c r="AA4" s="451" t="s">
        <v>293</v>
      </c>
      <c r="AB4" s="668"/>
      <c r="AC4" s="668"/>
      <c r="AD4" s="451" t="s">
        <v>294</v>
      </c>
      <c r="AE4" s="77" t="s">
        <v>189</v>
      </c>
      <c r="AF4" s="671"/>
      <c r="AG4" s="672"/>
      <c r="AH4" s="649"/>
    </row>
    <row r="5" spans="1:34" ht="18.75" customHeight="1">
      <c r="A5" s="673" t="s">
        <v>507</v>
      </c>
      <c r="B5" s="78" t="s">
        <v>242</v>
      </c>
      <c r="C5" s="79"/>
      <c r="D5" s="80" t="s">
        <v>95</v>
      </c>
      <c r="E5" s="81"/>
      <c r="F5" s="458">
        <v>37.94</v>
      </c>
      <c r="G5" s="82">
        <v>3037.7999999999997</v>
      </c>
      <c r="H5" s="83">
        <f t="shared" ref="H5:H16" si="0">F5*G5</f>
        <v>115254.13199999998</v>
      </c>
      <c r="I5" s="452"/>
      <c r="J5" s="85">
        <v>20</v>
      </c>
      <c r="K5" s="82">
        <v>2400</v>
      </c>
      <c r="L5" s="86">
        <v>120</v>
      </c>
      <c r="M5" s="453">
        <v>20</v>
      </c>
      <c r="N5" s="82">
        <f t="shared" ref="N5:N13" si="1">G5/W5*60</f>
        <v>2169.8571428571418</v>
      </c>
      <c r="O5" s="86">
        <f t="shared" ref="O5:O13" si="2">N5/M5</f>
        <v>108.49285714285709</v>
      </c>
      <c r="P5" s="88">
        <f t="shared" ref="P5:P13" si="3">M5-J5</f>
        <v>0</v>
      </c>
      <c r="Q5" s="89">
        <f t="shared" ref="Q5:Q13" si="4">O5-L5</f>
        <v>-11.50714285714291</v>
      </c>
      <c r="R5" s="442">
        <f t="shared" ref="R5:R13" si="5">O5/L5</f>
        <v>0.90410714285714244</v>
      </c>
      <c r="S5" s="637">
        <f>R17</f>
        <v>0.8693931986153971</v>
      </c>
      <c r="T5" s="91">
        <v>0.29166666666666669</v>
      </c>
      <c r="U5" s="91">
        <v>0.35000000000000003</v>
      </c>
      <c r="V5" s="439">
        <v>5</v>
      </c>
      <c r="W5" s="452">
        <f>(U5-T5)*24*60</f>
        <v>84.000000000000028</v>
      </c>
      <c r="X5" s="439"/>
      <c r="Y5" s="439"/>
      <c r="Z5" s="92"/>
      <c r="AA5" s="92"/>
      <c r="AB5" s="618"/>
      <c r="AC5" s="618"/>
      <c r="AD5" s="93"/>
      <c r="AE5" s="93"/>
      <c r="AF5" s="88">
        <f t="shared" ref="AF5:AF70" si="6">N5-K5</f>
        <v>-230.14285714285825</v>
      </c>
      <c r="AG5" s="442">
        <f t="shared" ref="AG5:AG70" si="7">N5/K5</f>
        <v>0.90410714285714244</v>
      </c>
      <c r="AH5" s="637">
        <f>AG17</f>
        <v>0.92401089391925928</v>
      </c>
    </row>
    <row r="6" spans="1:34" ht="19.2" customHeight="1">
      <c r="A6" s="674"/>
      <c r="B6" s="78" t="s">
        <v>242</v>
      </c>
      <c r="C6" s="79"/>
      <c r="D6" s="80" t="s">
        <v>96</v>
      </c>
      <c r="E6" s="81"/>
      <c r="F6" s="458">
        <v>31.266131815044861</v>
      </c>
      <c r="G6" s="82">
        <v>1705.2</v>
      </c>
      <c r="H6" s="83">
        <f t="shared" si="0"/>
        <v>53315.0079710145</v>
      </c>
      <c r="I6" s="452"/>
      <c r="J6" s="85">
        <v>18</v>
      </c>
      <c r="K6" s="82">
        <v>2600</v>
      </c>
      <c r="L6" s="86">
        <v>144.44444444444446</v>
      </c>
      <c r="M6" s="453">
        <v>20</v>
      </c>
      <c r="N6" s="82">
        <f t="shared" si="1"/>
        <v>2495.4146341463406</v>
      </c>
      <c r="O6" s="86">
        <f t="shared" si="2"/>
        <v>124.77073170731703</v>
      </c>
      <c r="P6" s="88">
        <f t="shared" si="3"/>
        <v>2</v>
      </c>
      <c r="Q6" s="89">
        <f t="shared" si="4"/>
        <v>-19.673712737127431</v>
      </c>
      <c r="R6" s="442">
        <f t="shared" si="5"/>
        <v>0.86379737335834861</v>
      </c>
      <c r="S6" s="637"/>
      <c r="T6" s="91">
        <v>0.35555555555555557</v>
      </c>
      <c r="U6" s="91">
        <v>0.3840277777777778</v>
      </c>
      <c r="V6" s="439">
        <v>8</v>
      </c>
      <c r="W6" s="452">
        <f t="shared" ref="W6:W17" si="8">(U6-T6)*24*60</f>
        <v>41.000000000000014</v>
      </c>
      <c r="X6" s="94"/>
      <c r="Y6" s="94"/>
      <c r="Z6" s="95"/>
      <c r="AA6" s="95"/>
      <c r="AB6" s="618"/>
      <c r="AC6" s="618"/>
      <c r="AD6" s="440"/>
      <c r="AE6" s="440"/>
      <c r="AF6" s="88">
        <f t="shared" si="6"/>
        <v>-104.58536585365937</v>
      </c>
      <c r="AG6" s="442">
        <f t="shared" si="7"/>
        <v>0.95977485928705408</v>
      </c>
      <c r="AH6" s="637"/>
    </row>
    <row r="7" spans="1:34" ht="19.2" customHeight="1">
      <c r="A7" s="674"/>
      <c r="B7" s="78" t="s">
        <v>242</v>
      </c>
      <c r="C7" s="79"/>
      <c r="D7" s="80" t="s">
        <v>97</v>
      </c>
      <c r="E7" s="81"/>
      <c r="F7" s="458">
        <v>38.630952380952372</v>
      </c>
      <c r="G7" s="82">
        <v>2660.4</v>
      </c>
      <c r="H7" s="83">
        <f t="shared" si="0"/>
        <v>102773.7857142857</v>
      </c>
      <c r="I7" s="452"/>
      <c r="J7" s="85">
        <v>18</v>
      </c>
      <c r="K7" s="82">
        <v>2600</v>
      </c>
      <c r="L7" s="86">
        <v>144.44444444444446</v>
      </c>
      <c r="M7" s="453">
        <v>20</v>
      </c>
      <c r="N7" s="82">
        <f t="shared" si="1"/>
        <v>2494.1249999999995</v>
      </c>
      <c r="O7" s="86">
        <f t="shared" si="2"/>
        <v>124.70624999999998</v>
      </c>
      <c r="P7" s="88">
        <f t="shared" si="3"/>
        <v>2</v>
      </c>
      <c r="Q7" s="89">
        <f t="shared" si="4"/>
        <v>-19.738194444444474</v>
      </c>
      <c r="R7" s="442">
        <f t="shared" si="5"/>
        <v>0.86335096153846136</v>
      </c>
      <c r="S7" s="637"/>
      <c r="T7" s="91">
        <v>0.39930555555555558</v>
      </c>
      <c r="U7" s="91">
        <v>0.44375000000000003</v>
      </c>
      <c r="V7" s="439">
        <v>22</v>
      </c>
      <c r="W7" s="452">
        <f t="shared" si="8"/>
        <v>64.000000000000014</v>
      </c>
      <c r="X7" s="94">
        <v>0.38750000000000001</v>
      </c>
      <c r="Y7" s="94">
        <v>0.39652777777777781</v>
      </c>
      <c r="Z7" s="95"/>
      <c r="AA7" s="95"/>
      <c r="AB7" s="618"/>
      <c r="AC7" s="618"/>
      <c r="AD7" s="440"/>
      <c r="AE7" s="440"/>
      <c r="AF7" s="88">
        <f t="shared" si="6"/>
        <v>-105.87500000000045</v>
      </c>
      <c r="AG7" s="442">
        <f t="shared" si="7"/>
        <v>0.95927884615384595</v>
      </c>
      <c r="AH7" s="637"/>
    </row>
    <row r="8" spans="1:34" ht="19.2" customHeight="1">
      <c r="A8" s="674"/>
      <c r="B8" s="78" t="s">
        <v>242</v>
      </c>
      <c r="C8" s="79"/>
      <c r="D8" s="80" t="s">
        <v>98</v>
      </c>
      <c r="E8" s="81"/>
      <c r="F8" s="458">
        <v>38</v>
      </c>
      <c r="G8" s="82">
        <v>3632.7500000000005</v>
      </c>
      <c r="H8" s="83">
        <f t="shared" si="0"/>
        <v>138044.50000000003</v>
      </c>
      <c r="I8" s="452"/>
      <c r="J8" s="85">
        <v>19</v>
      </c>
      <c r="K8" s="82">
        <v>2600</v>
      </c>
      <c r="L8" s="86">
        <v>136.84210526315789</v>
      </c>
      <c r="M8" s="453">
        <v>20</v>
      </c>
      <c r="N8" s="82">
        <f t="shared" si="1"/>
        <v>2505.3448275862092</v>
      </c>
      <c r="O8" s="86">
        <f t="shared" si="2"/>
        <v>125.26724137931046</v>
      </c>
      <c r="P8" s="88">
        <f t="shared" si="3"/>
        <v>1</v>
      </c>
      <c r="Q8" s="89">
        <f t="shared" si="4"/>
        <v>-11.574863883847428</v>
      </c>
      <c r="R8" s="442">
        <f t="shared" si="5"/>
        <v>0.91541445623342266</v>
      </c>
      <c r="S8" s="637"/>
      <c r="T8" s="91">
        <v>0.44930555555555557</v>
      </c>
      <c r="U8" s="91">
        <v>0.50972222222222219</v>
      </c>
      <c r="V8" s="439">
        <v>8</v>
      </c>
      <c r="W8" s="452">
        <f t="shared" si="8"/>
        <v>86.999999999999929</v>
      </c>
      <c r="X8" s="94"/>
      <c r="Y8" s="94"/>
      <c r="Z8" s="95"/>
      <c r="AA8" s="95"/>
      <c r="AB8" s="618"/>
      <c r="AC8" s="618"/>
      <c r="AD8" s="440"/>
      <c r="AE8" s="440"/>
      <c r="AF8" s="88">
        <f t="shared" si="6"/>
        <v>-94.655172413790751</v>
      </c>
      <c r="AG8" s="442">
        <f t="shared" si="7"/>
        <v>0.96359416445623436</v>
      </c>
      <c r="AH8" s="637"/>
    </row>
    <row r="9" spans="1:34" ht="19.2" customHeight="1">
      <c r="A9" s="674"/>
      <c r="B9" s="78" t="s">
        <v>242</v>
      </c>
      <c r="C9" s="96"/>
      <c r="D9" s="80" t="s">
        <v>97</v>
      </c>
      <c r="E9" s="97"/>
      <c r="F9" s="458">
        <v>38.630952380952372</v>
      </c>
      <c r="G9" s="98">
        <v>1773.6000000000001</v>
      </c>
      <c r="H9" s="83">
        <f t="shared" si="0"/>
        <v>68515.85714285713</v>
      </c>
      <c r="I9" s="440"/>
      <c r="J9" s="85">
        <v>18</v>
      </c>
      <c r="K9" s="82">
        <v>2600</v>
      </c>
      <c r="L9" s="86">
        <v>144.44444444444446</v>
      </c>
      <c r="M9" s="453">
        <v>20</v>
      </c>
      <c r="N9" s="82">
        <f t="shared" si="1"/>
        <v>2474.7906976744184</v>
      </c>
      <c r="O9" s="86">
        <f t="shared" si="2"/>
        <v>123.73953488372092</v>
      </c>
      <c r="P9" s="88">
        <f t="shared" si="3"/>
        <v>2</v>
      </c>
      <c r="Q9" s="89">
        <f t="shared" si="4"/>
        <v>-20.704909560723536</v>
      </c>
      <c r="R9" s="442">
        <f t="shared" si="5"/>
        <v>0.85665831842576012</v>
      </c>
      <c r="S9" s="637"/>
      <c r="T9" s="91">
        <v>0.54999999999999993</v>
      </c>
      <c r="U9" s="91">
        <v>0.57986111111111105</v>
      </c>
      <c r="V9" s="439">
        <v>6</v>
      </c>
      <c r="W9" s="452">
        <f t="shared" si="8"/>
        <v>43.000000000000007</v>
      </c>
      <c r="X9" s="94"/>
      <c r="Y9" s="94"/>
      <c r="Z9" s="95"/>
      <c r="AA9" s="95"/>
      <c r="AB9" s="618"/>
      <c r="AC9" s="618"/>
      <c r="AD9" s="440"/>
      <c r="AE9" s="440"/>
      <c r="AF9" s="88">
        <f t="shared" si="6"/>
        <v>-125.20930232558158</v>
      </c>
      <c r="AG9" s="442">
        <f t="shared" si="7"/>
        <v>0.95184257602862243</v>
      </c>
      <c r="AH9" s="637"/>
    </row>
    <row r="10" spans="1:34" ht="19.2" customHeight="1">
      <c r="A10" s="675"/>
      <c r="B10" s="78" t="s">
        <v>242</v>
      </c>
      <c r="C10" s="79"/>
      <c r="D10" s="80" t="s">
        <v>95</v>
      </c>
      <c r="E10" s="81"/>
      <c r="F10" s="458">
        <v>37.94</v>
      </c>
      <c r="G10" s="82">
        <v>2025.2</v>
      </c>
      <c r="H10" s="83">
        <f t="shared" si="0"/>
        <v>76836.088000000003</v>
      </c>
      <c r="I10" s="452"/>
      <c r="J10" s="85">
        <v>20</v>
      </c>
      <c r="K10" s="82">
        <v>2400</v>
      </c>
      <c r="L10" s="86">
        <v>120</v>
      </c>
      <c r="M10" s="453">
        <v>20</v>
      </c>
      <c r="N10" s="82">
        <f t="shared" si="1"/>
        <v>2131.7894736842122</v>
      </c>
      <c r="O10" s="86">
        <f t="shared" si="2"/>
        <v>106.58947368421062</v>
      </c>
      <c r="P10" s="88">
        <f t="shared" si="3"/>
        <v>0</v>
      </c>
      <c r="Q10" s="89">
        <f t="shared" si="4"/>
        <v>-13.410526315789383</v>
      </c>
      <c r="R10" s="442">
        <f t="shared" si="5"/>
        <v>0.8882456140350885</v>
      </c>
      <c r="S10" s="640"/>
      <c r="T10" s="91">
        <v>0.58541666666666659</v>
      </c>
      <c r="U10" s="91">
        <v>0.62499999999999989</v>
      </c>
      <c r="V10" s="439">
        <v>8</v>
      </c>
      <c r="W10" s="452">
        <f t="shared" si="8"/>
        <v>56.999999999999957</v>
      </c>
      <c r="X10" s="94"/>
      <c r="Y10" s="94"/>
      <c r="Z10" s="95"/>
      <c r="AA10" s="95"/>
      <c r="AB10" s="618"/>
      <c r="AC10" s="618"/>
      <c r="AD10" s="440"/>
      <c r="AE10" s="440"/>
      <c r="AF10" s="88">
        <f t="shared" si="6"/>
        <v>-268.21052631578777</v>
      </c>
      <c r="AG10" s="442">
        <f t="shared" si="7"/>
        <v>0.88824561403508839</v>
      </c>
      <c r="AH10" s="640"/>
    </row>
    <row r="11" spans="1:34" ht="19.2" customHeight="1">
      <c r="A11" s="675"/>
      <c r="B11" s="78" t="s">
        <v>242</v>
      </c>
      <c r="C11" s="79"/>
      <c r="D11" s="80" t="s">
        <v>96</v>
      </c>
      <c r="E11" s="81"/>
      <c r="F11" s="458">
        <v>31.266131815044861</v>
      </c>
      <c r="G11" s="82">
        <v>1136.8</v>
      </c>
      <c r="H11" s="83">
        <f t="shared" si="0"/>
        <v>35543.338647343</v>
      </c>
      <c r="I11" s="452"/>
      <c r="J11" s="85">
        <v>18</v>
      </c>
      <c r="K11" s="82">
        <v>2600</v>
      </c>
      <c r="L11" s="86">
        <v>144.44444444444446</v>
      </c>
      <c r="M11" s="453">
        <v>20</v>
      </c>
      <c r="N11" s="82">
        <f t="shared" si="1"/>
        <v>2526.2222222222163</v>
      </c>
      <c r="O11" s="86">
        <f t="shared" si="2"/>
        <v>126.31111111111082</v>
      </c>
      <c r="P11" s="88">
        <f t="shared" si="3"/>
        <v>2</v>
      </c>
      <c r="Q11" s="89">
        <f t="shared" si="4"/>
        <v>-18.133333333333638</v>
      </c>
      <c r="R11" s="442">
        <f t="shared" si="5"/>
        <v>0.8744615384615364</v>
      </c>
      <c r="S11" s="640"/>
      <c r="T11" s="91">
        <v>0.64097222222222205</v>
      </c>
      <c r="U11" s="91">
        <v>0.6597222222222221</v>
      </c>
      <c r="V11" s="439">
        <v>23</v>
      </c>
      <c r="W11" s="452">
        <f t="shared" si="8"/>
        <v>27.000000000000064</v>
      </c>
      <c r="X11" s="94">
        <v>0.62847222222222221</v>
      </c>
      <c r="Y11" s="94">
        <v>0.6381944444444444</v>
      </c>
      <c r="Z11" s="95"/>
      <c r="AA11" s="95"/>
      <c r="AB11" s="618"/>
      <c r="AC11" s="618"/>
      <c r="AD11" s="440"/>
      <c r="AE11" s="440"/>
      <c r="AF11" s="88">
        <f t="shared" si="6"/>
        <v>-73.77777777778374</v>
      </c>
      <c r="AG11" s="442">
        <f t="shared" si="7"/>
        <v>0.97162393162392935</v>
      </c>
      <c r="AH11" s="640"/>
    </row>
    <row r="12" spans="1:34" ht="19.2" customHeight="1">
      <c r="A12" s="675"/>
      <c r="B12" s="78" t="s">
        <v>247</v>
      </c>
      <c r="C12" s="79"/>
      <c r="D12" s="80" t="s">
        <v>314</v>
      </c>
      <c r="E12" s="81"/>
      <c r="F12" s="458">
        <v>56.85</v>
      </c>
      <c r="G12" s="82">
        <v>982.5</v>
      </c>
      <c r="H12" s="83">
        <f t="shared" si="0"/>
        <v>55855.125</v>
      </c>
      <c r="I12" s="452">
        <v>1</v>
      </c>
      <c r="J12" s="85">
        <v>18</v>
      </c>
      <c r="K12" s="82">
        <v>1636</v>
      </c>
      <c r="L12" s="86">
        <v>90.888888888888886</v>
      </c>
      <c r="M12" s="453">
        <v>18</v>
      </c>
      <c r="N12" s="82">
        <f t="shared" si="1"/>
        <v>1228.1250000000005</v>
      </c>
      <c r="O12" s="86">
        <f t="shared" si="2"/>
        <v>68.229166666666686</v>
      </c>
      <c r="P12" s="88">
        <f t="shared" si="3"/>
        <v>0</v>
      </c>
      <c r="Q12" s="89">
        <f t="shared" si="4"/>
        <v>-22.6597222222222</v>
      </c>
      <c r="R12" s="442">
        <f t="shared" si="5"/>
        <v>0.75068765281173622</v>
      </c>
      <c r="S12" s="640"/>
      <c r="T12" s="91">
        <v>0.66458333333333319</v>
      </c>
      <c r="U12" s="91">
        <v>0.69791666666666652</v>
      </c>
      <c r="V12" s="439">
        <v>7</v>
      </c>
      <c r="W12" s="452">
        <f t="shared" si="8"/>
        <v>47.999999999999986</v>
      </c>
      <c r="X12" s="94"/>
      <c r="Y12" s="94"/>
      <c r="Z12" s="95"/>
      <c r="AA12" s="95"/>
      <c r="AB12" s="618"/>
      <c r="AC12" s="618"/>
      <c r="AD12" s="440"/>
      <c r="AE12" s="440"/>
      <c r="AF12" s="88">
        <f t="shared" si="6"/>
        <v>-407.87499999999955</v>
      </c>
      <c r="AG12" s="442">
        <f t="shared" si="7"/>
        <v>0.75068765281173622</v>
      </c>
      <c r="AH12" s="640"/>
    </row>
    <row r="13" spans="1:34" ht="19.2" customHeight="1">
      <c r="A13" s="675"/>
      <c r="B13" s="78" t="s">
        <v>247</v>
      </c>
      <c r="C13" s="99"/>
      <c r="D13" s="100" t="s">
        <v>298</v>
      </c>
      <c r="E13" s="101"/>
      <c r="F13" s="458">
        <v>50.67</v>
      </c>
      <c r="G13" s="102">
        <v>2287</v>
      </c>
      <c r="H13" s="83">
        <f t="shared" si="0"/>
        <v>115882.29000000001</v>
      </c>
      <c r="I13" s="454"/>
      <c r="J13" s="85">
        <v>18</v>
      </c>
      <c r="K13" s="82">
        <v>1500</v>
      </c>
      <c r="L13" s="86">
        <v>83.333333333333329</v>
      </c>
      <c r="M13" s="104">
        <v>18</v>
      </c>
      <c r="N13" s="82">
        <f t="shared" si="1"/>
        <v>1319.4230769230776</v>
      </c>
      <c r="O13" s="86">
        <f t="shared" si="2"/>
        <v>73.301282051282087</v>
      </c>
      <c r="P13" s="88">
        <f t="shared" si="3"/>
        <v>0</v>
      </c>
      <c r="Q13" s="89">
        <f t="shared" si="4"/>
        <v>-10.032051282051242</v>
      </c>
      <c r="R13" s="442">
        <f t="shared" si="5"/>
        <v>0.87961538461538513</v>
      </c>
      <c r="S13" s="640"/>
      <c r="T13" s="105">
        <v>0.70833333333333337</v>
      </c>
      <c r="U13" s="105">
        <v>0.78055555555555556</v>
      </c>
      <c r="V13" s="454">
        <v>5</v>
      </c>
      <c r="W13" s="452">
        <f t="shared" si="8"/>
        <v>103.99999999999994</v>
      </c>
      <c r="X13" s="106"/>
      <c r="Y13" s="106"/>
      <c r="Z13" s="95"/>
      <c r="AA13" s="95"/>
      <c r="AB13" s="618"/>
      <c r="AC13" s="618"/>
      <c r="AD13" s="440"/>
      <c r="AE13" s="440"/>
      <c r="AF13" s="88">
        <f t="shared" si="6"/>
        <v>-180.57692307692241</v>
      </c>
      <c r="AG13" s="442">
        <f t="shared" si="7"/>
        <v>0.87961538461538502</v>
      </c>
      <c r="AH13" s="640"/>
    </row>
    <row r="14" spans="1:34" ht="19.2" customHeight="1">
      <c r="A14" s="675"/>
      <c r="B14" s="78">
        <v>0</v>
      </c>
      <c r="C14" s="109"/>
      <c r="D14" s="80"/>
      <c r="E14" s="81"/>
      <c r="F14" s="458" t="s">
        <v>248</v>
      </c>
      <c r="G14" s="102"/>
      <c r="H14" s="83">
        <f t="shared" si="0"/>
        <v>0</v>
      </c>
      <c r="I14" s="454"/>
      <c r="J14" s="85"/>
      <c r="K14" s="82"/>
      <c r="L14" s="86"/>
      <c r="M14" s="104"/>
      <c r="N14" s="82"/>
      <c r="O14" s="86"/>
      <c r="P14" s="88"/>
      <c r="Q14" s="89"/>
      <c r="R14" s="442"/>
      <c r="S14" s="640"/>
      <c r="T14" s="105"/>
      <c r="U14" s="105"/>
      <c r="V14" s="454"/>
      <c r="W14" s="452">
        <f t="shared" si="8"/>
        <v>0</v>
      </c>
      <c r="X14" s="106"/>
      <c r="Y14" s="106"/>
      <c r="Z14" s="95"/>
      <c r="AA14" s="95"/>
      <c r="AB14" s="618"/>
      <c r="AC14" s="618"/>
      <c r="AD14" s="440"/>
      <c r="AE14" s="440"/>
      <c r="AF14" s="107"/>
      <c r="AG14" s="445"/>
      <c r="AH14" s="640"/>
    </row>
    <row r="15" spans="1:34" ht="19.2" customHeight="1">
      <c r="A15" s="675"/>
      <c r="B15" s="110">
        <v>0</v>
      </c>
      <c r="C15" s="99"/>
      <c r="D15" s="100"/>
      <c r="E15" s="101"/>
      <c r="F15" s="458" t="s">
        <v>248</v>
      </c>
      <c r="G15" s="102"/>
      <c r="H15" s="83">
        <f t="shared" si="0"/>
        <v>0</v>
      </c>
      <c r="I15" s="454"/>
      <c r="J15" s="85"/>
      <c r="K15" s="82"/>
      <c r="L15" s="86"/>
      <c r="M15" s="104"/>
      <c r="N15" s="111"/>
      <c r="O15" s="86"/>
      <c r="P15" s="88"/>
      <c r="Q15" s="89"/>
      <c r="R15" s="442"/>
      <c r="S15" s="640"/>
      <c r="T15" s="105"/>
      <c r="U15" s="105"/>
      <c r="V15" s="454"/>
      <c r="W15" s="452">
        <f t="shared" si="8"/>
        <v>0</v>
      </c>
      <c r="X15" s="106"/>
      <c r="Y15" s="106"/>
      <c r="Z15" s="95"/>
      <c r="AA15" s="95"/>
      <c r="AB15" s="618"/>
      <c r="AC15" s="618"/>
      <c r="AD15" s="440"/>
      <c r="AE15" s="440"/>
      <c r="AF15" s="107"/>
      <c r="AG15" s="445"/>
      <c r="AH15" s="640"/>
    </row>
    <row r="16" spans="1:34" ht="19.2" customHeight="1">
      <c r="A16" s="675"/>
      <c r="B16" s="110">
        <v>0</v>
      </c>
      <c r="C16" s="99"/>
      <c r="D16" s="100"/>
      <c r="E16" s="101"/>
      <c r="F16" s="458" t="s">
        <v>248</v>
      </c>
      <c r="G16" s="102"/>
      <c r="H16" s="83">
        <f t="shared" si="0"/>
        <v>0</v>
      </c>
      <c r="I16" s="454"/>
      <c r="J16" s="85"/>
      <c r="K16" s="82"/>
      <c r="L16" s="86"/>
      <c r="M16" s="104"/>
      <c r="N16" s="111"/>
      <c r="O16" s="86"/>
      <c r="P16" s="88"/>
      <c r="Q16" s="89"/>
      <c r="R16" s="442"/>
      <c r="S16" s="640"/>
      <c r="T16" s="105"/>
      <c r="U16" s="105"/>
      <c r="V16" s="454"/>
      <c r="W16" s="452">
        <f t="shared" si="8"/>
        <v>0</v>
      </c>
      <c r="X16" s="106"/>
      <c r="Y16" s="106"/>
      <c r="Z16" s="95"/>
      <c r="AA16" s="95"/>
      <c r="AB16" s="618"/>
      <c r="AC16" s="618"/>
      <c r="AD16" s="440"/>
      <c r="AE16" s="440"/>
      <c r="AF16" s="107"/>
      <c r="AG16" s="445"/>
      <c r="AH16" s="640"/>
    </row>
    <row r="17" spans="1:34" ht="19.2" customHeight="1">
      <c r="A17" s="675"/>
      <c r="B17" s="112">
        <v>0</v>
      </c>
      <c r="C17" s="112" t="s">
        <v>299</v>
      </c>
      <c r="D17" s="624" t="s">
        <v>191</v>
      </c>
      <c r="E17" s="624"/>
      <c r="F17" s="459"/>
      <c r="G17" s="113"/>
      <c r="H17" s="114"/>
      <c r="I17" s="115"/>
      <c r="J17" s="113">
        <v>18.555555555555557</v>
      </c>
      <c r="K17" s="113">
        <v>2326.2222222222222</v>
      </c>
      <c r="L17" s="116">
        <v>125.42690058479532</v>
      </c>
      <c r="M17" s="113">
        <f t="shared" ref="J17:O17" si="9">AVERAGE(M5:M16)</f>
        <v>19.555555555555557</v>
      </c>
      <c r="N17" s="113">
        <f t="shared" si="9"/>
        <v>2149.4546750104014</v>
      </c>
      <c r="O17" s="116">
        <f t="shared" si="9"/>
        <v>109.04529429183063</v>
      </c>
      <c r="P17" s="107">
        <f t="shared" ref="P17:P23" si="10">M17-J17</f>
        <v>1</v>
      </c>
      <c r="Q17" s="117">
        <f t="shared" ref="Q17:Q23" si="11">O17-L17</f>
        <v>-16.38160629296469</v>
      </c>
      <c r="R17" s="118">
        <f>O17/L17</f>
        <v>0.8693931986153971</v>
      </c>
      <c r="S17" s="640"/>
      <c r="T17" s="105"/>
      <c r="U17" s="105"/>
      <c r="V17" s="454"/>
      <c r="W17" s="119">
        <f t="shared" si="8"/>
        <v>0</v>
      </c>
      <c r="X17" s="120"/>
      <c r="Y17" s="120"/>
      <c r="Z17" s="121">
        <f>SUM(Z5:Z16)</f>
        <v>0</v>
      </c>
      <c r="AA17" s="121">
        <f>SUM(AA5:AA16)</f>
        <v>0</v>
      </c>
      <c r="AB17" s="618"/>
      <c r="AC17" s="618"/>
      <c r="AD17" s="122">
        <f>SUM(AD5:AD16)</f>
        <v>0</v>
      </c>
      <c r="AE17" s="122">
        <f>SUM(AE5:AE16)</f>
        <v>0</v>
      </c>
      <c r="AF17" s="107">
        <f t="shared" si="6"/>
        <v>-176.76754721182078</v>
      </c>
      <c r="AG17" s="445">
        <f t="shared" si="7"/>
        <v>0.92401089391925928</v>
      </c>
      <c r="AH17" s="640"/>
    </row>
    <row r="18" spans="1:34" ht="19.2" customHeight="1">
      <c r="A18" s="621" t="s">
        <v>301</v>
      </c>
      <c r="B18" s="123" t="s">
        <v>242</v>
      </c>
      <c r="C18" s="124"/>
      <c r="D18" s="125" t="s">
        <v>103</v>
      </c>
      <c r="E18" s="126"/>
      <c r="F18" s="460">
        <v>36.86</v>
      </c>
      <c r="G18" s="98">
        <v>2576.64</v>
      </c>
      <c r="H18" s="127">
        <f t="shared" ref="H18:H29" si="12">F18*G18</f>
        <v>94974.950399999987</v>
      </c>
      <c r="I18" s="440"/>
      <c r="J18" s="128">
        <v>17</v>
      </c>
      <c r="K18" s="98">
        <v>2250</v>
      </c>
      <c r="L18" s="129">
        <v>132.35294117647058</v>
      </c>
      <c r="M18" s="130">
        <v>18</v>
      </c>
      <c r="N18" s="98">
        <f t="shared" ref="N18:N23" si="13">G18/W18*60</f>
        <v>2147.1999999999989</v>
      </c>
      <c r="O18" s="129">
        <f t="shared" ref="O18:O23" si="14">N18/M18</f>
        <v>119.28888888888883</v>
      </c>
      <c r="P18" s="95">
        <f t="shared" si="10"/>
        <v>1</v>
      </c>
      <c r="Q18" s="131">
        <f t="shared" si="11"/>
        <v>-13.064052287581745</v>
      </c>
      <c r="R18" s="441">
        <f t="shared" ref="R18:R23" si="15">O18/L18</f>
        <v>0.90129382716049344</v>
      </c>
      <c r="S18" s="622">
        <f>R30</f>
        <v>0.87293499788953199</v>
      </c>
      <c r="T18" s="133">
        <v>0.16666666666666666</v>
      </c>
      <c r="U18" s="133">
        <v>0.21666666666666667</v>
      </c>
      <c r="V18" s="440">
        <v>5</v>
      </c>
      <c r="W18" s="134">
        <f>(U18-T18)*24*60</f>
        <v>72.000000000000028</v>
      </c>
      <c r="X18" s="129"/>
      <c r="Y18" s="129"/>
      <c r="Z18" s="95"/>
      <c r="AA18" s="95"/>
      <c r="AB18" s="618"/>
      <c r="AC18" s="618"/>
      <c r="AD18" s="440"/>
      <c r="AE18" s="440"/>
      <c r="AF18" s="135">
        <f t="shared" si="6"/>
        <v>-102.80000000000109</v>
      </c>
      <c r="AG18" s="136">
        <f t="shared" si="7"/>
        <v>0.95431111111111067</v>
      </c>
      <c r="AH18" s="663">
        <f>AG30</f>
        <v>0.90285631648957032</v>
      </c>
    </row>
    <row r="19" spans="1:34" ht="19.2" customHeight="1">
      <c r="A19" s="621"/>
      <c r="B19" s="448" t="s">
        <v>244</v>
      </c>
      <c r="C19" s="447"/>
      <c r="D19" s="125" t="s">
        <v>105</v>
      </c>
      <c r="E19" s="126"/>
      <c r="F19" s="458">
        <v>38.39</v>
      </c>
      <c r="G19" s="98">
        <v>2565.2999999999997</v>
      </c>
      <c r="H19" s="127">
        <f t="shared" si="12"/>
        <v>98481.866999999984</v>
      </c>
      <c r="I19" s="440"/>
      <c r="J19" s="137">
        <v>16</v>
      </c>
      <c r="K19" s="82">
        <v>1636</v>
      </c>
      <c r="L19" s="86">
        <v>102.25</v>
      </c>
      <c r="M19" s="130">
        <v>17</v>
      </c>
      <c r="N19" s="138">
        <f t="shared" si="13"/>
        <v>1399.2545454545448</v>
      </c>
      <c r="O19" s="139">
        <f t="shared" si="14"/>
        <v>82.30909090909087</v>
      </c>
      <c r="P19" s="95">
        <f t="shared" si="10"/>
        <v>1</v>
      </c>
      <c r="Q19" s="131">
        <f t="shared" si="11"/>
        <v>-19.94090909090913</v>
      </c>
      <c r="R19" s="441">
        <f t="shared" si="15"/>
        <v>0.80497888419648778</v>
      </c>
      <c r="S19" s="622"/>
      <c r="T19" s="133">
        <v>0.2215277777777778</v>
      </c>
      <c r="U19" s="133">
        <v>0.29791666666666672</v>
      </c>
      <c r="V19" s="440">
        <v>7</v>
      </c>
      <c r="W19" s="134">
        <f>(U19-T19)*24*60</f>
        <v>110.00000000000004</v>
      </c>
      <c r="X19" s="140"/>
      <c r="Y19" s="140"/>
      <c r="Z19" s="95"/>
      <c r="AA19" s="95"/>
      <c r="AB19" s="618"/>
      <c r="AC19" s="618"/>
      <c r="AD19" s="440"/>
      <c r="AE19" s="440"/>
      <c r="AF19" s="88">
        <f t="shared" si="6"/>
        <v>-236.74545454545523</v>
      </c>
      <c r="AG19" s="442">
        <f t="shared" si="7"/>
        <v>0.85529006445876821</v>
      </c>
      <c r="AH19" s="664"/>
    </row>
    <row r="20" spans="1:34" ht="19.2" customHeight="1">
      <c r="A20" s="621"/>
      <c r="B20" s="448" t="s">
        <v>245</v>
      </c>
      <c r="C20" s="96"/>
      <c r="D20" s="80" t="s">
        <v>104</v>
      </c>
      <c r="E20" s="126"/>
      <c r="F20" s="458">
        <v>43.14</v>
      </c>
      <c r="G20" s="98">
        <v>2126</v>
      </c>
      <c r="H20" s="127">
        <f t="shared" si="12"/>
        <v>91715.64</v>
      </c>
      <c r="I20" s="440"/>
      <c r="J20" s="137">
        <v>16</v>
      </c>
      <c r="K20" s="82">
        <v>1440</v>
      </c>
      <c r="L20" s="86">
        <v>90</v>
      </c>
      <c r="M20" s="130">
        <v>16</v>
      </c>
      <c r="N20" s="138">
        <f t="shared" si="13"/>
        <v>1371.6129032258066</v>
      </c>
      <c r="O20" s="139">
        <f t="shared" si="14"/>
        <v>85.725806451612911</v>
      </c>
      <c r="P20" s="95">
        <f t="shared" si="10"/>
        <v>0</v>
      </c>
      <c r="Q20" s="131">
        <f t="shared" si="11"/>
        <v>-4.274193548387089</v>
      </c>
      <c r="R20" s="441">
        <f t="shared" si="15"/>
        <v>0.95250896057347678</v>
      </c>
      <c r="S20" s="622"/>
      <c r="T20" s="133">
        <v>0.3131944444444445</v>
      </c>
      <c r="U20" s="133">
        <v>0.37777777777777782</v>
      </c>
      <c r="V20" s="440">
        <v>22</v>
      </c>
      <c r="W20" s="134">
        <f t="shared" ref="W20:W29" si="16">(U20-T20)*24*60</f>
        <v>92.999999999999986</v>
      </c>
      <c r="X20" s="140">
        <v>0.30138888888888887</v>
      </c>
      <c r="Y20" s="140">
        <v>0.31041666666666667</v>
      </c>
      <c r="Z20" s="95"/>
      <c r="AA20" s="95"/>
      <c r="AB20" s="618"/>
      <c r="AC20" s="618"/>
      <c r="AD20" s="440"/>
      <c r="AE20" s="440"/>
      <c r="AF20" s="135">
        <f t="shared" si="6"/>
        <v>-68.387096774193424</v>
      </c>
      <c r="AG20" s="136">
        <f t="shared" si="7"/>
        <v>0.95250896057347678</v>
      </c>
      <c r="AH20" s="664"/>
    </row>
    <row r="21" spans="1:34" ht="19.2" customHeight="1">
      <c r="A21" s="621"/>
      <c r="B21" s="448" t="s">
        <v>244</v>
      </c>
      <c r="C21" s="141"/>
      <c r="D21" s="142" t="s">
        <v>302</v>
      </c>
      <c r="E21" s="81"/>
      <c r="F21" s="458">
        <v>38.1</v>
      </c>
      <c r="G21" s="82">
        <v>2508</v>
      </c>
      <c r="H21" s="127">
        <f t="shared" si="12"/>
        <v>95554.8</v>
      </c>
      <c r="I21" s="439"/>
      <c r="J21" s="137">
        <v>17</v>
      </c>
      <c r="K21" s="82">
        <v>1500</v>
      </c>
      <c r="L21" s="86">
        <v>88.235294117647058</v>
      </c>
      <c r="M21" s="453">
        <v>16</v>
      </c>
      <c r="N21" s="138">
        <f t="shared" si="13"/>
        <v>1297.2413793103449</v>
      </c>
      <c r="O21" s="139">
        <f t="shared" si="14"/>
        <v>81.077586206896555</v>
      </c>
      <c r="P21" s="95">
        <f t="shared" si="10"/>
        <v>-1</v>
      </c>
      <c r="Q21" s="131">
        <f t="shared" si="11"/>
        <v>-7.1577079107505028</v>
      </c>
      <c r="R21" s="441">
        <f t="shared" si="15"/>
        <v>0.91887931034482762</v>
      </c>
      <c r="S21" s="622"/>
      <c r="T21" s="133">
        <v>0.38263888888888892</v>
      </c>
      <c r="U21" s="133">
        <v>0.46319444444444446</v>
      </c>
      <c r="V21" s="440">
        <v>7</v>
      </c>
      <c r="W21" s="134">
        <f t="shared" si="16"/>
        <v>115.99999999999999</v>
      </c>
      <c r="X21" s="140"/>
      <c r="Y21" s="140"/>
      <c r="Z21" s="95"/>
      <c r="AA21" s="95"/>
      <c r="AB21" s="618"/>
      <c r="AC21" s="618"/>
      <c r="AD21" s="440"/>
      <c r="AE21" s="440"/>
      <c r="AF21" s="88">
        <f t="shared" si="6"/>
        <v>-202.75862068965512</v>
      </c>
      <c r="AG21" s="442">
        <f t="shared" si="7"/>
        <v>0.86482758620689659</v>
      </c>
      <c r="AH21" s="665"/>
    </row>
    <row r="22" spans="1:34" ht="19.2" customHeight="1">
      <c r="A22" s="621"/>
      <c r="B22" s="448" t="s">
        <v>242</v>
      </c>
      <c r="C22" s="141"/>
      <c r="D22" s="80" t="s">
        <v>98</v>
      </c>
      <c r="E22" s="81"/>
      <c r="F22" s="458">
        <v>38</v>
      </c>
      <c r="G22" s="82">
        <v>2972.25</v>
      </c>
      <c r="H22" s="127">
        <f t="shared" si="12"/>
        <v>112945.5</v>
      </c>
      <c r="I22" s="439"/>
      <c r="J22" s="137">
        <v>19</v>
      </c>
      <c r="K22" s="82">
        <v>2600</v>
      </c>
      <c r="L22" s="86">
        <v>136.84210526315789</v>
      </c>
      <c r="M22" s="130">
        <v>20</v>
      </c>
      <c r="N22" s="138">
        <f t="shared" si="13"/>
        <v>2409.9324324324307</v>
      </c>
      <c r="O22" s="139">
        <f t="shared" si="14"/>
        <v>120.49662162162153</v>
      </c>
      <c r="P22" s="95">
        <f t="shared" si="10"/>
        <v>1</v>
      </c>
      <c r="Q22" s="131">
        <f t="shared" si="11"/>
        <v>-16.345483641536362</v>
      </c>
      <c r="R22" s="441">
        <f t="shared" si="15"/>
        <v>0.88055223492723422</v>
      </c>
      <c r="S22" s="622"/>
      <c r="T22" s="133">
        <v>0.50347222222222221</v>
      </c>
      <c r="U22" s="133">
        <v>0.55486111111111114</v>
      </c>
      <c r="V22" s="440">
        <v>5</v>
      </c>
      <c r="W22" s="134">
        <f t="shared" si="16"/>
        <v>74.000000000000057</v>
      </c>
      <c r="X22" s="140"/>
      <c r="Y22" s="140"/>
      <c r="Z22" s="95"/>
      <c r="AA22" s="95"/>
      <c r="AB22" s="618"/>
      <c r="AC22" s="618"/>
      <c r="AD22" s="440"/>
      <c r="AE22" s="440"/>
      <c r="AF22" s="135">
        <f t="shared" si="6"/>
        <v>-190.06756756756931</v>
      </c>
      <c r="AG22" s="136">
        <f t="shared" si="7"/>
        <v>0.9268970893970887</v>
      </c>
      <c r="AH22" s="665"/>
    </row>
    <row r="23" spans="1:34" ht="19.2" customHeight="1">
      <c r="A23" s="621"/>
      <c r="B23" s="448" t="s">
        <v>242</v>
      </c>
      <c r="C23" s="141"/>
      <c r="D23" s="80" t="s">
        <v>103</v>
      </c>
      <c r="E23" s="81"/>
      <c r="F23" s="458">
        <v>36.86</v>
      </c>
      <c r="G23" s="82">
        <v>351.36</v>
      </c>
      <c r="H23" s="127">
        <f t="shared" si="12"/>
        <v>12951.1296</v>
      </c>
      <c r="I23" s="439">
        <v>1</v>
      </c>
      <c r="J23" s="137">
        <v>17</v>
      </c>
      <c r="K23" s="82">
        <v>2250</v>
      </c>
      <c r="L23" s="86">
        <v>132.35294117647058</v>
      </c>
      <c r="M23" s="130">
        <v>18</v>
      </c>
      <c r="N23" s="138">
        <f t="shared" si="13"/>
        <v>1916.5090909090977</v>
      </c>
      <c r="O23" s="139">
        <f t="shared" si="14"/>
        <v>106.47272727272765</v>
      </c>
      <c r="P23" s="95">
        <f t="shared" si="10"/>
        <v>1</v>
      </c>
      <c r="Q23" s="131">
        <f t="shared" si="11"/>
        <v>-25.880213903742927</v>
      </c>
      <c r="R23" s="441">
        <f t="shared" si="15"/>
        <v>0.80446060606060898</v>
      </c>
      <c r="S23" s="622"/>
      <c r="T23" s="133">
        <v>0.56041666666666667</v>
      </c>
      <c r="U23" s="133">
        <v>0.56805555555555554</v>
      </c>
      <c r="V23" s="440">
        <v>8</v>
      </c>
      <c r="W23" s="134">
        <f t="shared" si="16"/>
        <v>10.999999999999961</v>
      </c>
      <c r="X23" s="140"/>
      <c r="Y23" s="140"/>
      <c r="Z23" s="95"/>
      <c r="AA23" s="95"/>
      <c r="AB23" s="618"/>
      <c r="AC23" s="618"/>
      <c r="AD23" s="440"/>
      <c r="AE23" s="440"/>
      <c r="AF23" s="88">
        <f t="shared" si="6"/>
        <v>-333.49090909090228</v>
      </c>
      <c r="AG23" s="442">
        <f t="shared" si="7"/>
        <v>0.85178181818182119</v>
      </c>
      <c r="AH23" s="665"/>
    </row>
    <row r="24" spans="1:34" ht="19.2" customHeight="1">
      <c r="A24" s="621"/>
      <c r="B24" s="448">
        <v>0</v>
      </c>
      <c r="C24" s="124"/>
      <c r="D24" s="125"/>
      <c r="E24" s="126"/>
      <c r="F24" s="458" t="s">
        <v>248</v>
      </c>
      <c r="G24" s="98"/>
      <c r="H24" s="127">
        <f t="shared" si="12"/>
        <v>0</v>
      </c>
      <c r="I24" s="134"/>
      <c r="J24" s="137"/>
      <c r="K24" s="82"/>
      <c r="L24" s="86"/>
      <c r="M24" s="130"/>
      <c r="N24" s="138"/>
      <c r="O24" s="139"/>
      <c r="P24" s="95"/>
      <c r="Q24" s="131"/>
      <c r="R24" s="441"/>
      <c r="S24" s="622"/>
      <c r="T24" s="133"/>
      <c r="U24" s="133"/>
      <c r="V24" s="440"/>
      <c r="W24" s="134"/>
      <c r="X24" s="440"/>
      <c r="Y24" s="440"/>
      <c r="Z24" s="95"/>
      <c r="AA24" s="95"/>
      <c r="AB24" s="618"/>
      <c r="AC24" s="618"/>
      <c r="AD24" s="440"/>
      <c r="AE24" s="440"/>
      <c r="AF24" s="135">
        <f t="shared" si="6"/>
        <v>0</v>
      </c>
      <c r="AG24" s="136" t="e">
        <f t="shared" si="7"/>
        <v>#DIV/0!</v>
      </c>
      <c r="AH24" s="665"/>
    </row>
    <row r="25" spans="1:34" ht="19.2" customHeight="1">
      <c r="A25" s="621"/>
      <c r="B25" s="448">
        <v>0</v>
      </c>
      <c r="C25" s="124"/>
      <c r="D25" s="125"/>
      <c r="E25" s="126"/>
      <c r="F25" s="458" t="s">
        <v>248</v>
      </c>
      <c r="G25" s="98"/>
      <c r="H25" s="127">
        <f t="shared" si="12"/>
        <v>0</v>
      </c>
      <c r="I25" s="134"/>
      <c r="J25" s="137"/>
      <c r="K25" s="82"/>
      <c r="L25" s="86"/>
      <c r="M25" s="130"/>
      <c r="N25" s="138"/>
      <c r="O25" s="139"/>
      <c r="P25" s="95"/>
      <c r="Q25" s="131"/>
      <c r="R25" s="441"/>
      <c r="S25" s="622"/>
      <c r="T25" s="133"/>
      <c r="U25" s="133"/>
      <c r="V25" s="440"/>
      <c r="W25" s="134">
        <f t="shared" si="16"/>
        <v>0</v>
      </c>
      <c r="X25" s="440"/>
      <c r="Y25" s="440"/>
      <c r="Z25" s="95"/>
      <c r="AA25" s="95"/>
      <c r="AB25" s="618"/>
      <c r="AC25" s="618"/>
      <c r="AD25" s="440"/>
      <c r="AE25" s="440"/>
      <c r="AF25" s="88">
        <f t="shared" si="6"/>
        <v>0</v>
      </c>
      <c r="AG25" s="442" t="e">
        <f t="shared" si="7"/>
        <v>#DIV/0!</v>
      </c>
      <c r="AH25" s="665"/>
    </row>
    <row r="26" spans="1:34" ht="19.2" customHeight="1">
      <c r="A26" s="621"/>
      <c r="B26" s="448">
        <v>0</v>
      </c>
      <c r="C26" s="124"/>
      <c r="D26" s="125"/>
      <c r="E26" s="126"/>
      <c r="F26" s="458" t="s">
        <v>248</v>
      </c>
      <c r="G26" s="98"/>
      <c r="H26" s="127">
        <f t="shared" si="12"/>
        <v>0</v>
      </c>
      <c r="I26" s="134"/>
      <c r="J26" s="130"/>
      <c r="K26" s="98"/>
      <c r="L26" s="129"/>
      <c r="M26" s="130"/>
      <c r="N26" s="98"/>
      <c r="O26" s="129"/>
      <c r="P26" s="95"/>
      <c r="Q26" s="131"/>
      <c r="R26" s="441"/>
      <c r="S26" s="622"/>
      <c r="T26" s="133"/>
      <c r="U26" s="133"/>
      <c r="V26" s="440"/>
      <c r="W26" s="134">
        <f t="shared" si="16"/>
        <v>0</v>
      </c>
      <c r="X26" s="440"/>
      <c r="Y26" s="440"/>
      <c r="Z26" s="95"/>
      <c r="AA26" s="95"/>
      <c r="AB26" s="618"/>
      <c r="AC26" s="618"/>
      <c r="AD26" s="440"/>
      <c r="AE26" s="440"/>
      <c r="AF26" s="135">
        <f t="shared" si="6"/>
        <v>0</v>
      </c>
      <c r="AG26" s="136" t="e">
        <f t="shared" si="7"/>
        <v>#DIV/0!</v>
      </c>
      <c r="AH26" s="665"/>
    </row>
    <row r="27" spans="1:34" ht="19.2" customHeight="1">
      <c r="A27" s="621"/>
      <c r="B27" s="123">
        <v>0</v>
      </c>
      <c r="C27" s="124"/>
      <c r="D27" s="125"/>
      <c r="E27" s="126"/>
      <c r="F27" s="461" t="s">
        <v>248</v>
      </c>
      <c r="G27" s="98"/>
      <c r="H27" s="127">
        <f t="shared" si="12"/>
        <v>0</v>
      </c>
      <c r="I27" s="134"/>
      <c r="J27" s="130"/>
      <c r="K27" s="98"/>
      <c r="L27" s="129"/>
      <c r="M27" s="130"/>
      <c r="N27" s="98"/>
      <c r="O27" s="129"/>
      <c r="P27" s="95"/>
      <c r="Q27" s="131"/>
      <c r="R27" s="441"/>
      <c r="S27" s="622"/>
      <c r="T27" s="133"/>
      <c r="U27" s="133"/>
      <c r="V27" s="440"/>
      <c r="W27" s="134">
        <f t="shared" si="16"/>
        <v>0</v>
      </c>
      <c r="X27" s="440"/>
      <c r="Y27" s="440"/>
      <c r="Z27" s="95"/>
      <c r="AA27" s="95"/>
      <c r="AB27" s="618"/>
      <c r="AC27" s="618"/>
      <c r="AD27" s="440"/>
      <c r="AE27" s="440"/>
      <c r="AF27" s="88">
        <f t="shared" si="6"/>
        <v>0</v>
      </c>
      <c r="AG27" s="442" t="e">
        <f t="shared" si="7"/>
        <v>#DIV/0!</v>
      </c>
      <c r="AH27" s="665"/>
    </row>
    <row r="28" spans="1:34" ht="19.2" customHeight="1">
      <c r="A28" s="621"/>
      <c r="B28" s="123">
        <v>0</v>
      </c>
      <c r="C28" s="124"/>
      <c r="D28" s="125"/>
      <c r="E28" s="126"/>
      <c r="F28" s="461" t="s">
        <v>248</v>
      </c>
      <c r="G28" s="98"/>
      <c r="H28" s="127">
        <f t="shared" si="12"/>
        <v>0</v>
      </c>
      <c r="I28" s="134"/>
      <c r="J28" s="130"/>
      <c r="K28" s="98"/>
      <c r="L28" s="129"/>
      <c r="M28" s="130"/>
      <c r="N28" s="98"/>
      <c r="O28" s="129"/>
      <c r="P28" s="95"/>
      <c r="Q28" s="131"/>
      <c r="R28" s="441"/>
      <c r="S28" s="622"/>
      <c r="T28" s="133"/>
      <c r="U28" s="133"/>
      <c r="V28" s="440"/>
      <c r="W28" s="134">
        <f t="shared" si="16"/>
        <v>0</v>
      </c>
      <c r="X28" s="440"/>
      <c r="Y28" s="440"/>
      <c r="Z28" s="95"/>
      <c r="AA28" s="95"/>
      <c r="AB28" s="618"/>
      <c r="AC28" s="618"/>
      <c r="AD28" s="440"/>
      <c r="AE28" s="440"/>
      <c r="AF28" s="135">
        <f t="shared" si="6"/>
        <v>0</v>
      </c>
      <c r="AG28" s="136" t="e">
        <f t="shared" si="7"/>
        <v>#DIV/0!</v>
      </c>
      <c r="AH28" s="665"/>
    </row>
    <row r="29" spans="1:34" ht="19.2" customHeight="1">
      <c r="A29" s="621"/>
      <c r="B29" s="123">
        <v>0</v>
      </c>
      <c r="C29" s="124"/>
      <c r="D29" s="125"/>
      <c r="E29" s="126"/>
      <c r="F29" s="461" t="s">
        <v>248</v>
      </c>
      <c r="G29" s="98"/>
      <c r="H29" s="127">
        <f t="shared" si="12"/>
        <v>0</v>
      </c>
      <c r="I29" s="134"/>
      <c r="J29" s="130"/>
      <c r="K29" s="98"/>
      <c r="L29" s="129"/>
      <c r="M29" s="130"/>
      <c r="N29" s="98"/>
      <c r="O29" s="129"/>
      <c r="P29" s="95"/>
      <c r="Q29" s="131"/>
      <c r="R29" s="441"/>
      <c r="S29" s="622"/>
      <c r="T29" s="133"/>
      <c r="U29" s="133"/>
      <c r="V29" s="440"/>
      <c r="W29" s="134">
        <f t="shared" si="16"/>
        <v>0</v>
      </c>
      <c r="X29" s="440"/>
      <c r="Y29" s="440"/>
      <c r="Z29" s="95"/>
      <c r="AA29" s="95"/>
      <c r="AB29" s="618"/>
      <c r="AC29" s="618"/>
      <c r="AD29" s="440"/>
      <c r="AE29" s="440"/>
      <c r="AF29" s="88">
        <f t="shared" si="6"/>
        <v>0</v>
      </c>
      <c r="AG29" s="442"/>
      <c r="AH29" s="665"/>
    </row>
    <row r="30" spans="1:34" ht="19.2" customHeight="1">
      <c r="A30" s="621"/>
      <c r="B30" s="143">
        <v>0</v>
      </c>
      <c r="C30" s="144" t="s">
        <v>192</v>
      </c>
      <c r="D30" s="662" t="s">
        <v>191</v>
      </c>
      <c r="E30" s="662"/>
      <c r="F30" s="462"/>
      <c r="G30" s="145"/>
      <c r="H30" s="146"/>
      <c r="I30" s="147"/>
      <c r="J30" s="145">
        <v>17</v>
      </c>
      <c r="K30" s="145">
        <v>1946</v>
      </c>
      <c r="L30" s="148">
        <v>113.67221362229104</v>
      </c>
      <c r="M30" s="145">
        <f t="shared" ref="J30:O30" si="17">AVERAGE(M18:M29)</f>
        <v>17.5</v>
      </c>
      <c r="N30" s="145">
        <f t="shared" si="17"/>
        <v>1756.9583918887038</v>
      </c>
      <c r="O30" s="148">
        <f t="shared" si="17"/>
        <v>99.228453558473063</v>
      </c>
      <c r="P30" s="95">
        <f t="shared" ref="P30:P35" si="18">M30-J30</f>
        <v>0.5</v>
      </c>
      <c r="Q30" s="131">
        <f t="shared" ref="Q30:Q35" si="19">O30-L30</f>
        <v>-14.443760063817976</v>
      </c>
      <c r="R30" s="149">
        <f t="shared" ref="R30:R35" si="20">O30/L30</f>
        <v>0.87293499788953199</v>
      </c>
      <c r="S30" s="622"/>
      <c r="T30" s="133"/>
      <c r="U30" s="133"/>
      <c r="V30" s="98"/>
      <c r="W30" s="98"/>
      <c r="X30" s="129"/>
      <c r="Y30" s="129"/>
      <c r="Z30" s="150">
        <f>SUM(Z18:Z29)</f>
        <v>0</v>
      </c>
      <c r="AA30" s="150">
        <f>SUM(AA18:AA29)</f>
        <v>0</v>
      </c>
      <c r="AB30" s="618"/>
      <c r="AC30" s="618"/>
      <c r="AD30" s="151">
        <f>SUM(AD18:AD29)</f>
        <v>0</v>
      </c>
      <c r="AE30" s="151">
        <f>SUM(AE18:AE29)</f>
        <v>0</v>
      </c>
      <c r="AF30" s="152">
        <f t="shared" si="6"/>
        <v>-189.04160811129623</v>
      </c>
      <c r="AG30" s="153">
        <f t="shared" ref="AG30" si="21">N30/K30</f>
        <v>0.90285631648957032</v>
      </c>
      <c r="AH30" s="666"/>
    </row>
    <row r="31" spans="1:34" ht="19.2" customHeight="1">
      <c r="A31" s="659" t="s">
        <v>305</v>
      </c>
      <c r="B31" s="154" t="s">
        <v>246</v>
      </c>
      <c r="C31" s="109"/>
      <c r="D31" s="155" t="s">
        <v>107</v>
      </c>
      <c r="E31" s="156"/>
      <c r="F31" s="463">
        <v>35.33</v>
      </c>
      <c r="G31" s="138">
        <v>2462</v>
      </c>
      <c r="H31" s="157">
        <f t="shared" ref="H31:H40" si="22">F31*G31</f>
        <v>86982.459999999992</v>
      </c>
      <c r="I31" s="93"/>
      <c r="J31" s="158">
        <v>12</v>
      </c>
      <c r="K31" s="138">
        <v>2118</v>
      </c>
      <c r="L31" s="139">
        <v>176.5</v>
      </c>
      <c r="M31" s="158">
        <v>12</v>
      </c>
      <c r="N31" s="159">
        <f t="shared" ref="N31:N35" si="23">G31/W31*60</f>
        <v>1969.5999999999997</v>
      </c>
      <c r="O31" s="160">
        <f t="shared" ref="O31:O35" si="24">N31/M31</f>
        <v>164.1333333333333</v>
      </c>
      <c r="P31" s="161">
        <f t="shared" si="18"/>
        <v>0</v>
      </c>
      <c r="Q31" s="162">
        <f t="shared" si="19"/>
        <v>-12.366666666666703</v>
      </c>
      <c r="R31" s="444">
        <f t="shared" si="20"/>
        <v>0.92993389990557107</v>
      </c>
      <c r="S31" s="661">
        <f>R43</f>
        <v>0.85852949301654469</v>
      </c>
      <c r="T31" s="163">
        <v>0.16666666666666666</v>
      </c>
      <c r="U31" s="163">
        <v>0.21875</v>
      </c>
      <c r="V31" s="93">
        <v>5</v>
      </c>
      <c r="W31" s="164">
        <f t="shared" ref="W31:W42" si="25">(U31-T31)*24*60</f>
        <v>75.000000000000014</v>
      </c>
      <c r="X31" s="93"/>
      <c r="Y31" s="93"/>
      <c r="Z31" s="92"/>
      <c r="AA31" s="92"/>
      <c r="AB31" s="618"/>
      <c r="AC31" s="618"/>
      <c r="AD31" s="93">
        <v>1</v>
      </c>
      <c r="AE31" s="93">
        <v>1</v>
      </c>
      <c r="AF31" s="161">
        <f t="shared" si="6"/>
        <v>-148.40000000000032</v>
      </c>
      <c r="AG31" s="165">
        <f t="shared" si="7"/>
        <v>0.92993389990557118</v>
      </c>
      <c r="AH31" s="639">
        <f>AG43</f>
        <v>0.86916972858686792</v>
      </c>
    </row>
    <row r="32" spans="1:34" ht="19.2" customHeight="1">
      <c r="A32" s="660"/>
      <c r="B32" s="167" t="s">
        <v>246</v>
      </c>
      <c r="C32" s="168"/>
      <c r="D32" s="142" t="s">
        <v>108</v>
      </c>
      <c r="E32" s="81"/>
      <c r="F32" s="458">
        <v>36.409999999999997</v>
      </c>
      <c r="G32" s="82">
        <v>5814.25</v>
      </c>
      <c r="H32" s="127">
        <f t="shared" si="22"/>
        <v>211696.84249999997</v>
      </c>
      <c r="I32" s="452"/>
      <c r="J32" s="85">
        <v>10</v>
      </c>
      <c r="K32" s="82">
        <v>2769</v>
      </c>
      <c r="L32" s="86">
        <v>276.89999999999998</v>
      </c>
      <c r="M32" s="85">
        <v>10</v>
      </c>
      <c r="N32" s="82">
        <f t="shared" si="23"/>
        <v>2295.0986842105258</v>
      </c>
      <c r="O32" s="86">
        <f t="shared" si="24"/>
        <v>229.50986842105257</v>
      </c>
      <c r="P32" s="88">
        <f t="shared" si="18"/>
        <v>0</v>
      </c>
      <c r="Q32" s="89">
        <f t="shared" si="19"/>
        <v>-47.390131578947404</v>
      </c>
      <c r="R32" s="442">
        <f t="shared" si="20"/>
        <v>0.82885470719051135</v>
      </c>
      <c r="S32" s="622"/>
      <c r="T32" s="133">
        <v>0.23472222222222222</v>
      </c>
      <c r="U32" s="133">
        <v>0.34027777777777779</v>
      </c>
      <c r="V32" s="440">
        <v>23</v>
      </c>
      <c r="W32" s="134">
        <f t="shared" si="25"/>
        <v>152.00000000000003</v>
      </c>
      <c r="X32" s="169">
        <v>0.22222222222222221</v>
      </c>
      <c r="Y32" s="169">
        <v>0.23194444444444443</v>
      </c>
      <c r="Z32" s="170"/>
      <c r="AA32" s="170"/>
      <c r="AB32" s="618"/>
      <c r="AC32" s="618"/>
      <c r="AD32" s="440"/>
      <c r="AE32" s="440"/>
      <c r="AF32" s="88">
        <f t="shared" si="6"/>
        <v>-473.90131578947421</v>
      </c>
      <c r="AG32" s="442">
        <f t="shared" si="7"/>
        <v>0.82885470719051135</v>
      </c>
      <c r="AH32" s="637"/>
    </row>
    <row r="33" spans="1:34" ht="19.2" customHeight="1">
      <c r="A33" s="660"/>
      <c r="B33" s="167" t="s">
        <v>245</v>
      </c>
      <c r="C33" s="440"/>
      <c r="D33" s="125" t="s">
        <v>111</v>
      </c>
      <c r="E33" s="126"/>
      <c r="F33" s="458">
        <v>29.113149847094796</v>
      </c>
      <c r="G33" s="98">
        <v>4126</v>
      </c>
      <c r="H33" s="127">
        <f t="shared" si="22"/>
        <v>120120.85626911312</v>
      </c>
      <c r="I33" s="440"/>
      <c r="J33" s="85">
        <v>20</v>
      </c>
      <c r="K33" s="82">
        <v>1500</v>
      </c>
      <c r="L33" s="86">
        <v>75</v>
      </c>
      <c r="M33" s="85">
        <v>20</v>
      </c>
      <c r="N33" s="82">
        <f t="shared" si="23"/>
        <v>1398.6440677966102</v>
      </c>
      <c r="O33" s="86">
        <f t="shared" si="24"/>
        <v>69.932203389830505</v>
      </c>
      <c r="P33" s="88">
        <f t="shared" si="18"/>
        <v>0</v>
      </c>
      <c r="Q33" s="89">
        <f t="shared" si="19"/>
        <v>-5.0677966101694949</v>
      </c>
      <c r="R33" s="442">
        <f t="shared" si="20"/>
        <v>0.93242937853107344</v>
      </c>
      <c r="S33" s="622"/>
      <c r="T33" s="133">
        <v>0.38055555555555554</v>
      </c>
      <c r="U33" s="133">
        <v>0.50347222222222221</v>
      </c>
      <c r="V33" s="440">
        <v>5</v>
      </c>
      <c r="W33" s="134">
        <f t="shared" si="25"/>
        <v>177</v>
      </c>
      <c r="X33" s="169"/>
      <c r="Y33" s="169"/>
      <c r="Z33" s="170"/>
      <c r="AA33" s="170"/>
      <c r="AB33" s="618"/>
      <c r="AC33" s="618"/>
      <c r="AD33" s="440"/>
      <c r="AE33" s="440"/>
      <c r="AF33" s="88">
        <f t="shared" si="6"/>
        <v>-101.35593220338978</v>
      </c>
      <c r="AG33" s="171">
        <f t="shared" si="7"/>
        <v>0.93242937853107344</v>
      </c>
      <c r="AH33" s="637"/>
    </row>
    <row r="34" spans="1:34" ht="19.2" customHeight="1">
      <c r="A34" s="660"/>
      <c r="B34" s="167" t="s">
        <v>244</v>
      </c>
      <c r="C34" s="172"/>
      <c r="D34" s="125" t="s">
        <v>105</v>
      </c>
      <c r="E34" s="126"/>
      <c r="F34" s="458">
        <v>38.39</v>
      </c>
      <c r="G34" s="98">
        <v>452.7</v>
      </c>
      <c r="H34" s="127">
        <f t="shared" si="22"/>
        <v>17379.152999999998</v>
      </c>
      <c r="I34" s="440">
        <v>1</v>
      </c>
      <c r="J34" s="85">
        <v>16</v>
      </c>
      <c r="K34" s="82">
        <v>1636</v>
      </c>
      <c r="L34" s="86">
        <v>102.25</v>
      </c>
      <c r="M34" s="85">
        <v>17</v>
      </c>
      <c r="N34" s="82">
        <f t="shared" si="23"/>
        <v>1293.4285714285759</v>
      </c>
      <c r="O34" s="86">
        <f t="shared" si="24"/>
        <v>76.084033613445641</v>
      </c>
      <c r="P34" s="88">
        <f t="shared" si="18"/>
        <v>1</v>
      </c>
      <c r="Q34" s="89">
        <f t="shared" si="19"/>
        <v>-26.165966386554359</v>
      </c>
      <c r="R34" s="442">
        <f t="shared" si="20"/>
        <v>0.74409812824885713</v>
      </c>
      <c r="S34" s="622"/>
      <c r="T34" s="133">
        <v>0.50902777777777775</v>
      </c>
      <c r="U34" s="133">
        <v>0.52361111111111103</v>
      </c>
      <c r="V34" s="440">
        <v>8</v>
      </c>
      <c r="W34" s="134">
        <f t="shared" si="25"/>
        <v>20.999999999999925</v>
      </c>
      <c r="X34" s="169"/>
      <c r="Y34" s="169"/>
      <c r="Z34" s="170"/>
      <c r="AA34" s="170"/>
      <c r="AB34" s="618"/>
      <c r="AC34" s="618"/>
      <c r="AD34" s="440"/>
      <c r="AE34" s="440"/>
      <c r="AF34" s="88">
        <f t="shared" si="6"/>
        <v>-342.57142857142412</v>
      </c>
      <c r="AG34" s="171">
        <f t="shared" si="7"/>
        <v>0.79060426126441063</v>
      </c>
      <c r="AH34" s="637"/>
    </row>
    <row r="35" spans="1:34" ht="19.2" customHeight="1">
      <c r="A35" s="660"/>
      <c r="B35" s="167" t="s">
        <v>243</v>
      </c>
      <c r="C35" s="79"/>
      <c r="D35" s="80" t="s">
        <v>101</v>
      </c>
      <c r="E35" s="81"/>
      <c r="F35" s="458">
        <v>77.34</v>
      </c>
      <c r="G35" s="173">
        <v>930</v>
      </c>
      <c r="H35" s="127">
        <f t="shared" si="22"/>
        <v>71926.2</v>
      </c>
      <c r="I35" s="439"/>
      <c r="J35" s="85">
        <v>18</v>
      </c>
      <c r="K35" s="82">
        <v>1440</v>
      </c>
      <c r="L35" s="86">
        <v>80</v>
      </c>
      <c r="M35" s="85">
        <v>18</v>
      </c>
      <c r="N35" s="82">
        <f t="shared" si="23"/>
        <v>1268.1818181818182</v>
      </c>
      <c r="O35" s="86">
        <f t="shared" si="24"/>
        <v>70.454545454545453</v>
      </c>
      <c r="P35" s="88">
        <f t="shared" si="18"/>
        <v>0</v>
      </c>
      <c r="Q35" s="89">
        <f t="shared" si="19"/>
        <v>-9.5454545454545467</v>
      </c>
      <c r="R35" s="442">
        <f t="shared" si="20"/>
        <v>0.88068181818181812</v>
      </c>
      <c r="S35" s="622"/>
      <c r="T35" s="133">
        <v>0.52916666666666656</v>
      </c>
      <c r="U35" s="133">
        <v>0.55972222222222212</v>
      </c>
      <c r="V35" s="440">
        <v>8</v>
      </c>
      <c r="W35" s="134">
        <f t="shared" si="25"/>
        <v>44</v>
      </c>
      <c r="X35" s="169"/>
      <c r="Y35" s="169"/>
      <c r="Z35" s="170"/>
      <c r="AA35" s="170"/>
      <c r="AB35" s="618"/>
      <c r="AC35" s="618"/>
      <c r="AD35" s="440"/>
      <c r="AE35" s="440"/>
      <c r="AF35" s="161">
        <f t="shared" si="6"/>
        <v>-171.81818181818176</v>
      </c>
      <c r="AG35" s="165">
        <f t="shared" si="7"/>
        <v>0.88068181818181823</v>
      </c>
      <c r="AH35" s="640"/>
    </row>
    <row r="36" spans="1:34" ht="19.2" customHeight="1">
      <c r="A36" s="660"/>
      <c r="B36" s="167">
        <v>0</v>
      </c>
      <c r="C36" s="175"/>
      <c r="D36" s="80"/>
      <c r="E36" s="126"/>
      <c r="F36" s="458" t="s">
        <v>248</v>
      </c>
      <c r="G36" s="98"/>
      <c r="H36" s="127">
        <f t="shared" si="22"/>
        <v>0</v>
      </c>
      <c r="I36" s="440"/>
      <c r="J36" s="85"/>
      <c r="K36" s="82"/>
      <c r="L36" s="86"/>
      <c r="M36" s="85"/>
      <c r="N36" s="82"/>
      <c r="O36" s="86"/>
      <c r="P36" s="88"/>
      <c r="Q36" s="89"/>
      <c r="R36" s="442"/>
      <c r="S36" s="622"/>
      <c r="T36" s="133"/>
      <c r="U36" s="133"/>
      <c r="V36" s="440"/>
      <c r="W36" s="134">
        <f t="shared" si="25"/>
        <v>0</v>
      </c>
      <c r="X36" s="169"/>
      <c r="Y36" s="169"/>
      <c r="Z36" s="170"/>
      <c r="AA36" s="170"/>
      <c r="AB36" s="618"/>
      <c r="AC36" s="618"/>
      <c r="AD36" s="440"/>
      <c r="AE36" s="440"/>
      <c r="AF36" s="88">
        <f t="shared" si="6"/>
        <v>0</v>
      </c>
      <c r="AG36" s="442" t="e">
        <f t="shared" si="7"/>
        <v>#DIV/0!</v>
      </c>
      <c r="AH36" s="640"/>
    </row>
    <row r="37" spans="1:34" ht="19.2" customHeight="1">
      <c r="A37" s="660"/>
      <c r="B37" s="167">
        <v>0</v>
      </c>
      <c r="C37" s="175"/>
      <c r="D37" s="125"/>
      <c r="E37" s="126"/>
      <c r="F37" s="458" t="s">
        <v>248</v>
      </c>
      <c r="G37" s="98"/>
      <c r="H37" s="127">
        <f t="shared" si="22"/>
        <v>0</v>
      </c>
      <c r="I37" s="440"/>
      <c r="J37" s="85"/>
      <c r="K37" s="82"/>
      <c r="L37" s="86"/>
      <c r="M37" s="85"/>
      <c r="N37" s="82"/>
      <c r="O37" s="86"/>
      <c r="P37" s="88"/>
      <c r="Q37" s="89"/>
      <c r="R37" s="442"/>
      <c r="S37" s="622"/>
      <c r="T37" s="133"/>
      <c r="U37" s="133"/>
      <c r="V37" s="440"/>
      <c r="W37" s="134"/>
      <c r="X37" s="169"/>
      <c r="Y37" s="169"/>
      <c r="Z37" s="170"/>
      <c r="AA37" s="170"/>
      <c r="AB37" s="618"/>
      <c r="AC37" s="618"/>
      <c r="AD37" s="440"/>
      <c r="AE37" s="440"/>
      <c r="AF37" s="88">
        <f t="shared" si="6"/>
        <v>0</v>
      </c>
      <c r="AG37" s="171" t="e">
        <f t="shared" si="7"/>
        <v>#DIV/0!</v>
      </c>
      <c r="AH37" s="640"/>
    </row>
    <row r="38" spans="1:34" ht="19.2" customHeight="1">
      <c r="A38" s="660"/>
      <c r="B38" s="167">
        <v>0</v>
      </c>
      <c r="C38" s="175"/>
      <c r="D38" s="125"/>
      <c r="E38" s="126"/>
      <c r="F38" s="458" t="s">
        <v>248</v>
      </c>
      <c r="G38" s="98"/>
      <c r="H38" s="127">
        <f t="shared" si="22"/>
        <v>0</v>
      </c>
      <c r="I38" s="440"/>
      <c r="J38" s="85"/>
      <c r="K38" s="82"/>
      <c r="L38" s="86"/>
      <c r="M38" s="450"/>
      <c r="N38" s="82"/>
      <c r="O38" s="86"/>
      <c r="P38" s="88"/>
      <c r="Q38" s="89"/>
      <c r="R38" s="442"/>
      <c r="S38" s="622"/>
      <c r="T38" s="133"/>
      <c r="U38" s="133"/>
      <c r="V38" s="440"/>
      <c r="W38" s="134"/>
      <c r="X38" s="169"/>
      <c r="Y38" s="169"/>
      <c r="Z38" s="170"/>
      <c r="AA38" s="170"/>
      <c r="AB38" s="618"/>
      <c r="AC38" s="618"/>
      <c r="AD38" s="440"/>
      <c r="AE38" s="440"/>
      <c r="AF38" s="88">
        <f t="shared" si="6"/>
        <v>0</v>
      </c>
      <c r="AG38" s="171" t="e">
        <f t="shared" si="7"/>
        <v>#DIV/0!</v>
      </c>
      <c r="AH38" s="640"/>
    </row>
    <row r="39" spans="1:34" ht="19.2" customHeight="1">
      <c r="A39" s="660"/>
      <c r="B39" s="167">
        <v>0</v>
      </c>
      <c r="C39" s="172"/>
      <c r="D39" s="80"/>
      <c r="E39" s="81"/>
      <c r="F39" s="458" t="s">
        <v>248</v>
      </c>
      <c r="G39" s="98"/>
      <c r="H39" s="127">
        <f t="shared" si="22"/>
        <v>0</v>
      </c>
      <c r="I39" s="440"/>
      <c r="J39" s="85"/>
      <c r="K39" s="82"/>
      <c r="L39" s="86"/>
      <c r="M39" s="450"/>
      <c r="N39" s="82"/>
      <c r="O39" s="86"/>
      <c r="P39" s="88"/>
      <c r="Q39" s="89"/>
      <c r="R39" s="442"/>
      <c r="S39" s="622"/>
      <c r="T39" s="133"/>
      <c r="U39" s="133"/>
      <c r="V39" s="440"/>
      <c r="W39" s="134">
        <f t="shared" si="25"/>
        <v>0</v>
      </c>
      <c r="X39" s="169"/>
      <c r="Y39" s="169"/>
      <c r="Z39" s="170"/>
      <c r="AA39" s="170"/>
      <c r="AB39" s="618"/>
      <c r="AC39" s="618"/>
      <c r="AD39" s="440"/>
      <c r="AE39" s="440"/>
      <c r="AF39" s="161">
        <f t="shared" si="6"/>
        <v>0</v>
      </c>
      <c r="AG39" s="165" t="e">
        <f t="shared" si="7"/>
        <v>#DIV/0!</v>
      </c>
      <c r="AH39" s="640"/>
    </row>
    <row r="40" spans="1:34" ht="19.2" customHeight="1">
      <c r="A40" s="660"/>
      <c r="B40" s="177">
        <v>0</v>
      </c>
      <c r="C40" s="141"/>
      <c r="D40" s="80"/>
      <c r="E40" s="81"/>
      <c r="F40" s="458" t="s">
        <v>248</v>
      </c>
      <c r="G40" s="82"/>
      <c r="H40" s="127">
        <f t="shared" si="22"/>
        <v>0</v>
      </c>
      <c r="I40" s="439"/>
      <c r="J40" s="178"/>
      <c r="K40" s="179"/>
      <c r="L40" s="180"/>
      <c r="M40" s="453"/>
      <c r="N40" s="82"/>
      <c r="O40" s="86"/>
      <c r="P40" s="88"/>
      <c r="Q40" s="89"/>
      <c r="R40" s="442"/>
      <c r="S40" s="622"/>
      <c r="T40" s="133"/>
      <c r="U40" s="133"/>
      <c r="V40" s="440"/>
      <c r="W40" s="134">
        <f t="shared" si="25"/>
        <v>0</v>
      </c>
      <c r="X40" s="169"/>
      <c r="Y40" s="169"/>
      <c r="Z40" s="170"/>
      <c r="AA40" s="170"/>
      <c r="AB40" s="618"/>
      <c r="AC40" s="618"/>
      <c r="AD40" s="440"/>
      <c r="AE40" s="440"/>
      <c r="AF40" s="88">
        <f t="shared" si="6"/>
        <v>0</v>
      </c>
      <c r="AG40" s="442" t="e">
        <f t="shared" si="7"/>
        <v>#DIV/0!</v>
      </c>
      <c r="AH40" s="640"/>
    </row>
    <row r="41" spans="1:34" ht="19.2" customHeight="1">
      <c r="A41" s="660"/>
      <c r="B41" s="440">
        <v>0</v>
      </c>
      <c r="C41" s="96"/>
      <c r="D41" s="125"/>
      <c r="E41" s="126"/>
      <c r="F41" s="458" t="s">
        <v>248</v>
      </c>
      <c r="G41" s="98"/>
      <c r="H41" s="127"/>
      <c r="I41" s="440"/>
      <c r="J41" s="130"/>
      <c r="K41" s="98"/>
      <c r="L41" s="129"/>
      <c r="M41" s="450"/>
      <c r="N41" s="98"/>
      <c r="O41" s="129"/>
      <c r="P41" s="95"/>
      <c r="Q41" s="131"/>
      <c r="R41" s="441"/>
      <c r="S41" s="622"/>
      <c r="T41" s="133"/>
      <c r="U41" s="133"/>
      <c r="V41" s="440"/>
      <c r="W41" s="134">
        <f t="shared" si="25"/>
        <v>0</v>
      </c>
      <c r="X41" s="169"/>
      <c r="Y41" s="169"/>
      <c r="Z41" s="170"/>
      <c r="AA41" s="170"/>
      <c r="AB41" s="618"/>
      <c r="AC41" s="618"/>
      <c r="AD41" s="440"/>
      <c r="AE41" s="440"/>
      <c r="AF41" s="88"/>
      <c r="AG41" s="176"/>
      <c r="AH41" s="640"/>
    </row>
    <row r="42" spans="1:34" ht="19.2" customHeight="1">
      <c r="A42" s="660"/>
      <c r="B42" s="440">
        <v>0</v>
      </c>
      <c r="C42" s="96"/>
      <c r="D42" s="125"/>
      <c r="E42" s="126"/>
      <c r="F42" s="464" t="s">
        <v>248</v>
      </c>
      <c r="G42" s="98"/>
      <c r="H42" s="127">
        <f>F42*G42</f>
        <v>0</v>
      </c>
      <c r="I42" s="440"/>
      <c r="J42" s="130"/>
      <c r="K42" s="98"/>
      <c r="L42" s="129"/>
      <c r="M42" s="450"/>
      <c r="N42" s="98"/>
      <c r="O42" s="129"/>
      <c r="P42" s="95"/>
      <c r="Q42" s="131"/>
      <c r="R42" s="441"/>
      <c r="S42" s="622"/>
      <c r="T42" s="133"/>
      <c r="U42" s="133"/>
      <c r="V42" s="440"/>
      <c r="W42" s="134">
        <f t="shared" si="25"/>
        <v>0</v>
      </c>
      <c r="X42" s="169"/>
      <c r="Y42" s="169"/>
      <c r="Z42" s="170"/>
      <c r="AA42" s="170"/>
      <c r="AB42" s="618"/>
      <c r="AC42" s="618"/>
      <c r="AD42" s="440"/>
      <c r="AE42" s="440"/>
      <c r="AF42" s="88"/>
      <c r="AG42" s="176"/>
      <c r="AH42" s="640"/>
    </row>
    <row r="43" spans="1:34" ht="19.2" customHeight="1">
      <c r="A43" s="660"/>
      <c r="B43" s="167">
        <v>0</v>
      </c>
      <c r="C43" s="144" t="s">
        <v>508</v>
      </c>
      <c r="D43" s="619" t="s">
        <v>191</v>
      </c>
      <c r="E43" s="619"/>
      <c r="F43" s="462"/>
      <c r="G43" s="145"/>
      <c r="H43" s="146"/>
      <c r="I43" s="147"/>
      <c r="J43" s="145">
        <v>15.2</v>
      </c>
      <c r="K43" s="145">
        <v>1892.6</v>
      </c>
      <c r="L43" s="148">
        <v>142.13</v>
      </c>
      <c r="M43" s="145">
        <f t="shared" ref="J43:O43" si="26">AVERAGE(M31:M42)</f>
        <v>15.4</v>
      </c>
      <c r="N43" s="145">
        <f t="shared" si="26"/>
        <v>1644.9906283235061</v>
      </c>
      <c r="O43" s="148">
        <f t="shared" si="26"/>
        <v>122.02279684244149</v>
      </c>
      <c r="P43" s="95">
        <f>M43-J43</f>
        <v>0.20000000000000107</v>
      </c>
      <c r="Q43" s="131">
        <f>N43-K43</f>
        <v>-247.60937167649377</v>
      </c>
      <c r="R43" s="149">
        <f t="shared" ref="R43:R48" si="27">O43/L43</f>
        <v>0.85852949301654469</v>
      </c>
      <c r="S43" s="622"/>
      <c r="T43" s="133"/>
      <c r="U43" s="133"/>
      <c r="V43" s="440"/>
      <c r="W43" s="440"/>
      <c r="X43" s="169"/>
      <c r="Y43" s="169"/>
      <c r="Z43" s="181">
        <f>SUM(Z31:Z42)</f>
        <v>0</v>
      </c>
      <c r="AA43" s="181">
        <f>SUM(AA31:AA42)</f>
        <v>0</v>
      </c>
      <c r="AB43" s="618"/>
      <c r="AC43" s="618"/>
      <c r="AD43" s="151">
        <f>SUM(AD31:AD42)</f>
        <v>1</v>
      </c>
      <c r="AE43" s="151">
        <f>SUM(AE31:AE42)</f>
        <v>1</v>
      </c>
      <c r="AF43" s="88">
        <f t="shared" ref="AF43:AF54" si="28">N43-K43</f>
        <v>-247.60937167649377</v>
      </c>
      <c r="AG43" s="445">
        <f t="shared" si="7"/>
        <v>0.86916972858686792</v>
      </c>
      <c r="AH43" s="640"/>
    </row>
    <row r="44" spans="1:34" s="195" customFormat="1" ht="19.2" customHeight="1">
      <c r="A44" s="655" t="s">
        <v>307</v>
      </c>
      <c r="B44" s="141" t="s">
        <v>245</v>
      </c>
      <c r="C44" s="182"/>
      <c r="D44" s="80" t="s">
        <v>487</v>
      </c>
      <c r="E44" s="81"/>
      <c r="F44" s="465">
        <v>36.92</v>
      </c>
      <c r="G44" s="183">
        <v>2726</v>
      </c>
      <c r="H44" s="83">
        <f>F44*G44</f>
        <v>100643.92</v>
      </c>
      <c r="I44" s="184"/>
      <c r="J44" s="185">
        <v>6</v>
      </c>
      <c r="K44" s="186">
        <v>1636</v>
      </c>
      <c r="L44" s="187">
        <v>272.66666666666669</v>
      </c>
      <c r="M44" s="104">
        <v>7</v>
      </c>
      <c r="N44" s="186">
        <f>G44/W44*60</f>
        <v>1557.714285714286</v>
      </c>
      <c r="O44" s="187">
        <f>N44/M44</f>
        <v>222.53061224489801</v>
      </c>
      <c r="P44" s="92">
        <f t="shared" ref="P44:P48" si="29">M44-J44</f>
        <v>1</v>
      </c>
      <c r="Q44" s="188">
        <f t="shared" ref="Q44:Q48" si="30">O44-L44</f>
        <v>-50.136054421768677</v>
      </c>
      <c r="R44" s="189">
        <f t="shared" si="27"/>
        <v>0.81612693977346451</v>
      </c>
      <c r="S44" s="637">
        <f>R56</f>
        <v>0.86916957557228203</v>
      </c>
      <c r="T44" s="190">
        <v>0.16666666666666666</v>
      </c>
      <c r="U44" s="190">
        <v>0.23958333333333331</v>
      </c>
      <c r="V44" s="191">
        <v>5</v>
      </c>
      <c r="W44" s="192">
        <f t="shared" ref="W44:W56" si="31">(U44-T44)*24*60</f>
        <v>104.99999999999999</v>
      </c>
      <c r="X44" s="169"/>
      <c r="Y44" s="169"/>
      <c r="Z44" s="170"/>
      <c r="AA44" s="170"/>
      <c r="AB44" s="618"/>
      <c r="AC44" s="618"/>
      <c r="AD44" s="440"/>
      <c r="AE44" s="440"/>
      <c r="AF44" s="193">
        <f t="shared" si="28"/>
        <v>-78.285714285713993</v>
      </c>
      <c r="AG44" s="449">
        <f t="shared" si="7"/>
        <v>0.9521480964023753</v>
      </c>
      <c r="AH44" s="658">
        <f>AG56</f>
        <v>0.95557955482157664</v>
      </c>
    </row>
    <row r="45" spans="1:34" s="195" customFormat="1" ht="19.2" customHeight="1">
      <c r="A45" s="656"/>
      <c r="B45" s="141" t="s">
        <v>245</v>
      </c>
      <c r="C45" s="182"/>
      <c r="D45" s="80" t="s">
        <v>115</v>
      </c>
      <c r="E45" s="81"/>
      <c r="F45" s="465">
        <v>31.43</v>
      </c>
      <c r="G45" s="183">
        <v>2650</v>
      </c>
      <c r="H45" s="83">
        <f>F45*G45</f>
        <v>83289.5</v>
      </c>
      <c r="I45" s="196"/>
      <c r="J45" s="185">
        <v>7</v>
      </c>
      <c r="K45" s="186">
        <v>1500</v>
      </c>
      <c r="L45" s="187">
        <v>214.28571428571428</v>
      </c>
      <c r="M45" s="104">
        <v>7</v>
      </c>
      <c r="N45" s="186">
        <f>G45/W45*60</f>
        <v>1472.2222222222222</v>
      </c>
      <c r="O45" s="187">
        <f>N45/M45</f>
        <v>210.3174603174603</v>
      </c>
      <c r="P45" s="92">
        <f t="shared" si="29"/>
        <v>0</v>
      </c>
      <c r="Q45" s="188">
        <f t="shared" si="30"/>
        <v>-3.9682539682539755</v>
      </c>
      <c r="R45" s="189">
        <f t="shared" si="27"/>
        <v>0.9814814814814814</v>
      </c>
      <c r="S45" s="637"/>
      <c r="T45" s="190">
        <v>0.24305555555555552</v>
      </c>
      <c r="U45" s="190">
        <v>0.31805555555555554</v>
      </c>
      <c r="V45" s="191">
        <v>5</v>
      </c>
      <c r="W45" s="192">
        <f t="shared" si="31"/>
        <v>108.00000000000001</v>
      </c>
      <c r="X45" s="169"/>
      <c r="Y45" s="169"/>
      <c r="Z45" s="170"/>
      <c r="AA45" s="170"/>
      <c r="AB45" s="618"/>
      <c r="AC45" s="618"/>
      <c r="AD45" s="440"/>
      <c r="AE45" s="440"/>
      <c r="AF45" s="193">
        <f t="shared" si="28"/>
        <v>-27.777777777777828</v>
      </c>
      <c r="AG45" s="449">
        <f t="shared" si="7"/>
        <v>0.9814814814814814</v>
      </c>
      <c r="AH45" s="658"/>
    </row>
    <row r="46" spans="1:34" s="195" customFormat="1" ht="19.2" customHeight="1">
      <c r="A46" s="656"/>
      <c r="B46" s="141" t="s">
        <v>245</v>
      </c>
      <c r="C46" s="182"/>
      <c r="D46" s="80" t="s">
        <v>113</v>
      </c>
      <c r="E46" s="81"/>
      <c r="F46" s="465">
        <v>11.6</v>
      </c>
      <c r="G46" s="183">
        <v>2397</v>
      </c>
      <c r="H46" s="83">
        <f t="shared" ref="H46:H50" si="32">F46*G46</f>
        <v>27805.200000000001</v>
      </c>
      <c r="I46" s="196"/>
      <c r="J46" s="185">
        <v>7</v>
      </c>
      <c r="K46" s="186">
        <v>1636</v>
      </c>
      <c r="L46" s="187">
        <v>233.71428571428572</v>
      </c>
      <c r="M46" s="104">
        <v>7</v>
      </c>
      <c r="N46" s="186">
        <f>G46/W46*60</f>
        <v>1452.7272727272721</v>
      </c>
      <c r="O46" s="187">
        <f>N46/M46</f>
        <v>207.53246753246745</v>
      </c>
      <c r="P46" s="92">
        <f t="shared" si="29"/>
        <v>0</v>
      </c>
      <c r="Q46" s="188">
        <f t="shared" si="30"/>
        <v>-26.181818181818272</v>
      </c>
      <c r="R46" s="189">
        <f t="shared" si="27"/>
        <v>0.88797510557901715</v>
      </c>
      <c r="S46" s="637"/>
      <c r="T46" s="190">
        <v>0.33541666666666664</v>
      </c>
      <c r="U46" s="190">
        <v>0.40416666666666667</v>
      </c>
      <c r="V46" s="191">
        <v>25</v>
      </c>
      <c r="W46" s="192">
        <f t="shared" si="31"/>
        <v>99.000000000000043</v>
      </c>
      <c r="X46" s="169">
        <v>0.3215277777777778</v>
      </c>
      <c r="Y46" s="169">
        <v>0.33333333333333331</v>
      </c>
      <c r="Z46" s="170"/>
      <c r="AA46" s="170"/>
      <c r="AB46" s="618"/>
      <c r="AC46" s="618"/>
      <c r="AD46" s="440"/>
      <c r="AE46" s="440"/>
      <c r="AF46" s="193">
        <f t="shared" si="28"/>
        <v>-183.27272727272793</v>
      </c>
      <c r="AG46" s="449">
        <f t="shared" si="7"/>
        <v>0.88797510557901715</v>
      </c>
      <c r="AH46" s="658"/>
    </row>
    <row r="47" spans="1:34" s="195" customFormat="1" ht="19.2" customHeight="1">
      <c r="A47" s="656"/>
      <c r="B47" s="141" t="s">
        <v>247</v>
      </c>
      <c r="C47" s="182"/>
      <c r="D47" s="197" t="s">
        <v>114</v>
      </c>
      <c r="E47" s="198"/>
      <c r="F47" s="465">
        <v>10.09</v>
      </c>
      <c r="G47" s="186">
        <v>2896.2000000000003</v>
      </c>
      <c r="H47" s="83">
        <f t="shared" si="32"/>
        <v>29222.658000000003</v>
      </c>
      <c r="I47" s="196"/>
      <c r="J47" s="185">
        <v>6</v>
      </c>
      <c r="K47" s="186">
        <v>1500</v>
      </c>
      <c r="L47" s="187">
        <v>250</v>
      </c>
      <c r="M47" s="199">
        <v>7</v>
      </c>
      <c r="N47" s="186">
        <f>G47/W47*60</f>
        <v>1472.6440677966104</v>
      </c>
      <c r="O47" s="187">
        <f>N47/M47</f>
        <v>210.37772397094434</v>
      </c>
      <c r="P47" s="92">
        <f t="shared" si="29"/>
        <v>1</v>
      </c>
      <c r="Q47" s="188">
        <f t="shared" si="30"/>
        <v>-39.622276029055655</v>
      </c>
      <c r="R47" s="189">
        <f t="shared" si="27"/>
        <v>0.84151089588377737</v>
      </c>
      <c r="S47" s="637"/>
      <c r="T47" s="190">
        <v>0.42152777777777778</v>
      </c>
      <c r="U47" s="190">
        <v>0.50347222222222221</v>
      </c>
      <c r="V47" s="186">
        <v>25</v>
      </c>
      <c r="W47" s="192">
        <f t="shared" si="31"/>
        <v>117.99999999999999</v>
      </c>
      <c r="X47" s="169">
        <v>0.40763888888888888</v>
      </c>
      <c r="Y47" s="169">
        <v>0.41875000000000001</v>
      </c>
      <c r="Z47" s="170"/>
      <c r="AA47" s="170"/>
      <c r="AB47" s="618"/>
      <c r="AC47" s="618"/>
      <c r="AD47" s="440"/>
      <c r="AE47" s="440"/>
      <c r="AF47" s="193">
        <f t="shared" si="28"/>
        <v>-27.355932203389557</v>
      </c>
      <c r="AG47" s="449">
        <f t="shared" si="7"/>
        <v>0.981762711864407</v>
      </c>
      <c r="AH47" s="658"/>
    </row>
    <row r="48" spans="1:34" s="195" customFormat="1" ht="19.2" customHeight="1">
      <c r="A48" s="656"/>
      <c r="B48" s="141" t="s">
        <v>247</v>
      </c>
      <c r="C48" s="182"/>
      <c r="D48" s="200" t="s">
        <v>114</v>
      </c>
      <c r="E48" s="198"/>
      <c r="F48" s="465">
        <v>10.09</v>
      </c>
      <c r="G48" s="186">
        <v>3041.0099999999998</v>
      </c>
      <c r="H48" s="83">
        <f t="shared" si="32"/>
        <v>30683.790899999996</v>
      </c>
      <c r="I48" s="196"/>
      <c r="J48" s="185">
        <v>6</v>
      </c>
      <c r="K48" s="186">
        <v>1500</v>
      </c>
      <c r="L48" s="187">
        <v>250</v>
      </c>
      <c r="M48" s="199">
        <v>7</v>
      </c>
      <c r="N48" s="186">
        <f t="shared" ref="N48" si="33">G48/W48*60</f>
        <v>1471.4564516129026</v>
      </c>
      <c r="O48" s="187">
        <f t="shared" ref="O48" si="34">N48/M48</f>
        <v>210.20806451612893</v>
      </c>
      <c r="P48" s="92">
        <f t="shared" si="29"/>
        <v>1</v>
      </c>
      <c r="Q48" s="188">
        <f t="shared" si="30"/>
        <v>-39.791935483871072</v>
      </c>
      <c r="R48" s="189">
        <f t="shared" si="27"/>
        <v>0.84083225806451567</v>
      </c>
      <c r="S48" s="637"/>
      <c r="T48" s="201">
        <v>0.52083333333333337</v>
      </c>
      <c r="U48" s="201">
        <v>0.60694444444444451</v>
      </c>
      <c r="V48" s="183">
        <v>25</v>
      </c>
      <c r="W48" s="192">
        <f t="shared" si="31"/>
        <v>124.00000000000004</v>
      </c>
      <c r="X48" s="169">
        <v>0.50694444444444442</v>
      </c>
      <c r="Y48" s="169">
        <v>0.5180555555555556</v>
      </c>
      <c r="Z48" s="170"/>
      <c r="AA48" s="170"/>
      <c r="AB48" s="618"/>
      <c r="AC48" s="618"/>
      <c r="AD48" s="440"/>
      <c r="AE48" s="440"/>
      <c r="AF48" s="193">
        <f t="shared" si="28"/>
        <v>-28.543548387097417</v>
      </c>
      <c r="AG48" s="449">
        <f t="shared" si="7"/>
        <v>0.98097096774193504</v>
      </c>
      <c r="AH48" s="658"/>
    </row>
    <row r="49" spans="1:34" s="195" customFormat="1" ht="19.2" customHeight="1">
      <c r="A49" s="656"/>
      <c r="B49" s="141">
        <v>0</v>
      </c>
      <c r="C49" s="182"/>
      <c r="D49" s="200"/>
      <c r="E49" s="198"/>
      <c r="F49" s="465" t="s">
        <v>248</v>
      </c>
      <c r="G49" s="183"/>
      <c r="H49" s="83">
        <f t="shared" si="32"/>
        <v>0</v>
      </c>
      <c r="I49" s="196"/>
      <c r="J49" s="185"/>
      <c r="K49" s="186"/>
      <c r="L49" s="187"/>
      <c r="M49" s="199"/>
      <c r="N49" s="186"/>
      <c r="O49" s="187"/>
      <c r="P49" s="92"/>
      <c r="Q49" s="188"/>
      <c r="R49" s="189"/>
      <c r="S49" s="637"/>
      <c r="T49" s="201"/>
      <c r="U49" s="201"/>
      <c r="V49" s="183"/>
      <c r="W49" s="192"/>
      <c r="X49" s="202"/>
      <c r="Y49" s="202"/>
      <c r="Z49" s="203"/>
      <c r="AA49" s="170"/>
      <c r="AB49" s="618"/>
      <c r="AC49" s="618"/>
      <c r="AD49" s="440"/>
      <c r="AE49" s="440"/>
      <c r="AF49" s="193">
        <f t="shared" si="28"/>
        <v>0</v>
      </c>
      <c r="AG49" s="449" t="e">
        <f t="shared" si="7"/>
        <v>#DIV/0!</v>
      </c>
      <c r="AH49" s="658"/>
    </row>
    <row r="50" spans="1:34" s="195" customFormat="1" ht="19.2" customHeight="1">
      <c r="A50" s="656"/>
      <c r="B50" s="141">
        <v>0</v>
      </c>
      <c r="C50" s="182"/>
      <c r="D50" s="200"/>
      <c r="E50" s="198"/>
      <c r="F50" s="465" t="s">
        <v>248</v>
      </c>
      <c r="G50" s="183"/>
      <c r="H50" s="83">
        <f t="shared" si="32"/>
        <v>0</v>
      </c>
      <c r="I50" s="196"/>
      <c r="J50" s="185"/>
      <c r="K50" s="186"/>
      <c r="L50" s="187"/>
      <c r="M50" s="199"/>
      <c r="N50" s="186"/>
      <c r="O50" s="187"/>
      <c r="P50" s="92"/>
      <c r="Q50" s="188"/>
      <c r="R50" s="189"/>
      <c r="S50" s="637"/>
      <c r="T50" s="201"/>
      <c r="U50" s="201"/>
      <c r="V50" s="183"/>
      <c r="W50" s="192"/>
      <c r="X50" s="202"/>
      <c r="Y50" s="202"/>
      <c r="Z50" s="203"/>
      <c r="AA50" s="203"/>
      <c r="AB50" s="618"/>
      <c r="AC50" s="618"/>
      <c r="AD50" s="440"/>
      <c r="AE50" s="440"/>
      <c r="AF50" s="193">
        <f t="shared" si="28"/>
        <v>0</v>
      </c>
      <c r="AG50" s="449" t="e">
        <f t="shared" si="7"/>
        <v>#DIV/0!</v>
      </c>
      <c r="AH50" s="658"/>
    </row>
    <row r="51" spans="1:34" s="195" customFormat="1" ht="19.2" customHeight="1">
      <c r="A51" s="656"/>
      <c r="B51" s="141">
        <v>0</v>
      </c>
      <c r="C51" s="182"/>
      <c r="D51" s="200"/>
      <c r="E51" s="198"/>
      <c r="F51" s="465" t="s">
        <v>248</v>
      </c>
      <c r="G51" s="183"/>
      <c r="H51" s="83"/>
      <c r="I51" s="196"/>
      <c r="J51" s="185"/>
      <c r="K51" s="186"/>
      <c r="L51" s="187"/>
      <c r="M51" s="199"/>
      <c r="N51" s="186"/>
      <c r="O51" s="187"/>
      <c r="P51" s="92"/>
      <c r="Q51" s="188"/>
      <c r="R51" s="189"/>
      <c r="S51" s="637"/>
      <c r="T51" s="201"/>
      <c r="U51" s="201"/>
      <c r="V51" s="183"/>
      <c r="W51" s="192"/>
      <c r="X51" s="202"/>
      <c r="Y51" s="202"/>
      <c r="Z51" s="203"/>
      <c r="AA51" s="203"/>
      <c r="AB51" s="618"/>
      <c r="AC51" s="618"/>
      <c r="AD51" s="440"/>
      <c r="AE51" s="440"/>
      <c r="AF51" s="193">
        <f t="shared" si="28"/>
        <v>0</v>
      </c>
      <c r="AG51" s="449" t="e">
        <f t="shared" si="7"/>
        <v>#DIV/0!</v>
      </c>
      <c r="AH51" s="658"/>
    </row>
    <row r="52" spans="1:34" s="195" customFormat="1" ht="19.2" customHeight="1">
      <c r="A52" s="656"/>
      <c r="B52" s="141">
        <v>0</v>
      </c>
      <c r="C52" s="182"/>
      <c r="D52" s="200"/>
      <c r="E52" s="198"/>
      <c r="F52" s="465" t="s">
        <v>248</v>
      </c>
      <c r="G52" s="183"/>
      <c r="H52" s="204">
        <f>F52*G52</f>
        <v>0</v>
      </c>
      <c r="I52" s="196"/>
      <c r="J52" s="199"/>
      <c r="K52" s="183"/>
      <c r="L52" s="205"/>
      <c r="M52" s="199"/>
      <c r="N52" s="183"/>
      <c r="O52" s="205"/>
      <c r="P52" s="95"/>
      <c r="Q52" s="131"/>
      <c r="R52" s="441"/>
      <c r="S52" s="637"/>
      <c r="T52" s="201"/>
      <c r="U52" s="201"/>
      <c r="V52" s="183" t="s">
        <v>49</v>
      </c>
      <c r="W52" s="192">
        <f t="shared" si="31"/>
        <v>0</v>
      </c>
      <c r="X52" s="202"/>
      <c r="Y52" s="202"/>
      <c r="Z52" s="203"/>
      <c r="AA52" s="203"/>
      <c r="AB52" s="618"/>
      <c r="AC52" s="618"/>
      <c r="AD52" s="440"/>
      <c r="AE52" s="440"/>
      <c r="AF52" s="193">
        <f t="shared" si="28"/>
        <v>0</v>
      </c>
      <c r="AG52" s="449" t="e">
        <f t="shared" si="7"/>
        <v>#DIV/0!</v>
      </c>
      <c r="AH52" s="658"/>
    </row>
    <row r="53" spans="1:34" s="195" customFormat="1" ht="19.2" customHeight="1">
      <c r="A53" s="656"/>
      <c r="B53" s="141">
        <v>0</v>
      </c>
      <c r="C53" s="182"/>
      <c r="D53" s="200"/>
      <c r="E53" s="198"/>
      <c r="F53" s="465" t="s">
        <v>248</v>
      </c>
      <c r="G53" s="183"/>
      <c r="H53" s="204">
        <f>F53*G53</f>
        <v>0</v>
      </c>
      <c r="I53" s="196"/>
      <c r="J53" s="199"/>
      <c r="K53" s="183"/>
      <c r="L53" s="205"/>
      <c r="M53" s="199"/>
      <c r="N53" s="183"/>
      <c r="O53" s="205"/>
      <c r="P53" s="95"/>
      <c r="Q53" s="131"/>
      <c r="R53" s="441"/>
      <c r="S53" s="637"/>
      <c r="T53" s="201"/>
      <c r="U53" s="201"/>
      <c r="V53" s="183"/>
      <c r="W53" s="192">
        <f t="shared" si="31"/>
        <v>0</v>
      </c>
      <c r="X53" s="202"/>
      <c r="Y53" s="202"/>
      <c r="Z53" s="203"/>
      <c r="AA53" s="203"/>
      <c r="AB53" s="618"/>
      <c r="AC53" s="618"/>
      <c r="AD53" s="440"/>
      <c r="AE53" s="440"/>
      <c r="AF53" s="193">
        <f t="shared" si="28"/>
        <v>0</v>
      </c>
      <c r="AG53" s="449" t="e">
        <f t="shared" si="7"/>
        <v>#DIV/0!</v>
      </c>
      <c r="AH53" s="658"/>
    </row>
    <row r="54" spans="1:34" s="195" customFormat="1" ht="19.2" customHeight="1">
      <c r="A54" s="656"/>
      <c r="B54" s="206">
        <v>0</v>
      </c>
      <c r="C54" s="182"/>
      <c r="D54" s="200"/>
      <c r="E54" s="198"/>
      <c r="F54" s="466" t="s">
        <v>248</v>
      </c>
      <c r="G54" s="183"/>
      <c r="H54" s="204">
        <f>F54*G54</f>
        <v>0</v>
      </c>
      <c r="I54" s="196"/>
      <c r="J54" s="199"/>
      <c r="K54" s="183"/>
      <c r="L54" s="205"/>
      <c r="M54" s="199"/>
      <c r="N54" s="183"/>
      <c r="O54" s="205"/>
      <c r="P54" s="95"/>
      <c r="Q54" s="131"/>
      <c r="R54" s="441"/>
      <c r="S54" s="637"/>
      <c r="T54" s="201"/>
      <c r="U54" s="201"/>
      <c r="V54" s="183"/>
      <c r="W54" s="192">
        <f t="shared" si="31"/>
        <v>0</v>
      </c>
      <c r="X54" s="202"/>
      <c r="Y54" s="202"/>
      <c r="Z54" s="203"/>
      <c r="AA54" s="203"/>
      <c r="AB54" s="618"/>
      <c r="AC54" s="618"/>
      <c r="AD54" s="440"/>
      <c r="AE54" s="440"/>
      <c r="AF54" s="193">
        <f t="shared" si="28"/>
        <v>0</v>
      </c>
      <c r="AG54" s="449" t="e">
        <f t="shared" si="7"/>
        <v>#DIV/0!</v>
      </c>
      <c r="AH54" s="658"/>
    </row>
    <row r="55" spans="1:34" s="195" customFormat="1" ht="19.2" customHeight="1">
      <c r="A55" s="656"/>
      <c r="B55" s="206">
        <v>0</v>
      </c>
      <c r="C55" s="182"/>
      <c r="D55" s="200"/>
      <c r="E55" s="198"/>
      <c r="F55" s="466" t="s">
        <v>248</v>
      </c>
      <c r="G55" s="183"/>
      <c r="H55" s="204">
        <f>F55*G55</f>
        <v>0</v>
      </c>
      <c r="I55" s="196"/>
      <c r="J55" s="199"/>
      <c r="K55" s="183"/>
      <c r="L55" s="205"/>
      <c r="M55" s="199"/>
      <c r="N55" s="183"/>
      <c r="O55" s="205"/>
      <c r="P55" s="95"/>
      <c r="Q55" s="131"/>
      <c r="R55" s="441"/>
      <c r="S55" s="637"/>
      <c r="T55" s="201"/>
      <c r="U55" s="201"/>
      <c r="V55" s="183"/>
      <c r="W55" s="192">
        <f t="shared" si="31"/>
        <v>0</v>
      </c>
      <c r="X55" s="202"/>
      <c r="Y55" s="202"/>
      <c r="Z55" s="203"/>
      <c r="AA55" s="203"/>
      <c r="AB55" s="618"/>
      <c r="AC55" s="618"/>
      <c r="AD55" s="440"/>
      <c r="AE55" s="440"/>
      <c r="AF55" s="193"/>
      <c r="AG55" s="449"/>
      <c r="AH55" s="658"/>
    </row>
    <row r="56" spans="1:34" ht="19.2" customHeight="1">
      <c r="A56" s="657"/>
      <c r="B56" s="207">
        <v>0</v>
      </c>
      <c r="C56" s="144" t="s">
        <v>309</v>
      </c>
      <c r="D56" s="619" t="s">
        <v>191</v>
      </c>
      <c r="E56" s="619"/>
      <c r="F56" s="462"/>
      <c r="G56" s="145"/>
      <c r="H56" s="146"/>
      <c r="I56" s="147"/>
      <c r="J56" s="145">
        <v>6.4</v>
      </c>
      <c r="K56" s="145">
        <v>1554.4</v>
      </c>
      <c r="L56" s="148">
        <v>244.13333333333335</v>
      </c>
      <c r="M56" s="145">
        <f t="shared" ref="J56:O56" si="35">AVERAGE(M44:M55)</f>
        <v>7</v>
      </c>
      <c r="N56" s="145">
        <f t="shared" si="35"/>
        <v>1485.3528600146587</v>
      </c>
      <c r="O56" s="148">
        <f t="shared" si="35"/>
        <v>212.19326571637981</v>
      </c>
      <c r="P56" s="208">
        <f>M56-J56</f>
        <v>0.59999999999999964</v>
      </c>
      <c r="Q56" s="162">
        <f>N56-K56</f>
        <v>-69.047139985341346</v>
      </c>
      <c r="R56" s="209">
        <f t="shared" ref="R56:R61" si="36">O56/L56</f>
        <v>0.86916957557228203</v>
      </c>
      <c r="S56" s="637"/>
      <c r="T56" s="210"/>
      <c r="U56" s="210"/>
      <c r="V56" s="455"/>
      <c r="W56" s="192">
        <f t="shared" si="31"/>
        <v>0</v>
      </c>
      <c r="X56" s="212"/>
      <c r="Y56" s="212"/>
      <c r="Z56" s="150">
        <f>SUM(Z44:Z55)</f>
        <v>0</v>
      </c>
      <c r="AA56" s="150">
        <f>SUM(AA44:AA55)</f>
        <v>0</v>
      </c>
      <c r="AB56" s="618"/>
      <c r="AC56" s="618"/>
      <c r="AD56" s="151">
        <f>SUM(AD44:AD55)</f>
        <v>0</v>
      </c>
      <c r="AE56" s="151">
        <f>SUM(AE44:AE55)</f>
        <v>0</v>
      </c>
      <c r="AF56" s="213">
        <f>N56-K56</f>
        <v>-69.047139985341346</v>
      </c>
      <c r="AG56" s="441">
        <f>N56/K56</f>
        <v>0.95557955482157664</v>
      </c>
      <c r="AH56" s="658"/>
    </row>
    <row r="57" spans="1:34" ht="19.2" customHeight="1">
      <c r="A57" s="651" t="s">
        <v>311</v>
      </c>
      <c r="B57" s="141" t="s">
        <v>245</v>
      </c>
      <c r="C57" s="214"/>
      <c r="D57" s="215" t="s">
        <v>116</v>
      </c>
      <c r="E57" s="156"/>
      <c r="F57" s="458">
        <v>28.26</v>
      </c>
      <c r="G57" s="183">
        <v>1811</v>
      </c>
      <c r="H57" s="127">
        <f t="shared" ref="H57:H66" si="37">F57*G57</f>
        <v>51178.86</v>
      </c>
      <c r="I57" s="440"/>
      <c r="J57" s="130">
        <v>7</v>
      </c>
      <c r="K57" s="98">
        <v>1500</v>
      </c>
      <c r="L57" s="129">
        <v>214.28571428571428</v>
      </c>
      <c r="M57" s="450">
        <v>7</v>
      </c>
      <c r="N57" s="98">
        <f t="shared" ref="N57:N61" si="38">G57/W57*60</f>
        <v>1448.7999999999997</v>
      </c>
      <c r="O57" s="129">
        <f t="shared" ref="O57:O61" si="39">N57/M57</f>
        <v>206.97142857142853</v>
      </c>
      <c r="P57" s="216">
        <f t="shared" ref="P57:P61" si="40">M57-J57</f>
        <v>0</v>
      </c>
      <c r="Q57" s="89">
        <f t="shared" ref="Q57:Q61" si="41">O57-L57</f>
        <v>-7.3142857142857451</v>
      </c>
      <c r="R57" s="442">
        <f t="shared" si="36"/>
        <v>0.96586666666666654</v>
      </c>
      <c r="S57" s="637">
        <f>R69</f>
        <v>0.91838024032555265</v>
      </c>
      <c r="T57" s="190">
        <v>0.16666666666666666</v>
      </c>
      <c r="U57" s="190">
        <v>0.21875</v>
      </c>
      <c r="V57" s="439">
        <v>5</v>
      </c>
      <c r="W57" s="452">
        <f>(U57-T57)*24*60</f>
        <v>75.000000000000014</v>
      </c>
      <c r="X57" s="94"/>
      <c r="Y57" s="94"/>
      <c r="Z57" s="95"/>
      <c r="AA57" s="95"/>
      <c r="AB57" s="618"/>
      <c r="AC57" s="618"/>
      <c r="AD57" s="440"/>
      <c r="AE57" s="440"/>
      <c r="AF57" s="88">
        <f t="shared" si="6"/>
        <v>-51.200000000000273</v>
      </c>
      <c r="AG57" s="444">
        <f t="shared" si="7"/>
        <v>0.96586666666666654</v>
      </c>
      <c r="AH57" s="639">
        <f>AG69</f>
        <v>0.97960558968058986</v>
      </c>
    </row>
    <row r="58" spans="1:34" ht="19.2" customHeight="1">
      <c r="A58" s="652"/>
      <c r="B58" s="141" t="s">
        <v>245</v>
      </c>
      <c r="C58" s="447"/>
      <c r="D58" s="80" t="s">
        <v>117</v>
      </c>
      <c r="E58" s="81"/>
      <c r="F58" s="458">
        <v>27.88</v>
      </c>
      <c r="G58" s="183">
        <v>2689</v>
      </c>
      <c r="H58" s="83">
        <f t="shared" si="37"/>
        <v>74969.319999999992</v>
      </c>
      <c r="I58" s="439"/>
      <c r="J58" s="85">
        <v>7</v>
      </c>
      <c r="K58" s="82">
        <v>1500</v>
      </c>
      <c r="L58" s="129">
        <v>214.28571428571428</v>
      </c>
      <c r="M58" s="453">
        <v>7</v>
      </c>
      <c r="N58" s="82">
        <f t="shared" si="38"/>
        <v>1453.5135135135129</v>
      </c>
      <c r="O58" s="86">
        <f t="shared" si="39"/>
        <v>207.64478764478756</v>
      </c>
      <c r="P58" s="216">
        <f t="shared" si="40"/>
        <v>0</v>
      </c>
      <c r="Q58" s="89">
        <f t="shared" si="41"/>
        <v>-6.6409266409267218</v>
      </c>
      <c r="R58" s="442">
        <f t="shared" si="36"/>
        <v>0.96900900900900866</v>
      </c>
      <c r="S58" s="637"/>
      <c r="T58" s="217">
        <v>0.22569444444444445</v>
      </c>
      <c r="U58" s="217">
        <v>0.30277777777777781</v>
      </c>
      <c r="V58" s="439">
        <v>10</v>
      </c>
      <c r="W58" s="452">
        <f>(U58-T58)*24*60</f>
        <v>111.00000000000004</v>
      </c>
      <c r="X58" s="94"/>
      <c r="Y58" s="94"/>
      <c r="Z58" s="95"/>
      <c r="AA58" s="95"/>
      <c r="AB58" s="653"/>
      <c r="AC58" s="654"/>
      <c r="AD58" s="440"/>
      <c r="AE58" s="440"/>
      <c r="AF58" s="88">
        <f t="shared" si="6"/>
        <v>-46.486486486487138</v>
      </c>
      <c r="AG58" s="442">
        <f t="shared" si="7"/>
        <v>0.96900900900900855</v>
      </c>
      <c r="AH58" s="637"/>
    </row>
    <row r="59" spans="1:34" ht="19.2" customHeight="1">
      <c r="A59" s="652"/>
      <c r="B59" s="141" t="s">
        <v>245</v>
      </c>
      <c r="C59" s="447"/>
      <c r="D59" s="80" t="s">
        <v>118</v>
      </c>
      <c r="E59" s="81"/>
      <c r="F59" s="458">
        <v>28</v>
      </c>
      <c r="G59" s="183">
        <v>3128</v>
      </c>
      <c r="H59" s="83">
        <f t="shared" si="37"/>
        <v>87584</v>
      </c>
      <c r="I59" s="439"/>
      <c r="J59" s="85">
        <v>7</v>
      </c>
      <c r="K59" s="82">
        <v>1500</v>
      </c>
      <c r="L59" s="129">
        <v>214.28571428571428</v>
      </c>
      <c r="M59" s="453">
        <v>7</v>
      </c>
      <c r="N59" s="82">
        <f t="shared" si="38"/>
        <v>1466.2499999999995</v>
      </c>
      <c r="O59" s="86">
        <f t="shared" si="39"/>
        <v>209.46428571428564</v>
      </c>
      <c r="P59" s="216">
        <f t="shared" si="40"/>
        <v>0</v>
      </c>
      <c r="Q59" s="89">
        <f t="shared" si="41"/>
        <v>-4.8214285714286405</v>
      </c>
      <c r="R59" s="442">
        <f t="shared" si="36"/>
        <v>0.9774999999999997</v>
      </c>
      <c r="S59" s="637"/>
      <c r="T59" s="217">
        <v>0.32013888888888892</v>
      </c>
      <c r="U59" s="217">
        <v>0.40902777777777782</v>
      </c>
      <c r="V59" s="191">
        <v>25</v>
      </c>
      <c r="W59" s="452">
        <f>(U59-T59)*24*60</f>
        <v>128.00000000000003</v>
      </c>
      <c r="X59" s="94">
        <v>0.30624999999999997</v>
      </c>
      <c r="Y59" s="94">
        <v>0.31736111111111115</v>
      </c>
      <c r="Z59" s="95"/>
      <c r="AA59" s="95"/>
      <c r="AB59" s="618"/>
      <c r="AC59" s="618"/>
      <c r="AD59" s="440"/>
      <c r="AE59" s="440"/>
      <c r="AF59" s="88">
        <f t="shared" si="6"/>
        <v>-33.750000000000455</v>
      </c>
      <c r="AG59" s="442">
        <f t="shared" si="7"/>
        <v>0.9774999999999997</v>
      </c>
      <c r="AH59" s="637"/>
    </row>
    <row r="60" spans="1:34" ht="19.2" customHeight="1">
      <c r="A60" s="652"/>
      <c r="B60" s="141" t="s">
        <v>247</v>
      </c>
      <c r="C60" s="447"/>
      <c r="D60" s="80" t="s">
        <v>114</v>
      </c>
      <c r="E60" s="81"/>
      <c r="F60" s="458">
        <v>10.09</v>
      </c>
      <c r="G60" s="183">
        <v>2751.39</v>
      </c>
      <c r="H60" s="83">
        <f t="shared" si="37"/>
        <v>27761.525099999999</v>
      </c>
      <c r="I60" s="439"/>
      <c r="J60" s="85">
        <v>6</v>
      </c>
      <c r="K60" s="82">
        <v>1500</v>
      </c>
      <c r="L60" s="129">
        <v>250</v>
      </c>
      <c r="M60" s="104">
        <v>7</v>
      </c>
      <c r="N60" s="82">
        <f t="shared" si="38"/>
        <v>1473.9589285714296</v>
      </c>
      <c r="O60" s="86">
        <f t="shared" si="39"/>
        <v>210.56556122448995</v>
      </c>
      <c r="P60" s="216">
        <f t="shared" si="40"/>
        <v>1</v>
      </c>
      <c r="Q60" s="89">
        <f t="shared" si="41"/>
        <v>-39.434438775510046</v>
      </c>
      <c r="R60" s="442">
        <f t="shared" si="36"/>
        <v>0.84226224489795987</v>
      </c>
      <c r="S60" s="637"/>
      <c r="T60" s="217">
        <v>0.42638888888888893</v>
      </c>
      <c r="U60" s="217">
        <v>0.50416666666666665</v>
      </c>
      <c r="V60" s="191">
        <v>25</v>
      </c>
      <c r="W60" s="452">
        <f>(U60-T60)*24*60</f>
        <v>111.99999999999991</v>
      </c>
      <c r="X60" s="94">
        <v>0.41250000000000003</v>
      </c>
      <c r="Y60" s="94">
        <v>0.4236111111111111</v>
      </c>
      <c r="Z60" s="95"/>
      <c r="AA60" s="95"/>
      <c r="AB60" s="618"/>
      <c r="AC60" s="618"/>
      <c r="AD60" s="440"/>
      <c r="AE60" s="440"/>
      <c r="AF60" s="88">
        <f t="shared" si="6"/>
        <v>-26.041071428570376</v>
      </c>
      <c r="AG60" s="444">
        <f t="shared" si="7"/>
        <v>0.98263928571428638</v>
      </c>
      <c r="AH60" s="637"/>
    </row>
    <row r="61" spans="1:34" ht="19.2" customHeight="1">
      <c r="A61" s="652"/>
      <c r="B61" s="141" t="s">
        <v>247</v>
      </c>
      <c r="C61" s="447"/>
      <c r="D61" s="80" t="s">
        <v>114</v>
      </c>
      <c r="E61" s="81"/>
      <c r="F61" s="458">
        <v>10.09</v>
      </c>
      <c r="G61" s="183">
        <v>5792.4000000000005</v>
      </c>
      <c r="H61" s="83">
        <f t="shared" si="37"/>
        <v>58445.316000000006</v>
      </c>
      <c r="I61" s="439"/>
      <c r="J61" s="85">
        <v>6</v>
      </c>
      <c r="K61" s="82">
        <v>1500</v>
      </c>
      <c r="L61" s="129">
        <v>250</v>
      </c>
      <c r="M61" s="104">
        <v>7</v>
      </c>
      <c r="N61" s="82">
        <f t="shared" si="38"/>
        <v>1504.5194805194808</v>
      </c>
      <c r="O61" s="86">
        <f t="shared" si="39"/>
        <v>214.93135435992582</v>
      </c>
      <c r="P61" s="216">
        <f t="shared" si="40"/>
        <v>1</v>
      </c>
      <c r="Q61" s="89">
        <f t="shared" si="41"/>
        <v>-35.06864564007418</v>
      </c>
      <c r="R61" s="442">
        <f t="shared" si="36"/>
        <v>0.85972541743970332</v>
      </c>
      <c r="S61" s="637"/>
      <c r="T61" s="217">
        <v>0.52500000000000002</v>
      </c>
      <c r="U61" s="217">
        <v>0.68541666666666667</v>
      </c>
      <c r="V61" s="191">
        <v>30</v>
      </c>
      <c r="W61" s="452">
        <f>(U61-T61)*24*60</f>
        <v>230.99999999999997</v>
      </c>
      <c r="X61" s="94">
        <v>0.50763888888888886</v>
      </c>
      <c r="Y61" s="94">
        <v>0.52222222222222225</v>
      </c>
      <c r="Z61" s="95"/>
      <c r="AA61" s="95"/>
      <c r="AB61" s="618"/>
      <c r="AC61" s="618"/>
      <c r="AD61" s="440"/>
      <c r="AE61" s="440"/>
      <c r="AF61" s="88">
        <f t="shared" si="6"/>
        <v>4.5194805194807941</v>
      </c>
      <c r="AG61" s="442">
        <f t="shared" si="7"/>
        <v>1.0030129870129871</v>
      </c>
      <c r="AH61" s="637"/>
    </row>
    <row r="62" spans="1:34" ht="19.2" customHeight="1">
      <c r="A62" s="652"/>
      <c r="B62" s="141">
        <v>0</v>
      </c>
      <c r="C62" s="447"/>
      <c r="D62" s="80"/>
      <c r="E62" s="81"/>
      <c r="F62" s="458" t="s">
        <v>248</v>
      </c>
      <c r="G62" s="183"/>
      <c r="H62" s="83">
        <f t="shared" si="37"/>
        <v>0</v>
      </c>
      <c r="I62" s="439"/>
      <c r="J62" s="220"/>
      <c r="K62" s="102"/>
      <c r="L62" s="129"/>
      <c r="M62" s="104"/>
      <c r="N62" s="82"/>
      <c r="O62" s="86"/>
      <c r="P62" s="216"/>
      <c r="Q62" s="89"/>
      <c r="R62" s="442"/>
      <c r="S62" s="637"/>
      <c r="T62" s="217"/>
      <c r="U62" s="217"/>
      <c r="V62" s="191"/>
      <c r="W62" s="452"/>
      <c r="X62" s="94"/>
      <c r="Y62" s="94"/>
      <c r="Z62" s="95"/>
      <c r="AA62" s="95"/>
      <c r="AB62" s="618"/>
      <c r="AC62" s="618"/>
      <c r="AD62" s="440"/>
      <c r="AE62" s="440"/>
      <c r="AF62" s="88">
        <f t="shared" si="6"/>
        <v>0</v>
      </c>
      <c r="AG62" s="442" t="e">
        <f t="shared" si="7"/>
        <v>#DIV/0!</v>
      </c>
      <c r="AH62" s="637"/>
    </row>
    <row r="63" spans="1:34" ht="19.2" customHeight="1">
      <c r="A63" s="652"/>
      <c r="B63" s="141">
        <v>0</v>
      </c>
      <c r="C63" s="447"/>
      <c r="D63" s="80"/>
      <c r="E63" s="81"/>
      <c r="F63" s="458" t="s">
        <v>248</v>
      </c>
      <c r="G63" s="183"/>
      <c r="H63" s="83">
        <f t="shared" si="37"/>
        <v>0</v>
      </c>
      <c r="I63" s="439"/>
      <c r="J63" s="85"/>
      <c r="K63" s="82"/>
      <c r="L63" s="129"/>
      <c r="M63" s="104"/>
      <c r="N63" s="82"/>
      <c r="O63" s="86"/>
      <c r="P63" s="216"/>
      <c r="Q63" s="89"/>
      <c r="R63" s="442"/>
      <c r="S63" s="637"/>
      <c r="T63" s="217"/>
      <c r="U63" s="217"/>
      <c r="V63" s="191"/>
      <c r="W63" s="452"/>
      <c r="X63" s="94"/>
      <c r="Y63" s="94"/>
      <c r="Z63" s="95"/>
      <c r="AA63" s="95"/>
      <c r="AB63" s="618"/>
      <c r="AC63" s="618"/>
      <c r="AD63" s="440"/>
      <c r="AE63" s="440"/>
      <c r="AF63" s="88">
        <f t="shared" si="6"/>
        <v>0</v>
      </c>
      <c r="AG63" s="444" t="e">
        <f t="shared" si="7"/>
        <v>#DIV/0!</v>
      </c>
      <c r="AH63" s="637"/>
    </row>
    <row r="64" spans="1:34" ht="19.2" customHeight="1">
      <c r="A64" s="652"/>
      <c r="B64" s="141">
        <v>0</v>
      </c>
      <c r="C64" s="447"/>
      <c r="D64" s="80"/>
      <c r="E64" s="81"/>
      <c r="F64" s="458" t="s">
        <v>248</v>
      </c>
      <c r="G64" s="183"/>
      <c r="H64" s="83">
        <f t="shared" si="37"/>
        <v>0</v>
      </c>
      <c r="I64" s="439"/>
      <c r="J64" s="220"/>
      <c r="K64" s="102"/>
      <c r="L64" s="129"/>
      <c r="M64" s="104"/>
      <c r="N64" s="82"/>
      <c r="O64" s="86"/>
      <c r="P64" s="216"/>
      <c r="Q64" s="89"/>
      <c r="R64" s="442"/>
      <c r="S64" s="637"/>
      <c r="T64" s="217"/>
      <c r="U64" s="217"/>
      <c r="V64" s="191"/>
      <c r="W64" s="452"/>
      <c r="X64" s="439"/>
      <c r="Y64" s="439"/>
      <c r="Z64" s="95"/>
      <c r="AA64" s="95"/>
      <c r="AB64" s="618"/>
      <c r="AC64" s="618"/>
      <c r="AD64" s="440"/>
      <c r="AE64" s="440"/>
      <c r="AF64" s="88">
        <f t="shared" si="6"/>
        <v>0</v>
      </c>
      <c r="AG64" s="442" t="e">
        <f t="shared" si="7"/>
        <v>#DIV/0!</v>
      </c>
      <c r="AH64" s="637"/>
    </row>
    <row r="65" spans="1:34" ht="19.2" customHeight="1">
      <c r="A65" s="652"/>
      <c r="B65" s="141">
        <v>0</v>
      </c>
      <c r="C65" s="447"/>
      <c r="D65" s="80"/>
      <c r="E65" s="81"/>
      <c r="F65" s="458" t="s">
        <v>248</v>
      </c>
      <c r="G65" s="183"/>
      <c r="H65" s="83">
        <f t="shared" si="37"/>
        <v>0</v>
      </c>
      <c r="I65" s="439"/>
      <c r="J65" s="220"/>
      <c r="K65" s="102"/>
      <c r="L65" s="129"/>
      <c r="M65" s="104"/>
      <c r="N65" s="102"/>
      <c r="O65" s="120"/>
      <c r="P65" s="88"/>
      <c r="Q65" s="89"/>
      <c r="R65" s="442"/>
      <c r="S65" s="637"/>
      <c r="T65" s="217"/>
      <c r="U65" s="217"/>
      <c r="V65" s="191"/>
      <c r="W65" s="452">
        <f t="shared" ref="W65:W69" si="42">(U65-T65)*24*60</f>
        <v>0</v>
      </c>
      <c r="X65" s="439"/>
      <c r="Y65" s="439"/>
      <c r="Z65" s="95"/>
      <c r="AA65" s="95"/>
      <c r="AB65" s="618"/>
      <c r="AC65" s="618"/>
      <c r="AD65" s="440"/>
      <c r="AE65" s="440"/>
      <c r="AF65" s="88">
        <f t="shared" si="6"/>
        <v>0</v>
      </c>
      <c r="AG65" s="442" t="e">
        <f t="shared" si="7"/>
        <v>#DIV/0!</v>
      </c>
      <c r="AH65" s="637"/>
    </row>
    <row r="66" spans="1:34" ht="19.2" customHeight="1">
      <c r="A66" s="652"/>
      <c r="B66" s="141">
        <v>0</v>
      </c>
      <c r="C66" s="447"/>
      <c r="D66" s="80"/>
      <c r="E66" s="81"/>
      <c r="F66" s="458" t="s">
        <v>248</v>
      </c>
      <c r="G66" s="183"/>
      <c r="H66" s="83">
        <f t="shared" si="37"/>
        <v>0</v>
      </c>
      <c r="I66" s="439"/>
      <c r="J66" s="220"/>
      <c r="K66" s="102"/>
      <c r="L66" s="129"/>
      <c r="M66" s="104"/>
      <c r="N66" s="102"/>
      <c r="O66" s="120"/>
      <c r="P66" s="88"/>
      <c r="Q66" s="89"/>
      <c r="R66" s="442"/>
      <c r="S66" s="637"/>
      <c r="T66" s="217"/>
      <c r="U66" s="217"/>
      <c r="V66" s="191"/>
      <c r="W66" s="452">
        <f t="shared" si="42"/>
        <v>0</v>
      </c>
      <c r="X66" s="439"/>
      <c r="Y66" s="439"/>
      <c r="Z66" s="95"/>
      <c r="AA66" s="95"/>
      <c r="AB66" s="618"/>
      <c r="AC66" s="618"/>
      <c r="AD66" s="440"/>
      <c r="AE66" s="440"/>
      <c r="AF66" s="88">
        <f t="shared" si="6"/>
        <v>0</v>
      </c>
      <c r="AG66" s="444" t="e">
        <f t="shared" si="7"/>
        <v>#DIV/0!</v>
      </c>
      <c r="AH66" s="637"/>
    </row>
    <row r="67" spans="1:34" ht="19.2" customHeight="1">
      <c r="A67" s="652"/>
      <c r="B67" s="141">
        <v>0</v>
      </c>
      <c r="C67" s="447"/>
      <c r="D67" s="80"/>
      <c r="E67" s="81"/>
      <c r="F67" s="458" t="s">
        <v>248</v>
      </c>
      <c r="G67" s="183"/>
      <c r="H67" s="83">
        <f>F67*G67</f>
        <v>0</v>
      </c>
      <c r="I67" s="439"/>
      <c r="J67" s="220"/>
      <c r="K67" s="102"/>
      <c r="L67" s="129"/>
      <c r="M67" s="104"/>
      <c r="N67" s="102"/>
      <c r="O67" s="120"/>
      <c r="P67" s="88"/>
      <c r="Q67" s="89"/>
      <c r="R67" s="442"/>
      <c r="S67" s="637"/>
      <c r="T67" s="217"/>
      <c r="U67" s="217"/>
      <c r="V67" s="191"/>
      <c r="W67" s="452">
        <f t="shared" si="42"/>
        <v>0</v>
      </c>
      <c r="X67" s="439"/>
      <c r="Y67" s="439"/>
      <c r="Z67" s="95"/>
      <c r="AA67" s="95"/>
      <c r="AB67" s="618"/>
      <c r="AC67" s="618"/>
      <c r="AD67" s="440"/>
      <c r="AE67" s="440"/>
      <c r="AF67" s="88">
        <f t="shared" si="6"/>
        <v>0</v>
      </c>
      <c r="AG67" s="442" t="e">
        <f t="shared" si="7"/>
        <v>#DIV/0!</v>
      </c>
      <c r="AH67" s="637"/>
    </row>
    <row r="68" spans="1:34" ht="19.2" customHeight="1">
      <c r="A68" s="652"/>
      <c r="B68" s="439">
        <v>0</v>
      </c>
      <c r="C68" s="447"/>
      <c r="D68" s="80"/>
      <c r="E68" s="81"/>
      <c r="F68" s="465" t="s">
        <v>248</v>
      </c>
      <c r="G68" s="183"/>
      <c r="H68" s="83">
        <f>F68*G68</f>
        <v>0</v>
      </c>
      <c r="I68" s="439"/>
      <c r="J68" s="220"/>
      <c r="K68" s="102"/>
      <c r="L68" s="129"/>
      <c r="M68" s="104"/>
      <c r="N68" s="102"/>
      <c r="O68" s="120"/>
      <c r="P68" s="88"/>
      <c r="Q68" s="89"/>
      <c r="R68" s="442"/>
      <c r="S68" s="637"/>
      <c r="T68" s="217"/>
      <c r="U68" s="217"/>
      <c r="V68" s="191"/>
      <c r="W68" s="452">
        <f t="shared" si="42"/>
        <v>0</v>
      </c>
      <c r="X68" s="439"/>
      <c r="Y68" s="439"/>
      <c r="Z68" s="95"/>
      <c r="AA68" s="95"/>
      <c r="AB68" s="618"/>
      <c r="AC68" s="618"/>
      <c r="AD68" s="440"/>
      <c r="AE68" s="440"/>
      <c r="AF68" s="88"/>
      <c r="AG68" s="442"/>
      <c r="AH68" s="637"/>
    </row>
    <row r="69" spans="1:34" ht="19.2" customHeight="1">
      <c r="A69" s="652"/>
      <c r="B69" s="221">
        <v>0</v>
      </c>
      <c r="C69" s="12" t="s">
        <v>194</v>
      </c>
      <c r="D69" s="619" t="s">
        <v>191</v>
      </c>
      <c r="E69" s="619"/>
      <c r="F69" s="467"/>
      <c r="G69" s="222"/>
      <c r="H69" s="223"/>
      <c r="I69" s="224"/>
      <c r="J69" s="113">
        <v>6.6</v>
      </c>
      <c r="K69" s="113">
        <v>1500</v>
      </c>
      <c r="L69" s="116">
        <v>228.57142857142858</v>
      </c>
      <c r="M69" s="113">
        <f t="shared" ref="J69:O69" si="43">AVERAGE(M57:M68)</f>
        <v>7</v>
      </c>
      <c r="N69" s="113">
        <f t="shared" si="43"/>
        <v>1469.4083845208847</v>
      </c>
      <c r="O69" s="116">
        <f t="shared" si="43"/>
        <v>209.91548350298348</v>
      </c>
      <c r="P69" s="88">
        <f>M69-J69</f>
        <v>0.40000000000000036</v>
      </c>
      <c r="Q69" s="89">
        <f>N69-K69</f>
        <v>-30.591615479115262</v>
      </c>
      <c r="R69" s="225">
        <f t="shared" ref="R69:R76" si="44">O69/L69</f>
        <v>0.91838024032555265</v>
      </c>
      <c r="S69" s="637"/>
      <c r="T69" s="190"/>
      <c r="U69" s="190"/>
      <c r="V69" s="82"/>
      <c r="W69" s="452">
        <f t="shared" si="42"/>
        <v>0</v>
      </c>
      <c r="X69" s="86"/>
      <c r="Y69" s="86"/>
      <c r="Z69" s="150">
        <f>SUM(Z57:Z68)</f>
        <v>0</v>
      </c>
      <c r="AA69" s="150">
        <f>SUM(AA57:AA68)</f>
        <v>0</v>
      </c>
      <c r="AB69" s="618"/>
      <c r="AC69" s="618"/>
      <c r="AD69" s="151">
        <f>SUM(AD57:AD68)</f>
        <v>0</v>
      </c>
      <c r="AE69" s="151">
        <f>SUM(AE57:AE68)</f>
        <v>0</v>
      </c>
      <c r="AF69" s="88">
        <f t="shared" si="6"/>
        <v>-30.591615479115262</v>
      </c>
      <c r="AG69" s="442">
        <f t="shared" si="7"/>
        <v>0.97960558968058986</v>
      </c>
      <c r="AH69" s="637"/>
    </row>
    <row r="70" spans="1:34" ht="19.2" customHeight="1">
      <c r="A70" s="649" t="s">
        <v>313</v>
      </c>
      <c r="B70" s="439" t="s">
        <v>244</v>
      </c>
      <c r="C70" s="141"/>
      <c r="D70" s="80" t="s">
        <v>120</v>
      </c>
      <c r="E70" s="81"/>
      <c r="F70" s="458">
        <v>62.13</v>
      </c>
      <c r="G70" s="82">
        <v>532</v>
      </c>
      <c r="H70" s="83">
        <f>F70*G70</f>
        <v>33053.160000000003</v>
      </c>
      <c r="I70" s="439"/>
      <c r="J70" s="85">
        <v>14</v>
      </c>
      <c r="K70" s="82">
        <v>1500</v>
      </c>
      <c r="L70" s="86">
        <v>107.14285714285714</v>
      </c>
      <c r="M70" s="453">
        <v>13</v>
      </c>
      <c r="N70" s="82">
        <f t="shared" ref="N70:N76" si="45">G70/W70*60</f>
        <v>1227.6923076923085</v>
      </c>
      <c r="O70" s="86">
        <f t="shared" ref="O70:O76" si="46">N70/M70</f>
        <v>94.437869822485268</v>
      </c>
      <c r="P70" s="88">
        <f t="shared" ref="P70:P76" si="47">M70-J70</f>
        <v>-1</v>
      </c>
      <c r="Q70" s="89">
        <f t="shared" ref="Q70:Q76" si="48">O70-L70</f>
        <v>-12.70498732037187</v>
      </c>
      <c r="R70" s="442">
        <f t="shared" si="44"/>
        <v>0.88142011834319589</v>
      </c>
      <c r="S70" s="637">
        <f>R82</f>
        <v>0.88178104992920903</v>
      </c>
      <c r="T70" s="91">
        <v>0.29166666666666669</v>
      </c>
      <c r="U70" s="91">
        <v>0.30972222222222223</v>
      </c>
      <c r="V70" s="439">
        <v>5</v>
      </c>
      <c r="W70" s="452">
        <f>(U70-T70)*24*60</f>
        <v>25.999999999999986</v>
      </c>
      <c r="X70" s="439"/>
      <c r="Y70" s="439"/>
      <c r="Z70" s="95"/>
      <c r="AA70" s="95"/>
      <c r="AB70" s="618"/>
      <c r="AC70" s="618"/>
      <c r="AD70" s="440"/>
      <c r="AE70" s="440"/>
      <c r="AF70" s="88">
        <f t="shared" si="6"/>
        <v>-272.30769230769147</v>
      </c>
      <c r="AG70" s="442">
        <f t="shared" si="7"/>
        <v>0.81846153846153902</v>
      </c>
      <c r="AH70" s="637">
        <f>AG82</f>
        <v>0.88375120830318898</v>
      </c>
    </row>
    <row r="71" spans="1:34" ht="19.2" customHeight="1">
      <c r="A71" s="649"/>
      <c r="B71" s="439" t="s">
        <v>243</v>
      </c>
      <c r="C71" s="79"/>
      <c r="D71" s="226" t="s">
        <v>121</v>
      </c>
      <c r="E71" s="81"/>
      <c r="F71" s="458">
        <v>47.65</v>
      </c>
      <c r="G71" s="82">
        <v>2761</v>
      </c>
      <c r="H71" s="83">
        <f>F71*G71</f>
        <v>131561.65</v>
      </c>
      <c r="I71" s="439"/>
      <c r="J71" s="85">
        <v>18</v>
      </c>
      <c r="K71" s="227">
        <v>1440</v>
      </c>
      <c r="L71" s="86">
        <v>80</v>
      </c>
      <c r="M71" s="450">
        <v>18</v>
      </c>
      <c r="N71" s="82">
        <f t="shared" si="45"/>
        <v>1346.8292682926824</v>
      </c>
      <c r="O71" s="86">
        <f t="shared" si="46"/>
        <v>74.823848238482356</v>
      </c>
      <c r="P71" s="88">
        <f t="shared" si="47"/>
        <v>0</v>
      </c>
      <c r="Q71" s="89">
        <f t="shared" si="48"/>
        <v>-5.1761517615176444</v>
      </c>
      <c r="R71" s="442">
        <f t="shared" si="44"/>
        <v>0.93529810298102944</v>
      </c>
      <c r="S71" s="637"/>
      <c r="T71" s="91">
        <v>0.31458333333333333</v>
      </c>
      <c r="U71" s="91">
        <v>0.4</v>
      </c>
      <c r="V71" s="439">
        <v>7</v>
      </c>
      <c r="W71" s="452">
        <f t="shared" ref="W71:W81" si="49">(U71-T71)*24*60</f>
        <v>123.00000000000004</v>
      </c>
      <c r="X71" s="94"/>
      <c r="Y71" s="94"/>
      <c r="Z71" s="95"/>
      <c r="AA71" s="95"/>
      <c r="AB71" s="618"/>
      <c r="AC71" s="618"/>
      <c r="AD71" s="440"/>
      <c r="AE71" s="440"/>
      <c r="AF71" s="88">
        <f>N71-K71</f>
        <v>-93.1707317073176</v>
      </c>
      <c r="AG71" s="442">
        <f>N71/K71</f>
        <v>0.93529810298102944</v>
      </c>
      <c r="AH71" s="637"/>
    </row>
    <row r="72" spans="1:34" ht="19.2" customHeight="1">
      <c r="A72" s="649"/>
      <c r="B72" s="439" t="s">
        <v>247</v>
      </c>
      <c r="C72" s="109"/>
      <c r="D72" s="226" t="s">
        <v>314</v>
      </c>
      <c r="E72" s="81"/>
      <c r="F72" s="458">
        <v>56.85</v>
      </c>
      <c r="G72" s="98">
        <v>2292.5</v>
      </c>
      <c r="H72" s="83">
        <f t="shared" ref="H72:H80" si="50">F72*G72</f>
        <v>130328.625</v>
      </c>
      <c r="I72" s="439"/>
      <c r="J72" s="130">
        <v>18</v>
      </c>
      <c r="K72" s="98">
        <v>1636</v>
      </c>
      <c r="L72" s="129">
        <v>90.888888888888886</v>
      </c>
      <c r="M72" s="453">
        <v>18</v>
      </c>
      <c r="N72" s="82">
        <f t="shared" si="45"/>
        <v>1403.5714285714289</v>
      </c>
      <c r="O72" s="86">
        <f t="shared" si="46"/>
        <v>77.976190476190496</v>
      </c>
      <c r="P72" s="88">
        <f t="shared" si="47"/>
        <v>0</v>
      </c>
      <c r="Q72" s="89">
        <f t="shared" si="48"/>
        <v>-12.91269841269839</v>
      </c>
      <c r="R72" s="442">
        <f t="shared" si="44"/>
        <v>0.85792874607055558</v>
      </c>
      <c r="S72" s="637"/>
      <c r="T72" s="91">
        <v>0.4152777777777778</v>
      </c>
      <c r="U72" s="91">
        <v>0.48333333333333334</v>
      </c>
      <c r="V72" s="439">
        <v>22</v>
      </c>
      <c r="W72" s="452">
        <f t="shared" si="49"/>
        <v>97.999999999999972</v>
      </c>
      <c r="X72" s="94">
        <v>0.40347222222222223</v>
      </c>
      <c r="Y72" s="94">
        <v>0.41250000000000003</v>
      </c>
      <c r="Z72" s="95"/>
      <c r="AA72" s="95"/>
      <c r="AB72" s="618"/>
      <c r="AC72" s="618"/>
      <c r="AD72" s="440"/>
      <c r="AE72" s="440"/>
      <c r="AF72" s="88">
        <f>N72-K72</f>
        <v>-232.4285714285711</v>
      </c>
      <c r="AG72" s="442">
        <f>N72/K72</f>
        <v>0.85792874607055558</v>
      </c>
      <c r="AH72" s="637"/>
    </row>
    <row r="73" spans="1:34" ht="19.2" customHeight="1">
      <c r="A73" s="649"/>
      <c r="B73" s="439" t="s">
        <v>243</v>
      </c>
      <c r="C73" s="228"/>
      <c r="D73" s="229" t="s">
        <v>123</v>
      </c>
      <c r="E73" s="230"/>
      <c r="F73" s="458">
        <v>53.76</v>
      </c>
      <c r="G73" s="98">
        <v>2720</v>
      </c>
      <c r="H73" s="83">
        <f t="shared" si="50"/>
        <v>146227.19999999998</v>
      </c>
      <c r="I73" s="440"/>
      <c r="J73" s="231">
        <v>16</v>
      </c>
      <c r="K73" s="232">
        <v>1440</v>
      </c>
      <c r="L73" s="129">
        <v>90</v>
      </c>
      <c r="M73" s="450">
        <v>16</v>
      </c>
      <c r="N73" s="82">
        <f t="shared" si="45"/>
        <v>1348.7603305785117</v>
      </c>
      <c r="O73" s="86">
        <f t="shared" si="46"/>
        <v>84.29752066115698</v>
      </c>
      <c r="P73" s="88">
        <f t="shared" si="47"/>
        <v>0</v>
      </c>
      <c r="Q73" s="89">
        <f t="shared" si="48"/>
        <v>-5.7024793388430197</v>
      </c>
      <c r="R73" s="442">
        <f t="shared" si="44"/>
        <v>0.93663911845729975</v>
      </c>
      <c r="S73" s="637"/>
      <c r="T73" s="91">
        <v>0.52361111111111114</v>
      </c>
      <c r="U73" s="91">
        <v>0.60763888888888895</v>
      </c>
      <c r="V73" s="439">
        <v>5</v>
      </c>
      <c r="W73" s="452">
        <f t="shared" si="49"/>
        <v>121.00000000000006</v>
      </c>
      <c r="X73" s="233"/>
      <c r="Y73" s="233"/>
      <c r="Z73" s="170"/>
      <c r="AA73" s="170"/>
      <c r="AB73" s="618"/>
      <c r="AC73" s="618"/>
      <c r="AD73" s="440"/>
      <c r="AE73" s="440"/>
      <c r="AF73" s="88">
        <f>N73-K73</f>
        <v>-91.239669421488315</v>
      </c>
      <c r="AG73" s="442">
        <f>N73/K73</f>
        <v>0.93663911845729975</v>
      </c>
      <c r="AH73" s="637"/>
    </row>
    <row r="74" spans="1:34" ht="19.2" customHeight="1">
      <c r="A74" s="649"/>
      <c r="B74" s="439" t="s">
        <v>243</v>
      </c>
      <c r="C74" s="228"/>
      <c r="D74" s="229" t="s">
        <v>124</v>
      </c>
      <c r="E74" s="230"/>
      <c r="F74" s="458">
        <v>47.51</v>
      </c>
      <c r="G74" s="227">
        <v>2727</v>
      </c>
      <c r="H74" s="83">
        <f t="shared" si="50"/>
        <v>129559.76999999999</v>
      </c>
      <c r="I74" s="439"/>
      <c r="J74" s="85">
        <v>17</v>
      </c>
      <c r="K74" s="227">
        <v>1440</v>
      </c>
      <c r="L74" s="86">
        <v>84.705882352941174</v>
      </c>
      <c r="M74" s="453">
        <v>17</v>
      </c>
      <c r="N74" s="82">
        <f t="shared" si="45"/>
        <v>1341.1475409836062</v>
      </c>
      <c r="O74" s="86">
        <f t="shared" si="46"/>
        <v>78.891031822565068</v>
      </c>
      <c r="P74" s="88">
        <f t="shared" si="47"/>
        <v>0</v>
      </c>
      <c r="Q74" s="89">
        <f t="shared" si="48"/>
        <v>-5.8148505303761056</v>
      </c>
      <c r="R74" s="442">
        <f t="shared" si="44"/>
        <v>0.93135245901639319</v>
      </c>
      <c r="S74" s="637"/>
      <c r="T74" s="91">
        <v>0.62361111111111112</v>
      </c>
      <c r="U74" s="91">
        <v>0.70833333333333337</v>
      </c>
      <c r="V74" s="439">
        <v>23</v>
      </c>
      <c r="W74" s="452">
        <f t="shared" si="49"/>
        <v>122.00000000000004</v>
      </c>
      <c r="X74" s="233">
        <v>0.61111111111111105</v>
      </c>
      <c r="Y74" s="233">
        <v>0.62083333333333335</v>
      </c>
      <c r="Z74" s="170"/>
      <c r="AA74" s="170"/>
      <c r="AB74" s="618"/>
      <c r="AC74" s="618"/>
      <c r="AD74" s="440"/>
      <c r="AE74" s="440"/>
      <c r="AF74" s="88">
        <f t="shared" ref="AF74:AF80" si="51">N74-K74</f>
        <v>-98.852459016393823</v>
      </c>
      <c r="AG74" s="442">
        <f t="shared" ref="AG74:AG80" si="52">N74/K74</f>
        <v>0.93135245901639319</v>
      </c>
      <c r="AH74" s="637"/>
    </row>
    <row r="75" spans="1:34" ht="19.2" customHeight="1">
      <c r="A75" s="649"/>
      <c r="B75" s="439" t="s">
        <v>247</v>
      </c>
      <c r="C75" s="109"/>
      <c r="D75" s="226" t="s">
        <v>136</v>
      </c>
      <c r="E75" s="81"/>
      <c r="F75" s="458">
        <v>55.32</v>
      </c>
      <c r="G75" s="98">
        <v>582</v>
      </c>
      <c r="H75" s="83">
        <f t="shared" si="50"/>
        <v>32196.240000000002</v>
      </c>
      <c r="I75" s="439"/>
      <c r="J75" s="231">
        <v>14</v>
      </c>
      <c r="K75" s="232">
        <v>1440</v>
      </c>
      <c r="L75" s="129">
        <v>102.85714285714286</v>
      </c>
      <c r="M75" s="453">
        <v>15</v>
      </c>
      <c r="N75" s="82">
        <f t="shared" si="45"/>
        <v>1126.451612903224</v>
      </c>
      <c r="O75" s="86">
        <f t="shared" si="46"/>
        <v>75.096774193548271</v>
      </c>
      <c r="P75" s="88">
        <f t="shared" si="47"/>
        <v>1</v>
      </c>
      <c r="Q75" s="89">
        <f t="shared" si="48"/>
        <v>-27.760368663594591</v>
      </c>
      <c r="R75" s="442">
        <f t="shared" si="44"/>
        <v>0.73010752688171932</v>
      </c>
      <c r="S75" s="637"/>
      <c r="T75" s="91">
        <v>0.72361111111111109</v>
      </c>
      <c r="U75" s="91">
        <v>0.74513888888888891</v>
      </c>
      <c r="V75" s="439">
        <v>22</v>
      </c>
      <c r="W75" s="452">
        <f t="shared" si="49"/>
        <v>31.00000000000005</v>
      </c>
      <c r="X75" s="233">
        <v>0.71180555555555547</v>
      </c>
      <c r="Y75" s="233">
        <v>0.72083333333333333</v>
      </c>
      <c r="Z75" s="170"/>
      <c r="AA75" s="170"/>
      <c r="AB75" s="618"/>
      <c r="AC75" s="618"/>
      <c r="AD75" s="440"/>
      <c r="AE75" s="440"/>
      <c r="AF75" s="88">
        <f t="shared" si="51"/>
        <v>-313.54838709677597</v>
      </c>
      <c r="AG75" s="442">
        <f t="shared" si="52"/>
        <v>0.78225806451612778</v>
      </c>
      <c r="AH75" s="637"/>
    </row>
    <row r="76" spans="1:34" ht="19.2" customHeight="1">
      <c r="A76" s="649"/>
      <c r="B76" s="439" t="s">
        <v>247</v>
      </c>
      <c r="C76" s="228"/>
      <c r="D76" s="229" t="s">
        <v>137</v>
      </c>
      <c r="E76" s="230"/>
      <c r="F76" s="458">
        <v>55.56</v>
      </c>
      <c r="G76" s="227">
        <v>871</v>
      </c>
      <c r="H76" s="83">
        <f t="shared" si="50"/>
        <v>48392.76</v>
      </c>
      <c r="I76" s="439"/>
      <c r="J76" s="85">
        <v>16</v>
      </c>
      <c r="K76" s="227">
        <v>1440</v>
      </c>
      <c r="L76" s="86">
        <v>90</v>
      </c>
      <c r="M76" s="450">
        <v>16</v>
      </c>
      <c r="N76" s="82">
        <f t="shared" si="45"/>
        <v>1339.9999999999993</v>
      </c>
      <c r="O76" s="86">
        <f t="shared" si="46"/>
        <v>83.749999999999957</v>
      </c>
      <c r="P76" s="88">
        <f t="shared" si="47"/>
        <v>0</v>
      </c>
      <c r="Q76" s="89">
        <f t="shared" si="48"/>
        <v>-6.2500000000000426</v>
      </c>
      <c r="R76" s="442">
        <f t="shared" si="44"/>
        <v>0.93055555555555514</v>
      </c>
      <c r="S76" s="637"/>
      <c r="T76" s="91">
        <v>0.75</v>
      </c>
      <c r="U76" s="91">
        <v>0.77708333333333335</v>
      </c>
      <c r="V76" s="439">
        <v>7</v>
      </c>
      <c r="W76" s="452">
        <f t="shared" si="49"/>
        <v>39.000000000000021</v>
      </c>
      <c r="X76" s="233"/>
      <c r="Y76" s="233"/>
      <c r="Z76" s="170"/>
      <c r="AA76" s="170"/>
      <c r="AB76" s="618"/>
      <c r="AC76" s="618"/>
      <c r="AD76" s="440"/>
      <c r="AE76" s="440"/>
      <c r="AF76" s="88">
        <f t="shared" si="51"/>
        <v>-100.00000000000068</v>
      </c>
      <c r="AG76" s="442">
        <f t="shared" si="52"/>
        <v>0.93055555555555514</v>
      </c>
      <c r="AH76" s="637"/>
    </row>
    <row r="77" spans="1:34" ht="19.2" customHeight="1">
      <c r="A77" s="649"/>
      <c r="B77" s="439">
        <v>0</v>
      </c>
      <c r="C77" s="447"/>
      <c r="D77" s="229"/>
      <c r="E77" s="81"/>
      <c r="F77" s="458" t="s">
        <v>248</v>
      </c>
      <c r="G77" s="227"/>
      <c r="H77" s="83">
        <f t="shared" si="50"/>
        <v>0</v>
      </c>
      <c r="I77" s="440"/>
      <c r="J77" s="231"/>
      <c r="K77" s="232"/>
      <c r="L77" s="129"/>
      <c r="M77" s="450"/>
      <c r="N77" s="82"/>
      <c r="O77" s="86"/>
      <c r="P77" s="88"/>
      <c r="Q77" s="89"/>
      <c r="R77" s="442"/>
      <c r="S77" s="637"/>
      <c r="T77" s="91"/>
      <c r="U77" s="91"/>
      <c r="V77" s="439"/>
      <c r="W77" s="452">
        <f t="shared" si="49"/>
        <v>0</v>
      </c>
      <c r="X77" s="233"/>
      <c r="Y77" s="233"/>
      <c r="Z77" s="170"/>
      <c r="AA77" s="170"/>
      <c r="AB77" s="618"/>
      <c r="AC77" s="618"/>
      <c r="AD77" s="440"/>
      <c r="AE77" s="440"/>
      <c r="AF77" s="88">
        <f t="shared" si="51"/>
        <v>0</v>
      </c>
      <c r="AG77" s="442" t="e">
        <f t="shared" si="52"/>
        <v>#DIV/0!</v>
      </c>
      <c r="AH77" s="637"/>
    </row>
    <row r="78" spans="1:34" ht="19.2" customHeight="1">
      <c r="A78" s="649"/>
      <c r="B78" s="439">
        <v>0</v>
      </c>
      <c r="C78" s="447"/>
      <c r="D78" s="80"/>
      <c r="E78" s="81"/>
      <c r="F78" s="458" t="s">
        <v>248</v>
      </c>
      <c r="G78" s="98"/>
      <c r="H78" s="83">
        <f t="shared" si="50"/>
        <v>0</v>
      </c>
      <c r="I78" s="440"/>
      <c r="J78" s="130"/>
      <c r="K78" s="98"/>
      <c r="L78" s="129"/>
      <c r="M78" s="450"/>
      <c r="N78" s="82"/>
      <c r="O78" s="86"/>
      <c r="P78" s="88"/>
      <c r="Q78" s="89"/>
      <c r="R78" s="442"/>
      <c r="S78" s="637"/>
      <c r="T78" s="91"/>
      <c r="U78" s="91"/>
      <c r="V78" s="439"/>
      <c r="W78" s="452">
        <f t="shared" si="49"/>
        <v>0</v>
      </c>
      <c r="X78" s="233"/>
      <c r="Y78" s="233"/>
      <c r="Z78" s="170"/>
      <c r="AA78" s="170"/>
      <c r="AB78" s="618"/>
      <c r="AC78" s="618"/>
      <c r="AD78" s="440"/>
      <c r="AE78" s="440"/>
      <c r="AF78" s="88">
        <f t="shared" si="51"/>
        <v>0</v>
      </c>
      <c r="AG78" s="442" t="e">
        <f t="shared" si="52"/>
        <v>#DIV/0!</v>
      </c>
      <c r="AH78" s="637"/>
    </row>
    <row r="79" spans="1:34" ht="19.2" customHeight="1">
      <c r="A79" s="649"/>
      <c r="B79" s="439">
        <v>0</v>
      </c>
      <c r="C79" s="228"/>
      <c r="D79" s="229"/>
      <c r="E79" s="230"/>
      <c r="F79" s="458" t="s">
        <v>248</v>
      </c>
      <c r="G79" s="98"/>
      <c r="H79" s="83">
        <f t="shared" si="50"/>
        <v>0</v>
      </c>
      <c r="I79" s="440"/>
      <c r="J79" s="130"/>
      <c r="K79" s="98"/>
      <c r="L79" s="129"/>
      <c r="M79" s="450"/>
      <c r="N79" s="98"/>
      <c r="O79" s="234"/>
      <c r="P79" s="152"/>
      <c r="Q79" s="235"/>
      <c r="R79" s="153"/>
      <c r="S79" s="637"/>
      <c r="T79" s="91"/>
      <c r="U79" s="91"/>
      <c r="V79" s="439"/>
      <c r="W79" s="452">
        <f t="shared" si="49"/>
        <v>0</v>
      </c>
      <c r="X79" s="233"/>
      <c r="Y79" s="233"/>
      <c r="Z79" s="170"/>
      <c r="AA79" s="170"/>
      <c r="AB79" s="618"/>
      <c r="AC79" s="618"/>
      <c r="AD79" s="440"/>
      <c r="AE79" s="440"/>
      <c r="AF79" s="88">
        <f t="shared" si="51"/>
        <v>0</v>
      </c>
      <c r="AG79" s="442" t="e">
        <f t="shared" si="52"/>
        <v>#DIV/0!</v>
      </c>
      <c r="AH79" s="637"/>
    </row>
    <row r="80" spans="1:34" ht="19.2" customHeight="1">
      <c r="A80" s="649"/>
      <c r="B80" s="439">
        <v>0</v>
      </c>
      <c r="C80" s="447"/>
      <c r="D80" s="80"/>
      <c r="E80" s="81"/>
      <c r="F80" s="458"/>
      <c r="G80" s="98"/>
      <c r="H80" s="83">
        <f t="shared" si="50"/>
        <v>0</v>
      </c>
      <c r="I80" s="440"/>
      <c r="J80" s="130"/>
      <c r="K80" s="98"/>
      <c r="L80" s="129"/>
      <c r="M80" s="450"/>
      <c r="N80" s="98"/>
      <c r="O80" s="236"/>
      <c r="P80" s="95"/>
      <c r="Q80" s="131"/>
      <c r="R80" s="443"/>
      <c r="S80" s="637"/>
      <c r="T80" s="91"/>
      <c r="U80" s="91"/>
      <c r="V80" s="439"/>
      <c r="W80" s="452">
        <f t="shared" si="49"/>
        <v>0</v>
      </c>
      <c r="X80" s="233"/>
      <c r="Y80" s="233"/>
      <c r="Z80" s="170"/>
      <c r="AA80" s="170"/>
      <c r="AB80" s="618"/>
      <c r="AC80" s="618"/>
      <c r="AD80" s="440"/>
      <c r="AE80" s="440"/>
      <c r="AF80" s="88">
        <f t="shared" si="51"/>
        <v>0</v>
      </c>
      <c r="AG80" s="442" t="e">
        <f t="shared" si="52"/>
        <v>#DIV/0!</v>
      </c>
      <c r="AH80" s="637"/>
    </row>
    <row r="81" spans="1:34" ht="19.2" customHeight="1">
      <c r="A81" s="649"/>
      <c r="B81" s="439">
        <v>0</v>
      </c>
      <c r="C81" s="447"/>
      <c r="D81" s="80"/>
      <c r="E81" s="81"/>
      <c r="F81" s="465"/>
      <c r="G81" s="98"/>
      <c r="H81" s="127"/>
      <c r="I81" s="440"/>
      <c r="J81" s="130"/>
      <c r="K81" s="98"/>
      <c r="L81" s="129"/>
      <c r="M81" s="450"/>
      <c r="N81" s="98"/>
      <c r="O81" s="236"/>
      <c r="P81" s="95"/>
      <c r="Q81" s="131"/>
      <c r="R81" s="443"/>
      <c r="S81" s="637"/>
      <c r="T81" s="91"/>
      <c r="U81" s="91"/>
      <c r="V81" s="439"/>
      <c r="W81" s="452">
        <f t="shared" si="49"/>
        <v>0</v>
      </c>
      <c r="X81" s="233"/>
      <c r="Y81" s="233"/>
      <c r="Z81" s="170"/>
      <c r="AA81" s="170"/>
      <c r="AB81" s="618"/>
      <c r="AC81" s="618"/>
      <c r="AD81" s="440"/>
      <c r="AE81" s="440"/>
      <c r="AF81" s="88"/>
      <c r="AG81" s="171"/>
      <c r="AH81" s="637"/>
    </row>
    <row r="82" spans="1:34" ht="19.2" customHeight="1">
      <c r="A82" s="650"/>
      <c r="B82" s="221">
        <v>0</v>
      </c>
      <c r="C82" s="144" t="s">
        <v>195</v>
      </c>
      <c r="D82" s="619" t="s">
        <v>191</v>
      </c>
      <c r="E82" s="619"/>
      <c r="F82" s="468"/>
      <c r="G82" s="145"/>
      <c r="H82" s="146"/>
      <c r="I82" s="147"/>
      <c r="J82" s="145">
        <v>16.142857142857142</v>
      </c>
      <c r="K82" s="145">
        <v>1476.5714285714287</v>
      </c>
      <c r="L82" s="148">
        <v>92.22782446311858</v>
      </c>
      <c r="M82" s="145">
        <f t="shared" ref="J82:O82" si="53">AVERAGE(M70:M81)</f>
        <v>16.142857142857142</v>
      </c>
      <c r="N82" s="145">
        <f t="shared" si="53"/>
        <v>1304.9217841459661</v>
      </c>
      <c r="O82" s="237">
        <f t="shared" si="53"/>
        <v>81.324747887775487</v>
      </c>
      <c r="P82" s="161">
        <f>M82-J82</f>
        <v>0</v>
      </c>
      <c r="Q82" s="162">
        <f>N82-K82</f>
        <v>-171.64964442546261</v>
      </c>
      <c r="R82" s="225">
        <f>O82/L82</f>
        <v>0.88178104992920903</v>
      </c>
      <c r="S82" s="637"/>
      <c r="T82" s="91"/>
      <c r="U82" s="91"/>
      <c r="V82" s="439"/>
      <c r="W82" s="82"/>
      <c r="X82" s="86"/>
      <c r="Y82" s="86"/>
      <c r="Z82" s="150">
        <f>SUM(Z70:Z81)</f>
        <v>0</v>
      </c>
      <c r="AA82" s="150">
        <f>SUM(AA70:AA81)</f>
        <v>0</v>
      </c>
      <c r="AB82" s="618"/>
      <c r="AC82" s="618"/>
      <c r="AD82" s="151">
        <f>SUM(AD70:AD81)</f>
        <v>0</v>
      </c>
      <c r="AE82" s="151">
        <f>SUM(AE70:AE81)</f>
        <v>0</v>
      </c>
      <c r="AF82" s="88">
        <f>N82-K82</f>
        <v>-171.64964442546261</v>
      </c>
      <c r="AG82" s="442">
        <f>N82/K82</f>
        <v>0.88375120830318898</v>
      </c>
      <c r="AH82" s="637"/>
    </row>
    <row r="83" spans="1:34" ht="19.2" customHeight="1">
      <c r="A83" s="647" t="s">
        <v>509</v>
      </c>
      <c r="B83" s="154" t="s">
        <v>243</v>
      </c>
      <c r="C83" s="109"/>
      <c r="D83" s="238" t="s">
        <v>122</v>
      </c>
      <c r="E83" s="81"/>
      <c r="F83" s="465">
        <v>53.36</v>
      </c>
      <c r="G83" s="98">
        <v>2940.4</v>
      </c>
      <c r="H83" s="127">
        <f t="shared" ref="H83:H94" si="54">F83*G83</f>
        <v>156899.74400000001</v>
      </c>
      <c r="I83" s="440"/>
      <c r="J83" s="130">
        <v>19</v>
      </c>
      <c r="K83" s="98">
        <v>1440</v>
      </c>
      <c r="L83" s="129">
        <v>75.78947368421052</v>
      </c>
      <c r="M83" s="450">
        <v>19</v>
      </c>
      <c r="N83" s="98">
        <f t="shared" ref="N83:N89" si="55">G83/W83*60</f>
        <v>1225.1666666666663</v>
      </c>
      <c r="O83" s="236">
        <f t="shared" ref="O83:O89" si="56">N83/M83</f>
        <v>64.482456140350862</v>
      </c>
      <c r="P83" s="95">
        <f t="shared" ref="P83:P89" si="57">M83-J83</f>
        <v>0</v>
      </c>
      <c r="Q83" s="131">
        <f t="shared" ref="Q83:Q89" si="58">O83-L83</f>
        <v>-11.307017543859658</v>
      </c>
      <c r="R83" s="239">
        <f t="shared" ref="R83:R89" si="59">O83/L83</f>
        <v>0.85081018518518503</v>
      </c>
      <c r="S83" s="637">
        <f>R95</f>
        <v>0.81319144178113156</v>
      </c>
      <c r="T83" s="91">
        <v>0.33333333333333331</v>
      </c>
      <c r="U83" s="91">
        <v>0.43333333333333335</v>
      </c>
      <c r="V83" s="439">
        <v>5</v>
      </c>
      <c r="W83" s="452">
        <f t="shared" ref="W83:W93" si="60">(U83-T83)*24*60</f>
        <v>144.00000000000006</v>
      </c>
      <c r="X83" s="94"/>
      <c r="Y83" s="94"/>
      <c r="Z83" s="95"/>
      <c r="AA83" s="95"/>
      <c r="AB83" s="618"/>
      <c r="AC83" s="618"/>
      <c r="AD83" s="440"/>
      <c r="AE83" s="440"/>
      <c r="AF83" s="88">
        <f t="shared" ref="AF83:AF173" si="61">N83-K83</f>
        <v>-214.83333333333371</v>
      </c>
      <c r="AG83" s="442">
        <f t="shared" ref="AG83:AG173" si="62">N83/K83</f>
        <v>0.85081018518518492</v>
      </c>
      <c r="AH83" s="637">
        <f>AG95</f>
        <v>0.81834562258472132</v>
      </c>
    </row>
    <row r="84" spans="1:34" ht="19.2" customHeight="1">
      <c r="A84" s="648"/>
      <c r="B84" s="154" t="s">
        <v>243</v>
      </c>
      <c r="C84" s="447"/>
      <c r="D84" s="240" t="s">
        <v>122</v>
      </c>
      <c r="E84" s="81"/>
      <c r="F84" s="465">
        <v>53.36</v>
      </c>
      <c r="G84" s="82">
        <v>1617.22</v>
      </c>
      <c r="H84" s="127">
        <f t="shared" si="54"/>
        <v>86294.859200000006</v>
      </c>
      <c r="I84" s="439"/>
      <c r="J84" s="130">
        <v>19</v>
      </c>
      <c r="K84" s="98">
        <v>1440</v>
      </c>
      <c r="L84" s="129">
        <v>75.78947368421052</v>
      </c>
      <c r="M84" s="450">
        <v>19</v>
      </c>
      <c r="N84" s="98">
        <f t="shared" si="55"/>
        <v>1212.9150000000006</v>
      </c>
      <c r="O84" s="236">
        <f t="shared" si="56"/>
        <v>63.837631578947402</v>
      </c>
      <c r="P84" s="95">
        <f t="shared" si="57"/>
        <v>0</v>
      </c>
      <c r="Q84" s="131">
        <f t="shared" si="58"/>
        <v>-11.951842105263118</v>
      </c>
      <c r="R84" s="239">
        <f t="shared" si="59"/>
        <v>0.8423020833333339</v>
      </c>
      <c r="S84" s="637"/>
      <c r="T84" s="91">
        <v>0.44861111111111113</v>
      </c>
      <c r="U84" s="91">
        <v>0.50416666666666665</v>
      </c>
      <c r="V84" s="439">
        <v>22</v>
      </c>
      <c r="W84" s="452">
        <f t="shared" si="60"/>
        <v>79.999999999999957</v>
      </c>
      <c r="X84" s="94">
        <v>0.4368055555555555</v>
      </c>
      <c r="Y84" s="94">
        <v>0.4458333333333333</v>
      </c>
      <c r="Z84" s="95"/>
      <c r="AA84" s="95"/>
      <c r="AB84" s="618"/>
      <c r="AC84" s="618"/>
      <c r="AD84" s="440"/>
      <c r="AE84" s="440"/>
      <c r="AF84" s="88">
        <f t="shared" si="61"/>
        <v>-227.08499999999935</v>
      </c>
      <c r="AG84" s="442">
        <f t="shared" si="62"/>
        <v>0.84230208333333378</v>
      </c>
      <c r="AH84" s="637"/>
    </row>
    <row r="85" spans="1:34" ht="19.2" customHeight="1">
      <c r="A85" s="648"/>
      <c r="B85" s="154" t="s">
        <v>247</v>
      </c>
      <c r="C85" s="168"/>
      <c r="D85" s="240" t="s">
        <v>134</v>
      </c>
      <c r="E85" s="81"/>
      <c r="F85" s="465">
        <v>51.75</v>
      </c>
      <c r="G85" s="82">
        <v>1161</v>
      </c>
      <c r="H85" s="127">
        <f t="shared" si="54"/>
        <v>60081.75</v>
      </c>
      <c r="I85" s="439"/>
      <c r="J85" s="130">
        <v>21</v>
      </c>
      <c r="K85" s="98">
        <v>1500</v>
      </c>
      <c r="L85" s="129">
        <v>71.428571428571431</v>
      </c>
      <c r="M85" s="450">
        <v>21</v>
      </c>
      <c r="N85" s="98">
        <f t="shared" si="55"/>
        <v>1266.5454545454554</v>
      </c>
      <c r="O85" s="236">
        <f t="shared" si="56"/>
        <v>60.31168831168835</v>
      </c>
      <c r="P85" s="95">
        <f t="shared" si="57"/>
        <v>0</v>
      </c>
      <c r="Q85" s="131">
        <f t="shared" si="58"/>
        <v>-11.116883116883081</v>
      </c>
      <c r="R85" s="239">
        <f t="shared" si="59"/>
        <v>0.84436363636363687</v>
      </c>
      <c r="S85" s="637"/>
      <c r="T85" s="91">
        <v>0.5444444444444444</v>
      </c>
      <c r="U85" s="91">
        <v>0.58263888888888882</v>
      </c>
      <c r="V85" s="439">
        <v>5</v>
      </c>
      <c r="W85" s="452">
        <f t="shared" si="60"/>
        <v>54.999999999999964</v>
      </c>
      <c r="X85" s="94"/>
      <c r="Y85" s="94"/>
      <c r="Z85" s="95"/>
      <c r="AA85" s="95"/>
      <c r="AB85" s="618"/>
      <c r="AC85" s="618"/>
      <c r="AD85" s="440"/>
      <c r="AE85" s="440"/>
      <c r="AF85" s="88">
        <f t="shared" si="61"/>
        <v>-233.45454545454459</v>
      </c>
      <c r="AG85" s="442">
        <f t="shared" si="62"/>
        <v>0.84436363636363698</v>
      </c>
      <c r="AH85" s="637"/>
    </row>
    <row r="86" spans="1:34" ht="19.2" customHeight="1">
      <c r="A86" s="648"/>
      <c r="B86" s="154" t="s">
        <v>247</v>
      </c>
      <c r="C86" s="141"/>
      <c r="D86" s="240" t="s">
        <v>133</v>
      </c>
      <c r="E86" s="81"/>
      <c r="F86" s="465">
        <v>56.43</v>
      </c>
      <c r="G86" s="82">
        <v>1132</v>
      </c>
      <c r="H86" s="127">
        <f t="shared" si="54"/>
        <v>63878.76</v>
      </c>
      <c r="I86" s="439"/>
      <c r="J86" s="130">
        <v>18</v>
      </c>
      <c r="K86" s="98">
        <v>1500</v>
      </c>
      <c r="L86" s="129">
        <v>83.333333333333329</v>
      </c>
      <c r="M86" s="450">
        <v>18</v>
      </c>
      <c r="N86" s="98">
        <f t="shared" si="55"/>
        <v>1257.7777777777783</v>
      </c>
      <c r="O86" s="236">
        <f t="shared" si="56"/>
        <v>69.876543209876573</v>
      </c>
      <c r="P86" s="95">
        <f t="shared" si="57"/>
        <v>0</v>
      </c>
      <c r="Q86" s="131">
        <f t="shared" si="58"/>
        <v>-13.456790123456756</v>
      </c>
      <c r="R86" s="239">
        <f t="shared" si="59"/>
        <v>0.83851851851851888</v>
      </c>
      <c r="S86" s="637"/>
      <c r="T86" s="91">
        <v>0.58749999999999991</v>
      </c>
      <c r="U86" s="91">
        <v>0.62499999999999989</v>
      </c>
      <c r="V86" s="439">
        <v>7</v>
      </c>
      <c r="W86" s="452">
        <f t="shared" si="60"/>
        <v>53.999999999999972</v>
      </c>
      <c r="X86" s="94"/>
      <c r="Y86" s="94"/>
      <c r="Z86" s="95"/>
      <c r="AA86" s="95"/>
      <c r="AB86" s="618"/>
      <c r="AC86" s="618"/>
      <c r="AD86" s="440"/>
      <c r="AE86" s="440"/>
      <c r="AF86" s="88">
        <f t="shared" si="61"/>
        <v>-242.22222222222172</v>
      </c>
      <c r="AG86" s="442">
        <f t="shared" si="62"/>
        <v>0.83851851851851888</v>
      </c>
      <c r="AH86" s="637"/>
    </row>
    <row r="87" spans="1:34" ht="19.2" customHeight="1">
      <c r="A87" s="648"/>
      <c r="B87" s="154" t="s">
        <v>243</v>
      </c>
      <c r="C87" s="141"/>
      <c r="D87" s="240" t="s">
        <v>122</v>
      </c>
      <c r="E87" s="81"/>
      <c r="F87" s="465">
        <v>53.36</v>
      </c>
      <c r="G87" s="82">
        <v>2793.38</v>
      </c>
      <c r="H87" s="127">
        <f t="shared" si="54"/>
        <v>149054.7568</v>
      </c>
      <c r="I87" s="439">
        <v>1</v>
      </c>
      <c r="J87" s="130">
        <v>19</v>
      </c>
      <c r="K87" s="98">
        <v>1440</v>
      </c>
      <c r="L87" s="129">
        <v>75.78947368421052</v>
      </c>
      <c r="M87" s="450">
        <v>19</v>
      </c>
      <c r="N87" s="98">
        <f t="shared" si="55"/>
        <v>1163.9083333333338</v>
      </c>
      <c r="O87" s="236">
        <f t="shared" si="56"/>
        <v>61.258333333333354</v>
      </c>
      <c r="P87" s="95">
        <f t="shared" si="57"/>
        <v>0</v>
      </c>
      <c r="Q87" s="131">
        <f t="shared" si="58"/>
        <v>-14.531140350877166</v>
      </c>
      <c r="R87" s="239">
        <f t="shared" si="59"/>
        <v>0.80826967592592625</v>
      </c>
      <c r="S87" s="637"/>
      <c r="T87" s="91">
        <v>0.64097222222222205</v>
      </c>
      <c r="U87" s="91">
        <v>0.74097222222222203</v>
      </c>
      <c r="V87" s="439">
        <v>23</v>
      </c>
      <c r="W87" s="452">
        <f t="shared" si="60"/>
        <v>143.99999999999997</v>
      </c>
      <c r="X87" s="94">
        <v>0.62847222222222221</v>
      </c>
      <c r="Y87" s="94">
        <v>0.6381944444444444</v>
      </c>
      <c r="Z87" s="95"/>
      <c r="AA87" s="95"/>
      <c r="AB87" s="618"/>
      <c r="AC87" s="618"/>
      <c r="AD87" s="440"/>
      <c r="AE87" s="440"/>
      <c r="AF87" s="88">
        <f t="shared" si="61"/>
        <v>-276.09166666666624</v>
      </c>
      <c r="AG87" s="442">
        <f t="shared" si="62"/>
        <v>0.80826967592592625</v>
      </c>
      <c r="AH87" s="637"/>
    </row>
    <row r="88" spans="1:34" ht="19.2" customHeight="1">
      <c r="A88" s="648"/>
      <c r="B88" s="154" t="s">
        <v>247</v>
      </c>
      <c r="C88" s="447"/>
      <c r="D88" s="240" t="s">
        <v>125</v>
      </c>
      <c r="E88" s="81"/>
      <c r="F88" s="465">
        <v>58.17</v>
      </c>
      <c r="G88" s="98">
        <v>950</v>
      </c>
      <c r="H88" s="127">
        <f t="shared" si="54"/>
        <v>55261.5</v>
      </c>
      <c r="I88" s="439"/>
      <c r="J88" s="130">
        <v>19</v>
      </c>
      <c r="K88" s="98">
        <v>1385</v>
      </c>
      <c r="L88" s="129">
        <v>72.89473684210526</v>
      </c>
      <c r="M88" s="450">
        <v>20</v>
      </c>
      <c r="N88" s="98">
        <f t="shared" si="55"/>
        <v>1096.1538461538469</v>
      </c>
      <c r="O88" s="236">
        <f t="shared" si="56"/>
        <v>54.807692307692342</v>
      </c>
      <c r="P88" s="95">
        <f t="shared" si="57"/>
        <v>1</v>
      </c>
      <c r="Q88" s="131">
        <f t="shared" si="58"/>
        <v>-18.087044534412918</v>
      </c>
      <c r="R88" s="239">
        <f t="shared" si="59"/>
        <v>0.75187447931130291</v>
      </c>
      <c r="S88" s="637"/>
      <c r="T88" s="91">
        <v>0.74583333333333313</v>
      </c>
      <c r="U88" s="91">
        <v>0.78194444444444422</v>
      </c>
      <c r="V88" s="439">
        <v>7</v>
      </c>
      <c r="W88" s="452">
        <f t="shared" si="60"/>
        <v>51.999999999999972</v>
      </c>
      <c r="X88" s="94"/>
      <c r="Y88" s="94"/>
      <c r="Z88" s="95"/>
      <c r="AA88" s="95"/>
      <c r="AB88" s="618"/>
      <c r="AC88" s="618"/>
      <c r="AD88" s="440"/>
      <c r="AE88" s="440"/>
      <c r="AF88" s="88">
        <f t="shared" si="61"/>
        <v>-288.84615384615313</v>
      </c>
      <c r="AG88" s="442">
        <f t="shared" si="62"/>
        <v>0.79144682032768732</v>
      </c>
      <c r="AH88" s="637"/>
    </row>
    <row r="89" spans="1:34" ht="19.2" customHeight="1">
      <c r="A89" s="648"/>
      <c r="B89" s="154" t="s">
        <v>247</v>
      </c>
      <c r="C89" s="447"/>
      <c r="D89" s="80" t="s">
        <v>126</v>
      </c>
      <c r="E89" s="81"/>
      <c r="F89" s="465">
        <v>53.68</v>
      </c>
      <c r="G89" s="159">
        <v>1204</v>
      </c>
      <c r="H89" s="127">
        <f t="shared" si="54"/>
        <v>64630.720000000001</v>
      </c>
      <c r="I89" s="439"/>
      <c r="J89" s="130">
        <v>20</v>
      </c>
      <c r="K89" s="98">
        <v>1500</v>
      </c>
      <c r="L89" s="129">
        <v>75</v>
      </c>
      <c r="M89" s="450">
        <v>20</v>
      </c>
      <c r="N89" s="98">
        <f t="shared" si="55"/>
        <v>1128.7500000000014</v>
      </c>
      <c r="O89" s="236">
        <f t="shared" si="56"/>
        <v>56.437500000000071</v>
      </c>
      <c r="P89" s="95">
        <f t="shared" si="57"/>
        <v>0</v>
      </c>
      <c r="Q89" s="131">
        <f t="shared" si="58"/>
        <v>-18.562499999999929</v>
      </c>
      <c r="R89" s="239">
        <f t="shared" si="59"/>
        <v>0.75250000000000095</v>
      </c>
      <c r="S89" s="637"/>
      <c r="T89" s="91">
        <v>0.78749999999999976</v>
      </c>
      <c r="U89" s="91">
        <v>0.83194444444444415</v>
      </c>
      <c r="V89" s="439">
        <v>8</v>
      </c>
      <c r="W89" s="452">
        <f t="shared" si="60"/>
        <v>63.999999999999929</v>
      </c>
      <c r="X89" s="94"/>
      <c r="Y89" s="94"/>
      <c r="Z89" s="95"/>
      <c r="AA89" s="95"/>
      <c r="AB89" s="618"/>
      <c r="AC89" s="618"/>
      <c r="AD89" s="440"/>
      <c r="AE89" s="440"/>
      <c r="AF89" s="88">
        <f t="shared" si="61"/>
        <v>-371.24999999999864</v>
      </c>
      <c r="AG89" s="442">
        <f t="shared" si="62"/>
        <v>0.75250000000000095</v>
      </c>
      <c r="AH89" s="637"/>
    </row>
    <row r="90" spans="1:34" ht="19.2" customHeight="1">
      <c r="A90" s="648"/>
      <c r="B90" s="154">
        <v>0</v>
      </c>
      <c r="C90" s="447"/>
      <c r="D90" s="80"/>
      <c r="E90" s="81"/>
      <c r="F90" s="465" t="s">
        <v>248</v>
      </c>
      <c r="G90" s="173"/>
      <c r="H90" s="127">
        <f t="shared" si="54"/>
        <v>0</v>
      </c>
      <c r="I90" s="241"/>
      <c r="J90" s="130"/>
      <c r="K90" s="98"/>
      <c r="L90" s="129"/>
      <c r="M90" s="450"/>
      <c r="N90" s="98"/>
      <c r="O90" s="236"/>
      <c r="P90" s="95"/>
      <c r="Q90" s="131"/>
      <c r="R90" s="239"/>
      <c r="S90" s="637"/>
      <c r="T90" s="91"/>
      <c r="U90" s="91"/>
      <c r="V90" s="439"/>
      <c r="W90" s="452"/>
      <c r="X90" s="242"/>
      <c r="Y90" s="242"/>
      <c r="Z90" s="95"/>
      <c r="AA90" s="95"/>
      <c r="AB90" s="618"/>
      <c r="AC90" s="618"/>
      <c r="AD90" s="440"/>
      <c r="AE90" s="440"/>
      <c r="AF90" s="88">
        <f t="shared" si="61"/>
        <v>0</v>
      </c>
      <c r="AG90" s="442" t="e">
        <f t="shared" si="62"/>
        <v>#DIV/0!</v>
      </c>
      <c r="AH90" s="637"/>
    </row>
    <row r="91" spans="1:34" ht="19.2" customHeight="1">
      <c r="A91" s="648"/>
      <c r="B91" s="154">
        <v>0</v>
      </c>
      <c r="C91" s="447"/>
      <c r="D91" s="80"/>
      <c r="E91" s="81"/>
      <c r="F91" s="465" t="s">
        <v>248</v>
      </c>
      <c r="G91" s="82"/>
      <c r="H91" s="127">
        <f t="shared" si="54"/>
        <v>0</v>
      </c>
      <c r="I91" s="243"/>
      <c r="J91" s="130"/>
      <c r="K91" s="98"/>
      <c r="L91" s="129"/>
      <c r="M91" s="450"/>
      <c r="N91" s="98"/>
      <c r="O91" s="236"/>
      <c r="P91" s="95"/>
      <c r="Q91" s="131"/>
      <c r="R91" s="239"/>
      <c r="S91" s="640"/>
      <c r="T91" s="91"/>
      <c r="U91" s="91"/>
      <c r="V91" s="439"/>
      <c r="W91" s="452">
        <f t="shared" si="60"/>
        <v>0</v>
      </c>
      <c r="X91" s="160"/>
      <c r="Y91" s="160"/>
      <c r="Z91" s="95"/>
      <c r="AA91" s="95"/>
      <c r="AB91" s="618"/>
      <c r="AC91" s="618"/>
      <c r="AD91" s="440"/>
      <c r="AE91" s="440"/>
      <c r="AF91" s="88">
        <f t="shared" si="61"/>
        <v>0</v>
      </c>
      <c r="AG91" s="442" t="e">
        <f t="shared" si="62"/>
        <v>#DIV/0!</v>
      </c>
      <c r="AH91" s="640"/>
    </row>
    <row r="92" spans="1:34" ht="19.2" customHeight="1">
      <c r="A92" s="648"/>
      <c r="B92" s="154">
        <v>0</v>
      </c>
      <c r="C92" s="447"/>
      <c r="D92" s="80"/>
      <c r="E92" s="81"/>
      <c r="F92" s="465" t="s">
        <v>248</v>
      </c>
      <c r="G92" s="82"/>
      <c r="H92" s="127">
        <f t="shared" si="54"/>
        <v>0</v>
      </c>
      <c r="I92" s="243"/>
      <c r="J92" s="244"/>
      <c r="K92" s="245"/>
      <c r="L92" s="246"/>
      <c r="M92" s="104"/>
      <c r="N92" s="245"/>
      <c r="O92" s="246"/>
      <c r="P92" s="247"/>
      <c r="Q92" s="248"/>
      <c r="R92" s="446"/>
      <c r="S92" s="640"/>
      <c r="T92" s="91"/>
      <c r="U92" s="91"/>
      <c r="V92" s="439"/>
      <c r="W92" s="452"/>
      <c r="X92" s="233"/>
      <c r="Y92" s="233"/>
      <c r="Z92" s="170"/>
      <c r="AA92" s="170"/>
      <c r="AB92" s="618"/>
      <c r="AC92" s="618"/>
      <c r="AD92" s="440"/>
      <c r="AE92" s="440"/>
      <c r="AF92" s="88">
        <f t="shared" si="61"/>
        <v>0</v>
      </c>
      <c r="AG92" s="442" t="e">
        <f t="shared" si="62"/>
        <v>#DIV/0!</v>
      </c>
      <c r="AH92" s="640"/>
    </row>
    <row r="93" spans="1:34" ht="19.2" customHeight="1">
      <c r="A93" s="648"/>
      <c r="B93" s="454">
        <v>0</v>
      </c>
      <c r="C93" s="249"/>
      <c r="D93" s="100"/>
      <c r="E93" s="101"/>
      <c r="F93" s="465" t="s">
        <v>248</v>
      </c>
      <c r="G93" s="82"/>
      <c r="H93" s="127">
        <f t="shared" si="54"/>
        <v>0</v>
      </c>
      <c r="I93" s="250"/>
      <c r="J93" s="130"/>
      <c r="K93" s="98"/>
      <c r="L93" s="246"/>
      <c r="M93" s="450"/>
      <c r="N93" s="98"/>
      <c r="O93" s="129"/>
      <c r="P93" s="95"/>
      <c r="Q93" s="131"/>
      <c r="R93" s="441"/>
      <c r="S93" s="646"/>
      <c r="T93" s="105"/>
      <c r="U93" s="105"/>
      <c r="V93" s="454"/>
      <c r="W93" s="452">
        <f t="shared" si="60"/>
        <v>0</v>
      </c>
      <c r="X93" s="252"/>
      <c r="Y93" s="252"/>
      <c r="Z93" s="170"/>
      <c r="AA93" s="170"/>
      <c r="AB93" s="618"/>
      <c r="AC93" s="618"/>
      <c r="AD93" s="440"/>
      <c r="AE93" s="440"/>
      <c r="AF93" s="88">
        <f t="shared" si="61"/>
        <v>0</v>
      </c>
      <c r="AG93" s="442" t="e">
        <f t="shared" si="62"/>
        <v>#DIV/0!</v>
      </c>
      <c r="AH93" s="640"/>
    </row>
    <row r="94" spans="1:34" ht="19.2" customHeight="1">
      <c r="A94" s="648"/>
      <c r="B94" s="454">
        <v>0</v>
      </c>
      <c r="C94" s="249"/>
      <c r="D94" s="80"/>
      <c r="E94" s="81"/>
      <c r="F94" s="465" t="s">
        <v>248</v>
      </c>
      <c r="G94" s="82"/>
      <c r="H94" s="127">
        <f t="shared" si="54"/>
        <v>0</v>
      </c>
      <c r="I94" s="243"/>
      <c r="J94" s="130"/>
      <c r="K94" s="253"/>
      <c r="L94" s="86"/>
      <c r="M94" s="254"/>
      <c r="N94" s="98"/>
      <c r="O94" s="129"/>
      <c r="P94" s="95"/>
      <c r="Q94" s="131"/>
      <c r="R94" s="441"/>
      <c r="S94" s="646"/>
      <c r="T94" s="105"/>
      <c r="U94" s="105"/>
      <c r="V94" s="454"/>
      <c r="W94" s="452">
        <f>(U94-T94)*24*60</f>
        <v>0</v>
      </c>
      <c r="X94" s="252"/>
      <c r="Y94" s="252"/>
      <c r="Z94" s="170"/>
      <c r="AA94" s="170"/>
      <c r="AB94" s="618"/>
      <c r="AC94" s="618"/>
      <c r="AD94" s="440"/>
      <c r="AE94" s="440"/>
      <c r="AF94" s="88">
        <f t="shared" si="61"/>
        <v>0</v>
      </c>
      <c r="AG94" s="442" t="e">
        <f t="shared" si="62"/>
        <v>#DIV/0!</v>
      </c>
      <c r="AH94" s="640"/>
    </row>
    <row r="95" spans="1:34" ht="19.2" customHeight="1">
      <c r="A95" s="648"/>
      <c r="B95" s="255">
        <v>0</v>
      </c>
      <c r="C95" s="144" t="s">
        <v>196</v>
      </c>
      <c r="D95" s="619" t="s">
        <v>191</v>
      </c>
      <c r="E95" s="619"/>
      <c r="F95" s="459"/>
      <c r="G95" s="113"/>
      <c r="H95" s="256"/>
      <c r="I95" s="147"/>
      <c r="J95" s="257">
        <v>19.285714285714285</v>
      </c>
      <c r="K95" s="257">
        <v>1457.8571428571429</v>
      </c>
      <c r="L95" s="258">
        <v>75.717866093805938</v>
      </c>
      <c r="M95" s="257">
        <f t="shared" ref="J95:O95" si="63">AVERAGE(M83:M94)</f>
        <v>19.428571428571427</v>
      </c>
      <c r="N95" s="257">
        <f t="shared" si="63"/>
        <v>1193.0310112110117</v>
      </c>
      <c r="O95" s="258">
        <f t="shared" si="63"/>
        <v>61.573120697412705</v>
      </c>
      <c r="P95" s="259">
        <f>M95-J95</f>
        <v>0.14285714285714235</v>
      </c>
      <c r="Q95" s="260">
        <f t="shared" ref="Q95:Q102" si="64">O95-L95</f>
        <v>-14.144745396393233</v>
      </c>
      <c r="R95" s="261">
        <f>O95/L95</f>
        <v>0.81319144178113156</v>
      </c>
      <c r="S95" s="640"/>
      <c r="T95" s="105"/>
      <c r="U95" s="105"/>
      <c r="V95" s="102"/>
      <c r="W95" s="102"/>
      <c r="X95" s="120"/>
      <c r="Y95" s="120"/>
      <c r="Z95" s="150">
        <f>SUM(Z83:Z94)</f>
        <v>0</v>
      </c>
      <c r="AA95" s="150">
        <f>SUM(AA83:AA94)</f>
        <v>0</v>
      </c>
      <c r="AB95" s="618"/>
      <c r="AC95" s="618"/>
      <c r="AD95" s="151">
        <f>SUM(AD83:AD94)</f>
        <v>0</v>
      </c>
      <c r="AE95" s="151">
        <f>SUM(AE83:AE94)</f>
        <v>0</v>
      </c>
      <c r="AF95" s="107">
        <f t="shared" si="61"/>
        <v>-264.82613164613122</v>
      </c>
      <c r="AG95" s="445">
        <f t="shared" si="62"/>
        <v>0.81834562258472132</v>
      </c>
      <c r="AH95" s="640"/>
    </row>
    <row r="96" spans="1:34" ht="19.2" customHeight="1">
      <c r="A96" s="645" t="s">
        <v>197</v>
      </c>
      <c r="B96" s="439" t="s">
        <v>246</v>
      </c>
      <c r="C96" s="141"/>
      <c r="D96" s="80" t="s">
        <v>130</v>
      </c>
      <c r="E96" s="81"/>
      <c r="F96" s="458">
        <v>22.27</v>
      </c>
      <c r="G96" s="82">
        <v>608</v>
      </c>
      <c r="H96" s="83">
        <f t="shared" ref="H96:H106" si="65">F96*G96</f>
        <v>13540.16</v>
      </c>
      <c r="I96" s="439"/>
      <c r="J96" s="85">
        <v>4</v>
      </c>
      <c r="K96" s="82">
        <v>2000</v>
      </c>
      <c r="L96" s="86">
        <v>500</v>
      </c>
      <c r="M96" s="453">
        <v>5</v>
      </c>
      <c r="N96" s="82">
        <f t="shared" ref="N96:N102" si="66">G96/W96*60</f>
        <v>2279.9999999999968</v>
      </c>
      <c r="O96" s="86">
        <f t="shared" ref="O96:O102" si="67">N96/M96</f>
        <v>455.99999999999937</v>
      </c>
      <c r="P96" s="88">
        <f t="shared" ref="P96:P102" si="68">M96-J96</f>
        <v>1</v>
      </c>
      <c r="Q96" s="89">
        <f t="shared" si="64"/>
        <v>-44.000000000000625</v>
      </c>
      <c r="R96" s="442">
        <f t="shared" ref="R96:R102" si="69">O96/L96</f>
        <v>0.9119999999999987</v>
      </c>
      <c r="S96" s="637">
        <f>R108</f>
        <v>0.87330599713531909</v>
      </c>
      <c r="T96" s="133">
        <v>0.33333333333333331</v>
      </c>
      <c r="U96" s="133">
        <v>0.34444444444444444</v>
      </c>
      <c r="V96" s="440">
        <v>5</v>
      </c>
      <c r="W96" s="134">
        <f t="shared" ref="W96:W122" si="70">(U96-T96)*24*60</f>
        <v>16.000000000000021</v>
      </c>
      <c r="X96" s="140"/>
      <c r="Y96" s="140"/>
      <c r="Z96" s="95"/>
      <c r="AA96" s="95"/>
      <c r="AB96" s="618"/>
      <c r="AC96" s="618"/>
      <c r="AD96" s="440"/>
      <c r="AE96" s="440"/>
      <c r="AF96" s="95">
        <f t="shared" si="61"/>
        <v>279.99999999999682</v>
      </c>
      <c r="AG96" s="441">
        <f t="shared" si="62"/>
        <v>1.1399999999999983</v>
      </c>
      <c r="AH96" s="622">
        <f>AG108</f>
        <v>1.0090958560110761</v>
      </c>
    </row>
    <row r="97" spans="1:34" s="270" customFormat="1" ht="19.2" customHeight="1">
      <c r="A97" s="645"/>
      <c r="B97" s="439" t="s">
        <v>246</v>
      </c>
      <c r="C97" s="262"/>
      <c r="D97" s="263" t="s">
        <v>128</v>
      </c>
      <c r="E97" s="97"/>
      <c r="F97" s="469">
        <v>24.73</v>
      </c>
      <c r="G97" s="264">
        <v>2748</v>
      </c>
      <c r="H97" s="265">
        <f t="shared" si="65"/>
        <v>67958.040000000008</v>
      </c>
      <c r="I97" s="191"/>
      <c r="J97" s="85">
        <v>4</v>
      </c>
      <c r="K97" s="82">
        <v>2000</v>
      </c>
      <c r="L97" s="86">
        <v>500</v>
      </c>
      <c r="M97" s="130">
        <v>5</v>
      </c>
      <c r="N97" s="82">
        <f t="shared" si="66"/>
        <v>2141.2987012987019</v>
      </c>
      <c r="O97" s="86">
        <f t="shared" si="67"/>
        <v>428.2597402597404</v>
      </c>
      <c r="P97" s="88">
        <f t="shared" si="68"/>
        <v>1</v>
      </c>
      <c r="Q97" s="89">
        <f t="shared" si="64"/>
        <v>-71.740259740259603</v>
      </c>
      <c r="R97" s="442">
        <f t="shared" si="69"/>
        <v>0.85651948051948079</v>
      </c>
      <c r="S97" s="637"/>
      <c r="T97" s="266">
        <v>0.34791666666666665</v>
      </c>
      <c r="U97" s="266">
        <v>0.40138888888888885</v>
      </c>
      <c r="V97" s="267">
        <v>5</v>
      </c>
      <c r="W97" s="134">
        <f t="shared" si="70"/>
        <v>76.999999999999972</v>
      </c>
      <c r="X97" s="94"/>
      <c r="Y97" s="94"/>
      <c r="Z97" s="95"/>
      <c r="AA97" s="95"/>
      <c r="AB97" s="618"/>
      <c r="AC97" s="618"/>
      <c r="AD97" s="267"/>
      <c r="AE97" s="267"/>
      <c r="AF97" s="268">
        <f t="shared" si="61"/>
        <v>141.29870129870187</v>
      </c>
      <c r="AG97" s="269">
        <f t="shared" si="62"/>
        <v>1.0706493506493509</v>
      </c>
      <c r="AH97" s="622"/>
    </row>
    <row r="98" spans="1:34" s="274" customFormat="1" ht="19.2" customHeight="1">
      <c r="A98" s="645"/>
      <c r="B98" s="439" t="s">
        <v>246</v>
      </c>
      <c r="C98" s="96"/>
      <c r="D98" s="80" t="s">
        <v>129</v>
      </c>
      <c r="E98" s="126"/>
      <c r="F98" s="469">
        <v>24.73</v>
      </c>
      <c r="G98" s="98">
        <v>2554</v>
      </c>
      <c r="H98" s="265">
        <f t="shared" si="65"/>
        <v>63160.42</v>
      </c>
      <c r="I98" s="440"/>
      <c r="J98" s="85">
        <v>4</v>
      </c>
      <c r="K98" s="82">
        <v>2000</v>
      </c>
      <c r="L98" s="86">
        <v>500</v>
      </c>
      <c r="M98" s="130">
        <v>5</v>
      </c>
      <c r="N98" s="82">
        <f t="shared" si="66"/>
        <v>2158.3098591549301</v>
      </c>
      <c r="O98" s="86">
        <f t="shared" si="67"/>
        <v>431.66197183098603</v>
      </c>
      <c r="P98" s="88">
        <f t="shared" si="68"/>
        <v>1</v>
      </c>
      <c r="Q98" s="89">
        <f t="shared" si="64"/>
        <v>-68.338028169013967</v>
      </c>
      <c r="R98" s="442">
        <f t="shared" si="69"/>
        <v>0.86332394366197207</v>
      </c>
      <c r="S98" s="637"/>
      <c r="T98" s="133">
        <v>0.40486111111111106</v>
      </c>
      <c r="U98" s="133">
        <v>0.45416666666666661</v>
      </c>
      <c r="V98" s="440">
        <v>5</v>
      </c>
      <c r="W98" s="134">
        <f t="shared" si="70"/>
        <v>70.999999999999986</v>
      </c>
      <c r="X98" s="271"/>
      <c r="Y98" s="271"/>
      <c r="Z98" s="272"/>
      <c r="AA98" s="272"/>
      <c r="AB98" s="618"/>
      <c r="AC98" s="618"/>
      <c r="AD98" s="440"/>
      <c r="AE98" s="440"/>
      <c r="AF98" s="95">
        <f t="shared" si="61"/>
        <v>158.30985915493011</v>
      </c>
      <c r="AG98" s="441">
        <f t="shared" si="62"/>
        <v>1.0791549295774649</v>
      </c>
      <c r="AH98" s="622"/>
    </row>
    <row r="99" spans="1:34" ht="19.2" customHeight="1">
      <c r="A99" s="645"/>
      <c r="B99" s="439" t="s">
        <v>246</v>
      </c>
      <c r="C99" s="124"/>
      <c r="D99" s="125" t="s">
        <v>308</v>
      </c>
      <c r="E99" s="126"/>
      <c r="F99" s="469">
        <v>21.92</v>
      </c>
      <c r="G99" s="98">
        <v>1202</v>
      </c>
      <c r="H99" s="265">
        <f t="shared" si="65"/>
        <v>26347.840000000004</v>
      </c>
      <c r="I99" s="440"/>
      <c r="J99" s="85">
        <v>4</v>
      </c>
      <c r="K99" s="82">
        <v>2000</v>
      </c>
      <c r="L99" s="86">
        <v>500</v>
      </c>
      <c r="M99" s="453">
        <v>5</v>
      </c>
      <c r="N99" s="82">
        <f t="shared" si="66"/>
        <v>2121.1764705882329</v>
      </c>
      <c r="O99" s="86">
        <f t="shared" si="67"/>
        <v>424.23529411764656</v>
      </c>
      <c r="P99" s="88">
        <f t="shared" si="68"/>
        <v>1</v>
      </c>
      <c r="Q99" s="89">
        <f t="shared" si="64"/>
        <v>-75.764705882353439</v>
      </c>
      <c r="R99" s="442">
        <f t="shared" si="69"/>
        <v>0.84847058823529309</v>
      </c>
      <c r="S99" s="637"/>
      <c r="T99" s="133">
        <v>0.45763888888888882</v>
      </c>
      <c r="U99" s="133">
        <v>0.48124999999999996</v>
      </c>
      <c r="V99" s="440">
        <v>5</v>
      </c>
      <c r="W99" s="134">
        <f t="shared" si="70"/>
        <v>34.000000000000043</v>
      </c>
      <c r="X99" s="233"/>
      <c r="Y99" s="233"/>
      <c r="Z99" s="170"/>
      <c r="AA99" s="170"/>
      <c r="AB99" s="618"/>
      <c r="AC99" s="618"/>
      <c r="AD99" s="440"/>
      <c r="AE99" s="440"/>
      <c r="AF99" s="268">
        <f t="shared" si="61"/>
        <v>121.17647058823286</v>
      </c>
      <c r="AG99" s="269">
        <f t="shared" si="62"/>
        <v>1.0605882352941165</v>
      </c>
      <c r="AH99" s="622"/>
    </row>
    <row r="100" spans="1:34" s="274" customFormat="1" ht="19.2" customHeight="1">
      <c r="A100" s="645"/>
      <c r="B100" s="439" t="s">
        <v>246</v>
      </c>
      <c r="C100" s="96"/>
      <c r="D100" s="80" t="s">
        <v>108</v>
      </c>
      <c r="E100" s="126"/>
      <c r="F100" s="469">
        <v>36.409999999999997</v>
      </c>
      <c r="G100" s="98">
        <v>3130.75</v>
      </c>
      <c r="H100" s="265">
        <f t="shared" si="65"/>
        <v>113990.60749999998</v>
      </c>
      <c r="I100" s="440">
        <v>1</v>
      </c>
      <c r="J100" s="85">
        <v>10</v>
      </c>
      <c r="K100" s="82">
        <v>2769</v>
      </c>
      <c r="L100" s="86">
        <v>276.89999999999998</v>
      </c>
      <c r="M100" s="130">
        <v>10</v>
      </c>
      <c r="N100" s="82">
        <f t="shared" si="66"/>
        <v>2408.2692307692296</v>
      </c>
      <c r="O100" s="86">
        <f t="shared" si="67"/>
        <v>240.82692307692295</v>
      </c>
      <c r="P100" s="88">
        <f t="shared" si="68"/>
        <v>0</v>
      </c>
      <c r="Q100" s="89">
        <f t="shared" si="64"/>
        <v>-36.073076923077025</v>
      </c>
      <c r="R100" s="442">
        <f t="shared" si="69"/>
        <v>0.86972525488235097</v>
      </c>
      <c r="S100" s="637"/>
      <c r="T100" s="266">
        <v>0.5215277777777777</v>
      </c>
      <c r="U100" s="266">
        <v>0.5756944444444444</v>
      </c>
      <c r="V100" s="267">
        <v>5</v>
      </c>
      <c r="W100" s="134">
        <f t="shared" si="70"/>
        <v>78.000000000000043</v>
      </c>
      <c r="X100" s="275"/>
      <c r="Y100" s="275"/>
      <c r="Z100" s="272"/>
      <c r="AA100" s="272"/>
      <c r="AB100" s="618"/>
      <c r="AC100" s="618"/>
      <c r="AD100" s="440"/>
      <c r="AE100" s="440"/>
      <c r="AF100" s="95">
        <f t="shared" si="61"/>
        <v>-360.73076923077042</v>
      </c>
      <c r="AG100" s="441">
        <f t="shared" si="62"/>
        <v>0.86972525488235086</v>
      </c>
      <c r="AH100" s="622"/>
    </row>
    <row r="101" spans="1:34" s="274" customFormat="1" ht="19.2" customHeight="1">
      <c r="A101" s="645"/>
      <c r="B101" s="439" t="s">
        <v>243</v>
      </c>
      <c r="C101" s="96"/>
      <c r="D101" s="125" t="s">
        <v>100</v>
      </c>
      <c r="E101" s="126"/>
      <c r="F101" s="469">
        <v>71.55</v>
      </c>
      <c r="G101" s="98">
        <v>1004</v>
      </c>
      <c r="H101" s="265">
        <f t="shared" si="65"/>
        <v>71836.2</v>
      </c>
      <c r="I101" s="440"/>
      <c r="J101" s="85">
        <v>18</v>
      </c>
      <c r="K101" s="82">
        <v>1385</v>
      </c>
      <c r="L101" s="86">
        <v>76.944444444444443</v>
      </c>
      <c r="M101" s="130">
        <v>18</v>
      </c>
      <c r="N101" s="82">
        <f t="shared" si="66"/>
        <v>1281.7021276595747</v>
      </c>
      <c r="O101" s="86">
        <f t="shared" si="67"/>
        <v>71.20567375886526</v>
      </c>
      <c r="P101" s="88">
        <f t="shared" si="68"/>
        <v>0</v>
      </c>
      <c r="Q101" s="89">
        <f t="shared" si="64"/>
        <v>-5.7387706855791834</v>
      </c>
      <c r="R101" s="442">
        <f t="shared" si="69"/>
        <v>0.92541669867117304</v>
      </c>
      <c r="S101" s="637"/>
      <c r="T101" s="266">
        <v>0.59097222222222212</v>
      </c>
      <c r="U101" s="133">
        <v>0.62361111111111101</v>
      </c>
      <c r="V101" s="267">
        <v>22</v>
      </c>
      <c r="W101" s="134">
        <f t="shared" si="70"/>
        <v>46.999999999999993</v>
      </c>
      <c r="X101" s="276">
        <v>0.57916666666666672</v>
      </c>
      <c r="Y101" s="276">
        <v>0.58819444444444446</v>
      </c>
      <c r="Z101" s="272"/>
      <c r="AA101" s="272"/>
      <c r="AB101" s="618"/>
      <c r="AC101" s="618"/>
      <c r="AD101" s="440"/>
      <c r="AE101" s="440"/>
      <c r="AF101" s="268">
        <f t="shared" si="61"/>
        <v>-103.29787234042533</v>
      </c>
      <c r="AG101" s="269">
        <f t="shared" si="62"/>
        <v>0.92541669867117304</v>
      </c>
      <c r="AH101" s="622"/>
    </row>
    <row r="102" spans="1:34" s="274" customFormat="1" ht="19.2" customHeight="1">
      <c r="A102" s="645"/>
      <c r="B102" s="439" t="s">
        <v>243</v>
      </c>
      <c r="C102" s="228"/>
      <c r="D102" s="229" t="s">
        <v>102</v>
      </c>
      <c r="E102" s="230"/>
      <c r="F102" s="469">
        <v>59.54</v>
      </c>
      <c r="G102" s="98">
        <v>1674</v>
      </c>
      <c r="H102" s="265">
        <f t="shared" si="65"/>
        <v>99669.959999999992</v>
      </c>
      <c r="I102" s="439"/>
      <c r="J102" s="85">
        <v>18</v>
      </c>
      <c r="K102" s="82">
        <v>1385</v>
      </c>
      <c r="L102" s="86">
        <v>76.944444444444443</v>
      </c>
      <c r="M102" s="130">
        <v>18</v>
      </c>
      <c r="N102" s="82">
        <f t="shared" si="66"/>
        <v>1271.3924050632904</v>
      </c>
      <c r="O102" s="86">
        <f t="shared" si="67"/>
        <v>70.63291139240502</v>
      </c>
      <c r="P102" s="88">
        <f t="shared" si="68"/>
        <v>0</v>
      </c>
      <c r="Q102" s="89">
        <f t="shared" si="64"/>
        <v>-6.3115330520394224</v>
      </c>
      <c r="R102" s="442">
        <f t="shared" si="69"/>
        <v>0.91797285564136488</v>
      </c>
      <c r="S102" s="637"/>
      <c r="T102" s="266">
        <v>0.62916666666666654</v>
      </c>
      <c r="U102" s="266">
        <v>0.68402777777777768</v>
      </c>
      <c r="V102" s="267">
        <v>8</v>
      </c>
      <c r="W102" s="134">
        <f t="shared" si="70"/>
        <v>79.000000000000043</v>
      </c>
      <c r="X102" s="276"/>
      <c r="Y102" s="276"/>
      <c r="Z102" s="272"/>
      <c r="AA102" s="272"/>
      <c r="AB102" s="618"/>
      <c r="AC102" s="618"/>
      <c r="AD102" s="440"/>
      <c r="AE102" s="440"/>
      <c r="AF102" s="95">
        <f t="shared" si="61"/>
        <v>-113.60759493670957</v>
      </c>
      <c r="AG102" s="441">
        <f t="shared" si="62"/>
        <v>0.91797285564136488</v>
      </c>
      <c r="AH102" s="622"/>
    </row>
    <row r="103" spans="1:34" s="274" customFormat="1" ht="19.2" customHeight="1">
      <c r="A103" s="645"/>
      <c r="B103" s="439">
        <v>0</v>
      </c>
      <c r="C103" s="277"/>
      <c r="D103" s="125"/>
      <c r="E103" s="126"/>
      <c r="F103" s="469" t="s">
        <v>248</v>
      </c>
      <c r="G103" s="98"/>
      <c r="H103" s="265">
        <f t="shared" si="65"/>
        <v>0</v>
      </c>
      <c r="I103" s="278"/>
      <c r="J103" s="85"/>
      <c r="K103" s="82"/>
      <c r="L103" s="86"/>
      <c r="M103" s="130"/>
      <c r="N103" s="82"/>
      <c r="O103" s="86"/>
      <c r="P103" s="88"/>
      <c r="Q103" s="89"/>
      <c r="R103" s="442"/>
      <c r="S103" s="637"/>
      <c r="T103" s="266"/>
      <c r="U103" s="266"/>
      <c r="V103" s="267"/>
      <c r="W103" s="134">
        <f t="shared" si="70"/>
        <v>0</v>
      </c>
      <c r="X103" s="276"/>
      <c r="Y103" s="276"/>
      <c r="Z103" s="272"/>
      <c r="AA103" s="272"/>
      <c r="AB103" s="618"/>
      <c r="AC103" s="618"/>
      <c r="AD103" s="440"/>
      <c r="AE103" s="440"/>
      <c r="AF103" s="268">
        <f t="shared" si="61"/>
        <v>0</v>
      </c>
      <c r="AG103" s="269" t="e">
        <f t="shared" si="62"/>
        <v>#DIV/0!</v>
      </c>
      <c r="AH103" s="622"/>
    </row>
    <row r="104" spans="1:34" s="274" customFormat="1" ht="19.2" customHeight="1">
      <c r="A104" s="645"/>
      <c r="B104" s="439">
        <v>0</v>
      </c>
      <c r="C104" s="279"/>
      <c r="D104" s="125"/>
      <c r="E104" s="126"/>
      <c r="F104" s="469" t="s">
        <v>248</v>
      </c>
      <c r="G104" s="264"/>
      <c r="H104" s="265">
        <f t="shared" si="65"/>
        <v>0</v>
      </c>
      <c r="I104" s="277"/>
      <c r="J104" s="85"/>
      <c r="K104" s="82"/>
      <c r="L104" s="86"/>
      <c r="M104" s="130"/>
      <c r="N104" s="82"/>
      <c r="O104" s="86"/>
      <c r="P104" s="88"/>
      <c r="Q104" s="89"/>
      <c r="R104" s="442"/>
      <c r="S104" s="640"/>
      <c r="T104" s="266"/>
      <c r="U104" s="266"/>
      <c r="V104" s="267"/>
      <c r="W104" s="134">
        <f t="shared" si="70"/>
        <v>0</v>
      </c>
      <c r="X104" s="276"/>
      <c r="Y104" s="276"/>
      <c r="Z104" s="272"/>
      <c r="AA104" s="272"/>
      <c r="AB104" s="618"/>
      <c r="AC104" s="618"/>
      <c r="AD104" s="440"/>
      <c r="AE104" s="440"/>
      <c r="AF104" s="95">
        <f t="shared" si="61"/>
        <v>0</v>
      </c>
      <c r="AG104" s="441" t="e">
        <f t="shared" si="62"/>
        <v>#DIV/0!</v>
      </c>
      <c r="AH104" s="622"/>
    </row>
    <row r="105" spans="1:34" s="274" customFormat="1" ht="19.2" customHeight="1">
      <c r="A105" s="645"/>
      <c r="B105" s="439">
        <v>0</v>
      </c>
      <c r="C105" s="279"/>
      <c r="D105" s="125"/>
      <c r="E105" s="126"/>
      <c r="F105" s="469" t="s">
        <v>248</v>
      </c>
      <c r="G105" s="264"/>
      <c r="H105" s="265">
        <f t="shared" si="65"/>
        <v>0</v>
      </c>
      <c r="I105" s="277"/>
      <c r="J105" s="280"/>
      <c r="K105" s="98"/>
      <c r="L105" s="86"/>
      <c r="M105" s="130"/>
      <c r="N105" s="82"/>
      <c r="O105" s="86"/>
      <c r="P105" s="88"/>
      <c r="Q105" s="89"/>
      <c r="R105" s="442"/>
      <c r="S105" s="640"/>
      <c r="T105" s="266"/>
      <c r="U105" s="266"/>
      <c r="V105" s="267"/>
      <c r="W105" s="134">
        <f t="shared" si="70"/>
        <v>0</v>
      </c>
      <c r="X105" s="276"/>
      <c r="Y105" s="276"/>
      <c r="Z105" s="272"/>
      <c r="AA105" s="272"/>
      <c r="AB105" s="618"/>
      <c r="AC105" s="618"/>
      <c r="AD105" s="440"/>
      <c r="AE105" s="440"/>
      <c r="AF105" s="268">
        <f t="shared" si="61"/>
        <v>0</v>
      </c>
      <c r="AG105" s="269" t="e">
        <f t="shared" si="62"/>
        <v>#DIV/0!</v>
      </c>
      <c r="AH105" s="622"/>
    </row>
    <row r="106" spans="1:34" s="274" customFormat="1" ht="19.2" customHeight="1">
      <c r="A106" s="645"/>
      <c r="B106" s="439">
        <v>0</v>
      </c>
      <c r="C106" s="279"/>
      <c r="D106" s="125"/>
      <c r="E106" s="126"/>
      <c r="F106" s="458" t="s">
        <v>248</v>
      </c>
      <c r="G106" s="264"/>
      <c r="H106" s="265">
        <f t="shared" si="65"/>
        <v>0</v>
      </c>
      <c r="I106" s="277"/>
      <c r="J106" s="231"/>
      <c r="K106" s="232"/>
      <c r="L106" s="120"/>
      <c r="M106" s="130"/>
      <c r="N106" s="232"/>
      <c r="O106" s="281"/>
      <c r="P106" s="95"/>
      <c r="Q106" s="131"/>
      <c r="R106" s="441"/>
      <c r="S106" s="646"/>
      <c r="T106" s="266"/>
      <c r="U106" s="266"/>
      <c r="V106" s="267"/>
      <c r="W106" s="134">
        <f t="shared" si="70"/>
        <v>0</v>
      </c>
      <c r="X106" s="276"/>
      <c r="Y106" s="276"/>
      <c r="Z106" s="272"/>
      <c r="AA106" s="272"/>
      <c r="AB106" s="618"/>
      <c r="AC106" s="618"/>
      <c r="AD106" s="440"/>
      <c r="AE106" s="440"/>
      <c r="AF106" s="272"/>
      <c r="AG106" s="441"/>
      <c r="AH106" s="622"/>
    </row>
    <row r="107" spans="1:34" s="274" customFormat="1" ht="19.2" customHeight="1">
      <c r="A107" s="645"/>
      <c r="B107" s="277">
        <v>0</v>
      </c>
      <c r="C107" s="279"/>
      <c r="D107" s="125"/>
      <c r="E107" s="126"/>
      <c r="F107" s="458" t="s">
        <v>248</v>
      </c>
      <c r="G107" s="264"/>
      <c r="H107" s="282">
        <f>F107*G107</f>
        <v>0</v>
      </c>
      <c r="I107" s="277"/>
      <c r="J107" s="231"/>
      <c r="K107" s="232"/>
      <c r="L107" s="120"/>
      <c r="M107" s="130"/>
      <c r="N107" s="232"/>
      <c r="O107" s="281"/>
      <c r="P107" s="95"/>
      <c r="Q107" s="131"/>
      <c r="R107" s="441"/>
      <c r="S107" s="646"/>
      <c r="T107" s="266"/>
      <c r="U107" s="266"/>
      <c r="V107" s="267"/>
      <c r="W107" s="134">
        <f t="shared" si="70"/>
        <v>0</v>
      </c>
      <c r="X107" s="276"/>
      <c r="Y107" s="276"/>
      <c r="Z107" s="272"/>
      <c r="AA107" s="272"/>
      <c r="AB107" s="618"/>
      <c r="AC107" s="618"/>
      <c r="AD107" s="440"/>
      <c r="AE107" s="440"/>
      <c r="AF107" s="272"/>
      <c r="AG107" s="441"/>
      <c r="AH107" s="622"/>
    </row>
    <row r="108" spans="1:34" ht="19.2" customHeight="1">
      <c r="A108" s="645"/>
      <c r="B108" s="154">
        <v>0</v>
      </c>
      <c r="C108" s="144" t="s">
        <v>198</v>
      </c>
      <c r="D108" s="619" t="s">
        <v>191</v>
      </c>
      <c r="E108" s="619"/>
      <c r="F108" s="470"/>
      <c r="G108" s="145"/>
      <c r="H108" s="146"/>
      <c r="I108" s="147"/>
      <c r="J108" s="145">
        <v>8.8571428571428577</v>
      </c>
      <c r="K108" s="145">
        <v>1934.1428571428571</v>
      </c>
      <c r="L108" s="148">
        <v>347.25555555555553</v>
      </c>
      <c r="M108" s="145">
        <f t="shared" ref="J108:O108" si="71">AVERAGE(M96:M107)</f>
        <v>9.4285714285714288</v>
      </c>
      <c r="N108" s="145">
        <f t="shared" si="71"/>
        <v>1951.7355420762797</v>
      </c>
      <c r="O108" s="148">
        <f t="shared" si="71"/>
        <v>303.26035920522361</v>
      </c>
      <c r="P108" s="95">
        <f t="shared" ref="P108:P113" si="72">M108-J108</f>
        <v>0.57142857142857117</v>
      </c>
      <c r="Q108" s="131">
        <f t="shared" ref="Q108:Q113" si="73">O108-L108</f>
        <v>-43.995196350331923</v>
      </c>
      <c r="R108" s="149">
        <f t="shared" ref="R108:R113" si="74">O108/L108</f>
        <v>0.87330599713531909</v>
      </c>
      <c r="S108" s="640"/>
      <c r="T108" s="133"/>
      <c r="U108" s="133"/>
      <c r="V108" s="98"/>
      <c r="W108" s="134">
        <f t="shared" si="70"/>
        <v>0</v>
      </c>
      <c r="X108" s="129"/>
      <c r="Y108" s="129"/>
      <c r="Z108" s="150">
        <f>SUM(Z96:Z107)</f>
        <v>0</v>
      </c>
      <c r="AA108" s="150">
        <f>SUM(AA96:AA107)</f>
        <v>0</v>
      </c>
      <c r="AB108" s="618"/>
      <c r="AC108" s="618"/>
      <c r="AD108" s="151">
        <f>SUM(AD96:AD107)</f>
        <v>0</v>
      </c>
      <c r="AE108" s="151">
        <f>SUM(AE96:AE107)</f>
        <v>0</v>
      </c>
      <c r="AF108" s="95">
        <f t="shared" si="61"/>
        <v>17.592684933422561</v>
      </c>
      <c r="AG108" s="441">
        <f t="shared" si="62"/>
        <v>1.0090958560110761</v>
      </c>
      <c r="AH108" s="622"/>
    </row>
    <row r="109" spans="1:34" ht="19.2" customHeight="1">
      <c r="A109" s="641" t="s">
        <v>320</v>
      </c>
      <c r="B109" s="439" t="s">
        <v>247</v>
      </c>
      <c r="C109" s="447"/>
      <c r="D109" s="229" t="s">
        <v>131</v>
      </c>
      <c r="E109" s="81"/>
      <c r="F109" s="458">
        <v>53.68</v>
      </c>
      <c r="G109" s="82">
        <v>1100</v>
      </c>
      <c r="H109" s="83">
        <f t="shared" ref="H109:H118" si="75">F109*G109</f>
        <v>59048</v>
      </c>
      <c r="I109" s="439"/>
      <c r="J109" s="85">
        <v>16</v>
      </c>
      <c r="K109" s="82">
        <v>1500</v>
      </c>
      <c r="L109" s="86">
        <v>93.75</v>
      </c>
      <c r="M109" s="453">
        <v>16</v>
      </c>
      <c r="N109" s="82">
        <f t="shared" ref="N109:N113" si="76">G109/W109*60</f>
        <v>1404.2553191489365</v>
      </c>
      <c r="O109" s="86">
        <f t="shared" ref="O109:O113" si="77">N109/M109</f>
        <v>87.765957446808528</v>
      </c>
      <c r="P109" s="88">
        <f t="shared" si="72"/>
        <v>0</v>
      </c>
      <c r="Q109" s="89">
        <f t="shared" si="73"/>
        <v>-5.9840425531914718</v>
      </c>
      <c r="R109" s="442">
        <f t="shared" si="74"/>
        <v>0.93617021276595769</v>
      </c>
      <c r="S109" s="644">
        <f>R121</f>
        <v>0.88980842258697412</v>
      </c>
      <c r="T109" s="283">
        <v>0.5</v>
      </c>
      <c r="U109" s="283">
        <v>0.53263888888888888</v>
      </c>
      <c r="V109" s="284">
        <v>5</v>
      </c>
      <c r="W109" s="452">
        <f t="shared" si="70"/>
        <v>46.999999999999993</v>
      </c>
      <c r="X109" s="94"/>
      <c r="Y109" s="94"/>
      <c r="Z109" s="95"/>
      <c r="AA109" s="95"/>
      <c r="AB109" s="618"/>
      <c r="AC109" s="618"/>
      <c r="AD109" s="440"/>
      <c r="AE109" s="440"/>
      <c r="AF109" s="88">
        <f t="shared" si="61"/>
        <v>-95.744680851063549</v>
      </c>
      <c r="AG109" s="171">
        <f t="shared" si="62"/>
        <v>0.93617021276595769</v>
      </c>
      <c r="AH109" s="622">
        <f>AG121</f>
        <v>0.89137265600274507</v>
      </c>
    </row>
    <row r="110" spans="1:34" ht="19.2" customHeight="1">
      <c r="A110" s="642"/>
      <c r="B110" s="439" t="s">
        <v>247</v>
      </c>
      <c r="C110" s="228"/>
      <c r="D110" s="80" t="s">
        <v>132</v>
      </c>
      <c r="E110" s="230"/>
      <c r="F110" s="458">
        <v>57.734999999999999</v>
      </c>
      <c r="G110" s="227">
        <v>2081</v>
      </c>
      <c r="H110" s="83">
        <f t="shared" si="75"/>
        <v>120146.535</v>
      </c>
      <c r="I110" s="439"/>
      <c r="J110" s="85">
        <v>16</v>
      </c>
      <c r="K110" s="82">
        <v>1565</v>
      </c>
      <c r="L110" s="86">
        <v>97.8125</v>
      </c>
      <c r="M110" s="453">
        <v>16</v>
      </c>
      <c r="N110" s="82">
        <f t="shared" si="76"/>
        <v>1387.3333333333335</v>
      </c>
      <c r="O110" s="86">
        <f t="shared" si="77"/>
        <v>86.708333333333343</v>
      </c>
      <c r="P110" s="88">
        <f t="shared" si="72"/>
        <v>0</v>
      </c>
      <c r="Q110" s="89">
        <f t="shared" si="73"/>
        <v>-11.104166666666657</v>
      </c>
      <c r="R110" s="442">
        <f t="shared" si="74"/>
        <v>0.88647497337593195</v>
      </c>
      <c r="S110" s="633"/>
      <c r="T110" s="283">
        <v>0.53819444444444442</v>
      </c>
      <c r="U110" s="283">
        <v>0.60069444444444442</v>
      </c>
      <c r="V110" s="284">
        <v>8</v>
      </c>
      <c r="W110" s="452">
        <f t="shared" si="70"/>
        <v>90</v>
      </c>
      <c r="X110" s="242"/>
      <c r="Y110" s="242"/>
      <c r="Z110" s="95"/>
      <c r="AA110" s="95"/>
      <c r="AB110" s="618"/>
      <c r="AC110" s="618"/>
      <c r="AD110" s="440"/>
      <c r="AE110" s="440"/>
      <c r="AF110" s="152">
        <f t="shared" si="61"/>
        <v>-177.66666666666652</v>
      </c>
      <c r="AG110" s="171">
        <f t="shared" si="62"/>
        <v>0.88647497337593195</v>
      </c>
      <c r="AH110" s="622"/>
    </row>
    <row r="111" spans="1:34" ht="19.2" customHeight="1">
      <c r="A111" s="642"/>
      <c r="B111" s="439" t="s">
        <v>247</v>
      </c>
      <c r="C111" s="228"/>
      <c r="D111" s="80" t="s">
        <v>322</v>
      </c>
      <c r="E111" s="230"/>
      <c r="F111" s="458">
        <v>44.98</v>
      </c>
      <c r="G111" s="98">
        <v>2422</v>
      </c>
      <c r="H111" s="83">
        <f t="shared" si="75"/>
        <v>108941.56</v>
      </c>
      <c r="I111" s="439"/>
      <c r="J111" s="85">
        <v>19</v>
      </c>
      <c r="K111" s="82">
        <v>1500</v>
      </c>
      <c r="L111" s="86">
        <v>78.94736842105263</v>
      </c>
      <c r="M111" s="285">
        <v>19</v>
      </c>
      <c r="N111" s="82">
        <f t="shared" si="76"/>
        <v>1252.7586206896544</v>
      </c>
      <c r="O111" s="86">
        <f t="shared" si="77"/>
        <v>65.934664246823914</v>
      </c>
      <c r="P111" s="88">
        <f t="shared" si="72"/>
        <v>0</v>
      </c>
      <c r="Q111" s="89">
        <f t="shared" si="73"/>
        <v>-13.012704174228716</v>
      </c>
      <c r="R111" s="442">
        <f t="shared" si="74"/>
        <v>0.83517241379310292</v>
      </c>
      <c r="S111" s="633"/>
      <c r="T111" s="283">
        <v>0.70833333333333337</v>
      </c>
      <c r="U111" s="283">
        <v>0.78888888888888897</v>
      </c>
      <c r="V111" s="284">
        <v>5</v>
      </c>
      <c r="W111" s="452">
        <f t="shared" si="70"/>
        <v>116.00000000000007</v>
      </c>
      <c r="X111" s="94"/>
      <c r="Y111" s="94"/>
      <c r="Z111" s="95"/>
      <c r="AA111" s="95"/>
      <c r="AB111" s="618"/>
      <c r="AC111" s="618"/>
      <c r="AD111" s="440"/>
      <c r="AE111" s="440"/>
      <c r="AF111" s="88">
        <f t="shared" si="61"/>
        <v>-247.24137931034556</v>
      </c>
      <c r="AG111" s="171">
        <f t="shared" si="62"/>
        <v>0.83517241379310292</v>
      </c>
      <c r="AH111" s="622"/>
    </row>
    <row r="112" spans="1:34" ht="19.2" customHeight="1">
      <c r="A112" s="642"/>
      <c r="B112" s="439" t="s">
        <v>247</v>
      </c>
      <c r="C112" s="228"/>
      <c r="D112" s="229" t="s">
        <v>138</v>
      </c>
      <c r="E112" s="230"/>
      <c r="F112" s="458">
        <v>57.73</v>
      </c>
      <c r="G112" s="98">
        <v>922</v>
      </c>
      <c r="H112" s="83">
        <f t="shared" si="75"/>
        <v>53227.06</v>
      </c>
      <c r="I112" s="440"/>
      <c r="J112" s="85">
        <v>16</v>
      </c>
      <c r="K112" s="82">
        <v>1440</v>
      </c>
      <c r="L112" s="86">
        <v>90</v>
      </c>
      <c r="M112" s="285">
        <v>17</v>
      </c>
      <c r="N112" s="82">
        <f t="shared" si="76"/>
        <v>1177.0212765957449</v>
      </c>
      <c r="O112" s="86">
        <f t="shared" si="77"/>
        <v>69.236545682102644</v>
      </c>
      <c r="P112" s="88">
        <f t="shared" si="72"/>
        <v>1</v>
      </c>
      <c r="Q112" s="89">
        <f t="shared" si="73"/>
        <v>-20.763454317897356</v>
      </c>
      <c r="R112" s="442">
        <f t="shared" si="74"/>
        <v>0.76929495202336273</v>
      </c>
      <c r="S112" s="633"/>
      <c r="T112" s="283">
        <v>0.79375000000000007</v>
      </c>
      <c r="U112" s="283">
        <v>0.82638888888888895</v>
      </c>
      <c r="V112" s="284">
        <v>7</v>
      </c>
      <c r="W112" s="452">
        <f t="shared" si="70"/>
        <v>46.999999999999993</v>
      </c>
      <c r="X112" s="94"/>
      <c r="Y112" s="94"/>
      <c r="Z112" s="95"/>
      <c r="AA112" s="95"/>
      <c r="AB112" s="618"/>
      <c r="AC112" s="618"/>
      <c r="AD112" s="440"/>
      <c r="AE112" s="440"/>
      <c r="AF112" s="88">
        <f t="shared" si="61"/>
        <v>-262.97872340425511</v>
      </c>
      <c r="AG112" s="171">
        <f t="shared" si="62"/>
        <v>0.81737588652482285</v>
      </c>
      <c r="AH112" s="622"/>
    </row>
    <row r="113" spans="1:34" s="274" customFormat="1" ht="19.2" customHeight="1">
      <c r="A113" s="642"/>
      <c r="B113" s="439" t="s">
        <v>246</v>
      </c>
      <c r="C113" s="228"/>
      <c r="D113" s="229" t="s">
        <v>517</v>
      </c>
      <c r="E113" s="230"/>
      <c r="F113" s="458">
        <v>19.16</v>
      </c>
      <c r="G113" s="98">
        <v>4087</v>
      </c>
      <c r="H113" s="83">
        <f t="shared" si="75"/>
        <v>78306.92</v>
      </c>
      <c r="I113" s="440"/>
      <c r="J113" s="85">
        <v>12</v>
      </c>
      <c r="K113" s="82">
        <v>1500</v>
      </c>
      <c r="L113" s="86">
        <v>125</v>
      </c>
      <c r="M113" s="285">
        <v>12</v>
      </c>
      <c r="N113" s="82">
        <f t="shared" si="76"/>
        <v>1468.3832335329337</v>
      </c>
      <c r="O113" s="86">
        <f t="shared" si="77"/>
        <v>122.3652694610778</v>
      </c>
      <c r="P113" s="88">
        <f t="shared" si="72"/>
        <v>0</v>
      </c>
      <c r="Q113" s="89">
        <f t="shared" si="73"/>
        <v>-2.6347305389221987</v>
      </c>
      <c r="R113" s="442">
        <f t="shared" si="74"/>
        <v>0.9789221556886224</v>
      </c>
      <c r="S113" s="633"/>
      <c r="T113" s="283">
        <v>0.83194444444444449</v>
      </c>
      <c r="U113" s="283">
        <v>0.94791666666666674</v>
      </c>
      <c r="V113" s="284">
        <v>8</v>
      </c>
      <c r="W113" s="452">
        <f t="shared" si="70"/>
        <v>167.00000000000006</v>
      </c>
      <c r="X113" s="271"/>
      <c r="Y113" s="271"/>
      <c r="Z113" s="272"/>
      <c r="AA113" s="272"/>
      <c r="AB113" s="618"/>
      <c r="AC113" s="618"/>
      <c r="AD113" s="277"/>
      <c r="AE113" s="277"/>
      <c r="AF113" s="152">
        <f t="shared" si="61"/>
        <v>-31.616766467066327</v>
      </c>
      <c r="AG113" s="171">
        <f t="shared" si="62"/>
        <v>0.9789221556886224</v>
      </c>
      <c r="AH113" s="622"/>
    </row>
    <row r="114" spans="1:34" s="274" customFormat="1" ht="19.2" customHeight="1">
      <c r="A114" s="642"/>
      <c r="B114" s="439">
        <v>0</v>
      </c>
      <c r="C114" s="228"/>
      <c r="D114" s="229"/>
      <c r="E114" s="230"/>
      <c r="F114" s="458" t="s">
        <v>248</v>
      </c>
      <c r="G114" s="98"/>
      <c r="H114" s="83">
        <f t="shared" si="75"/>
        <v>0</v>
      </c>
      <c r="I114" s="440"/>
      <c r="J114" s="85"/>
      <c r="K114" s="82"/>
      <c r="L114" s="86"/>
      <c r="M114" s="285"/>
      <c r="N114" s="82"/>
      <c r="O114" s="86"/>
      <c r="P114" s="88"/>
      <c r="Q114" s="89"/>
      <c r="R114" s="442"/>
      <c r="S114" s="633"/>
      <c r="T114" s="283"/>
      <c r="U114" s="283"/>
      <c r="V114" s="284"/>
      <c r="W114" s="452">
        <f t="shared" si="70"/>
        <v>0</v>
      </c>
      <c r="X114" s="271"/>
      <c r="Y114" s="271"/>
      <c r="Z114" s="272"/>
      <c r="AA114" s="272"/>
      <c r="AB114" s="618"/>
      <c r="AC114" s="618"/>
      <c r="AD114" s="277"/>
      <c r="AE114" s="277"/>
      <c r="AF114" s="88">
        <f t="shared" si="61"/>
        <v>0</v>
      </c>
      <c r="AG114" s="171" t="e">
        <f t="shared" si="62"/>
        <v>#DIV/0!</v>
      </c>
      <c r="AH114" s="622"/>
    </row>
    <row r="115" spans="1:34" s="274" customFormat="1" ht="19.2" customHeight="1">
      <c r="A115" s="642"/>
      <c r="B115" s="439">
        <v>0</v>
      </c>
      <c r="C115" s="228"/>
      <c r="D115" s="229"/>
      <c r="E115" s="230"/>
      <c r="F115" s="458" t="s">
        <v>248</v>
      </c>
      <c r="G115" s="227"/>
      <c r="H115" s="83">
        <f t="shared" si="75"/>
        <v>0</v>
      </c>
      <c r="I115" s="440"/>
      <c r="J115" s="85"/>
      <c r="K115" s="82"/>
      <c r="L115" s="86"/>
      <c r="M115" s="453" t="s">
        <v>49</v>
      </c>
      <c r="N115" s="82"/>
      <c r="O115" s="86"/>
      <c r="P115" s="88"/>
      <c r="Q115" s="89"/>
      <c r="R115" s="442"/>
      <c r="S115" s="633"/>
      <c r="T115" s="283"/>
      <c r="U115" s="283"/>
      <c r="V115" s="284"/>
      <c r="W115" s="452">
        <f t="shared" si="70"/>
        <v>0</v>
      </c>
      <c r="X115" s="271"/>
      <c r="Y115" s="271"/>
      <c r="Z115" s="272"/>
      <c r="AA115" s="272"/>
      <c r="AB115" s="618"/>
      <c r="AC115" s="618"/>
      <c r="AD115" s="277"/>
      <c r="AE115" s="277"/>
      <c r="AF115" s="88">
        <f t="shared" si="61"/>
        <v>0</v>
      </c>
      <c r="AG115" s="171" t="e">
        <f t="shared" si="62"/>
        <v>#DIV/0!</v>
      </c>
      <c r="AH115" s="622"/>
    </row>
    <row r="116" spans="1:34" s="274" customFormat="1" ht="19.2" customHeight="1">
      <c r="A116" s="642"/>
      <c r="B116" s="439">
        <v>0</v>
      </c>
      <c r="C116" s="96"/>
      <c r="D116" s="125"/>
      <c r="E116" s="126"/>
      <c r="F116" s="458" t="s">
        <v>248</v>
      </c>
      <c r="G116" s="98"/>
      <c r="H116" s="83">
        <f t="shared" si="75"/>
        <v>0</v>
      </c>
      <c r="I116" s="440"/>
      <c r="J116" s="85"/>
      <c r="K116" s="82"/>
      <c r="L116" s="86"/>
      <c r="M116" s="450"/>
      <c r="N116" s="82"/>
      <c r="O116" s="86"/>
      <c r="P116" s="88"/>
      <c r="Q116" s="89"/>
      <c r="R116" s="442"/>
      <c r="S116" s="633"/>
      <c r="T116" s="283"/>
      <c r="U116" s="283"/>
      <c r="V116" s="284"/>
      <c r="W116" s="452">
        <f t="shared" si="70"/>
        <v>0</v>
      </c>
      <c r="X116" s="271"/>
      <c r="Y116" s="271"/>
      <c r="Z116" s="272"/>
      <c r="AA116" s="272"/>
      <c r="AB116" s="618"/>
      <c r="AC116" s="618"/>
      <c r="AD116" s="277"/>
      <c r="AE116" s="277"/>
      <c r="AF116" s="152">
        <f t="shared" si="61"/>
        <v>0</v>
      </c>
      <c r="AG116" s="171" t="e">
        <f t="shared" si="62"/>
        <v>#DIV/0!</v>
      </c>
      <c r="AH116" s="622"/>
    </row>
    <row r="117" spans="1:34" s="274" customFormat="1" ht="19.2" customHeight="1">
      <c r="A117" s="642"/>
      <c r="B117" s="439">
        <v>0</v>
      </c>
      <c r="C117" s="96"/>
      <c r="D117" s="229"/>
      <c r="E117" s="126"/>
      <c r="F117" s="458" t="s">
        <v>248</v>
      </c>
      <c r="G117" s="98" t="s">
        <v>49</v>
      </c>
      <c r="H117" s="83"/>
      <c r="I117" s="440"/>
      <c r="J117" s="85"/>
      <c r="K117" s="82"/>
      <c r="L117" s="129"/>
      <c r="M117" s="450"/>
      <c r="N117" s="98"/>
      <c r="O117" s="129"/>
      <c r="P117" s="95"/>
      <c r="Q117" s="131"/>
      <c r="R117" s="441"/>
      <c r="S117" s="633"/>
      <c r="T117" s="283"/>
      <c r="U117" s="283"/>
      <c r="V117" s="284"/>
      <c r="W117" s="452">
        <f t="shared" si="70"/>
        <v>0</v>
      </c>
      <c r="X117" s="271"/>
      <c r="Y117" s="271"/>
      <c r="Z117" s="272"/>
      <c r="AA117" s="272"/>
      <c r="AB117" s="618"/>
      <c r="AC117" s="618"/>
      <c r="AD117" s="277"/>
      <c r="AE117" s="277"/>
      <c r="AF117" s="88">
        <f t="shared" si="61"/>
        <v>0</v>
      </c>
      <c r="AG117" s="171" t="e">
        <f t="shared" si="62"/>
        <v>#DIV/0!</v>
      </c>
      <c r="AH117" s="622"/>
    </row>
    <row r="118" spans="1:34" s="274" customFormat="1" ht="19.2" customHeight="1">
      <c r="A118" s="642"/>
      <c r="B118" s="439">
        <v>0</v>
      </c>
      <c r="C118" s="214"/>
      <c r="D118" s="229"/>
      <c r="E118" s="81"/>
      <c r="F118" s="458" t="s">
        <v>248</v>
      </c>
      <c r="G118" s="82"/>
      <c r="H118" s="83">
        <f t="shared" si="75"/>
        <v>0</v>
      </c>
      <c r="I118" s="440"/>
      <c r="J118" s="85"/>
      <c r="K118" s="82"/>
      <c r="L118" s="86"/>
      <c r="M118" s="450"/>
      <c r="N118" s="82"/>
      <c r="O118" s="86"/>
      <c r="P118" s="88"/>
      <c r="Q118" s="89"/>
      <c r="R118" s="442"/>
      <c r="S118" s="633"/>
      <c r="T118" s="283"/>
      <c r="U118" s="283"/>
      <c r="V118" s="284"/>
      <c r="W118" s="452">
        <f t="shared" si="70"/>
        <v>0</v>
      </c>
      <c r="X118" s="271"/>
      <c r="Y118" s="271"/>
      <c r="Z118" s="272"/>
      <c r="AA118" s="272"/>
      <c r="AB118" s="618"/>
      <c r="AC118" s="618"/>
      <c r="AD118" s="277"/>
      <c r="AE118" s="277"/>
      <c r="AF118" s="273"/>
      <c r="AG118" s="171"/>
      <c r="AH118" s="622"/>
    </row>
    <row r="119" spans="1:34" s="274" customFormat="1" ht="19.2" customHeight="1">
      <c r="A119" s="642"/>
      <c r="B119" s="277">
        <v>0</v>
      </c>
      <c r="C119" s="279"/>
      <c r="D119" s="125"/>
      <c r="E119" s="126"/>
      <c r="F119" s="465" t="s">
        <v>248</v>
      </c>
      <c r="G119" s="286"/>
      <c r="H119" s="287">
        <f>F119*G119</f>
        <v>0</v>
      </c>
      <c r="I119" s="440"/>
      <c r="J119" s="231"/>
      <c r="K119" s="288"/>
      <c r="L119" s="86"/>
      <c r="M119" s="450"/>
      <c r="N119" s="232"/>
      <c r="O119" s="281"/>
      <c r="P119" s="216"/>
      <c r="Q119" s="89"/>
      <c r="R119" s="442"/>
      <c r="S119" s="633"/>
      <c r="T119" s="283"/>
      <c r="U119" s="283"/>
      <c r="V119" s="284"/>
      <c r="W119" s="452">
        <f t="shared" si="70"/>
        <v>0</v>
      </c>
      <c r="X119" s="271"/>
      <c r="Y119" s="271"/>
      <c r="Z119" s="272"/>
      <c r="AA119" s="272"/>
      <c r="AB119" s="618"/>
      <c r="AC119" s="618"/>
      <c r="AD119" s="277"/>
      <c r="AE119" s="277"/>
      <c r="AF119" s="273"/>
      <c r="AG119" s="171"/>
      <c r="AH119" s="622"/>
    </row>
    <row r="120" spans="1:34" s="274" customFormat="1" ht="19.2" customHeight="1">
      <c r="A120" s="642"/>
      <c r="B120" s="277">
        <v>0</v>
      </c>
      <c r="C120" s="279"/>
      <c r="D120" s="125"/>
      <c r="E120" s="126"/>
      <c r="F120" s="465" t="s">
        <v>248</v>
      </c>
      <c r="G120" s="286"/>
      <c r="H120" s="287">
        <f>F120*G120</f>
        <v>0</v>
      </c>
      <c r="I120" s="440"/>
      <c r="J120" s="231"/>
      <c r="K120" s="288"/>
      <c r="L120" s="86"/>
      <c r="M120" s="450"/>
      <c r="N120" s="232"/>
      <c r="O120" s="281"/>
      <c r="P120" s="216"/>
      <c r="Q120" s="89"/>
      <c r="R120" s="442"/>
      <c r="S120" s="633"/>
      <c r="T120" s="283"/>
      <c r="U120" s="283"/>
      <c r="V120" s="284"/>
      <c r="W120" s="452">
        <f t="shared" si="70"/>
        <v>0</v>
      </c>
      <c r="X120" s="271"/>
      <c r="Y120" s="271"/>
      <c r="Z120" s="272"/>
      <c r="AA120" s="272"/>
      <c r="AB120" s="618"/>
      <c r="AC120" s="618"/>
      <c r="AD120" s="277"/>
      <c r="AE120" s="277"/>
      <c r="AF120" s="273"/>
      <c r="AG120" s="171"/>
      <c r="AH120" s="622"/>
    </row>
    <row r="121" spans="1:34" ht="19.2" customHeight="1">
      <c r="A121" s="643"/>
      <c r="B121" s="167">
        <v>0</v>
      </c>
      <c r="C121" s="144" t="s">
        <v>510</v>
      </c>
      <c r="D121" s="289" t="s">
        <v>191</v>
      </c>
      <c r="E121" s="290"/>
      <c r="F121" s="467"/>
      <c r="G121" s="291"/>
      <c r="H121" s="292"/>
      <c r="I121" s="293"/>
      <c r="J121" s="257">
        <v>15.8</v>
      </c>
      <c r="K121" s="257">
        <v>1501</v>
      </c>
      <c r="L121" s="258">
        <v>97.10197368421052</v>
      </c>
      <c r="M121" s="257">
        <f t="shared" ref="J121:O121" si="78">AVERAGE(M109:M120)</f>
        <v>16</v>
      </c>
      <c r="N121" s="257">
        <f t="shared" si="78"/>
        <v>1337.9503566601204</v>
      </c>
      <c r="O121" s="258">
        <f t="shared" si="78"/>
        <v>86.402154034029238</v>
      </c>
      <c r="P121" s="88">
        <f t="shared" ref="P121:P129" si="79">M121-J121</f>
        <v>0.19999999999999929</v>
      </c>
      <c r="Q121" s="89">
        <f t="shared" ref="Q121:Q129" si="80">O121-L121</f>
        <v>-10.699819650181283</v>
      </c>
      <c r="R121" s="225">
        <f t="shared" ref="R121:R129" si="81">O121/L121</f>
        <v>0.88980842258697412</v>
      </c>
      <c r="S121" s="639"/>
      <c r="T121" s="91"/>
      <c r="U121" s="91"/>
      <c r="V121" s="82"/>
      <c r="W121" s="452">
        <f t="shared" si="70"/>
        <v>0</v>
      </c>
      <c r="X121" s="86"/>
      <c r="Y121" s="86"/>
      <c r="Z121" s="150">
        <f>SUM(Z109:Z120)</f>
        <v>0</v>
      </c>
      <c r="AA121" s="150">
        <f>SUM(AA109:AA120)</f>
        <v>0</v>
      </c>
      <c r="AB121" s="618"/>
      <c r="AC121" s="618"/>
      <c r="AD121" s="151">
        <f>SUM(AD109:AD120)</f>
        <v>0</v>
      </c>
      <c r="AE121" s="151">
        <f>SUM(AE109:AE120)</f>
        <v>0</v>
      </c>
      <c r="AF121" s="88">
        <f>N121-K121</f>
        <v>-163.04964333987959</v>
      </c>
      <c r="AG121" s="171">
        <f>N121/K121</f>
        <v>0.89137265600274507</v>
      </c>
      <c r="AH121" s="622"/>
    </row>
    <row r="122" spans="1:34" ht="19.2" customHeight="1">
      <c r="A122" s="636" t="s">
        <v>324</v>
      </c>
      <c r="B122" s="177" t="s">
        <v>243</v>
      </c>
      <c r="C122" s="214"/>
      <c r="D122" s="229" t="s">
        <v>140</v>
      </c>
      <c r="E122" s="81"/>
      <c r="F122" s="458">
        <v>58.67</v>
      </c>
      <c r="G122" s="82">
        <v>2085</v>
      </c>
      <c r="H122" s="83">
        <f t="shared" ref="H122:H132" si="82">F122*G122</f>
        <v>122326.95</v>
      </c>
      <c r="I122" s="439"/>
      <c r="J122" s="85">
        <v>19</v>
      </c>
      <c r="K122" s="82">
        <v>1440</v>
      </c>
      <c r="L122" s="86">
        <v>75.78947368421052</v>
      </c>
      <c r="M122" s="453">
        <v>19</v>
      </c>
      <c r="N122" s="227">
        <f t="shared" ref="N122:N129" si="83">G122/W122*60</f>
        <v>1316.8421052631579</v>
      </c>
      <c r="O122" s="294">
        <f t="shared" ref="O122:O129" si="84">N122/M122</f>
        <v>69.307479224376735</v>
      </c>
      <c r="P122" s="152">
        <f t="shared" si="79"/>
        <v>0</v>
      </c>
      <c r="Q122" s="235">
        <f t="shared" si="80"/>
        <v>-6.4819944598337855</v>
      </c>
      <c r="R122" s="153">
        <f t="shared" si="81"/>
        <v>0.91447368421052644</v>
      </c>
      <c r="S122" s="637">
        <f>R134</f>
        <v>0.88010799026437903</v>
      </c>
      <c r="T122" s="91">
        <v>0.5</v>
      </c>
      <c r="U122" s="91">
        <v>0.56597222222222221</v>
      </c>
      <c r="V122" s="284">
        <v>5</v>
      </c>
      <c r="W122" s="452">
        <f t="shared" si="70"/>
        <v>94.999999999999986</v>
      </c>
      <c r="X122" s="94"/>
      <c r="Y122" s="94"/>
      <c r="Z122" s="95"/>
      <c r="AA122" s="95"/>
      <c r="AB122" s="618"/>
      <c r="AC122" s="618"/>
      <c r="AD122" s="440"/>
      <c r="AE122" s="440"/>
      <c r="AF122" s="88">
        <f t="shared" si="61"/>
        <v>-123.15789473684208</v>
      </c>
      <c r="AG122" s="442">
        <f t="shared" si="62"/>
        <v>0.91447368421052633</v>
      </c>
      <c r="AH122" s="639">
        <f>AG134</f>
        <v>0.89714220633172825</v>
      </c>
    </row>
    <row r="123" spans="1:34" ht="19.2" customHeight="1">
      <c r="A123" s="636"/>
      <c r="B123" s="177" t="s">
        <v>243</v>
      </c>
      <c r="C123" s="141"/>
      <c r="D123" s="80" t="s">
        <v>139</v>
      </c>
      <c r="E123" s="230"/>
      <c r="F123" s="458">
        <v>59.52</v>
      </c>
      <c r="G123" s="82">
        <v>2105</v>
      </c>
      <c r="H123" s="83">
        <f t="shared" si="82"/>
        <v>125289.60000000001</v>
      </c>
      <c r="I123" s="440"/>
      <c r="J123" s="130">
        <v>21</v>
      </c>
      <c r="K123" s="98">
        <v>1385</v>
      </c>
      <c r="L123" s="129">
        <v>65.952380952380949</v>
      </c>
      <c r="M123" s="450">
        <v>21</v>
      </c>
      <c r="N123" s="98">
        <f t="shared" si="83"/>
        <v>1288.7755102040819</v>
      </c>
      <c r="O123" s="129">
        <f t="shared" si="84"/>
        <v>61.370262390670568</v>
      </c>
      <c r="P123" s="95">
        <f t="shared" si="79"/>
        <v>0</v>
      </c>
      <c r="Q123" s="131">
        <f t="shared" si="80"/>
        <v>-4.5821185617103808</v>
      </c>
      <c r="R123" s="441">
        <f t="shared" si="81"/>
        <v>0.93052383408236972</v>
      </c>
      <c r="S123" s="637"/>
      <c r="T123" s="91">
        <v>0.58194444444444438</v>
      </c>
      <c r="U123" s="91">
        <v>0.64999999999999991</v>
      </c>
      <c r="V123" s="284">
        <v>23</v>
      </c>
      <c r="W123" s="452">
        <f>(U123-T123)*24*60</f>
        <v>97.999999999999972</v>
      </c>
      <c r="X123" s="94">
        <v>0.56944444444444442</v>
      </c>
      <c r="Y123" s="94">
        <v>0.57916666666666672</v>
      </c>
      <c r="Z123" s="95"/>
      <c r="AA123" s="95"/>
      <c r="AB123" s="618"/>
      <c r="AC123" s="618"/>
      <c r="AD123" s="440"/>
      <c r="AE123" s="440"/>
      <c r="AF123" s="88">
        <f t="shared" si="61"/>
        <v>-96.224489795918089</v>
      </c>
      <c r="AG123" s="442">
        <f t="shared" si="62"/>
        <v>0.93052383408236961</v>
      </c>
      <c r="AH123" s="637"/>
    </row>
    <row r="124" spans="1:34" ht="19.2" customHeight="1">
      <c r="A124" s="636"/>
      <c r="B124" s="177" t="s">
        <v>247</v>
      </c>
      <c r="C124" s="228"/>
      <c r="D124" s="229" t="s">
        <v>141</v>
      </c>
      <c r="E124" s="230"/>
      <c r="F124" s="458">
        <v>56.79</v>
      </c>
      <c r="G124" s="227">
        <v>1362</v>
      </c>
      <c r="H124" s="83">
        <f t="shared" si="82"/>
        <v>77347.98</v>
      </c>
      <c r="I124" s="295"/>
      <c r="J124" s="130">
        <v>18</v>
      </c>
      <c r="K124" s="98">
        <v>1636</v>
      </c>
      <c r="L124" s="129">
        <v>90.888888888888886</v>
      </c>
      <c r="M124" s="453">
        <v>18</v>
      </c>
      <c r="N124" s="227">
        <f t="shared" si="83"/>
        <v>1485.8181818181829</v>
      </c>
      <c r="O124" s="294">
        <f t="shared" si="84"/>
        <v>82.545454545454604</v>
      </c>
      <c r="P124" s="152">
        <f t="shared" si="79"/>
        <v>0</v>
      </c>
      <c r="Q124" s="235">
        <f t="shared" si="80"/>
        <v>-8.3434343434342821</v>
      </c>
      <c r="R124" s="153">
        <f t="shared" si="81"/>
        <v>0.90820182262725113</v>
      </c>
      <c r="S124" s="638"/>
      <c r="T124" s="91">
        <v>0.70833333333333337</v>
      </c>
      <c r="U124" s="91">
        <v>0.74652777777777779</v>
      </c>
      <c r="V124" s="284">
        <v>5</v>
      </c>
      <c r="W124" s="297">
        <f>(U124-T124)*24*60</f>
        <v>54.999999999999964</v>
      </c>
      <c r="X124" s="242"/>
      <c r="Y124" s="242"/>
      <c r="Z124" s="95"/>
      <c r="AA124" s="95"/>
      <c r="AB124" s="618"/>
      <c r="AC124" s="618"/>
      <c r="AD124" s="440"/>
      <c r="AE124" s="440"/>
      <c r="AF124" s="152">
        <f t="shared" si="61"/>
        <v>-150.18181818181711</v>
      </c>
      <c r="AG124" s="153">
        <f t="shared" si="62"/>
        <v>0.90820182262725113</v>
      </c>
      <c r="AH124" s="637"/>
    </row>
    <row r="125" spans="1:34" ht="19.2" customHeight="1">
      <c r="A125" s="636"/>
      <c r="B125" s="177" t="s">
        <v>247</v>
      </c>
      <c r="C125" s="141"/>
      <c r="D125" s="80" t="s">
        <v>142</v>
      </c>
      <c r="E125" s="81"/>
      <c r="F125" s="458">
        <v>56.87</v>
      </c>
      <c r="G125" s="82">
        <v>1079</v>
      </c>
      <c r="H125" s="83">
        <f t="shared" si="82"/>
        <v>61362.729999999996</v>
      </c>
      <c r="I125" s="439"/>
      <c r="J125" s="130">
        <v>18</v>
      </c>
      <c r="K125" s="98">
        <v>1636</v>
      </c>
      <c r="L125" s="129">
        <v>90.888888888888886</v>
      </c>
      <c r="M125" s="453">
        <v>18</v>
      </c>
      <c r="N125" s="98">
        <f t="shared" si="83"/>
        <v>1505.5813953488371</v>
      </c>
      <c r="O125" s="129">
        <f t="shared" si="84"/>
        <v>83.643410852713174</v>
      </c>
      <c r="P125" s="95">
        <f t="shared" si="79"/>
        <v>0</v>
      </c>
      <c r="Q125" s="131">
        <f t="shared" si="80"/>
        <v>-7.2454780361757116</v>
      </c>
      <c r="R125" s="441">
        <f t="shared" si="81"/>
        <v>0.92028202649684421</v>
      </c>
      <c r="S125" s="638"/>
      <c r="T125" s="91">
        <v>0.75208333333333333</v>
      </c>
      <c r="U125" s="91">
        <v>0.78194444444444444</v>
      </c>
      <c r="V125" s="284">
        <v>8</v>
      </c>
      <c r="W125" s="297">
        <f t="shared" ref="W125:W133" si="85">(U125-T125)*24*60</f>
        <v>43.000000000000007</v>
      </c>
      <c r="X125" s="106"/>
      <c r="Y125" s="106"/>
      <c r="Z125" s="95"/>
      <c r="AA125" s="95"/>
      <c r="AB125" s="618"/>
      <c r="AC125" s="618"/>
      <c r="AD125" s="440"/>
      <c r="AE125" s="440"/>
      <c r="AF125" s="88">
        <f t="shared" si="61"/>
        <v>-130.41860465116292</v>
      </c>
      <c r="AG125" s="442">
        <f t="shared" si="62"/>
        <v>0.92028202649684421</v>
      </c>
      <c r="AH125" s="640"/>
    </row>
    <row r="126" spans="1:34" ht="19.2" customHeight="1">
      <c r="A126" s="636"/>
      <c r="B126" s="177" t="s">
        <v>247</v>
      </c>
      <c r="C126" s="440"/>
      <c r="D126" s="80" t="s">
        <v>143</v>
      </c>
      <c r="E126" s="230"/>
      <c r="F126" s="458">
        <v>54.09</v>
      </c>
      <c r="G126" s="98">
        <v>1210</v>
      </c>
      <c r="H126" s="83">
        <f t="shared" si="82"/>
        <v>65448.9</v>
      </c>
      <c r="I126" s="440"/>
      <c r="J126" s="130">
        <v>17</v>
      </c>
      <c r="K126" s="98">
        <v>1565</v>
      </c>
      <c r="L126" s="129">
        <v>92.058823529411768</v>
      </c>
      <c r="M126" s="450">
        <v>20</v>
      </c>
      <c r="N126" s="98">
        <f t="shared" si="83"/>
        <v>1396.1538461538469</v>
      </c>
      <c r="O126" s="129">
        <f t="shared" si="84"/>
        <v>69.807692307692349</v>
      </c>
      <c r="P126" s="95">
        <f t="shared" si="79"/>
        <v>3</v>
      </c>
      <c r="Q126" s="131">
        <f t="shared" si="80"/>
        <v>-22.251131221719419</v>
      </c>
      <c r="R126" s="441">
        <f t="shared" si="81"/>
        <v>0.75829442123371882</v>
      </c>
      <c r="S126" s="638"/>
      <c r="T126" s="91">
        <v>0.78680555555555554</v>
      </c>
      <c r="U126" s="91">
        <v>0.82291666666666663</v>
      </c>
      <c r="V126" s="284">
        <v>7</v>
      </c>
      <c r="W126" s="297">
        <f t="shared" si="85"/>
        <v>51.999999999999972</v>
      </c>
      <c r="X126" s="106"/>
      <c r="Y126" s="106"/>
      <c r="Z126" s="95"/>
      <c r="AA126" s="95"/>
      <c r="AB126" s="618"/>
      <c r="AC126" s="618"/>
      <c r="AD126" s="440"/>
      <c r="AE126" s="440"/>
      <c r="AF126" s="152">
        <f t="shared" si="61"/>
        <v>-168.84615384615313</v>
      </c>
      <c r="AG126" s="153">
        <f t="shared" si="62"/>
        <v>0.89211108380437498</v>
      </c>
      <c r="AH126" s="640"/>
    </row>
    <row r="127" spans="1:34" ht="19.2" customHeight="1">
      <c r="A127" s="636"/>
      <c r="B127" s="177" t="s">
        <v>247</v>
      </c>
      <c r="C127" s="279"/>
      <c r="D127" s="125" t="s">
        <v>144</v>
      </c>
      <c r="E127" s="126"/>
      <c r="F127" s="458">
        <v>47.6</v>
      </c>
      <c r="G127" s="264">
        <v>1419</v>
      </c>
      <c r="H127" s="83">
        <f t="shared" si="82"/>
        <v>67544.400000000009</v>
      </c>
      <c r="I127" s="277"/>
      <c r="J127" s="130">
        <v>19</v>
      </c>
      <c r="K127" s="98">
        <v>1440</v>
      </c>
      <c r="L127" s="129">
        <v>75.78947368421052</v>
      </c>
      <c r="M127" s="453">
        <v>19</v>
      </c>
      <c r="N127" s="227">
        <f t="shared" si="83"/>
        <v>1330.3125000000016</v>
      </c>
      <c r="O127" s="294">
        <f t="shared" si="84"/>
        <v>70.01644736842114</v>
      </c>
      <c r="P127" s="152">
        <f t="shared" si="79"/>
        <v>0</v>
      </c>
      <c r="Q127" s="235">
        <f t="shared" si="80"/>
        <v>-5.7730263157893802</v>
      </c>
      <c r="R127" s="153">
        <f t="shared" si="81"/>
        <v>0.92382812500000122</v>
      </c>
      <c r="S127" s="638"/>
      <c r="T127" s="91">
        <v>0.8388888888888888</v>
      </c>
      <c r="U127" s="91">
        <v>0.88333333333333319</v>
      </c>
      <c r="V127" s="439">
        <v>23</v>
      </c>
      <c r="W127" s="297">
        <f t="shared" si="85"/>
        <v>63.999999999999929</v>
      </c>
      <c r="X127" s="106">
        <v>0.82638888888888884</v>
      </c>
      <c r="Y127" s="106">
        <v>0.83611111111111114</v>
      </c>
      <c r="Z127" s="95"/>
      <c r="AA127" s="95"/>
      <c r="AB127" s="618"/>
      <c r="AC127" s="618"/>
      <c r="AD127" s="440"/>
      <c r="AE127" s="440"/>
      <c r="AF127" s="152">
        <f t="shared" si="61"/>
        <v>-109.68749999999841</v>
      </c>
      <c r="AG127" s="153">
        <f t="shared" si="62"/>
        <v>0.92382812500000111</v>
      </c>
      <c r="AH127" s="640"/>
    </row>
    <row r="128" spans="1:34" ht="19.2" customHeight="1">
      <c r="A128" s="636"/>
      <c r="B128" s="177" t="s">
        <v>247</v>
      </c>
      <c r="C128" s="207"/>
      <c r="D128" s="100" t="s">
        <v>145</v>
      </c>
      <c r="E128" s="126"/>
      <c r="F128" s="458">
        <v>57.3</v>
      </c>
      <c r="G128" s="98">
        <v>754</v>
      </c>
      <c r="H128" s="83">
        <f t="shared" si="82"/>
        <v>43204.2</v>
      </c>
      <c r="I128" s="440"/>
      <c r="J128" s="130">
        <v>17</v>
      </c>
      <c r="K128" s="98">
        <v>1385</v>
      </c>
      <c r="L128" s="129">
        <v>81.470588235294116</v>
      </c>
      <c r="M128" s="130">
        <v>17</v>
      </c>
      <c r="N128" s="98">
        <f t="shared" si="83"/>
        <v>1292.5714285714271</v>
      </c>
      <c r="O128" s="129">
        <f t="shared" si="84"/>
        <v>76.033613445378066</v>
      </c>
      <c r="P128" s="95">
        <f t="shared" si="79"/>
        <v>0</v>
      </c>
      <c r="Q128" s="131">
        <f t="shared" si="80"/>
        <v>-5.4369747899160501</v>
      </c>
      <c r="R128" s="441">
        <f t="shared" si="81"/>
        <v>0.93326456936565139</v>
      </c>
      <c r="S128" s="638"/>
      <c r="T128" s="91">
        <v>0.88819444444444429</v>
      </c>
      <c r="U128" s="91">
        <v>0.91249999999999987</v>
      </c>
      <c r="V128" s="439">
        <v>7</v>
      </c>
      <c r="W128" s="297">
        <f t="shared" si="85"/>
        <v>35.000000000000036</v>
      </c>
      <c r="X128" s="106"/>
      <c r="Y128" s="106"/>
      <c r="Z128" s="95"/>
      <c r="AA128" s="95"/>
      <c r="AB128" s="618"/>
      <c r="AC128" s="618"/>
      <c r="AD128" s="440"/>
      <c r="AE128" s="440"/>
      <c r="AF128" s="152">
        <f t="shared" si="61"/>
        <v>-92.428571428572923</v>
      </c>
      <c r="AG128" s="153">
        <f t="shared" si="62"/>
        <v>0.93326456936565128</v>
      </c>
      <c r="AH128" s="640"/>
    </row>
    <row r="129" spans="1:34" ht="19.2" customHeight="1">
      <c r="A129" s="636"/>
      <c r="B129" s="177" t="s">
        <v>247</v>
      </c>
      <c r="C129" s="207"/>
      <c r="D129" s="100" t="s">
        <v>146</v>
      </c>
      <c r="E129" s="101"/>
      <c r="F129" s="458">
        <v>50.67</v>
      </c>
      <c r="G129" s="98">
        <v>399</v>
      </c>
      <c r="H129" s="83">
        <f t="shared" si="82"/>
        <v>20217.330000000002</v>
      </c>
      <c r="I129" s="440"/>
      <c r="J129" s="130">
        <v>21</v>
      </c>
      <c r="K129" s="98">
        <v>1636</v>
      </c>
      <c r="L129" s="129">
        <v>77.904761904761898</v>
      </c>
      <c r="M129" s="450">
        <v>21</v>
      </c>
      <c r="N129" s="98">
        <f t="shared" si="83"/>
        <v>1260.0000000000045</v>
      </c>
      <c r="O129" s="129">
        <f t="shared" si="84"/>
        <v>60.000000000000213</v>
      </c>
      <c r="P129" s="95">
        <f t="shared" si="79"/>
        <v>0</v>
      </c>
      <c r="Q129" s="131">
        <f t="shared" si="80"/>
        <v>-17.904761904761685</v>
      </c>
      <c r="R129" s="441">
        <f t="shared" si="81"/>
        <v>0.77017114914425711</v>
      </c>
      <c r="S129" s="638"/>
      <c r="T129" s="91">
        <v>0.9180555555555554</v>
      </c>
      <c r="U129" s="91">
        <v>0.9312499999999998</v>
      </c>
      <c r="V129" s="439">
        <v>8</v>
      </c>
      <c r="W129" s="297">
        <f t="shared" si="85"/>
        <v>18.999999999999932</v>
      </c>
      <c r="X129" s="106"/>
      <c r="Y129" s="106"/>
      <c r="Z129" s="95"/>
      <c r="AA129" s="95"/>
      <c r="AB129" s="618"/>
      <c r="AC129" s="618"/>
      <c r="AD129" s="440"/>
      <c r="AE129" s="440"/>
      <c r="AF129" s="152"/>
      <c r="AG129" s="153"/>
      <c r="AH129" s="640"/>
    </row>
    <row r="130" spans="1:34" ht="19.2" customHeight="1">
      <c r="A130" s="636"/>
      <c r="B130" s="255">
        <v>0</v>
      </c>
      <c r="C130" s="207"/>
      <c r="D130" s="100"/>
      <c r="E130" s="101"/>
      <c r="F130" s="458" t="s">
        <v>248</v>
      </c>
      <c r="G130" s="98"/>
      <c r="H130" s="83">
        <f t="shared" si="82"/>
        <v>0</v>
      </c>
      <c r="I130" s="440"/>
      <c r="J130" s="130"/>
      <c r="K130" s="98"/>
      <c r="L130" s="129"/>
      <c r="M130" s="450"/>
      <c r="N130" s="98"/>
      <c r="O130" s="129"/>
      <c r="P130" s="95"/>
      <c r="Q130" s="131"/>
      <c r="R130" s="441"/>
      <c r="S130" s="638"/>
      <c r="T130" s="91"/>
      <c r="U130" s="91"/>
      <c r="V130" s="439"/>
      <c r="W130" s="297"/>
      <c r="X130" s="106"/>
      <c r="Y130" s="106"/>
      <c r="Z130" s="95"/>
      <c r="AA130" s="95"/>
      <c r="AB130" s="618"/>
      <c r="AC130" s="618"/>
      <c r="AD130" s="440"/>
      <c r="AE130" s="440"/>
      <c r="AF130" s="107"/>
      <c r="AG130" s="445"/>
      <c r="AH130" s="640"/>
    </row>
    <row r="131" spans="1:34" ht="19.2" customHeight="1">
      <c r="A131" s="636"/>
      <c r="B131" s="255">
        <v>0</v>
      </c>
      <c r="C131" s="207"/>
      <c r="D131" s="100"/>
      <c r="E131" s="126"/>
      <c r="F131" s="458" t="s">
        <v>248</v>
      </c>
      <c r="G131" s="264"/>
      <c r="H131" s="83">
        <f t="shared" si="82"/>
        <v>0</v>
      </c>
      <c r="I131" s="277"/>
      <c r="J131" s="130"/>
      <c r="K131" s="98"/>
      <c r="L131" s="129"/>
      <c r="M131" s="130"/>
      <c r="N131" s="227"/>
      <c r="O131" s="294"/>
      <c r="P131" s="152"/>
      <c r="Q131" s="235"/>
      <c r="R131" s="153"/>
      <c r="S131" s="638"/>
      <c r="T131" s="91"/>
      <c r="U131" s="91"/>
      <c r="V131" s="439"/>
      <c r="W131" s="297"/>
      <c r="X131" s="106"/>
      <c r="Y131" s="106"/>
      <c r="Z131" s="95"/>
      <c r="AA131" s="95"/>
      <c r="AB131" s="618"/>
      <c r="AC131" s="618"/>
      <c r="AD131" s="440"/>
      <c r="AE131" s="440"/>
      <c r="AF131" s="107"/>
      <c r="AG131" s="445"/>
      <c r="AH131" s="640"/>
    </row>
    <row r="132" spans="1:34" ht="19.2" customHeight="1">
      <c r="A132" s="636"/>
      <c r="B132" s="255">
        <v>0</v>
      </c>
      <c r="C132" s="207"/>
      <c r="D132" s="100"/>
      <c r="E132" s="101"/>
      <c r="F132" s="458" t="s">
        <v>248</v>
      </c>
      <c r="G132" s="98"/>
      <c r="H132" s="83">
        <f t="shared" si="82"/>
        <v>0</v>
      </c>
      <c r="I132" s="440"/>
      <c r="J132" s="130"/>
      <c r="K132" s="98"/>
      <c r="L132" s="129"/>
      <c r="M132" s="450"/>
      <c r="N132" s="98"/>
      <c r="O132" s="129"/>
      <c r="P132" s="95"/>
      <c r="Q132" s="131"/>
      <c r="R132" s="441"/>
      <c r="S132" s="638"/>
      <c r="T132" s="91"/>
      <c r="U132" s="91"/>
      <c r="V132" s="439"/>
      <c r="W132" s="297">
        <f t="shared" si="85"/>
        <v>0</v>
      </c>
      <c r="X132" s="106"/>
      <c r="Y132" s="106"/>
      <c r="Z132" s="95"/>
      <c r="AA132" s="95"/>
      <c r="AB132" s="618"/>
      <c r="AC132" s="618"/>
      <c r="AD132" s="440"/>
      <c r="AE132" s="440"/>
      <c r="AF132" s="107"/>
      <c r="AG132" s="445"/>
      <c r="AH132" s="640"/>
    </row>
    <row r="133" spans="1:34" ht="19.2" customHeight="1">
      <c r="A133" s="636"/>
      <c r="B133" s="255">
        <v>0</v>
      </c>
      <c r="C133" s="207"/>
      <c r="D133" s="100"/>
      <c r="E133" s="101"/>
      <c r="F133" s="471" t="s">
        <v>248</v>
      </c>
      <c r="G133" s="98"/>
      <c r="H133" s="298">
        <f>F133*G133</f>
        <v>0</v>
      </c>
      <c r="I133" s="440"/>
      <c r="J133" s="130"/>
      <c r="K133" s="98"/>
      <c r="L133" s="129"/>
      <c r="M133" s="450"/>
      <c r="N133" s="98"/>
      <c r="O133" s="129"/>
      <c r="P133" s="95"/>
      <c r="Q133" s="131"/>
      <c r="R133" s="441"/>
      <c r="S133" s="638"/>
      <c r="T133" s="91"/>
      <c r="U133" s="91"/>
      <c r="V133" s="439"/>
      <c r="W133" s="297">
        <f t="shared" si="85"/>
        <v>0</v>
      </c>
      <c r="X133" s="106"/>
      <c r="Y133" s="106"/>
      <c r="Z133" s="95"/>
      <c r="AA133" s="95"/>
      <c r="AB133" s="618"/>
      <c r="AC133" s="618"/>
      <c r="AD133" s="440"/>
      <c r="AE133" s="440"/>
      <c r="AF133" s="107"/>
      <c r="AG133" s="445"/>
      <c r="AH133" s="640"/>
    </row>
    <row r="134" spans="1:34" ht="19.2" customHeight="1">
      <c r="A134" s="636"/>
      <c r="B134" s="221">
        <v>0</v>
      </c>
      <c r="C134" s="144" t="s">
        <v>200</v>
      </c>
      <c r="D134" s="619" t="s">
        <v>191</v>
      </c>
      <c r="E134" s="619"/>
      <c r="F134" s="468"/>
      <c r="G134" s="145"/>
      <c r="H134" s="146"/>
      <c r="I134" s="299"/>
      <c r="J134" s="300">
        <v>18.75</v>
      </c>
      <c r="K134" s="300">
        <v>1515.375</v>
      </c>
      <c r="L134" s="301">
        <v>81.342909971005952</v>
      </c>
      <c r="M134" s="300">
        <f t="shared" ref="J134:O134" si="86">AVERAGE(M122:M133)</f>
        <v>19.125</v>
      </c>
      <c r="N134" s="300">
        <f t="shared" si="86"/>
        <v>1359.5068709199427</v>
      </c>
      <c r="O134" s="301">
        <f t="shared" si="86"/>
        <v>71.590545016838362</v>
      </c>
      <c r="P134" s="92">
        <f t="shared" ref="P134:P140" si="87">M134-J134</f>
        <v>0.375</v>
      </c>
      <c r="Q134" s="188">
        <f t="shared" ref="Q134:Q140" si="88">O134-L134</f>
        <v>-9.7523649541675894</v>
      </c>
      <c r="R134" s="302">
        <f t="shared" ref="R134:R140" si="89">O134/L134</f>
        <v>0.88010799026437903</v>
      </c>
      <c r="S134" s="637"/>
      <c r="T134" s="91"/>
      <c r="U134" s="91"/>
      <c r="V134" s="439"/>
      <c r="W134" s="439"/>
      <c r="X134" s="94"/>
      <c r="Y134" s="94"/>
      <c r="Z134" s="150">
        <f>SUM(Z122:Z133)</f>
        <v>0</v>
      </c>
      <c r="AA134" s="150">
        <f>SUM(AA122:AA133)</f>
        <v>0</v>
      </c>
      <c r="AB134" s="618"/>
      <c r="AC134" s="618"/>
      <c r="AD134" s="151">
        <f>SUM(AD122:AD133)</f>
        <v>0</v>
      </c>
      <c r="AE134" s="151">
        <f>SUM(AE122:AE133)</f>
        <v>0</v>
      </c>
      <c r="AF134" s="88">
        <f t="shared" si="61"/>
        <v>-155.86812908005732</v>
      </c>
      <c r="AG134" s="442">
        <f t="shared" si="62"/>
        <v>0.89714220633172825</v>
      </c>
      <c r="AH134" s="640"/>
    </row>
    <row r="135" spans="1:34" ht="19.2" customHeight="1">
      <c r="A135" s="629" t="s">
        <v>204</v>
      </c>
      <c r="B135" s="439" t="s">
        <v>247</v>
      </c>
      <c r="C135" s="440"/>
      <c r="D135" s="125" t="s">
        <v>147</v>
      </c>
      <c r="E135" s="126"/>
      <c r="F135" s="458">
        <v>50.67</v>
      </c>
      <c r="G135" s="98">
        <v>910</v>
      </c>
      <c r="H135" s="303">
        <f t="shared" ref="H135:H146" si="90">F135*G135</f>
        <v>46109.700000000004</v>
      </c>
      <c r="I135" s="440"/>
      <c r="J135" s="85">
        <v>17</v>
      </c>
      <c r="K135" s="98">
        <v>1500</v>
      </c>
      <c r="L135" s="129">
        <v>88.235294117647058</v>
      </c>
      <c r="M135" s="285">
        <v>17</v>
      </c>
      <c r="N135" s="98">
        <f t="shared" ref="N135:N140" si="91">G135/W135*60</f>
        <v>1399.9999999999993</v>
      </c>
      <c r="O135" s="160">
        <f t="shared" ref="O135:O140" si="92">N135/M135</f>
        <v>82.352941176470551</v>
      </c>
      <c r="P135" s="95">
        <f t="shared" si="87"/>
        <v>0</v>
      </c>
      <c r="Q135" s="131">
        <f t="shared" si="88"/>
        <v>-5.8823529411765065</v>
      </c>
      <c r="R135" s="441">
        <f t="shared" si="89"/>
        <v>0.9333333333333329</v>
      </c>
      <c r="S135" s="633">
        <f>R147</f>
        <v>0.91415513917389446</v>
      </c>
      <c r="T135" s="304">
        <v>0.70833333333333337</v>
      </c>
      <c r="U135" s="91">
        <v>0.73541666666666672</v>
      </c>
      <c r="V135" s="191">
        <v>5</v>
      </c>
      <c r="W135" s="305">
        <f t="shared" ref="W135:W147" si="93">(U135-T135)*24*60</f>
        <v>39.000000000000021</v>
      </c>
      <c r="X135" s="455"/>
      <c r="Y135" s="455"/>
      <c r="Z135" s="95"/>
      <c r="AA135" s="95"/>
      <c r="AB135" s="618"/>
      <c r="AC135" s="618"/>
      <c r="AD135" s="440"/>
      <c r="AE135" s="440"/>
      <c r="AF135" s="161">
        <f t="shared" si="61"/>
        <v>-100.00000000000068</v>
      </c>
      <c r="AG135" s="165">
        <f t="shared" si="62"/>
        <v>0.9333333333333329</v>
      </c>
      <c r="AH135" s="622">
        <f>AG147</f>
        <v>0.92673027374303041</v>
      </c>
    </row>
    <row r="136" spans="1:34" ht="19.2" customHeight="1">
      <c r="A136" s="630"/>
      <c r="B136" s="439" t="s">
        <v>247</v>
      </c>
      <c r="C136" s="440"/>
      <c r="D136" s="125" t="s">
        <v>148</v>
      </c>
      <c r="E136" s="306"/>
      <c r="F136" s="458">
        <v>50.98</v>
      </c>
      <c r="G136" s="98">
        <v>1752</v>
      </c>
      <c r="H136" s="127">
        <f t="shared" si="90"/>
        <v>89316.959999999992</v>
      </c>
      <c r="I136" s="440"/>
      <c r="J136" s="85">
        <v>20</v>
      </c>
      <c r="K136" s="98">
        <v>1440</v>
      </c>
      <c r="L136" s="129">
        <v>72</v>
      </c>
      <c r="M136" s="450">
        <v>20</v>
      </c>
      <c r="N136" s="98">
        <f t="shared" si="91"/>
        <v>1330.6329113924044</v>
      </c>
      <c r="O136" s="129">
        <f t="shared" si="92"/>
        <v>66.531645569620224</v>
      </c>
      <c r="P136" s="95">
        <f t="shared" si="87"/>
        <v>0</v>
      </c>
      <c r="Q136" s="131">
        <f t="shared" si="88"/>
        <v>-5.468354430379776</v>
      </c>
      <c r="R136" s="441">
        <f t="shared" si="89"/>
        <v>0.924050632911392</v>
      </c>
      <c r="S136" s="633"/>
      <c r="T136" s="304">
        <v>0.74097222222222225</v>
      </c>
      <c r="U136" s="91">
        <v>0.79583333333333339</v>
      </c>
      <c r="V136" s="191">
        <v>8</v>
      </c>
      <c r="W136" s="452">
        <f t="shared" si="93"/>
        <v>79.000000000000043</v>
      </c>
      <c r="X136" s="94"/>
      <c r="Y136" s="94"/>
      <c r="Z136" s="95"/>
      <c r="AA136" s="95"/>
      <c r="AB136" s="618"/>
      <c r="AC136" s="618"/>
      <c r="AD136" s="440"/>
      <c r="AE136" s="440"/>
      <c r="AF136" s="88">
        <f t="shared" si="61"/>
        <v>-109.36708860759563</v>
      </c>
      <c r="AG136" s="171">
        <f t="shared" si="62"/>
        <v>0.92405063291139189</v>
      </c>
      <c r="AH136" s="622"/>
    </row>
    <row r="137" spans="1:34" ht="19.2" customHeight="1">
      <c r="A137" s="630"/>
      <c r="B137" s="439" t="s">
        <v>247</v>
      </c>
      <c r="C137" s="440"/>
      <c r="D137" s="125" t="s">
        <v>149</v>
      </c>
      <c r="E137" s="126"/>
      <c r="F137" s="458">
        <v>54.09</v>
      </c>
      <c r="G137" s="264">
        <v>890</v>
      </c>
      <c r="H137" s="127">
        <f t="shared" si="90"/>
        <v>48140.100000000006</v>
      </c>
      <c r="I137" s="277"/>
      <c r="J137" s="85">
        <v>19</v>
      </c>
      <c r="K137" s="82">
        <v>1500</v>
      </c>
      <c r="L137" s="86">
        <v>78.94736842105263</v>
      </c>
      <c r="M137" s="130">
        <v>19</v>
      </c>
      <c r="N137" s="98">
        <f t="shared" si="91"/>
        <v>1405.2631578947357</v>
      </c>
      <c r="O137" s="129">
        <f t="shared" si="92"/>
        <v>73.961218836565038</v>
      </c>
      <c r="P137" s="95">
        <f t="shared" si="87"/>
        <v>0</v>
      </c>
      <c r="Q137" s="131">
        <f t="shared" si="88"/>
        <v>-4.9861495844875918</v>
      </c>
      <c r="R137" s="441">
        <f t="shared" si="89"/>
        <v>0.93684210526315714</v>
      </c>
      <c r="S137" s="633"/>
      <c r="T137" s="91">
        <v>0.81180555555555567</v>
      </c>
      <c r="U137" s="91">
        <v>0.83819444444444458</v>
      </c>
      <c r="V137" s="307">
        <v>23</v>
      </c>
      <c r="W137" s="452">
        <f t="shared" si="93"/>
        <v>38.000000000000028</v>
      </c>
      <c r="X137" s="94">
        <v>0.7993055555555556</v>
      </c>
      <c r="Y137" s="94">
        <v>0.80902777777777779</v>
      </c>
      <c r="Z137" s="95"/>
      <c r="AA137" s="95"/>
      <c r="AB137" s="618"/>
      <c r="AC137" s="618"/>
      <c r="AD137" s="440"/>
      <c r="AE137" s="440"/>
      <c r="AF137" s="88">
        <f t="shared" si="61"/>
        <v>-94.736842105264259</v>
      </c>
      <c r="AG137" s="171">
        <f t="shared" si="62"/>
        <v>0.93684210526315714</v>
      </c>
      <c r="AH137" s="622"/>
    </row>
    <row r="138" spans="1:34" ht="19.2" customHeight="1">
      <c r="A138" s="630"/>
      <c r="B138" s="439" t="s">
        <v>247</v>
      </c>
      <c r="C138" s="279"/>
      <c r="D138" s="125" t="s">
        <v>150</v>
      </c>
      <c r="E138" s="126"/>
      <c r="F138" s="458">
        <v>50.92</v>
      </c>
      <c r="G138" s="98">
        <v>2008</v>
      </c>
      <c r="H138" s="127">
        <f t="shared" si="90"/>
        <v>102247.36</v>
      </c>
      <c r="I138" s="440"/>
      <c r="J138" s="130">
        <v>19</v>
      </c>
      <c r="K138" s="98">
        <v>1440</v>
      </c>
      <c r="L138" s="129">
        <v>75.78947368421052</v>
      </c>
      <c r="M138" s="285">
        <v>19</v>
      </c>
      <c r="N138" s="98">
        <f t="shared" si="91"/>
        <v>1323.9560439560439</v>
      </c>
      <c r="O138" s="129">
        <f t="shared" si="92"/>
        <v>69.681897050318099</v>
      </c>
      <c r="P138" s="95">
        <f t="shared" si="87"/>
        <v>0</v>
      </c>
      <c r="Q138" s="131">
        <f t="shared" si="88"/>
        <v>-6.1075766338924211</v>
      </c>
      <c r="R138" s="443">
        <f t="shared" si="89"/>
        <v>0.91941391941391948</v>
      </c>
      <c r="S138" s="633"/>
      <c r="T138" s="91">
        <v>0.84305555555555567</v>
      </c>
      <c r="U138" s="91">
        <v>0.90625000000000011</v>
      </c>
      <c r="V138" s="307">
        <v>7</v>
      </c>
      <c r="W138" s="452">
        <f t="shared" si="93"/>
        <v>91</v>
      </c>
      <c r="X138" s="94"/>
      <c r="Y138" s="94"/>
      <c r="Z138" s="95"/>
      <c r="AA138" s="95"/>
      <c r="AB138" s="618"/>
      <c r="AC138" s="618"/>
      <c r="AD138" s="440"/>
      <c r="AE138" s="440"/>
      <c r="AF138" s="88">
        <f t="shared" si="61"/>
        <v>-116.04395604395609</v>
      </c>
      <c r="AG138" s="171">
        <f t="shared" si="62"/>
        <v>0.91941391941391937</v>
      </c>
      <c r="AH138" s="622"/>
    </row>
    <row r="139" spans="1:34" ht="19.2" customHeight="1">
      <c r="A139" s="630"/>
      <c r="B139" s="439" t="s">
        <v>247</v>
      </c>
      <c r="C139" s="447"/>
      <c r="D139" s="80" t="s">
        <v>152</v>
      </c>
      <c r="E139" s="81"/>
      <c r="F139" s="458">
        <v>50.67</v>
      </c>
      <c r="G139" s="98">
        <v>1056</v>
      </c>
      <c r="H139" s="127">
        <f t="shared" si="90"/>
        <v>53507.520000000004</v>
      </c>
      <c r="I139" s="440"/>
      <c r="J139" s="85">
        <v>17</v>
      </c>
      <c r="K139" s="82">
        <v>1440</v>
      </c>
      <c r="L139" s="86">
        <v>84.705882352941174</v>
      </c>
      <c r="M139" s="285">
        <v>17</v>
      </c>
      <c r="N139" s="98">
        <f t="shared" si="91"/>
        <v>1320.0000000000005</v>
      </c>
      <c r="O139" s="129">
        <f t="shared" si="92"/>
        <v>77.647058823529434</v>
      </c>
      <c r="P139" s="95">
        <f t="shared" si="87"/>
        <v>0</v>
      </c>
      <c r="Q139" s="131">
        <f t="shared" si="88"/>
        <v>-7.0588235294117396</v>
      </c>
      <c r="R139" s="441">
        <f t="shared" si="89"/>
        <v>0.91666666666666696</v>
      </c>
      <c r="S139" s="633"/>
      <c r="T139" s="91">
        <v>0.91180555555555565</v>
      </c>
      <c r="U139" s="91">
        <v>0.94513888888888897</v>
      </c>
      <c r="V139" s="308">
        <v>8</v>
      </c>
      <c r="W139" s="452">
        <f t="shared" si="93"/>
        <v>47.999999999999986</v>
      </c>
      <c r="X139" s="94"/>
      <c r="Y139" s="94"/>
      <c r="Z139" s="95"/>
      <c r="AA139" s="95"/>
      <c r="AB139" s="618"/>
      <c r="AC139" s="618"/>
      <c r="AD139" s="440"/>
      <c r="AE139" s="440"/>
      <c r="AF139" s="88">
        <f t="shared" si="61"/>
        <v>-119.99999999999955</v>
      </c>
      <c r="AG139" s="171">
        <f t="shared" si="62"/>
        <v>0.91666666666666696</v>
      </c>
      <c r="AH139" s="622"/>
    </row>
    <row r="140" spans="1:34" ht="19.2" customHeight="1">
      <c r="A140" s="631"/>
      <c r="B140" s="439" t="s">
        <v>247</v>
      </c>
      <c r="C140" s="447"/>
      <c r="D140" s="309" t="s">
        <v>153</v>
      </c>
      <c r="E140" s="126"/>
      <c r="F140" s="458">
        <v>50.49</v>
      </c>
      <c r="G140" s="98">
        <v>1316</v>
      </c>
      <c r="H140" s="127">
        <f t="shared" si="90"/>
        <v>66444.84</v>
      </c>
      <c r="I140" s="440"/>
      <c r="J140" s="85">
        <v>14</v>
      </c>
      <c r="K140" s="98">
        <v>1440</v>
      </c>
      <c r="L140" s="129">
        <v>102.85714285714286</v>
      </c>
      <c r="M140" s="285">
        <v>15</v>
      </c>
      <c r="N140" s="98">
        <f t="shared" si="91"/>
        <v>1338.3050847457639</v>
      </c>
      <c r="O140" s="129">
        <f t="shared" si="92"/>
        <v>89.220338983050922</v>
      </c>
      <c r="P140" s="95">
        <f t="shared" si="87"/>
        <v>1</v>
      </c>
      <c r="Q140" s="131">
        <f t="shared" si="88"/>
        <v>-13.636803874091939</v>
      </c>
      <c r="R140" s="441">
        <f t="shared" si="89"/>
        <v>0.86741996233521723</v>
      </c>
      <c r="S140" s="634"/>
      <c r="T140" s="105">
        <v>0.95000000000000007</v>
      </c>
      <c r="U140" s="310">
        <v>0.99097222222222225</v>
      </c>
      <c r="V140" s="311">
        <v>7</v>
      </c>
      <c r="W140" s="452">
        <f t="shared" si="93"/>
        <v>58.99999999999995</v>
      </c>
      <c r="X140" s="94"/>
      <c r="Y140" s="94"/>
      <c r="Z140" s="95"/>
      <c r="AA140" s="95"/>
      <c r="AB140" s="618"/>
      <c r="AC140" s="618"/>
      <c r="AD140" s="440"/>
      <c r="AE140" s="440"/>
      <c r="AF140" s="88">
        <f t="shared" si="61"/>
        <v>-101.69491525423609</v>
      </c>
      <c r="AG140" s="171">
        <f t="shared" si="62"/>
        <v>0.92937853107344714</v>
      </c>
      <c r="AH140" s="622"/>
    </row>
    <row r="141" spans="1:34" ht="19.2" customHeight="1">
      <c r="A141" s="631"/>
      <c r="B141" s="439">
        <v>0</v>
      </c>
      <c r="C141" s="447"/>
      <c r="D141" s="80"/>
      <c r="E141" s="312"/>
      <c r="F141" s="458" t="s">
        <v>248</v>
      </c>
      <c r="G141" s="98"/>
      <c r="H141" s="127">
        <f t="shared" si="90"/>
        <v>0</v>
      </c>
      <c r="I141" s="440"/>
      <c r="J141" s="85"/>
      <c r="K141" s="82"/>
      <c r="L141" s="86"/>
      <c r="M141" s="285"/>
      <c r="N141" s="98"/>
      <c r="O141" s="129"/>
      <c r="P141" s="95"/>
      <c r="Q141" s="131"/>
      <c r="R141" s="443"/>
      <c r="S141" s="634"/>
      <c r="T141" s="105"/>
      <c r="U141" s="310"/>
      <c r="V141" s="96"/>
      <c r="W141" s="452"/>
      <c r="X141" s="94"/>
      <c r="Y141" s="94"/>
      <c r="Z141" s="95"/>
      <c r="AA141" s="95"/>
      <c r="AB141" s="618"/>
      <c r="AC141" s="618"/>
      <c r="AD141" s="440"/>
      <c r="AE141" s="440"/>
      <c r="AF141" s="88">
        <f t="shared" si="61"/>
        <v>0</v>
      </c>
      <c r="AG141" s="171" t="e">
        <f t="shared" si="62"/>
        <v>#DIV/0!</v>
      </c>
      <c r="AH141" s="622"/>
    </row>
    <row r="142" spans="1:34" ht="19.2" customHeight="1">
      <c r="A142" s="631"/>
      <c r="B142" s="439">
        <v>0</v>
      </c>
      <c r="C142" s="447"/>
      <c r="D142" s="80"/>
      <c r="E142" s="312"/>
      <c r="F142" s="458" t="s">
        <v>248</v>
      </c>
      <c r="G142" s="98"/>
      <c r="H142" s="127">
        <f t="shared" si="90"/>
        <v>0</v>
      </c>
      <c r="I142" s="440"/>
      <c r="J142" s="130"/>
      <c r="K142" s="98"/>
      <c r="L142" s="129"/>
      <c r="M142" s="285"/>
      <c r="N142" s="98"/>
      <c r="O142" s="129"/>
      <c r="P142" s="95"/>
      <c r="Q142" s="131"/>
      <c r="R142" s="441"/>
      <c r="S142" s="634"/>
      <c r="T142" s="105"/>
      <c r="U142" s="310"/>
      <c r="V142" s="96"/>
      <c r="W142" s="452"/>
      <c r="X142" s="94"/>
      <c r="Y142" s="94"/>
      <c r="Z142" s="95"/>
      <c r="AA142" s="95"/>
      <c r="AB142" s="618"/>
      <c r="AC142" s="618"/>
      <c r="AD142" s="440"/>
      <c r="AE142" s="440"/>
      <c r="AF142" s="88">
        <f t="shared" si="61"/>
        <v>0</v>
      </c>
      <c r="AG142" s="171" t="e">
        <f t="shared" si="62"/>
        <v>#DIV/0!</v>
      </c>
      <c r="AH142" s="622"/>
    </row>
    <row r="143" spans="1:34" ht="19.2" customHeight="1">
      <c r="A143" s="631"/>
      <c r="B143" s="439">
        <v>0</v>
      </c>
      <c r="C143" s="313"/>
      <c r="D143" s="125"/>
      <c r="E143" s="126"/>
      <c r="F143" s="458" t="s">
        <v>248</v>
      </c>
      <c r="G143" s="98"/>
      <c r="H143" s="127">
        <f t="shared" si="90"/>
        <v>0</v>
      </c>
      <c r="I143" s="440"/>
      <c r="J143" s="85"/>
      <c r="K143" s="82"/>
      <c r="L143" s="86"/>
      <c r="M143" s="285"/>
      <c r="N143" s="98"/>
      <c r="O143" s="129"/>
      <c r="P143" s="95"/>
      <c r="Q143" s="131"/>
      <c r="R143" s="441"/>
      <c r="S143" s="634"/>
      <c r="T143" s="105"/>
      <c r="U143" s="310"/>
      <c r="V143" s="96"/>
      <c r="W143" s="452"/>
      <c r="X143" s="94"/>
      <c r="Y143" s="94"/>
      <c r="Z143" s="95"/>
      <c r="AA143" s="95"/>
      <c r="AB143" s="618"/>
      <c r="AC143" s="618"/>
      <c r="AD143" s="440"/>
      <c r="AE143" s="440"/>
      <c r="AF143" s="88">
        <f t="shared" si="61"/>
        <v>0</v>
      </c>
      <c r="AG143" s="171" t="e">
        <f t="shared" si="62"/>
        <v>#DIV/0!</v>
      </c>
      <c r="AH143" s="622"/>
    </row>
    <row r="144" spans="1:34" ht="19.2" customHeight="1">
      <c r="A144" s="631"/>
      <c r="B144" s="439">
        <v>0</v>
      </c>
      <c r="C144" s="447"/>
      <c r="D144" s="80"/>
      <c r="E144" s="312"/>
      <c r="F144" s="458" t="s">
        <v>248</v>
      </c>
      <c r="G144" s="98"/>
      <c r="H144" s="127">
        <f t="shared" si="90"/>
        <v>0</v>
      </c>
      <c r="I144" s="440"/>
      <c r="J144" s="85"/>
      <c r="K144" s="98"/>
      <c r="L144" s="129"/>
      <c r="M144" s="450"/>
      <c r="N144" s="98"/>
      <c r="O144" s="129"/>
      <c r="P144" s="95"/>
      <c r="Q144" s="131"/>
      <c r="R144" s="443"/>
      <c r="S144" s="634"/>
      <c r="T144" s="105"/>
      <c r="U144" s="310"/>
      <c r="V144" s="96"/>
      <c r="W144" s="452"/>
      <c r="X144" s="94"/>
      <c r="Y144" s="94"/>
      <c r="Z144" s="95"/>
      <c r="AA144" s="95"/>
      <c r="AB144" s="618"/>
      <c r="AC144" s="618"/>
      <c r="AD144" s="440"/>
      <c r="AE144" s="440"/>
      <c r="AF144" s="88">
        <f t="shared" si="61"/>
        <v>0</v>
      </c>
      <c r="AG144" s="171" t="e">
        <f t="shared" si="62"/>
        <v>#DIV/0!</v>
      </c>
      <c r="AH144" s="622"/>
    </row>
    <row r="145" spans="1:34" ht="19.2" customHeight="1">
      <c r="A145" s="631"/>
      <c r="B145" s="439">
        <v>0</v>
      </c>
      <c r="C145" s="447"/>
      <c r="D145" s="80"/>
      <c r="E145" s="312"/>
      <c r="F145" s="458" t="s">
        <v>248</v>
      </c>
      <c r="G145" s="98"/>
      <c r="H145" s="127">
        <f t="shared" si="90"/>
        <v>0</v>
      </c>
      <c r="I145" s="440"/>
      <c r="J145" s="130"/>
      <c r="K145" s="98"/>
      <c r="L145" s="129"/>
      <c r="M145" s="450"/>
      <c r="N145" s="98"/>
      <c r="O145" s="129"/>
      <c r="P145" s="95"/>
      <c r="Q145" s="131"/>
      <c r="R145" s="441"/>
      <c r="S145" s="634"/>
      <c r="T145" s="105"/>
      <c r="U145" s="310"/>
      <c r="V145" s="96"/>
      <c r="W145" s="452">
        <f t="shared" si="93"/>
        <v>0</v>
      </c>
      <c r="X145" s="94"/>
      <c r="Y145" s="94"/>
      <c r="Z145" s="95"/>
      <c r="AA145" s="95"/>
      <c r="AB145" s="618"/>
      <c r="AC145" s="618"/>
      <c r="AD145" s="440"/>
      <c r="AE145" s="440"/>
      <c r="AF145" s="88">
        <f t="shared" si="61"/>
        <v>0</v>
      </c>
      <c r="AG145" s="171" t="e">
        <f t="shared" si="62"/>
        <v>#DIV/0!</v>
      </c>
      <c r="AH145" s="622"/>
    </row>
    <row r="146" spans="1:34" ht="19.2" customHeight="1">
      <c r="A146" s="631"/>
      <c r="B146" s="455">
        <v>0</v>
      </c>
      <c r="C146" s="313"/>
      <c r="D146" s="314"/>
      <c r="E146" s="312"/>
      <c r="F146" s="458" t="s">
        <v>248</v>
      </c>
      <c r="G146" s="98"/>
      <c r="H146" s="127">
        <f t="shared" si="90"/>
        <v>0</v>
      </c>
      <c r="I146" s="440"/>
      <c r="J146" s="130"/>
      <c r="K146" s="98"/>
      <c r="L146" s="129"/>
      <c r="M146" s="450"/>
      <c r="N146" s="98"/>
      <c r="O146" s="129"/>
      <c r="P146" s="95"/>
      <c r="Q146" s="131"/>
      <c r="R146" s="441"/>
      <c r="S146" s="634"/>
      <c r="T146" s="105"/>
      <c r="U146" s="310"/>
      <c r="V146" s="96"/>
      <c r="W146" s="452">
        <f t="shared" si="93"/>
        <v>0</v>
      </c>
      <c r="X146" s="94"/>
      <c r="Y146" s="94"/>
      <c r="Z146" s="95"/>
      <c r="AA146" s="95"/>
      <c r="AB146" s="618"/>
      <c r="AC146" s="618"/>
      <c r="AD146" s="440"/>
      <c r="AE146" s="440"/>
      <c r="AF146" s="95"/>
      <c r="AG146" s="441"/>
      <c r="AH146" s="622"/>
    </row>
    <row r="147" spans="1:34" ht="19.2" customHeight="1">
      <c r="A147" s="632"/>
      <c r="B147" s="315">
        <v>0</v>
      </c>
      <c r="C147" s="144" t="s">
        <v>511</v>
      </c>
      <c r="D147" s="619" t="s">
        <v>191</v>
      </c>
      <c r="E147" s="619"/>
      <c r="F147" s="472"/>
      <c r="G147" s="145"/>
      <c r="H147" s="146"/>
      <c r="I147" s="147"/>
      <c r="J147" s="145">
        <v>17.666666666666668</v>
      </c>
      <c r="K147" s="145">
        <v>1460</v>
      </c>
      <c r="L147" s="148">
        <v>83.755860238832369</v>
      </c>
      <c r="M147" s="300">
        <f t="shared" ref="J147:O147" si="94">AVERAGE(M135:M146)</f>
        <v>17.833333333333332</v>
      </c>
      <c r="N147" s="300">
        <f t="shared" si="94"/>
        <v>1353.0261996648244</v>
      </c>
      <c r="O147" s="301">
        <f t="shared" si="94"/>
        <v>76.565850073259057</v>
      </c>
      <c r="P147" s="92">
        <f t="shared" ref="P147:P151" si="95">M147-J147</f>
        <v>0.1666666666666643</v>
      </c>
      <c r="Q147" s="188">
        <f t="shared" ref="Q147:Q151" si="96">O147-L147</f>
        <v>-7.1900101655733124</v>
      </c>
      <c r="R147" s="316">
        <f t="shared" ref="R147:R151" si="97">O147/L147</f>
        <v>0.91415513917389446</v>
      </c>
      <c r="S147" s="635"/>
      <c r="T147" s="105"/>
      <c r="U147" s="105"/>
      <c r="V147" s="96"/>
      <c r="W147" s="452">
        <f t="shared" si="93"/>
        <v>0</v>
      </c>
      <c r="X147" s="94"/>
      <c r="Y147" s="94"/>
      <c r="Z147" s="150">
        <f>SUM(Z135:Z146)</f>
        <v>0</v>
      </c>
      <c r="AA147" s="150">
        <f>SUM(AA135:AA146)</f>
        <v>0</v>
      </c>
      <c r="AB147" s="618"/>
      <c r="AC147" s="618"/>
      <c r="AD147" s="151">
        <f>SUM(AD135:AD146)</f>
        <v>0</v>
      </c>
      <c r="AE147" s="151">
        <f>SUM(AE135:AE146)</f>
        <v>0</v>
      </c>
      <c r="AF147" s="259">
        <f t="shared" si="61"/>
        <v>-106.97380033517561</v>
      </c>
      <c r="AG147" s="317">
        <f t="shared" si="62"/>
        <v>0.92673027374303041</v>
      </c>
      <c r="AH147" s="622"/>
    </row>
    <row r="148" spans="1:34" ht="19.2" customHeight="1">
      <c r="A148" s="625" t="s">
        <v>154</v>
      </c>
      <c r="B148" s="440" t="s">
        <v>247</v>
      </c>
      <c r="C148" s="167"/>
      <c r="D148" s="226" t="s">
        <v>155</v>
      </c>
      <c r="E148" s="81"/>
      <c r="F148" s="465">
        <v>50.67</v>
      </c>
      <c r="G148" s="98">
        <v>560</v>
      </c>
      <c r="H148" s="127">
        <f t="shared" ref="H148:H172" si="98">F148*G148</f>
        <v>28375.200000000001</v>
      </c>
      <c r="I148" s="318"/>
      <c r="J148" s="130">
        <v>16</v>
      </c>
      <c r="K148" s="98">
        <v>1440</v>
      </c>
      <c r="L148" s="129">
        <v>90</v>
      </c>
      <c r="M148" s="285">
        <v>17</v>
      </c>
      <c r="N148" s="82">
        <f>G148/W148*60</f>
        <v>1119.999999999998</v>
      </c>
      <c r="O148" s="86">
        <f>N148/M148</f>
        <v>65.88235294117635</v>
      </c>
      <c r="P148" s="88">
        <f t="shared" si="95"/>
        <v>1</v>
      </c>
      <c r="Q148" s="89">
        <f t="shared" si="96"/>
        <v>-24.11764705882365</v>
      </c>
      <c r="R148" s="442">
        <f t="shared" si="97"/>
        <v>0.73202614379084829</v>
      </c>
      <c r="S148" s="626">
        <f>R160</f>
        <v>0.8236045387833778</v>
      </c>
      <c r="T148" s="304">
        <v>0.70833333333333337</v>
      </c>
      <c r="U148" s="91">
        <v>0.72916666666666674</v>
      </c>
      <c r="V148" s="439">
        <v>5</v>
      </c>
      <c r="W148" s="452">
        <f>(U148-T148)*24*60</f>
        <v>30.000000000000053</v>
      </c>
      <c r="X148" s="94"/>
      <c r="Y148" s="94"/>
      <c r="Z148" s="95"/>
      <c r="AA148" s="95"/>
      <c r="AB148" s="618"/>
      <c r="AC148" s="618"/>
      <c r="AD148" s="440"/>
      <c r="AE148" s="440"/>
      <c r="AF148" s="88">
        <f t="shared" si="61"/>
        <v>-320.00000000000205</v>
      </c>
      <c r="AG148" s="171">
        <f t="shared" si="62"/>
        <v>0.77777777777777635</v>
      </c>
      <c r="AH148" s="622">
        <f>AG160</f>
        <v>0.83540993884391068</v>
      </c>
    </row>
    <row r="149" spans="1:34" ht="19.2" customHeight="1">
      <c r="A149" s="625"/>
      <c r="B149" s="440" t="s">
        <v>247</v>
      </c>
      <c r="C149" s="277"/>
      <c r="D149" s="309" t="s">
        <v>156</v>
      </c>
      <c r="E149" s="101"/>
      <c r="F149" s="465">
        <v>57.3</v>
      </c>
      <c r="G149" s="98">
        <v>1540</v>
      </c>
      <c r="H149" s="127">
        <f t="shared" si="98"/>
        <v>88242</v>
      </c>
      <c r="I149" s="318"/>
      <c r="J149" s="130">
        <v>18</v>
      </c>
      <c r="K149" s="98">
        <v>1500</v>
      </c>
      <c r="L149" s="129">
        <v>83.333333333333329</v>
      </c>
      <c r="M149" s="285">
        <v>18</v>
      </c>
      <c r="N149" s="82">
        <f>G149/W149*60</f>
        <v>1379.1044776119386</v>
      </c>
      <c r="O149" s="86">
        <f>N149/M149</f>
        <v>76.616915422885484</v>
      </c>
      <c r="P149" s="88">
        <f t="shared" si="95"/>
        <v>0</v>
      </c>
      <c r="Q149" s="89">
        <f t="shared" si="96"/>
        <v>-6.716417910447845</v>
      </c>
      <c r="R149" s="442">
        <f t="shared" si="97"/>
        <v>0.91940298507462581</v>
      </c>
      <c r="S149" s="627"/>
      <c r="T149" s="304">
        <v>0.73402777777777783</v>
      </c>
      <c r="U149" s="91">
        <v>0.78055555555555567</v>
      </c>
      <c r="V149" s="439">
        <v>7</v>
      </c>
      <c r="W149" s="452">
        <f t="shared" ref="W149:W159" si="99">(U149-T149)*24*60</f>
        <v>67.000000000000085</v>
      </c>
      <c r="X149" s="94"/>
      <c r="Y149" s="94"/>
      <c r="Z149" s="95"/>
      <c r="AA149" s="95"/>
      <c r="AB149" s="618"/>
      <c r="AC149" s="618"/>
      <c r="AD149" s="440"/>
      <c r="AE149" s="440"/>
      <c r="AF149" s="88">
        <f t="shared" si="61"/>
        <v>-120.89552238806141</v>
      </c>
      <c r="AG149" s="171">
        <f t="shared" si="62"/>
        <v>0.9194029850746257</v>
      </c>
      <c r="AH149" s="628"/>
    </row>
    <row r="150" spans="1:34" ht="19.2" customHeight="1">
      <c r="A150" s="625"/>
      <c r="B150" s="440" t="s">
        <v>247</v>
      </c>
      <c r="C150" s="277"/>
      <c r="D150" s="229" t="s">
        <v>151</v>
      </c>
      <c r="E150" s="101"/>
      <c r="F150" s="465">
        <v>50.29</v>
      </c>
      <c r="G150" s="98">
        <v>425</v>
      </c>
      <c r="H150" s="127">
        <f t="shared" si="98"/>
        <v>21373.25</v>
      </c>
      <c r="I150" s="318"/>
      <c r="J150" s="130">
        <v>18</v>
      </c>
      <c r="K150" s="98">
        <v>1440</v>
      </c>
      <c r="L150" s="129">
        <v>80</v>
      </c>
      <c r="M150" s="285">
        <v>18</v>
      </c>
      <c r="N150" s="82">
        <f>G150/W150*60</f>
        <v>1108.6956521739094</v>
      </c>
      <c r="O150" s="86">
        <f>N150/M150</f>
        <v>61.59420289855052</v>
      </c>
      <c r="P150" s="88">
        <f t="shared" si="95"/>
        <v>0</v>
      </c>
      <c r="Q150" s="89">
        <f t="shared" si="96"/>
        <v>-18.40579710144948</v>
      </c>
      <c r="R150" s="442">
        <f t="shared" si="97"/>
        <v>0.76992753623188148</v>
      </c>
      <c r="S150" s="627"/>
      <c r="T150" s="304">
        <v>0.7861111111111112</v>
      </c>
      <c r="U150" s="91">
        <v>0.80208333333333348</v>
      </c>
      <c r="V150" s="439">
        <v>8</v>
      </c>
      <c r="W150" s="452">
        <f t="shared" si="99"/>
        <v>23.000000000000078</v>
      </c>
      <c r="X150" s="271"/>
      <c r="Y150" s="271"/>
      <c r="Z150" s="272"/>
      <c r="AA150" s="272"/>
      <c r="AB150" s="618"/>
      <c r="AC150" s="618"/>
      <c r="AD150" s="440"/>
      <c r="AE150" s="440"/>
      <c r="AF150" s="88">
        <f t="shared" si="61"/>
        <v>-331.30434782609063</v>
      </c>
      <c r="AG150" s="171">
        <f t="shared" si="62"/>
        <v>0.76992753623188148</v>
      </c>
      <c r="AH150" s="628"/>
    </row>
    <row r="151" spans="1:34" s="274" customFormat="1" ht="19.2" customHeight="1">
      <c r="A151" s="625"/>
      <c r="B151" s="440" t="s">
        <v>247</v>
      </c>
      <c r="C151" s="277"/>
      <c r="D151" s="100" t="s">
        <v>135</v>
      </c>
      <c r="E151" s="101"/>
      <c r="F151" s="465">
        <v>54.29</v>
      </c>
      <c r="G151" s="98">
        <v>878</v>
      </c>
      <c r="H151" s="127">
        <f t="shared" si="98"/>
        <v>47666.62</v>
      </c>
      <c r="I151" s="318"/>
      <c r="J151" s="130">
        <v>15</v>
      </c>
      <c r="K151" s="98">
        <v>1440</v>
      </c>
      <c r="L151" s="129">
        <v>96</v>
      </c>
      <c r="M151" s="285">
        <v>15</v>
      </c>
      <c r="N151" s="82">
        <f>G151/W151*60</f>
        <v>1254.2857142857138</v>
      </c>
      <c r="O151" s="86">
        <f>N151/M151</f>
        <v>83.619047619047578</v>
      </c>
      <c r="P151" s="88">
        <f t="shared" si="95"/>
        <v>0</v>
      </c>
      <c r="Q151" s="89">
        <f t="shared" si="96"/>
        <v>-12.380952380952422</v>
      </c>
      <c r="R151" s="442">
        <f t="shared" si="97"/>
        <v>0.8710317460317456</v>
      </c>
      <c r="S151" s="627"/>
      <c r="T151" s="304">
        <v>0.81805555555555576</v>
      </c>
      <c r="U151" s="91">
        <v>0.84722222222222243</v>
      </c>
      <c r="V151" s="439">
        <v>23</v>
      </c>
      <c r="W151" s="452">
        <f t="shared" si="99"/>
        <v>42.000000000000014</v>
      </c>
      <c r="X151" s="271">
        <v>0.80555555555555547</v>
      </c>
      <c r="Y151" s="271">
        <v>0.81527777777777777</v>
      </c>
      <c r="Z151" s="272"/>
      <c r="AA151" s="272"/>
      <c r="AB151" s="618"/>
      <c r="AC151" s="618"/>
      <c r="AD151" s="277"/>
      <c r="AE151" s="277"/>
      <c r="AF151" s="88">
        <f t="shared" si="61"/>
        <v>-185.71428571428623</v>
      </c>
      <c r="AG151" s="171">
        <f t="shared" si="62"/>
        <v>0.87103174603174571</v>
      </c>
      <c r="AH151" s="628"/>
    </row>
    <row r="152" spans="1:34" s="274" customFormat="1" ht="19.2" customHeight="1">
      <c r="A152" s="625"/>
      <c r="B152" s="440">
        <v>0</v>
      </c>
      <c r="C152" s="277"/>
      <c r="D152" s="309"/>
      <c r="E152" s="101"/>
      <c r="F152" s="465" t="s">
        <v>248</v>
      </c>
      <c r="G152" s="98"/>
      <c r="H152" s="127">
        <f t="shared" si="98"/>
        <v>0</v>
      </c>
      <c r="I152" s="318"/>
      <c r="J152" s="130"/>
      <c r="K152" s="98"/>
      <c r="L152" s="129"/>
      <c r="M152" s="285"/>
      <c r="N152" s="82"/>
      <c r="O152" s="86"/>
      <c r="P152" s="88"/>
      <c r="Q152" s="89"/>
      <c r="R152" s="442"/>
      <c r="S152" s="627"/>
      <c r="T152" s="319"/>
      <c r="U152" s="105"/>
      <c r="V152" s="454"/>
      <c r="W152" s="452"/>
      <c r="X152" s="275"/>
      <c r="Y152" s="275"/>
      <c r="Z152" s="272"/>
      <c r="AA152" s="272"/>
      <c r="AB152" s="618"/>
      <c r="AC152" s="618"/>
      <c r="AD152" s="277"/>
      <c r="AE152" s="277"/>
      <c r="AF152" s="88">
        <f t="shared" si="61"/>
        <v>0</v>
      </c>
      <c r="AG152" s="171" t="e">
        <f t="shared" si="62"/>
        <v>#DIV/0!</v>
      </c>
      <c r="AH152" s="628"/>
    </row>
    <row r="153" spans="1:34" s="274" customFormat="1" ht="19.2" customHeight="1">
      <c r="A153" s="625"/>
      <c r="B153" s="440">
        <v>0</v>
      </c>
      <c r="C153" s="277"/>
      <c r="D153" s="309"/>
      <c r="E153" s="101"/>
      <c r="F153" s="465" t="s">
        <v>248</v>
      </c>
      <c r="G153" s="98"/>
      <c r="H153" s="127">
        <f t="shared" si="98"/>
        <v>0</v>
      </c>
      <c r="I153" s="318"/>
      <c r="J153" s="130"/>
      <c r="K153" s="98"/>
      <c r="L153" s="129"/>
      <c r="M153" s="254"/>
      <c r="N153" s="82"/>
      <c r="O153" s="86"/>
      <c r="P153" s="88"/>
      <c r="Q153" s="89"/>
      <c r="R153" s="442"/>
      <c r="S153" s="627"/>
      <c r="T153" s="319"/>
      <c r="U153" s="105"/>
      <c r="V153" s="454" t="s">
        <v>49</v>
      </c>
      <c r="W153" s="452">
        <f t="shared" si="99"/>
        <v>0</v>
      </c>
      <c r="X153" s="275"/>
      <c r="Y153" s="275"/>
      <c r="Z153" s="272"/>
      <c r="AA153" s="272"/>
      <c r="AB153" s="618"/>
      <c r="AC153" s="618"/>
      <c r="AD153" s="277"/>
      <c r="AE153" s="277"/>
      <c r="AF153" s="88">
        <f t="shared" si="61"/>
        <v>0</v>
      </c>
      <c r="AG153" s="171" t="e">
        <f t="shared" si="62"/>
        <v>#DIV/0!</v>
      </c>
      <c r="AH153" s="628"/>
    </row>
    <row r="154" spans="1:34" s="274" customFormat="1" ht="19.2" customHeight="1">
      <c r="A154" s="625"/>
      <c r="B154" s="440">
        <v>0</v>
      </c>
      <c r="C154" s="277"/>
      <c r="D154" s="309"/>
      <c r="E154" s="101"/>
      <c r="F154" s="465" t="s">
        <v>248</v>
      </c>
      <c r="G154" s="98"/>
      <c r="H154" s="127">
        <f t="shared" si="98"/>
        <v>0</v>
      </c>
      <c r="I154" s="318"/>
      <c r="J154" s="320"/>
      <c r="K154" s="288"/>
      <c r="L154" s="86"/>
      <c r="M154" s="254"/>
      <c r="N154" s="232"/>
      <c r="O154" s="281"/>
      <c r="P154" s="321"/>
      <c r="Q154" s="117"/>
      <c r="R154" s="176"/>
      <c r="S154" s="627"/>
      <c r="T154" s="319"/>
      <c r="U154" s="105"/>
      <c r="V154" s="454"/>
      <c r="W154" s="452">
        <f t="shared" si="99"/>
        <v>0</v>
      </c>
      <c r="X154" s="275"/>
      <c r="Y154" s="275"/>
      <c r="Z154" s="272"/>
      <c r="AA154" s="272"/>
      <c r="AB154" s="618"/>
      <c r="AC154" s="618"/>
      <c r="AD154" s="277"/>
      <c r="AE154" s="277"/>
      <c r="AF154" s="88">
        <f t="shared" si="61"/>
        <v>0</v>
      </c>
      <c r="AG154" s="171" t="e">
        <f t="shared" si="62"/>
        <v>#DIV/0!</v>
      </c>
      <c r="AH154" s="628"/>
    </row>
    <row r="155" spans="1:34" s="274" customFormat="1" ht="19.2" customHeight="1">
      <c r="A155" s="625"/>
      <c r="B155" s="440">
        <v>0</v>
      </c>
      <c r="C155" s="277"/>
      <c r="D155" s="309"/>
      <c r="E155" s="101"/>
      <c r="F155" s="465" t="s">
        <v>248</v>
      </c>
      <c r="G155" s="98"/>
      <c r="H155" s="127">
        <f t="shared" si="98"/>
        <v>0</v>
      </c>
      <c r="I155" s="318"/>
      <c r="J155" s="320"/>
      <c r="K155" s="288"/>
      <c r="L155" s="86"/>
      <c r="M155" s="254"/>
      <c r="N155" s="232"/>
      <c r="O155" s="281"/>
      <c r="P155" s="321"/>
      <c r="Q155" s="117"/>
      <c r="R155" s="176"/>
      <c r="S155" s="627"/>
      <c r="T155" s="319"/>
      <c r="U155" s="105"/>
      <c r="V155" s="454"/>
      <c r="W155" s="452">
        <f t="shared" si="99"/>
        <v>0</v>
      </c>
      <c r="X155" s="275"/>
      <c r="Y155" s="275"/>
      <c r="Z155" s="272"/>
      <c r="AA155" s="272"/>
      <c r="AB155" s="618"/>
      <c r="AC155" s="618"/>
      <c r="AD155" s="277"/>
      <c r="AE155" s="277"/>
      <c r="AF155" s="322"/>
      <c r="AG155" s="176"/>
      <c r="AH155" s="628"/>
    </row>
    <row r="156" spans="1:34" s="274" customFormat="1" ht="19.2" customHeight="1">
      <c r="A156" s="625"/>
      <c r="B156" s="277">
        <v>0</v>
      </c>
      <c r="C156" s="277"/>
      <c r="D156" s="309"/>
      <c r="E156" s="101"/>
      <c r="F156" s="465" t="s">
        <v>248</v>
      </c>
      <c r="G156" s="98"/>
      <c r="H156" s="127">
        <f t="shared" si="98"/>
        <v>0</v>
      </c>
      <c r="I156" s="318"/>
      <c r="J156" s="320"/>
      <c r="K156" s="288"/>
      <c r="L156" s="86"/>
      <c r="M156" s="254"/>
      <c r="N156" s="232"/>
      <c r="O156" s="281"/>
      <c r="P156" s="321"/>
      <c r="Q156" s="117"/>
      <c r="R156" s="176"/>
      <c r="S156" s="627"/>
      <c r="T156" s="319"/>
      <c r="U156" s="105"/>
      <c r="V156" s="454"/>
      <c r="W156" s="323">
        <f t="shared" si="99"/>
        <v>0</v>
      </c>
      <c r="X156" s="275"/>
      <c r="Y156" s="275"/>
      <c r="Z156" s="272"/>
      <c r="AA156" s="272"/>
      <c r="AB156" s="618"/>
      <c r="AC156" s="618"/>
      <c r="AD156" s="277"/>
      <c r="AE156" s="277"/>
      <c r="AF156" s="322"/>
      <c r="AG156" s="176"/>
      <c r="AH156" s="628"/>
    </row>
    <row r="157" spans="1:34" s="274" customFormat="1" ht="19.2" customHeight="1">
      <c r="A157" s="625"/>
      <c r="B157" s="277">
        <v>0</v>
      </c>
      <c r="C157" s="277"/>
      <c r="D157" s="309"/>
      <c r="E157" s="101"/>
      <c r="F157" s="471" t="s">
        <v>248</v>
      </c>
      <c r="G157" s="98"/>
      <c r="H157" s="287">
        <f t="shared" si="98"/>
        <v>0</v>
      </c>
      <c r="I157" s="318"/>
      <c r="J157" s="320"/>
      <c r="K157" s="288"/>
      <c r="L157" s="86"/>
      <c r="M157" s="254"/>
      <c r="N157" s="232"/>
      <c r="O157" s="281"/>
      <c r="P157" s="321"/>
      <c r="Q157" s="117"/>
      <c r="R157" s="176"/>
      <c r="S157" s="627"/>
      <c r="T157" s="319"/>
      <c r="U157" s="105"/>
      <c r="V157" s="454"/>
      <c r="W157" s="323">
        <f t="shared" si="99"/>
        <v>0</v>
      </c>
      <c r="X157" s="275"/>
      <c r="Y157" s="275"/>
      <c r="Z157" s="272"/>
      <c r="AA157" s="272"/>
      <c r="AB157" s="618"/>
      <c r="AC157" s="618"/>
      <c r="AD157" s="277"/>
      <c r="AE157" s="277"/>
      <c r="AF157" s="322"/>
      <c r="AG157" s="176"/>
      <c r="AH157" s="628"/>
    </row>
    <row r="158" spans="1:34" s="274" customFormat="1" ht="19.2" customHeight="1">
      <c r="A158" s="625"/>
      <c r="B158" s="277">
        <v>0</v>
      </c>
      <c r="C158" s="277"/>
      <c r="D158" s="309"/>
      <c r="E158" s="101"/>
      <c r="F158" s="471" t="s">
        <v>248</v>
      </c>
      <c r="G158" s="98"/>
      <c r="H158" s="287">
        <f t="shared" si="98"/>
        <v>0</v>
      </c>
      <c r="I158" s="318"/>
      <c r="J158" s="320"/>
      <c r="K158" s="288"/>
      <c r="L158" s="86"/>
      <c r="M158" s="254"/>
      <c r="N158" s="232"/>
      <c r="O158" s="281"/>
      <c r="P158" s="321"/>
      <c r="Q158" s="117"/>
      <c r="R158" s="176"/>
      <c r="S158" s="627"/>
      <c r="T158" s="319"/>
      <c r="U158" s="105"/>
      <c r="V158" s="454"/>
      <c r="W158" s="323">
        <f t="shared" si="99"/>
        <v>0</v>
      </c>
      <c r="X158" s="275"/>
      <c r="Y158" s="275"/>
      <c r="Z158" s="272"/>
      <c r="AA158" s="272"/>
      <c r="AB158" s="618"/>
      <c r="AC158" s="618"/>
      <c r="AD158" s="277"/>
      <c r="AE158" s="277"/>
      <c r="AF158" s="322"/>
      <c r="AG158" s="176"/>
      <c r="AH158" s="628"/>
    </row>
    <row r="159" spans="1:34" s="274" customFormat="1" ht="19.2" customHeight="1">
      <c r="A159" s="625"/>
      <c r="B159" s="277">
        <v>0</v>
      </c>
      <c r="C159" s="277"/>
      <c r="D159" s="309"/>
      <c r="E159" s="101"/>
      <c r="F159" s="471" t="s">
        <v>248</v>
      </c>
      <c r="G159" s="98"/>
      <c r="H159" s="287">
        <f t="shared" si="98"/>
        <v>0</v>
      </c>
      <c r="I159" s="318"/>
      <c r="J159" s="320"/>
      <c r="K159" s="232"/>
      <c r="L159" s="180"/>
      <c r="M159" s="450"/>
      <c r="N159" s="232"/>
      <c r="O159" s="281"/>
      <c r="P159" s="321"/>
      <c r="Q159" s="117"/>
      <c r="R159" s="176"/>
      <c r="S159" s="627"/>
      <c r="T159" s="319"/>
      <c r="U159" s="105"/>
      <c r="V159" s="454"/>
      <c r="W159" s="324">
        <f t="shared" si="99"/>
        <v>0</v>
      </c>
      <c r="X159" s="275"/>
      <c r="Y159" s="275"/>
      <c r="Z159" s="272"/>
      <c r="AA159" s="272"/>
      <c r="AB159" s="618"/>
      <c r="AC159" s="618"/>
      <c r="AD159" s="277"/>
      <c r="AE159" s="277"/>
      <c r="AF159" s="322"/>
      <c r="AG159" s="176"/>
      <c r="AH159" s="628"/>
    </row>
    <row r="160" spans="1:34" ht="19.2" customHeight="1">
      <c r="A160" s="625"/>
      <c r="B160" s="325">
        <v>0</v>
      </c>
      <c r="C160" s="326" t="s">
        <v>202</v>
      </c>
      <c r="D160" s="623" t="s">
        <v>191</v>
      </c>
      <c r="E160" s="624"/>
      <c r="F160" s="459"/>
      <c r="G160" s="257"/>
      <c r="H160" s="256"/>
      <c r="I160" s="115"/>
      <c r="J160" s="327">
        <v>16.75</v>
      </c>
      <c r="K160" s="327">
        <v>1455</v>
      </c>
      <c r="L160" s="328">
        <v>87.333333333333329</v>
      </c>
      <c r="M160" s="327">
        <f t="shared" ref="J160:O160" si="100">AVERAGE(M148:M159)</f>
        <v>17</v>
      </c>
      <c r="N160" s="327">
        <f t="shared" si="100"/>
        <v>1215.52146101789</v>
      </c>
      <c r="O160" s="328">
        <f t="shared" si="100"/>
        <v>71.928129720414987</v>
      </c>
      <c r="P160" s="107">
        <f t="shared" ref="P160:P164" si="101">M160-J160</f>
        <v>0.25</v>
      </c>
      <c r="Q160" s="117">
        <f t="shared" ref="Q160:Q164" si="102">O160-L160</f>
        <v>-15.405203612918342</v>
      </c>
      <c r="R160" s="329">
        <f>O160/L160</f>
        <v>0.8236045387833778</v>
      </c>
      <c r="S160" s="627"/>
      <c r="T160" s="330"/>
      <c r="U160" s="330"/>
      <c r="V160" s="245"/>
      <c r="W160" s="245"/>
      <c r="X160" s="246"/>
      <c r="Y160" s="246"/>
      <c r="Z160" s="121">
        <f>SUM(Z148:Z159)</f>
        <v>0</v>
      </c>
      <c r="AA160" s="121">
        <f>SUM(AA148:AA159)</f>
        <v>0</v>
      </c>
      <c r="AB160" s="618"/>
      <c r="AC160" s="618"/>
      <c r="AD160" s="122">
        <f>SUM(AD148:AD159)</f>
        <v>0</v>
      </c>
      <c r="AE160" s="122">
        <f>SUM(AE148:AE159)</f>
        <v>0</v>
      </c>
      <c r="AF160" s="107">
        <f t="shared" si="61"/>
        <v>-239.47853898210997</v>
      </c>
      <c r="AG160" s="176">
        <f t="shared" si="62"/>
        <v>0.83540993884391068</v>
      </c>
      <c r="AH160" s="628"/>
    </row>
    <row r="161" spans="1:36" ht="19.2" customHeight="1">
      <c r="A161" s="621" t="s">
        <v>157</v>
      </c>
      <c r="B161" s="167" t="s">
        <v>246</v>
      </c>
      <c r="C161" s="167"/>
      <c r="D161" s="125" t="s">
        <v>158</v>
      </c>
      <c r="E161" s="126"/>
      <c r="F161" s="464">
        <v>34.229999999999997</v>
      </c>
      <c r="G161" s="98">
        <v>3491</v>
      </c>
      <c r="H161" s="127">
        <f t="shared" ref="H161:H170" si="103">F161*G161</f>
        <v>119496.93</v>
      </c>
      <c r="I161" s="440"/>
      <c r="J161" s="130">
        <v>13</v>
      </c>
      <c r="K161" s="98">
        <v>2250</v>
      </c>
      <c r="L161" s="129">
        <v>173.07692307692307</v>
      </c>
      <c r="M161" s="130">
        <v>13</v>
      </c>
      <c r="N161" s="98">
        <f t="shared" ref="N161:N164" si="104">G161/W161*60</f>
        <v>2159.3814432989689</v>
      </c>
      <c r="O161" s="129">
        <f t="shared" ref="O161:O164" si="105">N161/M161</f>
        <v>166.10626486915146</v>
      </c>
      <c r="P161" s="95">
        <f t="shared" si="101"/>
        <v>0</v>
      </c>
      <c r="Q161" s="131">
        <f t="shared" si="102"/>
        <v>-6.9706582077716064</v>
      </c>
      <c r="R161" s="441">
        <f t="shared" ref="R161:R164" si="106">O161/L161</f>
        <v>0.95972508591065298</v>
      </c>
      <c r="S161" s="622">
        <f>R173</f>
        <v>0.95656415017353191</v>
      </c>
      <c r="T161" s="133">
        <v>0.16666666666666666</v>
      </c>
      <c r="U161" s="133">
        <v>0.23402777777777778</v>
      </c>
      <c r="V161" s="440">
        <v>5</v>
      </c>
      <c r="W161" s="134">
        <f t="shared" ref="W161:W164" si="107">(U161-T161)*24*60</f>
        <v>97.000000000000014</v>
      </c>
      <c r="X161" s="140"/>
      <c r="Y161" s="140"/>
      <c r="Z161" s="95"/>
      <c r="AA161" s="95"/>
      <c r="AB161" s="618"/>
      <c r="AC161" s="618"/>
      <c r="AD161" s="440"/>
      <c r="AE161" s="440"/>
      <c r="AF161" s="95">
        <f t="shared" si="61"/>
        <v>-90.618556701031139</v>
      </c>
      <c r="AG161" s="441">
        <f t="shared" si="62"/>
        <v>0.95972508591065286</v>
      </c>
      <c r="AH161" s="622">
        <f>AG173</f>
        <v>0.95669512318334227</v>
      </c>
    </row>
    <row r="162" spans="1:36" ht="19.2" customHeight="1">
      <c r="A162" s="621"/>
      <c r="B162" s="167" t="s">
        <v>246</v>
      </c>
      <c r="C162" s="167"/>
      <c r="D162" s="125" t="s">
        <v>159</v>
      </c>
      <c r="E162" s="126"/>
      <c r="F162" s="464">
        <v>34.229999999999997</v>
      </c>
      <c r="G162" s="98">
        <v>4313</v>
      </c>
      <c r="H162" s="127">
        <f t="shared" si="103"/>
        <v>147633.99</v>
      </c>
      <c r="I162" s="440"/>
      <c r="J162" s="130">
        <v>13</v>
      </c>
      <c r="K162" s="98">
        <v>2250</v>
      </c>
      <c r="L162" s="129">
        <v>173.07692307692307</v>
      </c>
      <c r="M162" s="130">
        <v>13</v>
      </c>
      <c r="N162" s="98">
        <f t="shared" si="104"/>
        <v>2156.5</v>
      </c>
      <c r="O162" s="129">
        <f t="shared" si="105"/>
        <v>165.88461538461539</v>
      </c>
      <c r="P162" s="95">
        <f t="shared" si="101"/>
        <v>0</v>
      </c>
      <c r="Q162" s="131">
        <f t="shared" si="102"/>
        <v>-7.1923076923076792</v>
      </c>
      <c r="R162" s="441">
        <f t="shared" si="106"/>
        <v>0.95844444444444454</v>
      </c>
      <c r="S162" s="622"/>
      <c r="T162" s="133">
        <v>0.2388888888888889</v>
      </c>
      <c r="U162" s="133">
        <v>0.32222222222222224</v>
      </c>
      <c r="V162" s="440">
        <v>7</v>
      </c>
      <c r="W162" s="134">
        <f t="shared" si="107"/>
        <v>120</v>
      </c>
      <c r="X162" s="140"/>
      <c r="Y162" s="140"/>
      <c r="Z162" s="95"/>
      <c r="AA162" s="95"/>
      <c r="AB162" s="618"/>
      <c r="AC162" s="618"/>
      <c r="AD162" s="440"/>
      <c r="AE162" s="440"/>
      <c r="AF162" s="95">
        <f t="shared" si="61"/>
        <v>-93.5</v>
      </c>
      <c r="AG162" s="441">
        <f t="shared" si="62"/>
        <v>0.95844444444444443</v>
      </c>
      <c r="AH162" s="622"/>
    </row>
    <row r="163" spans="1:36" ht="19.2" customHeight="1">
      <c r="A163" s="621"/>
      <c r="B163" s="167" t="s">
        <v>246</v>
      </c>
      <c r="C163" s="167"/>
      <c r="D163" s="306" t="s">
        <v>160</v>
      </c>
      <c r="E163" s="306"/>
      <c r="F163" s="464">
        <v>34.229999999999997</v>
      </c>
      <c r="G163" s="98">
        <v>2692</v>
      </c>
      <c r="H163" s="127">
        <f t="shared" si="103"/>
        <v>92147.159999999989</v>
      </c>
      <c r="I163" s="440"/>
      <c r="J163" s="130">
        <v>12</v>
      </c>
      <c r="K163" s="98">
        <v>2118</v>
      </c>
      <c r="L163" s="129">
        <v>176.5</v>
      </c>
      <c r="M163" s="130">
        <v>12</v>
      </c>
      <c r="N163" s="98">
        <f t="shared" si="104"/>
        <v>2019.0000000000011</v>
      </c>
      <c r="O163" s="129">
        <f t="shared" si="105"/>
        <v>168.25000000000009</v>
      </c>
      <c r="P163" s="95">
        <f t="shared" si="101"/>
        <v>0</v>
      </c>
      <c r="Q163" s="131">
        <f t="shared" si="102"/>
        <v>-8.2499999999999147</v>
      </c>
      <c r="R163" s="441">
        <f t="shared" si="106"/>
        <v>0.95325779036827241</v>
      </c>
      <c r="S163" s="622"/>
      <c r="T163" s="133">
        <v>0.36249999999999999</v>
      </c>
      <c r="U163" s="133">
        <v>0.41805555555555551</v>
      </c>
      <c r="V163" s="440">
        <v>5</v>
      </c>
      <c r="W163" s="134">
        <f t="shared" si="107"/>
        <v>79.999999999999957</v>
      </c>
      <c r="X163" s="140"/>
      <c r="Y163" s="140"/>
      <c r="Z163" s="95"/>
      <c r="AA163" s="95"/>
      <c r="AB163" s="618"/>
      <c r="AC163" s="618"/>
      <c r="AD163" s="440"/>
      <c r="AE163" s="440"/>
      <c r="AF163" s="95">
        <f t="shared" si="61"/>
        <v>-98.999999999998863</v>
      </c>
      <c r="AG163" s="441">
        <f t="shared" si="62"/>
        <v>0.95325779036827252</v>
      </c>
      <c r="AH163" s="622"/>
    </row>
    <row r="164" spans="1:36" ht="19.2" customHeight="1">
      <c r="A164" s="621"/>
      <c r="B164" s="167" t="s">
        <v>246</v>
      </c>
      <c r="C164" s="167"/>
      <c r="D164" s="331" t="s">
        <v>161</v>
      </c>
      <c r="E164" s="331"/>
      <c r="F164" s="464">
        <v>35.83</v>
      </c>
      <c r="G164" s="98">
        <v>6304</v>
      </c>
      <c r="H164" s="127">
        <f t="shared" si="103"/>
        <v>225872.31999999998</v>
      </c>
      <c r="I164" s="440"/>
      <c r="J164" s="130">
        <v>11</v>
      </c>
      <c r="K164" s="98">
        <v>2250</v>
      </c>
      <c r="L164" s="129">
        <v>204.54545454545453</v>
      </c>
      <c r="M164" s="130">
        <v>11</v>
      </c>
      <c r="N164" s="98">
        <f t="shared" si="104"/>
        <v>2149.0909090909095</v>
      </c>
      <c r="O164" s="129">
        <f t="shared" si="105"/>
        <v>195.37190082644631</v>
      </c>
      <c r="P164" s="95">
        <f t="shared" si="101"/>
        <v>0</v>
      </c>
      <c r="Q164" s="131">
        <f t="shared" si="102"/>
        <v>-9.1735537190082255</v>
      </c>
      <c r="R164" s="441">
        <f t="shared" si="106"/>
        <v>0.95515151515151531</v>
      </c>
      <c r="S164" s="622"/>
      <c r="T164" s="133">
        <v>0.43333333333333329</v>
      </c>
      <c r="U164" s="133">
        <v>0.55555555555555547</v>
      </c>
      <c r="V164" s="440">
        <v>22</v>
      </c>
      <c r="W164" s="134">
        <f t="shared" si="107"/>
        <v>175.99999999999994</v>
      </c>
      <c r="X164" s="140">
        <v>0.42152777777777778</v>
      </c>
      <c r="Y164" s="140">
        <v>0.43055555555555558</v>
      </c>
      <c r="Z164" s="95"/>
      <c r="AA164" s="95"/>
      <c r="AB164" s="618"/>
      <c r="AC164" s="618"/>
      <c r="AD164" s="440"/>
      <c r="AE164" s="440"/>
      <c r="AF164" s="95">
        <f t="shared" si="61"/>
        <v>-100.90909090909054</v>
      </c>
      <c r="AG164" s="441">
        <f t="shared" si="62"/>
        <v>0.95515151515151531</v>
      </c>
      <c r="AH164" s="622"/>
    </row>
    <row r="165" spans="1:36" ht="19.2" customHeight="1">
      <c r="A165" s="621"/>
      <c r="B165" s="167">
        <v>0</v>
      </c>
      <c r="C165" s="124"/>
      <c r="D165" s="125"/>
      <c r="E165" s="126"/>
      <c r="F165" s="461" t="s">
        <v>248</v>
      </c>
      <c r="G165" s="98"/>
      <c r="H165" s="127">
        <f t="shared" si="103"/>
        <v>0</v>
      </c>
      <c r="I165" s="440"/>
      <c r="J165" s="130"/>
      <c r="K165" s="98"/>
      <c r="L165" s="129"/>
      <c r="M165" s="130"/>
      <c r="N165" s="98"/>
      <c r="O165" s="129"/>
      <c r="P165" s="95"/>
      <c r="Q165" s="131"/>
      <c r="R165" s="441"/>
      <c r="S165" s="622"/>
      <c r="T165" s="133"/>
      <c r="U165" s="133"/>
      <c r="V165" s="440"/>
      <c r="W165" s="134"/>
      <c r="X165" s="140"/>
      <c r="Y165" s="140"/>
      <c r="Z165" s="95"/>
      <c r="AA165" s="95"/>
      <c r="AB165" s="618"/>
      <c r="AC165" s="618"/>
      <c r="AD165" s="440"/>
      <c r="AE165" s="440"/>
      <c r="AF165" s="95">
        <f t="shared" si="61"/>
        <v>0</v>
      </c>
      <c r="AG165" s="441" t="e">
        <f t="shared" si="62"/>
        <v>#DIV/0!</v>
      </c>
      <c r="AH165" s="622"/>
    </row>
    <row r="166" spans="1:36" ht="19.2" customHeight="1">
      <c r="A166" s="621"/>
      <c r="B166" s="167">
        <v>0</v>
      </c>
      <c r="C166" s="167"/>
      <c r="D166" s="125"/>
      <c r="E166" s="126"/>
      <c r="F166" s="464" t="s">
        <v>248</v>
      </c>
      <c r="G166" s="98"/>
      <c r="H166" s="127">
        <f t="shared" si="103"/>
        <v>0</v>
      </c>
      <c r="I166" s="440"/>
      <c r="J166" s="130"/>
      <c r="K166" s="98"/>
      <c r="L166" s="129"/>
      <c r="M166" s="130"/>
      <c r="N166" s="98"/>
      <c r="O166" s="129"/>
      <c r="P166" s="95"/>
      <c r="Q166" s="131"/>
      <c r="R166" s="441"/>
      <c r="S166" s="622"/>
      <c r="T166" s="133"/>
      <c r="U166" s="133"/>
      <c r="V166" s="440"/>
      <c r="W166" s="134"/>
      <c r="X166" s="140"/>
      <c r="Y166" s="140"/>
      <c r="Z166" s="95"/>
      <c r="AA166" s="95"/>
      <c r="AB166" s="618"/>
      <c r="AC166" s="618"/>
      <c r="AD166" s="440"/>
      <c r="AE166" s="440"/>
      <c r="AF166" s="95">
        <f t="shared" si="61"/>
        <v>0</v>
      </c>
      <c r="AG166" s="441" t="e">
        <f t="shared" si="62"/>
        <v>#DIV/0!</v>
      </c>
      <c r="AH166" s="622"/>
    </row>
    <row r="167" spans="1:36" ht="19.2" customHeight="1">
      <c r="A167" s="621"/>
      <c r="B167" s="167">
        <v>0</v>
      </c>
      <c r="C167" s="167"/>
      <c r="D167" s="309"/>
      <c r="E167" s="101"/>
      <c r="F167" s="464" t="s">
        <v>248</v>
      </c>
      <c r="G167" s="98"/>
      <c r="H167" s="127">
        <f t="shared" si="103"/>
        <v>0</v>
      </c>
      <c r="I167" s="440"/>
      <c r="J167" s="130"/>
      <c r="K167" s="98"/>
      <c r="L167" s="129"/>
      <c r="M167" s="130"/>
      <c r="N167" s="98"/>
      <c r="O167" s="129"/>
      <c r="P167" s="95"/>
      <c r="Q167" s="131"/>
      <c r="R167" s="441"/>
      <c r="S167" s="622"/>
      <c r="T167" s="133"/>
      <c r="U167" s="133"/>
      <c r="V167" s="440"/>
      <c r="W167" s="134"/>
      <c r="X167" s="140"/>
      <c r="Y167" s="140"/>
      <c r="Z167" s="95"/>
      <c r="AA167" s="95"/>
      <c r="AB167" s="618"/>
      <c r="AC167" s="618"/>
      <c r="AD167" s="440"/>
      <c r="AE167" s="440"/>
      <c r="AF167" s="95">
        <f t="shared" si="61"/>
        <v>0</v>
      </c>
      <c r="AG167" s="441" t="e">
        <f t="shared" si="62"/>
        <v>#DIV/0!</v>
      </c>
      <c r="AH167" s="622"/>
    </row>
    <row r="168" spans="1:36" ht="19.2" customHeight="1">
      <c r="A168" s="621"/>
      <c r="B168" s="167">
        <v>0</v>
      </c>
      <c r="C168" s="167"/>
      <c r="D168" s="309"/>
      <c r="E168" s="101"/>
      <c r="F168" s="464" t="s">
        <v>248</v>
      </c>
      <c r="G168" s="98"/>
      <c r="H168" s="127">
        <f t="shared" si="103"/>
        <v>0</v>
      </c>
      <c r="I168" s="440"/>
      <c r="J168" s="130"/>
      <c r="K168" s="98"/>
      <c r="L168" s="129"/>
      <c r="M168" s="130"/>
      <c r="N168" s="98"/>
      <c r="O168" s="129"/>
      <c r="P168" s="95"/>
      <c r="Q168" s="131"/>
      <c r="R168" s="441"/>
      <c r="S168" s="622"/>
      <c r="T168" s="133"/>
      <c r="U168" s="133"/>
      <c r="V168" s="440"/>
      <c r="W168" s="134"/>
      <c r="X168" s="140"/>
      <c r="Y168" s="140"/>
      <c r="Z168" s="95"/>
      <c r="AA168" s="95"/>
      <c r="AB168" s="618"/>
      <c r="AC168" s="618"/>
      <c r="AD168" s="440"/>
      <c r="AE168" s="440"/>
      <c r="AF168" s="95">
        <f t="shared" si="61"/>
        <v>0</v>
      </c>
      <c r="AG168" s="441" t="e">
        <f t="shared" si="62"/>
        <v>#DIV/0!</v>
      </c>
      <c r="AH168" s="622"/>
    </row>
    <row r="169" spans="1:36" ht="19.2" customHeight="1">
      <c r="A169" s="621"/>
      <c r="B169" s="167">
        <v>0</v>
      </c>
      <c r="C169" s="167"/>
      <c r="D169" s="309"/>
      <c r="E169" s="101"/>
      <c r="F169" s="464" t="s">
        <v>248</v>
      </c>
      <c r="G169" s="98"/>
      <c r="H169" s="127">
        <f t="shared" si="103"/>
        <v>0</v>
      </c>
      <c r="I169" s="440"/>
      <c r="J169" s="130"/>
      <c r="K169" s="98"/>
      <c r="L169" s="129"/>
      <c r="M169" s="130"/>
      <c r="N169" s="98"/>
      <c r="O169" s="129"/>
      <c r="P169" s="95"/>
      <c r="Q169" s="131"/>
      <c r="R169" s="441"/>
      <c r="S169" s="622"/>
      <c r="T169" s="133"/>
      <c r="U169" s="133"/>
      <c r="V169" s="440" t="s">
        <v>49</v>
      </c>
      <c r="W169" s="134">
        <f>(U169-T169)*24*60</f>
        <v>0</v>
      </c>
      <c r="X169" s="140"/>
      <c r="Y169" s="140"/>
      <c r="Z169" s="95"/>
      <c r="AA169" s="95"/>
      <c r="AB169" s="618"/>
      <c r="AC169" s="618"/>
      <c r="AD169" s="440"/>
      <c r="AE169" s="440"/>
      <c r="AF169" s="95">
        <f t="shared" si="61"/>
        <v>0</v>
      </c>
      <c r="AG169" s="441" t="e">
        <f t="shared" si="62"/>
        <v>#DIV/0!</v>
      </c>
      <c r="AH169" s="622"/>
    </row>
    <row r="170" spans="1:36" ht="19.2" customHeight="1">
      <c r="A170" s="621"/>
      <c r="B170" s="167">
        <v>0</v>
      </c>
      <c r="C170" s="167"/>
      <c r="D170" s="309"/>
      <c r="E170" s="101"/>
      <c r="F170" s="464" t="s">
        <v>248</v>
      </c>
      <c r="G170" s="98"/>
      <c r="H170" s="127">
        <f t="shared" si="103"/>
        <v>0</v>
      </c>
      <c r="I170" s="440"/>
      <c r="J170" s="130"/>
      <c r="K170" s="98"/>
      <c r="L170" s="129"/>
      <c r="M170" s="130"/>
      <c r="N170" s="98"/>
      <c r="O170" s="129"/>
      <c r="P170" s="95"/>
      <c r="Q170" s="131"/>
      <c r="R170" s="441"/>
      <c r="S170" s="622"/>
      <c r="T170" s="133"/>
      <c r="U170" s="133"/>
      <c r="V170" s="440"/>
      <c r="W170" s="134">
        <f>(U170-T170)*24*60</f>
        <v>0</v>
      </c>
      <c r="X170" s="140"/>
      <c r="Y170" s="140"/>
      <c r="Z170" s="95"/>
      <c r="AA170" s="95"/>
      <c r="AB170" s="618"/>
      <c r="AC170" s="618"/>
      <c r="AD170" s="440"/>
      <c r="AE170" s="440"/>
      <c r="AF170" s="95">
        <f t="shared" si="61"/>
        <v>0</v>
      </c>
      <c r="AG170" s="441" t="e">
        <f t="shared" si="62"/>
        <v>#DIV/0!</v>
      </c>
      <c r="AH170" s="622"/>
    </row>
    <row r="171" spans="1:36" ht="19.2" customHeight="1">
      <c r="A171" s="621"/>
      <c r="B171" s="167">
        <v>0</v>
      </c>
      <c r="C171" s="167"/>
      <c r="D171" s="309"/>
      <c r="E171" s="101"/>
      <c r="F171" s="464" t="s">
        <v>248</v>
      </c>
      <c r="G171" s="98"/>
      <c r="H171" s="127">
        <f t="shared" si="98"/>
        <v>0</v>
      </c>
      <c r="I171" s="440"/>
      <c r="J171" s="130"/>
      <c r="K171" s="98"/>
      <c r="L171" s="129"/>
      <c r="M171" s="130"/>
      <c r="N171" s="98"/>
      <c r="O171" s="129"/>
      <c r="P171" s="95"/>
      <c r="Q171" s="131"/>
      <c r="R171" s="441"/>
      <c r="S171" s="622"/>
      <c r="T171" s="133"/>
      <c r="U171" s="133"/>
      <c r="V171" s="440"/>
      <c r="W171" s="134">
        <f>(U171-T171)*24*60</f>
        <v>0</v>
      </c>
      <c r="X171" s="140"/>
      <c r="Y171" s="140"/>
      <c r="Z171" s="95"/>
      <c r="AA171" s="95"/>
      <c r="AB171" s="618"/>
      <c r="AC171" s="618"/>
      <c r="AD171" s="440"/>
      <c r="AE171" s="440"/>
      <c r="AF171" s="95"/>
      <c r="AG171" s="441"/>
      <c r="AH171" s="622"/>
    </row>
    <row r="172" spans="1:36" ht="19.2" customHeight="1">
      <c r="A172" s="621"/>
      <c r="B172" s="167">
        <v>0</v>
      </c>
      <c r="C172" s="167"/>
      <c r="D172" s="309"/>
      <c r="E172" s="101"/>
      <c r="F172" s="464" t="s">
        <v>248</v>
      </c>
      <c r="G172" s="98"/>
      <c r="H172" s="127">
        <f t="shared" si="98"/>
        <v>0</v>
      </c>
      <c r="I172" s="440"/>
      <c r="J172" s="130"/>
      <c r="K172" s="98"/>
      <c r="L172" s="129"/>
      <c r="M172" s="130"/>
      <c r="N172" s="98"/>
      <c r="O172" s="129"/>
      <c r="P172" s="95"/>
      <c r="Q172" s="131"/>
      <c r="R172" s="441"/>
      <c r="S172" s="622"/>
      <c r="T172" s="133"/>
      <c r="U172" s="133"/>
      <c r="V172" s="440"/>
      <c r="W172" s="134">
        <f>(U172-T172)*24*60</f>
        <v>0</v>
      </c>
      <c r="X172" s="140"/>
      <c r="Y172" s="140"/>
      <c r="Z172" s="95"/>
      <c r="AA172" s="95"/>
      <c r="AB172" s="618"/>
      <c r="AC172" s="618"/>
      <c r="AD172" s="440"/>
      <c r="AE172" s="440"/>
      <c r="AF172" s="95"/>
      <c r="AG172" s="441"/>
      <c r="AH172" s="622"/>
    </row>
    <row r="173" spans="1:36" ht="19.2" customHeight="1">
      <c r="A173" s="621"/>
      <c r="B173" s="167">
        <v>0</v>
      </c>
      <c r="C173" s="144" t="s">
        <v>203</v>
      </c>
      <c r="D173" s="619" t="s">
        <v>191</v>
      </c>
      <c r="E173" s="619"/>
      <c r="F173" s="462"/>
      <c r="G173" s="145"/>
      <c r="H173" s="146"/>
      <c r="I173" s="147"/>
      <c r="J173" s="145">
        <v>12.25</v>
      </c>
      <c r="K173" s="145">
        <v>2217</v>
      </c>
      <c r="L173" s="148">
        <v>181.79982517482517</v>
      </c>
      <c r="M173" s="145">
        <f t="shared" ref="J173:O173" si="108">AVERAGE(M161:M172)</f>
        <v>12.25</v>
      </c>
      <c r="N173" s="145">
        <f t="shared" si="108"/>
        <v>2120.9930880974698</v>
      </c>
      <c r="O173" s="148">
        <f t="shared" si="108"/>
        <v>173.90319527005332</v>
      </c>
      <c r="P173" s="95">
        <f>M173-J173</f>
        <v>0</v>
      </c>
      <c r="Q173" s="131">
        <f>O173-L173</f>
        <v>-7.8966299047718564</v>
      </c>
      <c r="R173" s="149">
        <f>O173/L173</f>
        <v>0.95656415017353191</v>
      </c>
      <c r="S173" s="622"/>
      <c r="T173" s="133"/>
      <c r="U173" s="133"/>
      <c r="V173" s="98"/>
      <c r="W173" s="98"/>
      <c r="X173" s="129"/>
      <c r="Y173" s="129"/>
      <c r="Z173" s="150">
        <f>SUM(Z161:Z172)</f>
        <v>0</v>
      </c>
      <c r="AA173" s="150">
        <f>SUM(AA161:AA172)</f>
        <v>0</v>
      </c>
      <c r="AB173" s="620"/>
      <c r="AC173" s="620"/>
      <c r="AD173" s="151">
        <f>SUM(AD161:AD172)</f>
        <v>0</v>
      </c>
      <c r="AE173" s="151">
        <f>SUM(AE161:AE172)</f>
        <v>0</v>
      </c>
      <c r="AF173" s="95">
        <f t="shared" si="61"/>
        <v>-96.006911902530192</v>
      </c>
      <c r="AG173" s="441">
        <f t="shared" si="62"/>
        <v>0.95669512318334227</v>
      </c>
      <c r="AH173" s="622"/>
    </row>
    <row r="174" spans="1:36" ht="19.2" customHeight="1">
      <c r="AJ174" s="334" t="s">
        <v>162</v>
      </c>
    </row>
    <row r="175" spans="1:36" ht="19.2" customHeight="1">
      <c r="AJ175" s="334" t="s">
        <v>163</v>
      </c>
    </row>
    <row r="176" spans="1:36" ht="19.2" customHeight="1">
      <c r="AJ176" s="334" t="s">
        <v>164</v>
      </c>
    </row>
    <row r="177" spans="23:36" ht="19.2" customHeight="1">
      <c r="W177" s="68"/>
      <c r="AJ177" s="334" t="s">
        <v>165</v>
      </c>
    </row>
    <row r="178" spans="23:36" ht="19.2" customHeight="1">
      <c r="W178" s="68"/>
      <c r="AJ178" s="334" t="s">
        <v>166</v>
      </c>
    </row>
    <row r="179" spans="23:36">
      <c r="W179" s="68"/>
      <c r="AJ179" s="334" t="s">
        <v>167</v>
      </c>
    </row>
    <row r="180" spans="23:36">
      <c r="W180" s="68"/>
      <c r="AJ180" s="334" t="s">
        <v>168</v>
      </c>
    </row>
    <row r="181" spans="23:36">
      <c r="W181" s="68"/>
      <c r="AJ181" s="334" t="s">
        <v>169</v>
      </c>
    </row>
    <row r="182" spans="23:36">
      <c r="W182" s="68"/>
      <c r="AJ182" s="334" t="s">
        <v>170</v>
      </c>
    </row>
    <row r="183" spans="23:36">
      <c r="W183" s="68"/>
      <c r="AJ183" s="334" t="s">
        <v>171</v>
      </c>
    </row>
    <row r="184" spans="23:36">
      <c r="W184" s="68"/>
      <c r="AJ184" s="334" t="s">
        <v>172</v>
      </c>
    </row>
    <row r="185" spans="23:36">
      <c r="W185" s="68"/>
      <c r="AJ185" s="334" t="s">
        <v>173</v>
      </c>
    </row>
    <row r="186" spans="23:36">
      <c r="W186" s="68"/>
      <c r="AJ186" s="334" t="s">
        <v>502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Q147 AF147 Q173 AF173 AF123 Q30 AF121 Q121 Q95 AF95 AF43 Q43 AF134 Q134 AF136 AF32 Q82 AF82 Q154:Q159 AF125 Q17:Q18 AF155:AF159 Q57:Q70 AF17:AF29 AF5:AF13 AF36 AF40 AF57:AF70 AF74 AF78">
    <cfRule type="cellIs" dxfId="3345" priority="3346" operator="lessThan">
      <formula>0</formula>
    </cfRule>
  </conditionalFormatting>
  <conditionalFormatting sqref="AH57 AH70 S43 S123 S95 AH95 S5:S9 AH5:AH9 S134 AH17:AH18 S17:S18 S32 S82 AH82 S57:S70">
    <cfRule type="cellIs" dxfId="3344" priority="3345" operator="lessThan">
      <formula>0.8</formula>
    </cfRule>
  </conditionalFormatting>
  <conditionalFormatting sqref="R147 R173 R30 R121 R95 R43 R134 R82 R154:R159 R17:R18 R57:R70">
    <cfRule type="cellIs" dxfId="3343" priority="3343" operator="lessThan">
      <formula>0.8</formula>
    </cfRule>
    <cfRule type="cellIs" dxfId="3342" priority="3344" operator="greaterThan">
      <formula>1</formula>
    </cfRule>
  </conditionalFormatting>
  <conditionalFormatting sqref="R147 AG147 R173 AG173 AG123 R30 AG121 R121 R95 AG95 AG43 R43 AG134 R134 AG136 AG32 R82 AG82 R154:R159 AG125 R17:R18 AG155:AG159 R57:R70 AG17:AG29 AG5:AG13 AG36 AG40 AG57:AG70 AG74 AG78">
    <cfRule type="cellIs" dxfId="3341" priority="3341" operator="greaterThan">
      <formula>1</formula>
    </cfRule>
    <cfRule type="cellIs" dxfId="3340" priority="3342" operator="lessThan">
      <formula>0.8</formula>
    </cfRule>
  </conditionalFormatting>
  <conditionalFormatting sqref="P147 P30 P121 P95 P43 P134 P82 P154:P159 P17:P18 P57:P70">
    <cfRule type="cellIs" dxfId="3339" priority="3340" operator="greaterThan">
      <formula>0</formula>
    </cfRule>
  </conditionalFormatting>
  <conditionalFormatting sqref="S161">
    <cfRule type="cellIs" dxfId="3338" priority="3339" operator="lessThan">
      <formula>0.8</formula>
    </cfRule>
  </conditionalFormatting>
  <conditionalFormatting sqref="Q161:Q166">
    <cfRule type="cellIs" dxfId="3337" priority="3338" operator="lessThan">
      <formula>0</formula>
    </cfRule>
  </conditionalFormatting>
  <conditionalFormatting sqref="R161:R166">
    <cfRule type="cellIs" dxfId="3336" priority="3336" operator="lessThan">
      <formula>0.8</formula>
    </cfRule>
    <cfRule type="cellIs" dxfId="3335" priority="3337" operator="greaterThan">
      <formula>1</formula>
    </cfRule>
  </conditionalFormatting>
  <conditionalFormatting sqref="R161:R166">
    <cfRule type="cellIs" dxfId="3334" priority="3334" operator="greaterThan">
      <formula>1</formula>
    </cfRule>
    <cfRule type="cellIs" dxfId="3333" priority="3335" operator="lessThan">
      <formula>0.8</formula>
    </cfRule>
  </conditionalFormatting>
  <conditionalFormatting sqref="P161:P166">
    <cfRule type="cellIs" dxfId="3332" priority="3333" operator="greaterThan">
      <formula>0</formula>
    </cfRule>
  </conditionalFormatting>
  <conditionalFormatting sqref="Q169:Q172 AF161:AF172">
    <cfRule type="cellIs" dxfId="3331" priority="3332" operator="lessThan">
      <formula>0</formula>
    </cfRule>
  </conditionalFormatting>
  <conditionalFormatting sqref="R169:R172">
    <cfRule type="cellIs" dxfId="3330" priority="3330" operator="lessThan">
      <formula>0.8</formula>
    </cfRule>
    <cfRule type="cellIs" dxfId="3329" priority="3331" operator="greaterThan">
      <formula>1</formula>
    </cfRule>
  </conditionalFormatting>
  <conditionalFormatting sqref="R169:R172 AG161:AG172">
    <cfRule type="cellIs" dxfId="3328" priority="3328" operator="greaterThan">
      <formula>1</formula>
    </cfRule>
    <cfRule type="cellIs" dxfId="3327" priority="3329" operator="lessThan">
      <formula>0.8</formula>
    </cfRule>
  </conditionalFormatting>
  <conditionalFormatting sqref="P169:P172">
    <cfRule type="cellIs" dxfId="3326" priority="3327" operator="greaterThan">
      <formula>0</formula>
    </cfRule>
  </conditionalFormatting>
  <conditionalFormatting sqref="AF145">
    <cfRule type="cellIs" dxfId="3325" priority="3326" operator="lessThan">
      <formula>0</formula>
    </cfRule>
  </conditionalFormatting>
  <conditionalFormatting sqref="AG145">
    <cfRule type="cellIs" dxfId="3324" priority="3324" operator="greaterThan">
      <formula>1</formula>
    </cfRule>
    <cfRule type="cellIs" dxfId="3323" priority="3325" operator="lessThan">
      <formula>0.8</formula>
    </cfRule>
  </conditionalFormatting>
  <conditionalFormatting sqref="AF44:AF54">
    <cfRule type="cellIs" dxfId="3322" priority="3323" operator="lessThan">
      <formula>0</formula>
    </cfRule>
  </conditionalFormatting>
  <conditionalFormatting sqref="AG44:AG54">
    <cfRule type="cellIs" dxfId="3321" priority="3321" operator="greaterThan">
      <formula>1</formula>
    </cfRule>
    <cfRule type="cellIs" dxfId="3320" priority="3322" operator="lessThan">
      <formula>0.8</formula>
    </cfRule>
  </conditionalFormatting>
  <conditionalFormatting sqref="AF83:AF94">
    <cfRule type="cellIs" dxfId="3319" priority="3320" operator="lessThan">
      <formula>0</formula>
    </cfRule>
  </conditionalFormatting>
  <conditionalFormatting sqref="AH83">
    <cfRule type="cellIs" dxfId="3318" priority="3319" operator="lessThan">
      <formula>0.8</formula>
    </cfRule>
  </conditionalFormatting>
  <conditionalFormatting sqref="AG83:AG94">
    <cfRule type="cellIs" dxfId="3317" priority="3317" operator="greaterThan">
      <formula>1</formula>
    </cfRule>
    <cfRule type="cellIs" dxfId="3316" priority="3318" operator="lessThan">
      <formula>0.8</formula>
    </cfRule>
  </conditionalFormatting>
  <conditionalFormatting sqref="S83">
    <cfRule type="cellIs" dxfId="3315" priority="3316" operator="lessThan">
      <formula>0.8</formula>
    </cfRule>
  </conditionalFormatting>
  <conditionalFormatting sqref="AH84">
    <cfRule type="cellIs" dxfId="3314" priority="3315" operator="lessThan">
      <formula>0.8</formula>
    </cfRule>
  </conditionalFormatting>
  <conditionalFormatting sqref="S84">
    <cfRule type="cellIs" dxfId="3313" priority="3314" operator="lessThan">
      <formula>0.8</formula>
    </cfRule>
  </conditionalFormatting>
  <conditionalFormatting sqref="S90">
    <cfRule type="cellIs" dxfId="3312" priority="3313" operator="lessThan">
      <formula>0.8</formula>
    </cfRule>
  </conditionalFormatting>
  <conditionalFormatting sqref="AH90">
    <cfRule type="cellIs" dxfId="3311" priority="3312" operator="lessThan">
      <formula>0.8</formula>
    </cfRule>
  </conditionalFormatting>
  <conditionalFormatting sqref="AF122">
    <cfRule type="cellIs" dxfId="3310" priority="3311" operator="lessThan">
      <formula>0</formula>
    </cfRule>
  </conditionalFormatting>
  <conditionalFormatting sqref="S122">
    <cfRule type="cellIs" dxfId="3309" priority="3310" operator="lessThan">
      <formula>0.8</formula>
    </cfRule>
  </conditionalFormatting>
  <conditionalFormatting sqref="AG122">
    <cfRule type="cellIs" dxfId="3308" priority="3308" operator="greaterThan">
      <formula>1</formula>
    </cfRule>
    <cfRule type="cellIs" dxfId="3307" priority="3309" operator="lessThan">
      <formula>0.8</formula>
    </cfRule>
  </conditionalFormatting>
  <conditionalFormatting sqref="P162:P168">
    <cfRule type="cellIs" dxfId="3306" priority="3302" operator="greaterThan">
      <formula>0</formula>
    </cfRule>
  </conditionalFormatting>
  <conditionalFormatting sqref="R162:R168">
    <cfRule type="cellIs" dxfId="3305" priority="3305" operator="lessThan">
      <formula>0.8</formula>
    </cfRule>
    <cfRule type="cellIs" dxfId="3304" priority="3306" operator="greaterThan">
      <formula>1</formula>
    </cfRule>
  </conditionalFormatting>
  <conditionalFormatting sqref="R162:R168">
    <cfRule type="cellIs" dxfId="3303" priority="3303" operator="greaterThan">
      <formula>1</formula>
    </cfRule>
    <cfRule type="cellIs" dxfId="3302" priority="3304" operator="lessThan">
      <formula>0.8</formula>
    </cfRule>
  </conditionalFormatting>
  <conditionalFormatting sqref="Q162:Q168">
    <cfRule type="cellIs" dxfId="3301" priority="3307" operator="lessThan">
      <formula>0</formula>
    </cfRule>
  </conditionalFormatting>
  <conditionalFormatting sqref="P132:P133">
    <cfRule type="cellIs" dxfId="3300" priority="3295" operator="greaterThan">
      <formula>0</formula>
    </cfRule>
  </conditionalFormatting>
  <conditionalFormatting sqref="AF124 Q132:Q133 AF126:AF133">
    <cfRule type="cellIs" dxfId="3299" priority="3301" operator="lessThan">
      <formula>0</formula>
    </cfRule>
  </conditionalFormatting>
  <conditionalFormatting sqref="S124:S133">
    <cfRule type="cellIs" dxfId="3298" priority="3300" operator="lessThan">
      <formula>0.8</formula>
    </cfRule>
  </conditionalFormatting>
  <conditionalFormatting sqref="R132:R133">
    <cfRule type="cellIs" dxfId="3297" priority="3298" operator="lessThan">
      <formula>0.8</formula>
    </cfRule>
    <cfRule type="cellIs" dxfId="3296" priority="3299" operator="greaterThan">
      <formula>1</formula>
    </cfRule>
  </conditionalFormatting>
  <conditionalFormatting sqref="AG124 R132:R133 AG126:AG133">
    <cfRule type="cellIs" dxfId="3295" priority="3296" operator="greaterThan">
      <formula>1</formula>
    </cfRule>
    <cfRule type="cellIs" dxfId="3294" priority="3297" operator="lessThan">
      <formula>0.8</formula>
    </cfRule>
  </conditionalFormatting>
  <conditionalFormatting sqref="AF112 AF115">
    <cfRule type="cellIs" dxfId="3293" priority="3294" operator="lessThan">
      <formula>0</formula>
    </cfRule>
  </conditionalFormatting>
  <conditionalFormatting sqref="AG112 AG115">
    <cfRule type="cellIs" dxfId="3292" priority="3292" operator="greaterThan">
      <formula>1</formula>
    </cfRule>
    <cfRule type="cellIs" dxfId="3291" priority="3293" operator="lessThan">
      <formula>0.8</formula>
    </cfRule>
  </conditionalFormatting>
  <conditionalFormatting sqref="AF111 AF114 AF117">
    <cfRule type="cellIs" dxfId="3290" priority="3291" operator="lessThan">
      <formula>0</formula>
    </cfRule>
  </conditionalFormatting>
  <conditionalFormatting sqref="AH109">
    <cfRule type="cellIs" dxfId="3289" priority="3290" operator="lessThan">
      <formula>0.8</formula>
    </cfRule>
  </conditionalFormatting>
  <conditionalFormatting sqref="AG111 AG114 AG117">
    <cfRule type="cellIs" dxfId="3288" priority="3288" operator="greaterThan">
      <formula>1</formula>
    </cfRule>
    <cfRule type="cellIs" dxfId="3287" priority="3289" operator="lessThan">
      <formula>0.8</formula>
    </cfRule>
  </conditionalFormatting>
  <conditionalFormatting sqref="R160 AG160">
    <cfRule type="cellIs" dxfId="3286" priority="3283" operator="greaterThan">
      <formula>1</formula>
    </cfRule>
    <cfRule type="cellIs" dxfId="3285" priority="3284" operator="lessThan">
      <formula>0.8</formula>
    </cfRule>
  </conditionalFormatting>
  <conditionalFormatting sqref="R160">
    <cfRule type="cellIs" dxfId="3284" priority="3285" operator="lessThan">
      <formula>0.8</formula>
    </cfRule>
    <cfRule type="cellIs" dxfId="3283" priority="3286" operator="greaterThan">
      <formula>1</formula>
    </cfRule>
  </conditionalFormatting>
  <conditionalFormatting sqref="P160">
    <cfRule type="cellIs" dxfId="3282" priority="3282" operator="greaterThan">
      <formula>0</formula>
    </cfRule>
  </conditionalFormatting>
  <conditionalFormatting sqref="AH148">
    <cfRule type="cellIs" dxfId="3281" priority="3281" operator="lessThan">
      <formula>0.8</formula>
    </cfRule>
  </conditionalFormatting>
  <conditionalFormatting sqref="Q160 AF160">
    <cfRule type="cellIs" dxfId="3280" priority="3287" operator="lessThan">
      <formula>0</formula>
    </cfRule>
  </conditionalFormatting>
  <conditionalFormatting sqref="AF148:AF154">
    <cfRule type="cellIs" dxfId="3279" priority="3280" operator="lessThan">
      <formula>0</formula>
    </cfRule>
  </conditionalFormatting>
  <conditionalFormatting sqref="S148">
    <cfRule type="cellIs" dxfId="3278" priority="3279" operator="lessThan">
      <formula>0.8</formula>
    </cfRule>
  </conditionalFormatting>
  <conditionalFormatting sqref="AG148:AG154">
    <cfRule type="cellIs" dxfId="3277" priority="3277" operator="greaterThan">
      <formula>1</formula>
    </cfRule>
    <cfRule type="cellIs" dxfId="3276" priority="3278" operator="lessThan">
      <formula>0.8</formula>
    </cfRule>
  </conditionalFormatting>
  <conditionalFormatting sqref="S86">
    <cfRule type="cellIs" dxfId="3275" priority="3276" operator="lessThan">
      <formula>0.8</formula>
    </cfRule>
  </conditionalFormatting>
  <conditionalFormatting sqref="S88 AH88">
    <cfRule type="cellIs" dxfId="3274" priority="3271" operator="lessThan">
      <formula>0.8</formula>
    </cfRule>
  </conditionalFormatting>
  <conditionalFormatting sqref="AH86">
    <cfRule type="cellIs" dxfId="3273" priority="3275" operator="lessThan">
      <formula>0.8</formula>
    </cfRule>
  </conditionalFormatting>
  <conditionalFormatting sqref="S87">
    <cfRule type="cellIs" dxfId="3272" priority="3274" operator="lessThan">
      <formula>0.8</formula>
    </cfRule>
  </conditionalFormatting>
  <conditionalFormatting sqref="AH87">
    <cfRule type="cellIs" dxfId="3271" priority="3273" operator="lessThan">
      <formula>0.8</formula>
    </cfRule>
  </conditionalFormatting>
  <conditionalFormatting sqref="S89 AH89">
    <cfRule type="cellIs" dxfId="3270" priority="3272" operator="lessThan">
      <formula>0.8</formula>
    </cfRule>
  </conditionalFormatting>
  <conditionalFormatting sqref="AF31 AF35 AF39">
    <cfRule type="cellIs" dxfId="3269" priority="3270" operator="lessThan">
      <formula>0</formula>
    </cfRule>
  </conditionalFormatting>
  <conditionalFormatting sqref="AH31 S31">
    <cfRule type="cellIs" dxfId="3268" priority="3269" operator="lessThan">
      <formula>0.8</formula>
    </cfRule>
  </conditionalFormatting>
  <conditionalFormatting sqref="AG31 AG35 AG39">
    <cfRule type="cellIs" dxfId="3267" priority="3267" operator="greaterThan">
      <formula>1</formula>
    </cfRule>
    <cfRule type="cellIs" dxfId="3266" priority="3268" operator="lessThan">
      <formula>0.8</formula>
    </cfRule>
  </conditionalFormatting>
  <conditionalFormatting sqref="AF135">
    <cfRule type="cellIs" dxfId="3265" priority="3266" operator="lessThan">
      <formula>0</formula>
    </cfRule>
  </conditionalFormatting>
  <conditionalFormatting sqref="AH135 S135">
    <cfRule type="cellIs" dxfId="3264" priority="3265" operator="lessThan">
      <formula>0.8</formula>
    </cfRule>
  </conditionalFormatting>
  <conditionalFormatting sqref="AG135">
    <cfRule type="cellIs" dxfId="3263" priority="3263" operator="greaterThan">
      <formula>1</formula>
    </cfRule>
    <cfRule type="cellIs" dxfId="3262" priority="3264" operator="lessThan">
      <formula>0.8</formula>
    </cfRule>
  </conditionalFormatting>
  <conditionalFormatting sqref="AF110 AF113 AF116">
    <cfRule type="cellIs" dxfId="3261" priority="3262" operator="lessThan">
      <formula>0</formula>
    </cfRule>
  </conditionalFormatting>
  <conditionalFormatting sqref="AG110 AG113 AG116">
    <cfRule type="cellIs" dxfId="3260" priority="3260" operator="greaterThan">
      <formula>1</formula>
    </cfRule>
    <cfRule type="cellIs" dxfId="3259" priority="3261" operator="lessThan">
      <formula>0.8</formula>
    </cfRule>
  </conditionalFormatting>
  <conditionalFormatting sqref="AF108 Q108">
    <cfRule type="cellIs" dxfId="3258" priority="3259" operator="lessThan">
      <formula>0</formula>
    </cfRule>
  </conditionalFormatting>
  <conditionalFormatting sqref="R108">
    <cfRule type="cellIs" dxfId="3257" priority="3257" operator="lessThan">
      <formula>0.8</formula>
    </cfRule>
    <cfRule type="cellIs" dxfId="3256" priority="3258" operator="greaterThan">
      <formula>1</formula>
    </cfRule>
  </conditionalFormatting>
  <conditionalFormatting sqref="AG108 R108">
    <cfRule type="cellIs" dxfId="3255" priority="3255" operator="greaterThan">
      <formula>1</formula>
    </cfRule>
    <cfRule type="cellIs" dxfId="3254" priority="3256" operator="lessThan">
      <formula>0.8</formula>
    </cfRule>
  </conditionalFormatting>
  <conditionalFormatting sqref="P108">
    <cfRule type="cellIs" dxfId="3253" priority="3254" operator="greaterThan">
      <formula>0</formula>
    </cfRule>
  </conditionalFormatting>
  <conditionalFormatting sqref="AH97">
    <cfRule type="cellIs" dxfId="3252" priority="3249" operator="lessThan">
      <formula>0.8</formula>
    </cfRule>
  </conditionalFormatting>
  <conditionalFormatting sqref="AG96 AG98 AG100 AG102 AG104">
    <cfRule type="cellIs" dxfId="3251" priority="3251" operator="greaterThan">
      <formula>1</formula>
    </cfRule>
    <cfRule type="cellIs" dxfId="3250" priority="3252" operator="lessThan">
      <formula>0.8</formula>
    </cfRule>
  </conditionalFormatting>
  <conditionalFormatting sqref="AF96 AF98 AF100 AF102 AF104">
    <cfRule type="cellIs" dxfId="3249" priority="3253" operator="lessThan">
      <formula>0</formula>
    </cfRule>
  </conditionalFormatting>
  <conditionalFormatting sqref="AG97 AG99 AG101 AG103 AG105">
    <cfRule type="cellIs" dxfId="3248" priority="3247" operator="greaterThan">
      <formula>1</formula>
    </cfRule>
    <cfRule type="cellIs" dxfId="3247" priority="3248" operator="lessThan">
      <formula>0.8</formula>
    </cfRule>
  </conditionalFormatting>
  <conditionalFormatting sqref="AF97 AF99 AF101 AF103 AF105">
    <cfRule type="cellIs" dxfId="3246" priority="3250" operator="lessThan">
      <formula>0</formula>
    </cfRule>
  </conditionalFormatting>
  <conditionalFormatting sqref="AF71 AF73 AF75 AF79 AF77">
    <cfRule type="cellIs" dxfId="3245" priority="3244" operator="lessThan">
      <formula>0</formula>
    </cfRule>
  </conditionalFormatting>
  <conditionalFormatting sqref="S71 AH71">
    <cfRule type="cellIs" dxfId="3244" priority="3243" operator="lessThan">
      <formula>0.8</formula>
    </cfRule>
  </conditionalFormatting>
  <conditionalFormatting sqref="AG71 AG73 AG75 AG79 AG77">
    <cfRule type="cellIs" dxfId="3243" priority="3241" operator="greaterThan">
      <formula>1</formula>
    </cfRule>
    <cfRule type="cellIs" dxfId="3242" priority="3242" operator="lessThan">
      <formula>0.8</formula>
    </cfRule>
  </conditionalFormatting>
  <conditionalFormatting sqref="AF72 AF76 AF80">
    <cfRule type="cellIs" dxfId="3241" priority="3240" operator="lessThan">
      <formula>0</formula>
    </cfRule>
  </conditionalFormatting>
  <conditionalFormatting sqref="S72 AH72">
    <cfRule type="cellIs" dxfId="3240" priority="3239" operator="lessThan">
      <formula>0.8</formula>
    </cfRule>
  </conditionalFormatting>
  <conditionalFormatting sqref="S11">
    <cfRule type="cellIs" dxfId="3239" priority="3246" operator="lessThan">
      <formula>0.8</formula>
    </cfRule>
  </conditionalFormatting>
  <conditionalFormatting sqref="S10">
    <cfRule type="cellIs" dxfId="3238" priority="3245" operator="lessThan">
      <formula>0.8</formula>
    </cfRule>
  </conditionalFormatting>
  <conditionalFormatting sqref="AG72 AG76 AG80">
    <cfRule type="cellIs" dxfId="3237" priority="3237" operator="greaterThan">
      <formula>1</formula>
    </cfRule>
    <cfRule type="cellIs" dxfId="3236" priority="3238" operator="lessThan">
      <formula>0.8</formula>
    </cfRule>
  </conditionalFormatting>
  <conditionalFormatting sqref="AF14:AF16 Q15:Q16">
    <cfRule type="cellIs" dxfId="3235" priority="3236" operator="lessThan">
      <formula>0</formula>
    </cfRule>
  </conditionalFormatting>
  <conditionalFormatting sqref="R15:R16">
    <cfRule type="cellIs" dxfId="3234" priority="3234" operator="lessThan">
      <formula>0.8</formula>
    </cfRule>
    <cfRule type="cellIs" dxfId="3233" priority="3235" operator="greaterThan">
      <formula>1</formula>
    </cfRule>
  </conditionalFormatting>
  <conditionalFormatting sqref="AG14:AG16 R15:R16">
    <cfRule type="cellIs" dxfId="3232" priority="3232" operator="greaterThan">
      <formula>1</formula>
    </cfRule>
    <cfRule type="cellIs" dxfId="3231" priority="3233" operator="lessThan">
      <formula>0.8</formula>
    </cfRule>
  </conditionalFormatting>
  <conditionalFormatting sqref="P15:P16">
    <cfRule type="cellIs" dxfId="3230" priority="3231" operator="greaterThan">
      <formula>0</formula>
    </cfRule>
  </conditionalFormatting>
  <conditionalFormatting sqref="AH98">
    <cfRule type="cellIs" dxfId="3229" priority="3230" operator="lessThan">
      <formula>0.8</formula>
    </cfRule>
  </conditionalFormatting>
  <conditionalFormatting sqref="AF33 AF37">
    <cfRule type="cellIs" dxfId="3228" priority="3229" operator="lessThan">
      <formula>0</formula>
    </cfRule>
  </conditionalFormatting>
  <conditionalFormatting sqref="AG33 AG37">
    <cfRule type="cellIs" dxfId="3227" priority="3227" operator="greaterThan">
      <formula>1</formula>
    </cfRule>
    <cfRule type="cellIs" dxfId="3226" priority="3228" operator="lessThan">
      <formula>0.8</formula>
    </cfRule>
  </conditionalFormatting>
  <conditionalFormatting sqref="P41:P42">
    <cfRule type="cellIs" dxfId="3225" priority="3221" operator="greaterThan">
      <formula>0</formula>
    </cfRule>
  </conditionalFormatting>
  <conditionalFormatting sqref="Q41:Q42 AF34 AF41:AF42 AF38">
    <cfRule type="cellIs" dxfId="3224" priority="3226" operator="lessThan">
      <formula>0</formula>
    </cfRule>
  </conditionalFormatting>
  <conditionalFormatting sqref="R41:R42">
    <cfRule type="cellIs" dxfId="3223" priority="3224" operator="lessThan">
      <formula>0.8</formula>
    </cfRule>
    <cfRule type="cellIs" dxfId="3222" priority="3225" operator="greaterThan">
      <formula>1</formula>
    </cfRule>
  </conditionalFormatting>
  <conditionalFormatting sqref="R41:R42 AG34 AG41:AG42 AG38">
    <cfRule type="cellIs" dxfId="3221" priority="3222" operator="greaterThan">
      <formula>1</formula>
    </cfRule>
    <cfRule type="cellIs" dxfId="3220" priority="3223" operator="lessThan">
      <formula>0.8</formula>
    </cfRule>
  </conditionalFormatting>
  <conditionalFormatting sqref="AF137:AF144">
    <cfRule type="cellIs" dxfId="3219" priority="3220" operator="lessThan">
      <formula>0</formula>
    </cfRule>
  </conditionalFormatting>
  <conditionalFormatting sqref="AH137 S137">
    <cfRule type="cellIs" dxfId="3218" priority="3219" operator="lessThan">
      <formula>0.8</formula>
    </cfRule>
  </conditionalFormatting>
  <conditionalFormatting sqref="AG137:AG144">
    <cfRule type="cellIs" dxfId="3217" priority="3217" operator="greaterThan">
      <formula>1</formula>
    </cfRule>
    <cfRule type="cellIs" dxfId="3216" priority="3218" operator="lessThan">
      <formula>0.8</formula>
    </cfRule>
  </conditionalFormatting>
  <conditionalFormatting sqref="AF55">
    <cfRule type="cellIs" dxfId="3215" priority="3216" operator="lessThan">
      <formula>0</formula>
    </cfRule>
  </conditionalFormatting>
  <conditionalFormatting sqref="AG55">
    <cfRule type="cellIs" dxfId="3214" priority="3214" operator="greaterThan">
      <formula>1</formula>
    </cfRule>
    <cfRule type="cellIs" dxfId="3213" priority="3215" operator="lessThan">
      <formula>0.8</formula>
    </cfRule>
  </conditionalFormatting>
  <conditionalFormatting sqref="AF56 Q56">
    <cfRule type="cellIs" dxfId="3212" priority="3213" operator="lessThan">
      <formula>0</formula>
    </cfRule>
  </conditionalFormatting>
  <conditionalFormatting sqref="R56">
    <cfRule type="cellIs" dxfId="3211" priority="3211" operator="lessThan">
      <formula>0.8</formula>
    </cfRule>
    <cfRule type="cellIs" dxfId="3210" priority="3212" operator="greaterThan">
      <formula>1</formula>
    </cfRule>
  </conditionalFormatting>
  <conditionalFormatting sqref="AG56 R56">
    <cfRule type="cellIs" dxfId="3209" priority="3209" operator="greaterThan">
      <formula>1</formula>
    </cfRule>
    <cfRule type="cellIs" dxfId="3208" priority="3210" operator="lessThan">
      <formula>0.8</formula>
    </cfRule>
  </conditionalFormatting>
  <conditionalFormatting sqref="P56">
    <cfRule type="cellIs" dxfId="3207" priority="3208" operator="greaterThan">
      <formula>0</formula>
    </cfRule>
  </conditionalFormatting>
  <conditionalFormatting sqref="P52:P55">
    <cfRule type="cellIs" dxfId="3206" priority="3202" operator="greaterThan">
      <formula>0</formula>
    </cfRule>
  </conditionalFormatting>
  <conditionalFormatting sqref="Q52:Q55">
    <cfRule type="cellIs" dxfId="3205" priority="3207" operator="lessThan">
      <formula>0</formula>
    </cfRule>
  </conditionalFormatting>
  <conditionalFormatting sqref="R52:R55">
    <cfRule type="cellIs" dxfId="3204" priority="3205" operator="lessThan">
      <formula>0.8</formula>
    </cfRule>
    <cfRule type="cellIs" dxfId="3203" priority="3206" operator="greaterThan">
      <formula>1</formula>
    </cfRule>
  </conditionalFormatting>
  <conditionalFormatting sqref="R52:R55">
    <cfRule type="cellIs" dxfId="3202" priority="3203" operator="greaterThan">
      <formula>1</formula>
    </cfRule>
    <cfRule type="cellIs" dxfId="3201" priority="3204" operator="lessThan">
      <formula>0.8</formula>
    </cfRule>
  </conditionalFormatting>
  <conditionalFormatting sqref="P80:P81">
    <cfRule type="cellIs" dxfId="3200" priority="3196" operator="greaterThan">
      <formula>0</formula>
    </cfRule>
  </conditionalFormatting>
  <conditionalFormatting sqref="AF81 Q80:Q81">
    <cfRule type="cellIs" dxfId="3199" priority="3201" operator="lessThan">
      <formula>0</formula>
    </cfRule>
  </conditionalFormatting>
  <conditionalFormatting sqref="R80:R81">
    <cfRule type="cellIs" dxfId="3198" priority="3199" operator="lessThan">
      <formula>0.8</formula>
    </cfRule>
    <cfRule type="cellIs" dxfId="3197" priority="3200" operator="greaterThan">
      <formula>1</formula>
    </cfRule>
  </conditionalFormatting>
  <conditionalFormatting sqref="AG81 R80:R81">
    <cfRule type="cellIs" dxfId="3196" priority="3197" operator="greaterThan">
      <formula>1</formula>
    </cfRule>
    <cfRule type="cellIs" dxfId="3195" priority="3198" operator="lessThan">
      <formula>0.8</formula>
    </cfRule>
  </conditionalFormatting>
  <conditionalFormatting sqref="AH85">
    <cfRule type="cellIs" dxfId="3194" priority="3195" operator="lessThan">
      <formula>0.8</formula>
    </cfRule>
  </conditionalFormatting>
  <conditionalFormatting sqref="S85">
    <cfRule type="cellIs" dxfId="3193" priority="3194" operator="lessThan">
      <formula>0.8</formula>
    </cfRule>
  </conditionalFormatting>
  <conditionalFormatting sqref="AF106:AF107">
    <cfRule type="cellIs" dxfId="3192" priority="3193" operator="lessThan">
      <formula>0</formula>
    </cfRule>
  </conditionalFormatting>
  <conditionalFormatting sqref="AH100:AH107">
    <cfRule type="cellIs" dxfId="3191" priority="3192" operator="lessThan">
      <formula>0.8</formula>
    </cfRule>
  </conditionalFormatting>
  <conditionalFormatting sqref="AG106:AG107">
    <cfRule type="cellIs" dxfId="3190" priority="3190" operator="greaterThan">
      <formula>1</formula>
    </cfRule>
    <cfRule type="cellIs" dxfId="3189" priority="3191" operator="lessThan">
      <formula>0.8</formula>
    </cfRule>
  </conditionalFormatting>
  <conditionalFormatting sqref="P106:P107">
    <cfRule type="cellIs" dxfId="3188" priority="3184" operator="greaterThan">
      <formula>0</formula>
    </cfRule>
  </conditionalFormatting>
  <conditionalFormatting sqref="Q106:Q107">
    <cfRule type="cellIs" dxfId="3187" priority="3189" operator="lessThan">
      <formula>0</formula>
    </cfRule>
  </conditionalFormatting>
  <conditionalFormatting sqref="R106:R107">
    <cfRule type="cellIs" dxfId="3186" priority="3187" operator="lessThan">
      <formula>0.8</formula>
    </cfRule>
    <cfRule type="cellIs" dxfId="3185" priority="3188" operator="greaterThan">
      <formula>1</formula>
    </cfRule>
  </conditionalFormatting>
  <conditionalFormatting sqref="R106:R107">
    <cfRule type="cellIs" dxfId="3184" priority="3185" operator="greaterThan">
      <formula>1</formula>
    </cfRule>
    <cfRule type="cellIs" dxfId="3183" priority="3186" operator="lessThan">
      <formula>0.8</formula>
    </cfRule>
  </conditionalFormatting>
  <conditionalFormatting sqref="AF109">
    <cfRule type="cellIs" dxfId="3182" priority="3183" operator="lessThan">
      <formula>0</formula>
    </cfRule>
  </conditionalFormatting>
  <conditionalFormatting sqref="S109">
    <cfRule type="cellIs" dxfId="3181" priority="3182" operator="lessThan">
      <formula>0.8</formula>
    </cfRule>
  </conditionalFormatting>
  <conditionalFormatting sqref="AG109">
    <cfRule type="cellIs" dxfId="3180" priority="3180" operator="greaterThan">
      <formula>1</formula>
    </cfRule>
    <cfRule type="cellIs" dxfId="3179" priority="3181" operator="lessThan">
      <formula>0.8</formula>
    </cfRule>
  </conditionalFormatting>
  <conditionalFormatting sqref="S150">
    <cfRule type="cellIs" dxfId="3178" priority="3179" operator="lessThan">
      <formula>0.8</formula>
    </cfRule>
  </conditionalFormatting>
  <conditionalFormatting sqref="AH150">
    <cfRule type="cellIs" dxfId="3177" priority="3178" operator="lessThan">
      <formula>0.8</formula>
    </cfRule>
  </conditionalFormatting>
  <conditionalFormatting sqref="S149">
    <cfRule type="cellIs" dxfId="3176" priority="3177" operator="lessThan">
      <formula>0.8</formula>
    </cfRule>
  </conditionalFormatting>
  <conditionalFormatting sqref="Q26:Q29">
    <cfRule type="cellIs" dxfId="3175" priority="3176" operator="lessThan">
      <formula>0</formula>
    </cfRule>
  </conditionalFormatting>
  <conditionalFormatting sqref="S21:S29 AH21:AH29">
    <cfRule type="cellIs" dxfId="3174" priority="3175" operator="lessThan">
      <formula>0.8</formula>
    </cfRule>
  </conditionalFormatting>
  <conditionalFormatting sqref="R26:R29">
    <cfRule type="cellIs" dxfId="3173" priority="3173" operator="lessThan">
      <formula>0.8</formula>
    </cfRule>
    <cfRule type="cellIs" dxfId="3172" priority="3174" operator="greaterThan">
      <formula>1</formula>
    </cfRule>
  </conditionalFormatting>
  <conditionalFormatting sqref="R26:R29">
    <cfRule type="cellIs" dxfId="3171" priority="3171" operator="greaterThan">
      <formula>1</formula>
    </cfRule>
    <cfRule type="cellIs" dxfId="3170" priority="3172" operator="lessThan">
      <formula>0.8</formula>
    </cfRule>
  </conditionalFormatting>
  <conditionalFormatting sqref="P26:P29">
    <cfRule type="cellIs" dxfId="3169" priority="3170" operator="greaterThan">
      <formula>0</formula>
    </cfRule>
  </conditionalFormatting>
  <conditionalFormatting sqref="AH91 S91">
    <cfRule type="cellIs" dxfId="3168" priority="3169" operator="lessThan">
      <formula>0.8</formula>
    </cfRule>
  </conditionalFormatting>
  <conditionalFormatting sqref="P92:P94">
    <cfRule type="cellIs" dxfId="3167" priority="3163" operator="greaterThan">
      <formula>0</formula>
    </cfRule>
  </conditionalFormatting>
  <conditionalFormatting sqref="Q92:Q94">
    <cfRule type="cellIs" dxfId="3166" priority="3168" operator="lessThan">
      <formula>0</formula>
    </cfRule>
  </conditionalFormatting>
  <conditionalFormatting sqref="R92:R94">
    <cfRule type="cellIs" dxfId="3165" priority="3166" operator="lessThan">
      <formula>0.8</formula>
    </cfRule>
    <cfRule type="cellIs" dxfId="3164" priority="3167" operator="greaterThan">
      <formula>1</formula>
    </cfRule>
  </conditionalFormatting>
  <conditionalFormatting sqref="R92:R94">
    <cfRule type="cellIs" dxfId="3163" priority="3164" operator="greaterThan">
      <formula>1</formula>
    </cfRule>
    <cfRule type="cellIs" dxfId="3162" priority="3165" operator="lessThan">
      <formula>0.8</formula>
    </cfRule>
  </conditionalFormatting>
  <conditionalFormatting sqref="AF146 Q145:Q146">
    <cfRule type="cellIs" dxfId="3161" priority="3162" operator="lessThan">
      <formula>0</formula>
    </cfRule>
  </conditionalFormatting>
  <conditionalFormatting sqref="AH139:AH146 S139:S146">
    <cfRule type="cellIs" dxfId="3160" priority="3161" operator="lessThan">
      <formula>0.8</formula>
    </cfRule>
  </conditionalFormatting>
  <conditionalFormatting sqref="R145:R146">
    <cfRule type="cellIs" dxfId="3159" priority="3159" operator="lessThan">
      <formula>0.8</formula>
    </cfRule>
    <cfRule type="cellIs" dxfId="3158" priority="3160" operator="greaterThan">
      <formula>1</formula>
    </cfRule>
  </conditionalFormatting>
  <conditionalFormatting sqref="AG146 R145:R146">
    <cfRule type="cellIs" dxfId="3157" priority="3157" operator="greaterThan">
      <formula>1</formula>
    </cfRule>
    <cfRule type="cellIs" dxfId="3156" priority="3158" operator="lessThan">
      <formula>0.8</formula>
    </cfRule>
  </conditionalFormatting>
  <conditionalFormatting sqref="P145:P146">
    <cfRule type="cellIs" dxfId="3155" priority="3156" operator="greaterThan">
      <formula>0</formula>
    </cfRule>
  </conditionalFormatting>
  <conditionalFormatting sqref="Q119:Q120">
    <cfRule type="cellIs" dxfId="3154" priority="3155" operator="lessThan">
      <formula>0</formula>
    </cfRule>
  </conditionalFormatting>
  <conditionalFormatting sqref="R119:R120">
    <cfRule type="cellIs" dxfId="3153" priority="3153" operator="lessThan">
      <formula>0.8</formula>
    </cfRule>
    <cfRule type="cellIs" dxfId="3152" priority="3154" operator="greaterThan">
      <formula>1</formula>
    </cfRule>
  </conditionalFormatting>
  <conditionalFormatting sqref="R119:R120">
    <cfRule type="cellIs" dxfId="3151" priority="3151" operator="greaterThan">
      <formula>1</formula>
    </cfRule>
    <cfRule type="cellIs" dxfId="3150" priority="3152" operator="lessThan">
      <formula>0.8</formula>
    </cfRule>
  </conditionalFormatting>
  <conditionalFormatting sqref="P119:P120">
    <cfRule type="cellIs" dxfId="3149" priority="3150" operator="greaterThan">
      <formula>0</formula>
    </cfRule>
  </conditionalFormatting>
  <conditionalFormatting sqref="AF118:AF120">
    <cfRule type="cellIs" dxfId="3148" priority="3149" operator="lessThan">
      <formula>0</formula>
    </cfRule>
  </conditionalFormatting>
  <conditionalFormatting sqref="AG118:AG120">
    <cfRule type="cellIs" dxfId="3147" priority="3147" operator="greaterThan">
      <formula>1</formula>
    </cfRule>
    <cfRule type="cellIs" dxfId="3146" priority="3148" operator="lessThan">
      <formula>0.8</formula>
    </cfRule>
  </conditionalFormatting>
  <conditionalFormatting sqref="S44:S56">
    <cfRule type="cellIs" dxfId="3145" priority="3146" operator="lessThan">
      <formula>0.8</formula>
    </cfRule>
  </conditionalFormatting>
  <conditionalFormatting sqref="S108">
    <cfRule type="cellIs" dxfId="3144" priority="3145" operator="lessThan">
      <formula>0.8</formula>
    </cfRule>
  </conditionalFormatting>
  <conditionalFormatting sqref="S96">
    <cfRule type="cellIs" dxfId="3143" priority="3144" operator="lessThan">
      <formula>0.8</formula>
    </cfRule>
  </conditionalFormatting>
  <conditionalFormatting sqref="S97">
    <cfRule type="cellIs" dxfId="3142" priority="3143" operator="lessThan">
      <formula>0.8</formula>
    </cfRule>
  </conditionalFormatting>
  <conditionalFormatting sqref="S103">
    <cfRule type="cellIs" dxfId="3141" priority="3142" operator="lessThan">
      <formula>0.8</formula>
    </cfRule>
  </conditionalFormatting>
  <conditionalFormatting sqref="S99">
    <cfRule type="cellIs" dxfId="3140" priority="3141" operator="lessThan">
      <formula>0.8</formula>
    </cfRule>
  </conditionalFormatting>
  <conditionalFormatting sqref="S101">
    <cfRule type="cellIs" dxfId="3139" priority="3138" operator="lessThan">
      <formula>0.8</formula>
    </cfRule>
  </conditionalFormatting>
  <conditionalFormatting sqref="S100">
    <cfRule type="cellIs" dxfId="3138" priority="3140" operator="lessThan">
      <formula>0.8</formula>
    </cfRule>
  </conditionalFormatting>
  <conditionalFormatting sqref="S102">
    <cfRule type="cellIs" dxfId="3137" priority="3139" operator="lessThan">
      <formula>0.8</formula>
    </cfRule>
  </conditionalFormatting>
  <conditionalFormatting sqref="S98">
    <cfRule type="cellIs" dxfId="3136" priority="3137" operator="lessThan">
      <formula>0.8</formula>
    </cfRule>
  </conditionalFormatting>
  <conditionalFormatting sqref="S104">
    <cfRule type="cellIs" dxfId="3135" priority="3136" operator="lessThan">
      <formula>0.8</formula>
    </cfRule>
  </conditionalFormatting>
  <conditionalFormatting sqref="P118">
    <cfRule type="cellIs" dxfId="3134" priority="3130" operator="greaterThan">
      <formula>0</formula>
    </cfRule>
  </conditionalFormatting>
  <conditionalFormatting sqref="Q118">
    <cfRule type="cellIs" dxfId="3133" priority="3135" operator="lessThan">
      <formula>0</formula>
    </cfRule>
  </conditionalFormatting>
  <conditionalFormatting sqref="R118">
    <cfRule type="cellIs" dxfId="3132" priority="3133" operator="lessThan">
      <formula>0.8</formula>
    </cfRule>
    <cfRule type="cellIs" dxfId="3131" priority="3134" operator="greaterThan">
      <formula>1</formula>
    </cfRule>
  </conditionalFormatting>
  <conditionalFormatting sqref="R118">
    <cfRule type="cellIs" dxfId="3130" priority="3131" operator="greaterThan">
      <formula>1</formula>
    </cfRule>
    <cfRule type="cellIs" dxfId="3129" priority="3132" operator="lessThan">
      <formula>0.8</formula>
    </cfRule>
  </conditionalFormatting>
  <conditionalFormatting sqref="Q162:Q166">
    <cfRule type="cellIs" dxfId="3128" priority="3129" operator="lessThan">
      <formula>0</formula>
    </cfRule>
  </conditionalFormatting>
  <conditionalFormatting sqref="R162:R166">
    <cfRule type="cellIs" dxfId="3127" priority="3127" operator="lessThan">
      <formula>0.8</formula>
    </cfRule>
    <cfRule type="cellIs" dxfId="3126" priority="3128" operator="greaterThan">
      <formula>1</formula>
    </cfRule>
  </conditionalFormatting>
  <conditionalFormatting sqref="R162:R166">
    <cfRule type="cellIs" dxfId="3125" priority="3125" operator="greaterThan">
      <formula>1</formula>
    </cfRule>
    <cfRule type="cellIs" dxfId="3124" priority="3126" operator="lessThan">
      <formula>0.8</formula>
    </cfRule>
  </conditionalFormatting>
  <conditionalFormatting sqref="P162:P166">
    <cfRule type="cellIs" dxfId="3123" priority="3124" operator="greaterThan">
      <formula>0</formula>
    </cfRule>
  </conditionalFormatting>
  <conditionalFormatting sqref="P167:P168">
    <cfRule type="cellIs" dxfId="3122" priority="3118" operator="greaterThan">
      <formula>0</formula>
    </cfRule>
  </conditionalFormatting>
  <conditionalFormatting sqref="R167:R168">
    <cfRule type="cellIs" dxfId="3121" priority="3121" operator="lessThan">
      <formula>0.8</formula>
    </cfRule>
    <cfRule type="cellIs" dxfId="3120" priority="3122" operator="greaterThan">
      <formula>1</formula>
    </cfRule>
  </conditionalFormatting>
  <conditionalFormatting sqref="R167:R168">
    <cfRule type="cellIs" dxfId="3119" priority="3119" operator="greaterThan">
      <formula>1</formula>
    </cfRule>
    <cfRule type="cellIs" dxfId="3118" priority="3120" operator="lessThan">
      <formula>0.8</formula>
    </cfRule>
  </conditionalFormatting>
  <conditionalFormatting sqref="Q167:Q168">
    <cfRule type="cellIs" dxfId="3117" priority="3123" operator="lessThan">
      <formula>0</formula>
    </cfRule>
  </conditionalFormatting>
  <conditionalFormatting sqref="Q117">
    <cfRule type="cellIs" dxfId="3116" priority="3117" operator="lessThan">
      <formula>0</formula>
    </cfRule>
  </conditionalFormatting>
  <conditionalFormatting sqref="R117">
    <cfRule type="cellIs" dxfId="3115" priority="3115" operator="lessThan">
      <formula>0.8</formula>
    </cfRule>
    <cfRule type="cellIs" dxfId="3114" priority="3116" operator="greaterThan">
      <formula>1</formula>
    </cfRule>
  </conditionalFormatting>
  <conditionalFormatting sqref="R117">
    <cfRule type="cellIs" dxfId="3113" priority="3113" operator="greaterThan">
      <formula>1</formula>
    </cfRule>
    <cfRule type="cellIs" dxfId="3112" priority="3114" operator="lessThan">
      <formula>0.8</formula>
    </cfRule>
  </conditionalFormatting>
  <conditionalFormatting sqref="P117">
    <cfRule type="cellIs" dxfId="3111" priority="3112" operator="greaterThan">
      <formula>0</formula>
    </cfRule>
  </conditionalFormatting>
  <conditionalFormatting sqref="Q117">
    <cfRule type="cellIs" dxfId="3110" priority="3111" operator="lessThan">
      <formula>0</formula>
    </cfRule>
  </conditionalFormatting>
  <conditionalFormatting sqref="R117">
    <cfRule type="cellIs" dxfId="3109" priority="3109" operator="lessThan">
      <formula>0.8</formula>
    </cfRule>
    <cfRule type="cellIs" dxfId="3108" priority="3110" operator="greaterThan">
      <formula>1</formula>
    </cfRule>
  </conditionalFormatting>
  <conditionalFormatting sqref="R117">
    <cfRule type="cellIs" dxfId="3107" priority="3107" operator="greaterThan">
      <formula>1</formula>
    </cfRule>
    <cfRule type="cellIs" dxfId="3106" priority="3108" operator="lessThan">
      <formula>0.8</formula>
    </cfRule>
  </conditionalFormatting>
  <conditionalFormatting sqref="P117">
    <cfRule type="cellIs" dxfId="3105" priority="3106" operator="greaterThan">
      <formula>0</formula>
    </cfRule>
  </conditionalFormatting>
  <conditionalFormatting sqref="P117">
    <cfRule type="cellIs" dxfId="3104" priority="3100" operator="greaterThan">
      <formula>0</formula>
    </cfRule>
  </conditionalFormatting>
  <conditionalFormatting sqref="Q117">
    <cfRule type="cellIs" dxfId="3103" priority="3105" operator="lessThan">
      <formula>0</formula>
    </cfRule>
  </conditionalFormatting>
  <conditionalFormatting sqref="R117">
    <cfRule type="cellIs" dxfId="3102" priority="3103" operator="lessThan">
      <formula>0.8</formula>
    </cfRule>
    <cfRule type="cellIs" dxfId="3101" priority="3104" operator="greaterThan">
      <formula>1</formula>
    </cfRule>
  </conditionalFormatting>
  <conditionalFormatting sqref="R117">
    <cfRule type="cellIs" dxfId="3100" priority="3101" operator="greaterThan">
      <formula>1</formula>
    </cfRule>
    <cfRule type="cellIs" dxfId="3099" priority="3102" operator="lessThan">
      <formula>0.8</formula>
    </cfRule>
  </conditionalFormatting>
  <conditionalFormatting sqref="P117">
    <cfRule type="cellIs" dxfId="3098" priority="3094" operator="greaterThan">
      <formula>0</formula>
    </cfRule>
  </conditionalFormatting>
  <conditionalFormatting sqref="Q117">
    <cfRule type="cellIs" dxfId="3097" priority="3099" operator="lessThan">
      <formula>0</formula>
    </cfRule>
  </conditionalFormatting>
  <conditionalFormatting sqref="R117">
    <cfRule type="cellIs" dxfId="3096" priority="3097" operator="lessThan">
      <formula>0.8</formula>
    </cfRule>
    <cfRule type="cellIs" dxfId="3095" priority="3098" operator="greaterThan">
      <formula>1</formula>
    </cfRule>
  </conditionalFormatting>
  <conditionalFormatting sqref="R117">
    <cfRule type="cellIs" dxfId="3094" priority="3095" operator="greaterThan">
      <formula>1</formula>
    </cfRule>
    <cfRule type="cellIs" dxfId="3093" priority="3096" operator="lessThan">
      <formula>0.8</formula>
    </cfRule>
  </conditionalFormatting>
  <conditionalFormatting sqref="P117">
    <cfRule type="cellIs" dxfId="3092" priority="3088" operator="greaterThan">
      <formula>0</formula>
    </cfRule>
  </conditionalFormatting>
  <conditionalFormatting sqref="Q117">
    <cfRule type="cellIs" dxfId="3091" priority="3093" operator="lessThan">
      <formula>0</formula>
    </cfRule>
  </conditionalFormatting>
  <conditionalFormatting sqref="R117">
    <cfRule type="cellIs" dxfId="3090" priority="3091" operator="lessThan">
      <formula>0.8</formula>
    </cfRule>
    <cfRule type="cellIs" dxfId="3089" priority="3092" operator="greaterThan">
      <formula>1</formula>
    </cfRule>
  </conditionalFormatting>
  <conditionalFormatting sqref="R117">
    <cfRule type="cellIs" dxfId="3088" priority="3089" operator="greaterThan">
      <formula>1</formula>
    </cfRule>
    <cfRule type="cellIs" dxfId="3087" priority="3090" operator="lessThan">
      <formula>0.8</formula>
    </cfRule>
  </conditionalFormatting>
  <conditionalFormatting sqref="Q117">
    <cfRule type="cellIs" dxfId="3086" priority="3087" operator="lessThan">
      <formula>0</formula>
    </cfRule>
  </conditionalFormatting>
  <conditionalFormatting sqref="R117">
    <cfRule type="cellIs" dxfId="3085" priority="3085" operator="lessThan">
      <formula>0.8</formula>
    </cfRule>
    <cfRule type="cellIs" dxfId="3084" priority="3086" operator="greaterThan">
      <formula>1</formula>
    </cfRule>
  </conditionalFormatting>
  <conditionalFormatting sqref="R117">
    <cfRule type="cellIs" dxfId="3083" priority="3083" operator="greaterThan">
      <formula>1</formula>
    </cfRule>
    <cfRule type="cellIs" dxfId="3082" priority="3084" operator="lessThan">
      <formula>0.8</formula>
    </cfRule>
  </conditionalFormatting>
  <conditionalFormatting sqref="P117">
    <cfRule type="cellIs" dxfId="3081" priority="3082" operator="greaterThan">
      <formula>0</formula>
    </cfRule>
  </conditionalFormatting>
  <conditionalFormatting sqref="P117">
    <cfRule type="cellIs" dxfId="3080" priority="3076" operator="greaterThan">
      <formula>0</formula>
    </cfRule>
  </conditionalFormatting>
  <conditionalFormatting sqref="Q117">
    <cfRule type="cellIs" dxfId="3079" priority="3081" operator="lessThan">
      <formula>0</formula>
    </cfRule>
  </conditionalFormatting>
  <conditionalFormatting sqref="R117">
    <cfRule type="cellIs" dxfId="3078" priority="3079" operator="lessThan">
      <formula>0.8</formula>
    </cfRule>
    <cfRule type="cellIs" dxfId="3077" priority="3080" operator="greaterThan">
      <formula>1</formula>
    </cfRule>
  </conditionalFormatting>
  <conditionalFormatting sqref="R117">
    <cfRule type="cellIs" dxfId="3076" priority="3077" operator="greaterThan">
      <formula>1</formula>
    </cfRule>
    <cfRule type="cellIs" dxfId="3075" priority="3078" operator="lessThan">
      <formula>0.8</formula>
    </cfRule>
  </conditionalFormatting>
  <conditionalFormatting sqref="P117">
    <cfRule type="cellIs" dxfId="3074" priority="3070" operator="greaterThan">
      <formula>0</formula>
    </cfRule>
  </conditionalFormatting>
  <conditionalFormatting sqref="Q117">
    <cfRule type="cellIs" dxfId="3073" priority="3075" operator="lessThan">
      <formula>0</formula>
    </cfRule>
  </conditionalFormatting>
  <conditionalFormatting sqref="R117">
    <cfRule type="cellIs" dxfId="3072" priority="3073" operator="lessThan">
      <formula>0.8</formula>
    </cfRule>
    <cfRule type="cellIs" dxfId="3071" priority="3074" operator="greaterThan">
      <formula>1</formula>
    </cfRule>
  </conditionalFormatting>
  <conditionalFormatting sqref="R117">
    <cfRule type="cellIs" dxfId="3070" priority="3071" operator="greaterThan">
      <formula>1</formula>
    </cfRule>
    <cfRule type="cellIs" dxfId="3069" priority="3072" operator="lessThan">
      <formula>0.8</formula>
    </cfRule>
  </conditionalFormatting>
  <conditionalFormatting sqref="Q117">
    <cfRule type="cellIs" dxfId="3068" priority="3069" operator="lessThan">
      <formula>0</formula>
    </cfRule>
  </conditionalFormatting>
  <conditionalFormatting sqref="R117">
    <cfRule type="cellIs" dxfId="3067" priority="3067" operator="lessThan">
      <formula>0.8</formula>
    </cfRule>
    <cfRule type="cellIs" dxfId="3066" priority="3068" operator="greaterThan">
      <formula>1</formula>
    </cfRule>
  </conditionalFormatting>
  <conditionalFormatting sqref="R117">
    <cfRule type="cellIs" dxfId="3065" priority="3065" operator="greaterThan">
      <formula>1</formula>
    </cfRule>
    <cfRule type="cellIs" dxfId="3064" priority="3066" operator="lessThan">
      <formula>0.8</formula>
    </cfRule>
  </conditionalFormatting>
  <conditionalFormatting sqref="P117">
    <cfRule type="cellIs" dxfId="3063" priority="3064" operator="greaterThan">
      <formula>0</formula>
    </cfRule>
  </conditionalFormatting>
  <conditionalFormatting sqref="P117">
    <cfRule type="cellIs" dxfId="3062" priority="3058" operator="greaterThan">
      <formula>0</formula>
    </cfRule>
  </conditionalFormatting>
  <conditionalFormatting sqref="Q117">
    <cfRule type="cellIs" dxfId="3061" priority="3063" operator="lessThan">
      <formula>0</formula>
    </cfRule>
  </conditionalFormatting>
  <conditionalFormatting sqref="R117">
    <cfRule type="cellIs" dxfId="3060" priority="3061" operator="lessThan">
      <formula>0.8</formula>
    </cfRule>
    <cfRule type="cellIs" dxfId="3059" priority="3062" operator="greaterThan">
      <formula>1</formula>
    </cfRule>
  </conditionalFormatting>
  <conditionalFormatting sqref="R117">
    <cfRule type="cellIs" dxfId="3058" priority="3059" operator="greaterThan">
      <formula>1</formula>
    </cfRule>
    <cfRule type="cellIs" dxfId="3057" priority="3060" operator="lessThan">
      <formula>0.8</formula>
    </cfRule>
  </conditionalFormatting>
  <conditionalFormatting sqref="Q117">
    <cfRule type="cellIs" dxfId="3056" priority="3057" operator="lessThan">
      <formula>0</formula>
    </cfRule>
  </conditionalFormatting>
  <conditionalFormatting sqref="R117">
    <cfRule type="cellIs" dxfId="3055" priority="3055" operator="lessThan">
      <formula>0.8</formula>
    </cfRule>
    <cfRule type="cellIs" dxfId="3054" priority="3056" operator="greaterThan">
      <formula>1</formula>
    </cfRule>
  </conditionalFormatting>
  <conditionalFormatting sqref="R117">
    <cfRule type="cellIs" dxfId="3053" priority="3053" operator="greaterThan">
      <formula>1</formula>
    </cfRule>
    <cfRule type="cellIs" dxfId="3052" priority="3054" operator="lessThan">
      <formula>0.8</formula>
    </cfRule>
  </conditionalFormatting>
  <conditionalFormatting sqref="P117">
    <cfRule type="cellIs" dxfId="3051" priority="3052" operator="greaterThan">
      <formula>0</formula>
    </cfRule>
  </conditionalFormatting>
  <conditionalFormatting sqref="Q117">
    <cfRule type="cellIs" dxfId="3050" priority="3051" operator="lessThan">
      <formula>0</formula>
    </cfRule>
  </conditionalFormatting>
  <conditionalFormatting sqref="R117">
    <cfRule type="cellIs" dxfId="3049" priority="3049" operator="lessThan">
      <formula>0.8</formula>
    </cfRule>
    <cfRule type="cellIs" dxfId="3048" priority="3050" operator="greaterThan">
      <formula>1</formula>
    </cfRule>
  </conditionalFormatting>
  <conditionalFormatting sqref="R117">
    <cfRule type="cellIs" dxfId="3047" priority="3047" operator="greaterThan">
      <formula>1</formula>
    </cfRule>
    <cfRule type="cellIs" dxfId="3046" priority="3048" operator="lessThan">
      <formula>0.8</formula>
    </cfRule>
  </conditionalFormatting>
  <conditionalFormatting sqref="P117">
    <cfRule type="cellIs" dxfId="3045" priority="3046" operator="greaterThan">
      <formula>0</formula>
    </cfRule>
  </conditionalFormatting>
  <conditionalFormatting sqref="Q83">
    <cfRule type="cellIs" dxfId="3044" priority="3045" operator="lessThan">
      <formula>0</formula>
    </cfRule>
  </conditionalFormatting>
  <conditionalFormatting sqref="R83">
    <cfRule type="cellIs" dxfId="3043" priority="3043" operator="lessThan">
      <formula>0.8</formula>
    </cfRule>
    <cfRule type="cellIs" dxfId="3042" priority="3044" operator="greaterThan">
      <formula>1</formula>
    </cfRule>
  </conditionalFormatting>
  <conditionalFormatting sqref="R83">
    <cfRule type="cellIs" dxfId="3041" priority="3041" operator="greaterThan">
      <formula>1</formula>
    </cfRule>
    <cfRule type="cellIs" dxfId="3040" priority="3042" operator="lessThan">
      <formula>0.8</formula>
    </cfRule>
  </conditionalFormatting>
  <conditionalFormatting sqref="P83">
    <cfRule type="cellIs" dxfId="3039" priority="3040" operator="greaterThan">
      <formula>0</formula>
    </cfRule>
  </conditionalFormatting>
  <conditionalFormatting sqref="Q83">
    <cfRule type="cellIs" dxfId="3038" priority="3039" operator="lessThan">
      <formula>0</formula>
    </cfRule>
  </conditionalFormatting>
  <conditionalFormatting sqref="R83">
    <cfRule type="cellIs" dxfId="3037" priority="3037" operator="lessThan">
      <formula>0.8</formula>
    </cfRule>
    <cfRule type="cellIs" dxfId="3036" priority="3038" operator="greaterThan">
      <formula>1</formula>
    </cfRule>
  </conditionalFormatting>
  <conditionalFormatting sqref="R83">
    <cfRule type="cellIs" dxfId="3035" priority="3035" operator="greaterThan">
      <formula>1</formula>
    </cfRule>
    <cfRule type="cellIs" dxfId="3034" priority="3036" operator="lessThan">
      <formula>0.8</formula>
    </cfRule>
  </conditionalFormatting>
  <conditionalFormatting sqref="P83">
    <cfRule type="cellIs" dxfId="3033" priority="3034" operator="greaterThan">
      <formula>0</formula>
    </cfRule>
  </conditionalFormatting>
  <conditionalFormatting sqref="Q83">
    <cfRule type="cellIs" dxfId="3032" priority="3033" operator="lessThan">
      <formula>0</formula>
    </cfRule>
  </conditionalFormatting>
  <conditionalFormatting sqref="R83">
    <cfRule type="cellIs" dxfId="3031" priority="3031" operator="lessThan">
      <formula>0.8</formula>
    </cfRule>
    <cfRule type="cellIs" dxfId="3030" priority="3032" operator="greaterThan">
      <formula>1</formula>
    </cfRule>
  </conditionalFormatting>
  <conditionalFormatting sqref="R83">
    <cfRule type="cellIs" dxfId="3029" priority="3029" operator="greaterThan">
      <formula>1</formula>
    </cfRule>
    <cfRule type="cellIs" dxfId="3028" priority="3030" operator="lessThan">
      <formula>0.8</formula>
    </cfRule>
  </conditionalFormatting>
  <conditionalFormatting sqref="P83">
    <cfRule type="cellIs" dxfId="3027" priority="3028" operator="greaterThan">
      <formula>0</formula>
    </cfRule>
  </conditionalFormatting>
  <conditionalFormatting sqref="Q83">
    <cfRule type="cellIs" dxfId="3026" priority="3027" operator="lessThan">
      <formula>0</formula>
    </cfRule>
  </conditionalFormatting>
  <conditionalFormatting sqref="R83">
    <cfRule type="cellIs" dxfId="3025" priority="3025" operator="lessThan">
      <formula>0.8</formula>
    </cfRule>
    <cfRule type="cellIs" dxfId="3024" priority="3026" operator="greaterThan">
      <formula>1</formula>
    </cfRule>
  </conditionalFormatting>
  <conditionalFormatting sqref="R83">
    <cfRule type="cellIs" dxfId="3023" priority="3023" operator="greaterThan">
      <formula>1</formula>
    </cfRule>
    <cfRule type="cellIs" dxfId="3022" priority="3024" operator="lessThan">
      <formula>0.8</formula>
    </cfRule>
  </conditionalFormatting>
  <conditionalFormatting sqref="P83">
    <cfRule type="cellIs" dxfId="3021" priority="3022" operator="greaterThan">
      <formula>0</formula>
    </cfRule>
  </conditionalFormatting>
  <conditionalFormatting sqref="P83">
    <cfRule type="cellIs" dxfId="3020" priority="3016" operator="greaterThan">
      <formula>0</formula>
    </cfRule>
  </conditionalFormatting>
  <conditionalFormatting sqref="Q83">
    <cfRule type="cellIs" dxfId="3019" priority="3021" operator="lessThan">
      <formula>0</formula>
    </cfRule>
  </conditionalFormatting>
  <conditionalFormatting sqref="R83">
    <cfRule type="cellIs" dxfId="3018" priority="3019" operator="lessThan">
      <formula>0.8</formula>
    </cfRule>
    <cfRule type="cellIs" dxfId="3017" priority="3020" operator="greaterThan">
      <formula>1</formula>
    </cfRule>
  </conditionalFormatting>
  <conditionalFormatting sqref="R83">
    <cfRule type="cellIs" dxfId="3016" priority="3017" operator="greaterThan">
      <formula>1</formula>
    </cfRule>
    <cfRule type="cellIs" dxfId="3015" priority="3018" operator="lessThan">
      <formula>0.8</formula>
    </cfRule>
  </conditionalFormatting>
  <conditionalFormatting sqref="P83">
    <cfRule type="cellIs" dxfId="3014" priority="3010" operator="greaterThan">
      <formula>0</formula>
    </cfRule>
  </conditionalFormatting>
  <conditionalFormatting sqref="Q83">
    <cfRule type="cellIs" dxfId="3013" priority="3015" operator="lessThan">
      <formula>0</formula>
    </cfRule>
  </conditionalFormatting>
  <conditionalFormatting sqref="R83">
    <cfRule type="cellIs" dxfId="3012" priority="3013" operator="lessThan">
      <formula>0.8</formula>
    </cfRule>
    <cfRule type="cellIs" dxfId="3011" priority="3014" operator="greaterThan">
      <formula>1</formula>
    </cfRule>
  </conditionalFormatting>
  <conditionalFormatting sqref="R83">
    <cfRule type="cellIs" dxfId="3010" priority="3011" operator="greaterThan">
      <formula>1</formula>
    </cfRule>
    <cfRule type="cellIs" dxfId="3009" priority="3012" operator="lessThan">
      <formula>0.8</formula>
    </cfRule>
  </conditionalFormatting>
  <conditionalFormatting sqref="R83">
    <cfRule type="cellIs" dxfId="3008" priority="3007" operator="lessThan">
      <formula>0.8</formula>
    </cfRule>
    <cfRule type="cellIs" dxfId="3007" priority="3008" operator="greaterThan">
      <formula>1</formula>
    </cfRule>
  </conditionalFormatting>
  <conditionalFormatting sqref="R83">
    <cfRule type="cellIs" dxfId="3006" priority="3005" operator="greaterThan">
      <formula>1</formula>
    </cfRule>
    <cfRule type="cellIs" dxfId="3005" priority="3006" operator="lessThan">
      <formula>0.8</formula>
    </cfRule>
  </conditionalFormatting>
  <conditionalFormatting sqref="P83">
    <cfRule type="cellIs" dxfId="3004" priority="3004" operator="greaterThan">
      <formula>0</formula>
    </cfRule>
  </conditionalFormatting>
  <conditionalFormatting sqref="Q83">
    <cfRule type="cellIs" dxfId="3003" priority="3009" operator="lessThan">
      <formula>0</formula>
    </cfRule>
  </conditionalFormatting>
  <conditionalFormatting sqref="Q83">
    <cfRule type="cellIs" dxfId="3002" priority="3003" operator="lessThan">
      <formula>0</formula>
    </cfRule>
  </conditionalFormatting>
  <conditionalFormatting sqref="R83">
    <cfRule type="cellIs" dxfId="3001" priority="3001" operator="lessThan">
      <formula>0.8</formula>
    </cfRule>
    <cfRule type="cellIs" dxfId="3000" priority="3002" operator="greaterThan">
      <formula>1</formula>
    </cfRule>
  </conditionalFormatting>
  <conditionalFormatting sqref="R83">
    <cfRule type="cellIs" dxfId="2999" priority="2999" operator="greaterThan">
      <formula>1</formula>
    </cfRule>
    <cfRule type="cellIs" dxfId="2998" priority="3000" operator="lessThan">
      <formula>0.8</formula>
    </cfRule>
  </conditionalFormatting>
  <conditionalFormatting sqref="P83">
    <cfRule type="cellIs" dxfId="2997" priority="2998" operator="greaterThan">
      <formula>0</formula>
    </cfRule>
  </conditionalFormatting>
  <conditionalFormatting sqref="P83">
    <cfRule type="cellIs" dxfId="2996" priority="2992" operator="greaterThan">
      <formula>0</formula>
    </cfRule>
  </conditionalFormatting>
  <conditionalFormatting sqref="Q83">
    <cfRule type="cellIs" dxfId="2995" priority="2997" operator="lessThan">
      <formula>0</formula>
    </cfRule>
  </conditionalFormatting>
  <conditionalFormatting sqref="R83">
    <cfRule type="cellIs" dxfId="2994" priority="2995" operator="lessThan">
      <formula>0.8</formula>
    </cfRule>
    <cfRule type="cellIs" dxfId="2993" priority="2996" operator="greaterThan">
      <formula>1</formula>
    </cfRule>
  </conditionalFormatting>
  <conditionalFormatting sqref="R83">
    <cfRule type="cellIs" dxfId="2992" priority="2993" operator="greaterThan">
      <formula>1</formula>
    </cfRule>
    <cfRule type="cellIs" dxfId="2991" priority="2994" operator="lessThan">
      <formula>0.8</formula>
    </cfRule>
  </conditionalFormatting>
  <conditionalFormatting sqref="P83">
    <cfRule type="cellIs" dxfId="2990" priority="2986" operator="greaterThan">
      <formula>0</formula>
    </cfRule>
  </conditionalFormatting>
  <conditionalFormatting sqref="Q83">
    <cfRule type="cellIs" dxfId="2989" priority="2991" operator="lessThan">
      <formula>0</formula>
    </cfRule>
  </conditionalFormatting>
  <conditionalFormatting sqref="R83">
    <cfRule type="cellIs" dxfId="2988" priority="2989" operator="lessThan">
      <formula>0.8</formula>
    </cfRule>
    <cfRule type="cellIs" dxfId="2987" priority="2990" operator="greaterThan">
      <formula>1</formula>
    </cfRule>
  </conditionalFormatting>
  <conditionalFormatting sqref="R83">
    <cfRule type="cellIs" dxfId="2986" priority="2987" operator="greaterThan">
      <formula>1</formula>
    </cfRule>
    <cfRule type="cellIs" dxfId="2985" priority="2988" operator="lessThan">
      <formula>0.8</formula>
    </cfRule>
  </conditionalFormatting>
  <conditionalFormatting sqref="R83">
    <cfRule type="cellIs" dxfId="2984" priority="2983" operator="lessThan">
      <formula>0.8</formula>
    </cfRule>
    <cfRule type="cellIs" dxfId="2983" priority="2984" operator="greaterThan">
      <formula>1</formula>
    </cfRule>
  </conditionalFormatting>
  <conditionalFormatting sqref="R83">
    <cfRule type="cellIs" dxfId="2982" priority="2981" operator="greaterThan">
      <formula>1</formula>
    </cfRule>
    <cfRule type="cellIs" dxfId="2981" priority="2982" operator="lessThan">
      <formula>0.8</formula>
    </cfRule>
  </conditionalFormatting>
  <conditionalFormatting sqref="P83">
    <cfRule type="cellIs" dxfId="2980" priority="2980" operator="greaterThan">
      <formula>0</formula>
    </cfRule>
  </conditionalFormatting>
  <conditionalFormatting sqref="Q83">
    <cfRule type="cellIs" dxfId="2979" priority="2985" operator="lessThan">
      <formula>0</formula>
    </cfRule>
  </conditionalFormatting>
  <conditionalFormatting sqref="P83">
    <cfRule type="cellIs" dxfId="2978" priority="2974" operator="greaterThan">
      <formula>0</formula>
    </cfRule>
  </conditionalFormatting>
  <conditionalFormatting sqref="Q83">
    <cfRule type="cellIs" dxfId="2977" priority="2979" operator="lessThan">
      <formula>0</formula>
    </cfRule>
  </conditionalFormatting>
  <conditionalFormatting sqref="R83">
    <cfRule type="cellIs" dxfId="2976" priority="2977" operator="lessThan">
      <formula>0.8</formula>
    </cfRule>
    <cfRule type="cellIs" dxfId="2975" priority="2978" operator="greaterThan">
      <formula>1</formula>
    </cfRule>
  </conditionalFormatting>
  <conditionalFormatting sqref="R83">
    <cfRule type="cellIs" dxfId="2974" priority="2975" operator="greaterThan">
      <formula>1</formula>
    </cfRule>
    <cfRule type="cellIs" dxfId="2973" priority="2976" operator="lessThan">
      <formula>0.8</formula>
    </cfRule>
  </conditionalFormatting>
  <conditionalFormatting sqref="R83">
    <cfRule type="cellIs" dxfId="2972" priority="2971" operator="lessThan">
      <formula>0.8</formula>
    </cfRule>
    <cfRule type="cellIs" dxfId="2971" priority="2972" operator="greaterThan">
      <formula>1</formula>
    </cfRule>
  </conditionalFormatting>
  <conditionalFormatting sqref="R83">
    <cfRule type="cellIs" dxfId="2970" priority="2969" operator="greaterThan">
      <formula>1</formula>
    </cfRule>
    <cfRule type="cellIs" dxfId="2969" priority="2970" operator="lessThan">
      <formula>0.8</formula>
    </cfRule>
  </conditionalFormatting>
  <conditionalFormatting sqref="P83">
    <cfRule type="cellIs" dxfId="2968" priority="2968" operator="greaterThan">
      <formula>0</formula>
    </cfRule>
  </conditionalFormatting>
  <conditionalFormatting sqref="Q83">
    <cfRule type="cellIs" dxfId="2967" priority="2973" operator="lessThan">
      <formula>0</formula>
    </cfRule>
  </conditionalFormatting>
  <conditionalFormatting sqref="R83">
    <cfRule type="cellIs" dxfId="2966" priority="2965" operator="lessThan">
      <formula>0.8</formula>
    </cfRule>
    <cfRule type="cellIs" dxfId="2965" priority="2966" operator="greaterThan">
      <formula>1</formula>
    </cfRule>
  </conditionalFormatting>
  <conditionalFormatting sqref="R83">
    <cfRule type="cellIs" dxfId="2964" priority="2963" operator="greaterThan">
      <formula>1</formula>
    </cfRule>
    <cfRule type="cellIs" dxfId="2963" priority="2964" operator="lessThan">
      <formula>0.8</formula>
    </cfRule>
  </conditionalFormatting>
  <conditionalFormatting sqref="P83">
    <cfRule type="cellIs" dxfId="2962" priority="2962" operator="greaterThan">
      <formula>0</formula>
    </cfRule>
  </conditionalFormatting>
  <conditionalFormatting sqref="Q83">
    <cfRule type="cellIs" dxfId="2961" priority="2967" operator="lessThan">
      <formula>0</formula>
    </cfRule>
  </conditionalFormatting>
  <conditionalFormatting sqref="Q83">
    <cfRule type="cellIs" dxfId="2960" priority="2961" operator="lessThan">
      <formula>0</formula>
    </cfRule>
  </conditionalFormatting>
  <conditionalFormatting sqref="R83">
    <cfRule type="cellIs" dxfId="2959" priority="2959" operator="lessThan">
      <formula>0.8</formula>
    </cfRule>
    <cfRule type="cellIs" dxfId="2958" priority="2960" operator="greaterThan">
      <formula>1</formula>
    </cfRule>
  </conditionalFormatting>
  <conditionalFormatting sqref="R83">
    <cfRule type="cellIs" dxfId="2957" priority="2957" operator="greaterThan">
      <formula>1</formula>
    </cfRule>
    <cfRule type="cellIs" dxfId="2956" priority="2958" operator="lessThan">
      <formula>0.8</formula>
    </cfRule>
  </conditionalFormatting>
  <conditionalFormatting sqref="P83">
    <cfRule type="cellIs" dxfId="2955" priority="2956" operator="greaterThan">
      <formula>0</formula>
    </cfRule>
  </conditionalFormatting>
  <conditionalFormatting sqref="Q83">
    <cfRule type="cellIs" dxfId="2954" priority="2950" operator="lessThan">
      <formula>0</formula>
    </cfRule>
  </conditionalFormatting>
  <conditionalFormatting sqref="R83">
    <cfRule type="cellIs" dxfId="2953" priority="2954" operator="lessThan">
      <formula>0.8</formula>
    </cfRule>
    <cfRule type="cellIs" dxfId="2952" priority="2955" operator="greaterThan">
      <formula>1</formula>
    </cfRule>
  </conditionalFormatting>
  <conditionalFormatting sqref="R83">
    <cfRule type="cellIs" dxfId="2951" priority="2952" operator="greaterThan">
      <formula>1</formula>
    </cfRule>
    <cfRule type="cellIs" dxfId="2950" priority="2953" operator="lessThan">
      <formula>0.8</formula>
    </cfRule>
  </conditionalFormatting>
  <conditionalFormatting sqref="P83">
    <cfRule type="cellIs" dxfId="2949" priority="2951" operator="greaterThan">
      <formula>0</formula>
    </cfRule>
  </conditionalFormatting>
  <conditionalFormatting sqref="Q83">
    <cfRule type="cellIs" dxfId="2948" priority="2949" operator="lessThan">
      <formula>0</formula>
    </cfRule>
  </conditionalFormatting>
  <conditionalFormatting sqref="R83">
    <cfRule type="cellIs" dxfId="2947" priority="2947" operator="lessThan">
      <formula>0.8</formula>
    </cfRule>
    <cfRule type="cellIs" dxfId="2946" priority="2948" operator="greaterThan">
      <formula>1</formula>
    </cfRule>
  </conditionalFormatting>
  <conditionalFormatting sqref="R83">
    <cfRule type="cellIs" dxfId="2945" priority="2945" operator="greaterThan">
      <formula>1</formula>
    </cfRule>
    <cfRule type="cellIs" dxfId="2944" priority="2946" operator="lessThan">
      <formula>0.8</formula>
    </cfRule>
  </conditionalFormatting>
  <conditionalFormatting sqref="P83">
    <cfRule type="cellIs" dxfId="2943" priority="2944" operator="greaterThan">
      <formula>0</formula>
    </cfRule>
  </conditionalFormatting>
  <conditionalFormatting sqref="Q83">
    <cfRule type="cellIs" dxfId="2942" priority="2943" operator="lessThan">
      <formula>0</formula>
    </cfRule>
  </conditionalFormatting>
  <conditionalFormatting sqref="R83">
    <cfRule type="cellIs" dxfId="2941" priority="2941" operator="lessThan">
      <formula>0.8</formula>
    </cfRule>
    <cfRule type="cellIs" dxfId="2940" priority="2942" operator="greaterThan">
      <formula>1</formula>
    </cfRule>
  </conditionalFormatting>
  <conditionalFormatting sqref="R83">
    <cfRule type="cellIs" dxfId="2939" priority="2939" operator="greaterThan">
      <formula>1</formula>
    </cfRule>
    <cfRule type="cellIs" dxfId="2938" priority="2940" operator="lessThan">
      <formula>0.8</formula>
    </cfRule>
  </conditionalFormatting>
  <conditionalFormatting sqref="P83">
    <cfRule type="cellIs" dxfId="2937" priority="2938" operator="greaterThan">
      <formula>0</formula>
    </cfRule>
  </conditionalFormatting>
  <conditionalFormatting sqref="Q83">
    <cfRule type="cellIs" dxfId="2936" priority="2937" operator="lessThan">
      <formula>0</formula>
    </cfRule>
  </conditionalFormatting>
  <conditionalFormatting sqref="R83">
    <cfRule type="cellIs" dxfId="2935" priority="2935" operator="lessThan">
      <formula>0.8</formula>
    </cfRule>
    <cfRule type="cellIs" dxfId="2934" priority="2936" operator="greaterThan">
      <formula>1</formula>
    </cfRule>
  </conditionalFormatting>
  <conditionalFormatting sqref="R83">
    <cfRule type="cellIs" dxfId="2933" priority="2933" operator="greaterThan">
      <formula>1</formula>
    </cfRule>
    <cfRule type="cellIs" dxfId="2932" priority="2934" operator="lessThan">
      <formula>0.8</formula>
    </cfRule>
  </conditionalFormatting>
  <conditionalFormatting sqref="P83">
    <cfRule type="cellIs" dxfId="2931" priority="2932" operator="greaterThan">
      <formula>0</formula>
    </cfRule>
  </conditionalFormatting>
  <conditionalFormatting sqref="Q83">
    <cfRule type="cellIs" dxfId="2930" priority="2931" operator="lessThan">
      <formula>0</formula>
    </cfRule>
  </conditionalFormatting>
  <conditionalFormatting sqref="R83">
    <cfRule type="cellIs" dxfId="2929" priority="2929" operator="lessThan">
      <formula>0.8</formula>
    </cfRule>
    <cfRule type="cellIs" dxfId="2928" priority="2930" operator="greaterThan">
      <formula>1</formula>
    </cfRule>
  </conditionalFormatting>
  <conditionalFormatting sqref="R83">
    <cfRule type="cellIs" dxfId="2927" priority="2927" operator="greaterThan">
      <formula>1</formula>
    </cfRule>
    <cfRule type="cellIs" dxfId="2926" priority="2928" operator="lessThan">
      <formula>0.8</formula>
    </cfRule>
  </conditionalFormatting>
  <conditionalFormatting sqref="P83">
    <cfRule type="cellIs" dxfId="2925" priority="2926" operator="greaterThan">
      <formula>0</formula>
    </cfRule>
  </conditionalFormatting>
  <conditionalFormatting sqref="Q83">
    <cfRule type="cellIs" dxfId="2924" priority="2925" operator="lessThan">
      <formula>0</formula>
    </cfRule>
  </conditionalFormatting>
  <conditionalFormatting sqref="R83">
    <cfRule type="cellIs" dxfId="2923" priority="2923" operator="lessThan">
      <formula>0.8</formula>
    </cfRule>
    <cfRule type="cellIs" dxfId="2922" priority="2924" operator="greaterThan">
      <formula>1</formula>
    </cfRule>
  </conditionalFormatting>
  <conditionalFormatting sqref="R83">
    <cfRule type="cellIs" dxfId="2921" priority="2921" operator="greaterThan">
      <formula>1</formula>
    </cfRule>
    <cfRule type="cellIs" dxfId="2920" priority="2922" operator="lessThan">
      <formula>0.8</formula>
    </cfRule>
  </conditionalFormatting>
  <conditionalFormatting sqref="P83">
    <cfRule type="cellIs" dxfId="2919" priority="2920" operator="greaterThan">
      <formula>0</formula>
    </cfRule>
  </conditionalFormatting>
  <conditionalFormatting sqref="P83">
    <cfRule type="cellIs" dxfId="2918" priority="2914" operator="greaterThan">
      <formula>0</formula>
    </cfRule>
  </conditionalFormatting>
  <conditionalFormatting sqref="Q83">
    <cfRule type="cellIs" dxfId="2917" priority="2919" operator="lessThan">
      <formula>0</formula>
    </cfRule>
  </conditionalFormatting>
  <conditionalFormatting sqref="R83">
    <cfRule type="cellIs" dxfId="2916" priority="2917" operator="lessThan">
      <formula>0.8</formula>
    </cfRule>
    <cfRule type="cellIs" dxfId="2915" priority="2918" operator="greaterThan">
      <formula>1</formula>
    </cfRule>
  </conditionalFormatting>
  <conditionalFormatting sqref="R83">
    <cfRule type="cellIs" dxfId="2914" priority="2915" operator="greaterThan">
      <formula>1</formula>
    </cfRule>
    <cfRule type="cellIs" dxfId="2913" priority="2916" operator="lessThan">
      <formula>0.8</formula>
    </cfRule>
  </conditionalFormatting>
  <conditionalFormatting sqref="P83">
    <cfRule type="cellIs" dxfId="2912" priority="2908" operator="greaterThan">
      <formula>0</formula>
    </cfRule>
  </conditionalFormatting>
  <conditionalFormatting sqref="Q83">
    <cfRule type="cellIs" dxfId="2911" priority="2913" operator="lessThan">
      <formula>0</formula>
    </cfRule>
  </conditionalFormatting>
  <conditionalFormatting sqref="R83">
    <cfRule type="cellIs" dxfId="2910" priority="2911" operator="lessThan">
      <formula>0.8</formula>
    </cfRule>
    <cfRule type="cellIs" dxfId="2909" priority="2912" operator="greaterThan">
      <formula>1</formula>
    </cfRule>
  </conditionalFormatting>
  <conditionalFormatting sqref="R83">
    <cfRule type="cellIs" dxfId="2908" priority="2909" operator="greaterThan">
      <formula>1</formula>
    </cfRule>
    <cfRule type="cellIs" dxfId="2907" priority="2910" operator="lessThan">
      <formula>0.8</formula>
    </cfRule>
  </conditionalFormatting>
  <conditionalFormatting sqref="R83">
    <cfRule type="cellIs" dxfId="2906" priority="2905" operator="lessThan">
      <formula>0.8</formula>
    </cfRule>
    <cfRule type="cellIs" dxfId="2905" priority="2906" operator="greaterThan">
      <formula>1</formula>
    </cfRule>
  </conditionalFormatting>
  <conditionalFormatting sqref="R83">
    <cfRule type="cellIs" dxfId="2904" priority="2903" operator="greaterThan">
      <formula>1</formula>
    </cfRule>
    <cfRule type="cellIs" dxfId="2903" priority="2904" operator="lessThan">
      <formula>0.8</formula>
    </cfRule>
  </conditionalFormatting>
  <conditionalFormatting sqref="P83">
    <cfRule type="cellIs" dxfId="2902" priority="2902" operator="greaterThan">
      <formula>0</formula>
    </cfRule>
  </conditionalFormatting>
  <conditionalFormatting sqref="Q83">
    <cfRule type="cellIs" dxfId="2901" priority="2907" operator="lessThan">
      <formula>0</formula>
    </cfRule>
  </conditionalFormatting>
  <conditionalFormatting sqref="Q83">
    <cfRule type="cellIs" dxfId="2900" priority="2901" operator="lessThan">
      <formula>0</formula>
    </cfRule>
  </conditionalFormatting>
  <conditionalFormatting sqref="R83">
    <cfRule type="cellIs" dxfId="2899" priority="2899" operator="lessThan">
      <formula>0.8</formula>
    </cfRule>
    <cfRule type="cellIs" dxfId="2898" priority="2900" operator="greaterThan">
      <formula>1</formula>
    </cfRule>
  </conditionalFormatting>
  <conditionalFormatting sqref="R83">
    <cfRule type="cellIs" dxfId="2897" priority="2897" operator="greaterThan">
      <formula>1</formula>
    </cfRule>
    <cfRule type="cellIs" dxfId="2896" priority="2898" operator="lessThan">
      <formula>0.8</formula>
    </cfRule>
  </conditionalFormatting>
  <conditionalFormatting sqref="P83">
    <cfRule type="cellIs" dxfId="2895" priority="2896" operator="greaterThan">
      <formula>0</formula>
    </cfRule>
  </conditionalFormatting>
  <conditionalFormatting sqref="Q83">
    <cfRule type="cellIs" dxfId="2894" priority="2895" operator="lessThan">
      <formula>0</formula>
    </cfRule>
  </conditionalFormatting>
  <conditionalFormatting sqref="R83">
    <cfRule type="cellIs" dxfId="2893" priority="2893" operator="lessThan">
      <formula>0.8</formula>
    </cfRule>
    <cfRule type="cellIs" dxfId="2892" priority="2894" operator="greaterThan">
      <formula>1</formula>
    </cfRule>
  </conditionalFormatting>
  <conditionalFormatting sqref="R83">
    <cfRule type="cellIs" dxfId="2891" priority="2891" operator="greaterThan">
      <formula>1</formula>
    </cfRule>
    <cfRule type="cellIs" dxfId="2890" priority="2892" operator="lessThan">
      <formula>0.8</formula>
    </cfRule>
  </conditionalFormatting>
  <conditionalFormatting sqref="P83">
    <cfRule type="cellIs" dxfId="2889" priority="2890" operator="greaterThan">
      <formula>0</formula>
    </cfRule>
  </conditionalFormatting>
  <conditionalFormatting sqref="Q83">
    <cfRule type="cellIs" dxfId="2888" priority="2889" operator="lessThan">
      <formula>0</formula>
    </cfRule>
  </conditionalFormatting>
  <conditionalFormatting sqref="R83">
    <cfRule type="cellIs" dxfId="2887" priority="2887" operator="lessThan">
      <formula>0.8</formula>
    </cfRule>
    <cfRule type="cellIs" dxfId="2886" priority="2888" operator="greaterThan">
      <formula>1</formula>
    </cfRule>
  </conditionalFormatting>
  <conditionalFormatting sqref="R83">
    <cfRule type="cellIs" dxfId="2885" priority="2885" operator="greaterThan">
      <formula>1</formula>
    </cfRule>
    <cfRule type="cellIs" dxfId="2884" priority="2886" operator="lessThan">
      <formula>0.8</formula>
    </cfRule>
  </conditionalFormatting>
  <conditionalFormatting sqref="P83">
    <cfRule type="cellIs" dxfId="2883" priority="2884" operator="greaterThan">
      <formula>0</formula>
    </cfRule>
  </conditionalFormatting>
  <conditionalFormatting sqref="Q83">
    <cfRule type="cellIs" dxfId="2882" priority="2883" operator="lessThan">
      <formula>0</formula>
    </cfRule>
  </conditionalFormatting>
  <conditionalFormatting sqref="R83">
    <cfRule type="cellIs" dxfId="2881" priority="2881" operator="lessThan">
      <formula>0.8</formula>
    </cfRule>
    <cfRule type="cellIs" dxfId="2880" priority="2882" operator="greaterThan">
      <formula>1</formula>
    </cfRule>
  </conditionalFormatting>
  <conditionalFormatting sqref="R83">
    <cfRule type="cellIs" dxfId="2879" priority="2879" operator="greaterThan">
      <formula>1</formula>
    </cfRule>
    <cfRule type="cellIs" dxfId="2878" priority="2880" operator="lessThan">
      <formula>0.8</formula>
    </cfRule>
  </conditionalFormatting>
  <conditionalFormatting sqref="P83">
    <cfRule type="cellIs" dxfId="2877" priority="2878" operator="greaterThan">
      <formula>0</formula>
    </cfRule>
  </conditionalFormatting>
  <conditionalFormatting sqref="P83">
    <cfRule type="cellIs" dxfId="2876" priority="2872" operator="greaterThan">
      <formula>0</formula>
    </cfRule>
  </conditionalFormatting>
  <conditionalFormatting sqref="Q83">
    <cfRule type="cellIs" dxfId="2875" priority="2877" operator="lessThan">
      <formula>0</formula>
    </cfRule>
  </conditionalFormatting>
  <conditionalFormatting sqref="R83">
    <cfRule type="cellIs" dxfId="2874" priority="2875" operator="lessThan">
      <formula>0.8</formula>
    </cfRule>
    <cfRule type="cellIs" dxfId="2873" priority="2876" operator="greaterThan">
      <formula>1</formula>
    </cfRule>
  </conditionalFormatting>
  <conditionalFormatting sqref="R83">
    <cfRule type="cellIs" dxfId="2872" priority="2873" operator="greaterThan">
      <formula>1</formula>
    </cfRule>
    <cfRule type="cellIs" dxfId="2871" priority="2874" operator="lessThan">
      <formula>0.8</formula>
    </cfRule>
  </conditionalFormatting>
  <conditionalFormatting sqref="P83">
    <cfRule type="cellIs" dxfId="2870" priority="2866" operator="greaterThan">
      <formula>0</formula>
    </cfRule>
  </conditionalFormatting>
  <conditionalFormatting sqref="Q83">
    <cfRule type="cellIs" dxfId="2869" priority="2871" operator="lessThan">
      <formula>0</formula>
    </cfRule>
  </conditionalFormatting>
  <conditionalFormatting sqref="R83">
    <cfRule type="cellIs" dxfId="2868" priority="2869" operator="lessThan">
      <formula>0.8</formula>
    </cfRule>
    <cfRule type="cellIs" dxfId="2867" priority="2870" operator="greaterThan">
      <formula>1</formula>
    </cfRule>
  </conditionalFormatting>
  <conditionalFormatting sqref="R83">
    <cfRule type="cellIs" dxfId="2866" priority="2867" operator="greaterThan">
      <formula>1</formula>
    </cfRule>
    <cfRule type="cellIs" dxfId="2865" priority="2868" operator="lessThan">
      <formula>0.8</formula>
    </cfRule>
  </conditionalFormatting>
  <conditionalFormatting sqref="R83">
    <cfRule type="cellIs" dxfId="2864" priority="2863" operator="lessThan">
      <formula>0.8</formula>
    </cfRule>
    <cfRule type="cellIs" dxfId="2863" priority="2864" operator="greaterThan">
      <formula>1</formula>
    </cfRule>
  </conditionalFormatting>
  <conditionalFormatting sqref="R83">
    <cfRule type="cellIs" dxfId="2862" priority="2861" operator="greaterThan">
      <formula>1</formula>
    </cfRule>
    <cfRule type="cellIs" dxfId="2861" priority="2862" operator="lessThan">
      <formula>0.8</formula>
    </cfRule>
  </conditionalFormatting>
  <conditionalFormatting sqref="P83">
    <cfRule type="cellIs" dxfId="2860" priority="2860" operator="greaterThan">
      <formula>0</formula>
    </cfRule>
  </conditionalFormatting>
  <conditionalFormatting sqref="Q83">
    <cfRule type="cellIs" dxfId="2859" priority="2865" operator="lessThan">
      <formula>0</formula>
    </cfRule>
  </conditionalFormatting>
  <conditionalFormatting sqref="Q83">
    <cfRule type="cellIs" dxfId="2858" priority="2859" operator="lessThan">
      <formula>0</formula>
    </cfRule>
  </conditionalFormatting>
  <conditionalFormatting sqref="R83">
    <cfRule type="cellIs" dxfId="2857" priority="2857" operator="lessThan">
      <formula>0.8</formula>
    </cfRule>
    <cfRule type="cellIs" dxfId="2856" priority="2858" operator="greaterThan">
      <formula>1</formula>
    </cfRule>
  </conditionalFormatting>
  <conditionalFormatting sqref="R83">
    <cfRule type="cellIs" dxfId="2855" priority="2855" operator="greaterThan">
      <formula>1</formula>
    </cfRule>
    <cfRule type="cellIs" dxfId="2854" priority="2856" operator="lessThan">
      <formula>0.8</formula>
    </cfRule>
  </conditionalFormatting>
  <conditionalFormatting sqref="P83">
    <cfRule type="cellIs" dxfId="2853" priority="2854" operator="greaterThan">
      <formula>0</formula>
    </cfRule>
  </conditionalFormatting>
  <conditionalFormatting sqref="P83">
    <cfRule type="cellIs" dxfId="2852" priority="2848" operator="greaterThan">
      <formula>0</formula>
    </cfRule>
  </conditionalFormatting>
  <conditionalFormatting sqref="Q83">
    <cfRule type="cellIs" dxfId="2851" priority="2853" operator="lessThan">
      <formula>0</formula>
    </cfRule>
  </conditionalFormatting>
  <conditionalFormatting sqref="R83">
    <cfRule type="cellIs" dxfId="2850" priority="2851" operator="lessThan">
      <formula>0.8</formula>
    </cfRule>
    <cfRule type="cellIs" dxfId="2849" priority="2852" operator="greaterThan">
      <formula>1</formula>
    </cfRule>
  </conditionalFormatting>
  <conditionalFormatting sqref="R83">
    <cfRule type="cellIs" dxfId="2848" priority="2849" operator="greaterThan">
      <formula>1</formula>
    </cfRule>
    <cfRule type="cellIs" dxfId="2847" priority="2850" operator="lessThan">
      <formula>0.8</formula>
    </cfRule>
  </conditionalFormatting>
  <conditionalFormatting sqref="P83">
    <cfRule type="cellIs" dxfId="2846" priority="2842" operator="greaterThan">
      <formula>0</formula>
    </cfRule>
  </conditionalFormatting>
  <conditionalFormatting sqref="Q83">
    <cfRule type="cellIs" dxfId="2845" priority="2847" operator="lessThan">
      <formula>0</formula>
    </cfRule>
  </conditionalFormatting>
  <conditionalFormatting sqref="R83">
    <cfRule type="cellIs" dxfId="2844" priority="2845" operator="lessThan">
      <formula>0.8</formula>
    </cfRule>
    <cfRule type="cellIs" dxfId="2843" priority="2846" operator="greaterThan">
      <formula>1</formula>
    </cfRule>
  </conditionalFormatting>
  <conditionalFormatting sqref="R83">
    <cfRule type="cellIs" dxfId="2842" priority="2843" operator="greaterThan">
      <formula>1</formula>
    </cfRule>
    <cfRule type="cellIs" dxfId="2841" priority="2844" operator="lessThan">
      <formula>0.8</formula>
    </cfRule>
  </conditionalFormatting>
  <conditionalFormatting sqref="R83">
    <cfRule type="cellIs" dxfId="2840" priority="2839" operator="lessThan">
      <formula>0.8</formula>
    </cfRule>
    <cfRule type="cellIs" dxfId="2839" priority="2840" operator="greaterThan">
      <formula>1</formula>
    </cfRule>
  </conditionalFormatting>
  <conditionalFormatting sqref="R83">
    <cfRule type="cellIs" dxfId="2838" priority="2837" operator="greaterThan">
      <formula>1</formula>
    </cfRule>
    <cfRule type="cellIs" dxfId="2837" priority="2838" operator="lessThan">
      <formula>0.8</formula>
    </cfRule>
  </conditionalFormatting>
  <conditionalFormatting sqref="P83">
    <cfRule type="cellIs" dxfId="2836" priority="2836" operator="greaterThan">
      <formula>0</formula>
    </cfRule>
  </conditionalFormatting>
  <conditionalFormatting sqref="Q83">
    <cfRule type="cellIs" dxfId="2835" priority="2841" operator="lessThan">
      <formula>0</formula>
    </cfRule>
  </conditionalFormatting>
  <conditionalFormatting sqref="P83">
    <cfRule type="cellIs" dxfId="2834" priority="2830" operator="greaterThan">
      <formula>0</formula>
    </cfRule>
  </conditionalFormatting>
  <conditionalFormatting sqref="Q83">
    <cfRule type="cellIs" dxfId="2833" priority="2835" operator="lessThan">
      <formula>0</formula>
    </cfRule>
  </conditionalFormatting>
  <conditionalFormatting sqref="R83">
    <cfRule type="cellIs" dxfId="2832" priority="2833" operator="lessThan">
      <formula>0.8</formula>
    </cfRule>
    <cfRule type="cellIs" dxfId="2831" priority="2834" operator="greaterThan">
      <formula>1</formula>
    </cfRule>
  </conditionalFormatting>
  <conditionalFormatting sqref="R83">
    <cfRule type="cellIs" dxfId="2830" priority="2831" operator="greaterThan">
      <formula>1</formula>
    </cfRule>
    <cfRule type="cellIs" dxfId="2829" priority="2832" operator="lessThan">
      <formula>0.8</formula>
    </cfRule>
  </conditionalFormatting>
  <conditionalFormatting sqref="R83">
    <cfRule type="cellIs" dxfId="2828" priority="2827" operator="lessThan">
      <formula>0.8</formula>
    </cfRule>
    <cfRule type="cellIs" dxfId="2827" priority="2828" operator="greaterThan">
      <formula>1</formula>
    </cfRule>
  </conditionalFormatting>
  <conditionalFormatting sqref="R83">
    <cfRule type="cellIs" dxfId="2826" priority="2825" operator="greaterThan">
      <formula>1</formula>
    </cfRule>
    <cfRule type="cellIs" dxfId="2825" priority="2826" operator="lessThan">
      <formula>0.8</formula>
    </cfRule>
  </conditionalFormatting>
  <conditionalFormatting sqref="P83">
    <cfRule type="cellIs" dxfId="2824" priority="2824" operator="greaterThan">
      <formula>0</formula>
    </cfRule>
  </conditionalFormatting>
  <conditionalFormatting sqref="Q83">
    <cfRule type="cellIs" dxfId="2823" priority="2829" operator="lessThan">
      <formula>0</formula>
    </cfRule>
  </conditionalFormatting>
  <conditionalFormatting sqref="R83">
    <cfRule type="cellIs" dxfId="2822" priority="2821" operator="lessThan">
      <formula>0.8</formula>
    </cfRule>
    <cfRule type="cellIs" dxfId="2821" priority="2822" operator="greaterThan">
      <formula>1</formula>
    </cfRule>
  </conditionalFormatting>
  <conditionalFormatting sqref="R83">
    <cfRule type="cellIs" dxfId="2820" priority="2819" operator="greaterThan">
      <formula>1</formula>
    </cfRule>
    <cfRule type="cellIs" dxfId="2819" priority="2820" operator="lessThan">
      <formula>0.8</formula>
    </cfRule>
  </conditionalFormatting>
  <conditionalFormatting sqref="P83">
    <cfRule type="cellIs" dxfId="2818" priority="2818" operator="greaterThan">
      <formula>0</formula>
    </cfRule>
  </conditionalFormatting>
  <conditionalFormatting sqref="Q83">
    <cfRule type="cellIs" dxfId="2817" priority="2823" operator="lessThan">
      <formula>0</formula>
    </cfRule>
  </conditionalFormatting>
  <conditionalFormatting sqref="Q83">
    <cfRule type="cellIs" dxfId="2816" priority="2817" operator="lessThan">
      <formula>0</formula>
    </cfRule>
  </conditionalFormatting>
  <conditionalFormatting sqref="R83">
    <cfRule type="cellIs" dxfId="2815" priority="2815" operator="lessThan">
      <formula>0.8</formula>
    </cfRule>
    <cfRule type="cellIs" dxfId="2814" priority="2816" operator="greaterThan">
      <formula>1</formula>
    </cfRule>
  </conditionalFormatting>
  <conditionalFormatting sqref="R83">
    <cfRule type="cellIs" dxfId="2813" priority="2813" operator="greaterThan">
      <formula>1</formula>
    </cfRule>
    <cfRule type="cellIs" dxfId="2812" priority="2814" operator="lessThan">
      <formula>0.8</formula>
    </cfRule>
  </conditionalFormatting>
  <conditionalFormatting sqref="P83">
    <cfRule type="cellIs" dxfId="2811" priority="2812" operator="greaterThan">
      <formula>0</formula>
    </cfRule>
  </conditionalFormatting>
  <conditionalFormatting sqref="Q83">
    <cfRule type="cellIs" dxfId="2810" priority="2806" operator="lessThan">
      <formula>0</formula>
    </cfRule>
  </conditionalFormatting>
  <conditionalFormatting sqref="R83">
    <cfRule type="cellIs" dxfId="2809" priority="2810" operator="lessThan">
      <formula>0.8</formula>
    </cfRule>
    <cfRule type="cellIs" dxfId="2808" priority="2811" operator="greaterThan">
      <formula>1</formula>
    </cfRule>
  </conditionalFormatting>
  <conditionalFormatting sqref="R83">
    <cfRule type="cellIs" dxfId="2807" priority="2808" operator="greaterThan">
      <formula>1</formula>
    </cfRule>
    <cfRule type="cellIs" dxfId="2806" priority="2809" operator="lessThan">
      <formula>0.8</formula>
    </cfRule>
  </conditionalFormatting>
  <conditionalFormatting sqref="P83">
    <cfRule type="cellIs" dxfId="2805" priority="2807" operator="greaterThan">
      <formula>0</formula>
    </cfRule>
  </conditionalFormatting>
  <conditionalFormatting sqref="Q83">
    <cfRule type="cellIs" dxfId="2804" priority="2805" operator="lessThan">
      <formula>0</formula>
    </cfRule>
  </conditionalFormatting>
  <conditionalFormatting sqref="R83">
    <cfRule type="cellIs" dxfId="2803" priority="2803" operator="lessThan">
      <formula>0.8</formula>
    </cfRule>
    <cfRule type="cellIs" dxfId="2802" priority="2804" operator="greaterThan">
      <formula>1</formula>
    </cfRule>
  </conditionalFormatting>
  <conditionalFormatting sqref="R83">
    <cfRule type="cellIs" dxfId="2801" priority="2801" operator="greaterThan">
      <formula>1</formula>
    </cfRule>
    <cfRule type="cellIs" dxfId="2800" priority="2802" operator="lessThan">
      <formula>0.8</formula>
    </cfRule>
  </conditionalFormatting>
  <conditionalFormatting sqref="P83">
    <cfRule type="cellIs" dxfId="2799" priority="2800" operator="greaterThan">
      <formula>0</formula>
    </cfRule>
  </conditionalFormatting>
  <conditionalFormatting sqref="Q83">
    <cfRule type="cellIs" dxfId="2798" priority="2799" operator="lessThan">
      <formula>0</formula>
    </cfRule>
  </conditionalFormatting>
  <conditionalFormatting sqref="R83">
    <cfRule type="cellIs" dxfId="2797" priority="2797" operator="lessThan">
      <formula>0.8</formula>
    </cfRule>
    <cfRule type="cellIs" dxfId="2796" priority="2798" operator="greaterThan">
      <formula>1</formula>
    </cfRule>
  </conditionalFormatting>
  <conditionalFormatting sqref="R83">
    <cfRule type="cellIs" dxfId="2795" priority="2795" operator="greaterThan">
      <formula>1</formula>
    </cfRule>
    <cfRule type="cellIs" dxfId="2794" priority="2796" operator="lessThan">
      <formula>0.8</formula>
    </cfRule>
  </conditionalFormatting>
  <conditionalFormatting sqref="P83">
    <cfRule type="cellIs" dxfId="2793" priority="2794" operator="greaterThan">
      <formula>0</formula>
    </cfRule>
  </conditionalFormatting>
  <conditionalFormatting sqref="Q83">
    <cfRule type="cellIs" dxfId="2792" priority="2793" operator="lessThan">
      <formula>0</formula>
    </cfRule>
  </conditionalFormatting>
  <conditionalFormatting sqref="R83">
    <cfRule type="cellIs" dxfId="2791" priority="2791" operator="lessThan">
      <formula>0.8</formula>
    </cfRule>
    <cfRule type="cellIs" dxfId="2790" priority="2792" operator="greaterThan">
      <formula>1</formula>
    </cfRule>
  </conditionalFormatting>
  <conditionalFormatting sqref="R83">
    <cfRule type="cellIs" dxfId="2789" priority="2789" operator="greaterThan">
      <formula>1</formula>
    </cfRule>
    <cfRule type="cellIs" dxfId="2788" priority="2790" operator="lessThan">
      <formula>0.8</formula>
    </cfRule>
  </conditionalFormatting>
  <conditionalFormatting sqref="P83">
    <cfRule type="cellIs" dxfId="2787" priority="2788" operator="greaterThan">
      <formula>0</formula>
    </cfRule>
  </conditionalFormatting>
  <conditionalFormatting sqref="Q83">
    <cfRule type="cellIs" dxfId="2786" priority="2787" operator="lessThan">
      <formula>0</formula>
    </cfRule>
  </conditionalFormatting>
  <conditionalFormatting sqref="R83">
    <cfRule type="cellIs" dxfId="2785" priority="2785" operator="lessThan">
      <formula>0.8</formula>
    </cfRule>
    <cfRule type="cellIs" dxfId="2784" priority="2786" operator="greaterThan">
      <formula>1</formula>
    </cfRule>
  </conditionalFormatting>
  <conditionalFormatting sqref="R83">
    <cfRule type="cellIs" dxfId="2783" priority="2783" operator="greaterThan">
      <formula>1</formula>
    </cfRule>
    <cfRule type="cellIs" dxfId="2782" priority="2784" operator="lessThan">
      <formula>0.8</formula>
    </cfRule>
  </conditionalFormatting>
  <conditionalFormatting sqref="P83">
    <cfRule type="cellIs" dxfId="2781" priority="2782" operator="greaterThan">
      <formula>0</formula>
    </cfRule>
  </conditionalFormatting>
  <conditionalFormatting sqref="Q83">
    <cfRule type="cellIs" dxfId="2780" priority="2781" operator="lessThan">
      <formula>0</formula>
    </cfRule>
  </conditionalFormatting>
  <conditionalFormatting sqref="R83">
    <cfRule type="cellIs" dxfId="2779" priority="2779" operator="lessThan">
      <formula>0.8</formula>
    </cfRule>
    <cfRule type="cellIs" dxfId="2778" priority="2780" operator="greaterThan">
      <formula>1</formula>
    </cfRule>
  </conditionalFormatting>
  <conditionalFormatting sqref="R83">
    <cfRule type="cellIs" dxfId="2777" priority="2777" operator="greaterThan">
      <formula>1</formula>
    </cfRule>
    <cfRule type="cellIs" dxfId="2776" priority="2778" operator="lessThan">
      <formula>0.8</formula>
    </cfRule>
  </conditionalFormatting>
  <conditionalFormatting sqref="P83">
    <cfRule type="cellIs" dxfId="2775" priority="2776" operator="greaterThan">
      <formula>0</formula>
    </cfRule>
  </conditionalFormatting>
  <conditionalFormatting sqref="P83">
    <cfRule type="cellIs" dxfId="2774" priority="2770" operator="greaterThan">
      <formula>0</formula>
    </cfRule>
  </conditionalFormatting>
  <conditionalFormatting sqref="Q83">
    <cfRule type="cellIs" dxfId="2773" priority="2775" operator="lessThan">
      <formula>0</formula>
    </cfRule>
  </conditionalFormatting>
  <conditionalFormatting sqref="R83">
    <cfRule type="cellIs" dxfId="2772" priority="2773" operator="lessThan">
      <formula>0.8</formula>
    </cfRule>
    <cfRule type="cellIs" dxfId="2771" priority="2774" operator="greaterThan">
      <formula>1</formula>
    </cfRule>
  </conditionalFormatting>
  <conditionalFormatting sqref="R83">
    <cfRule type="cellIs" dxfId="2770" priority="2771" operator="greaterThan">
      <formula>1</formula>
    </cfRule>
    <cfRule type="cellIs" dxfId="2769" priority="2772" operator="lessThan">
      <formula>0.8</formula>
    </cfRule>
  </conditionalFormatting>
  <conditionalFormatting sqref="P83">
    <cfRule type="cellIs" dxfId="2768" priority="2764" operator="greaterThan">
      <formula>0</formula>
    </cfRule>
  </conditionalFormatting>
  <conditionalFormatting sqref="Q83">
    <cfRule type="cellIs" dxfId="2767" priority="2769" operator="lessThan">
      <formula>0</formula>
    </cfRule>
  </conditionalFormatting>
  <conditionalFormatting sqref="R83">
    <cfRule type="cellIs" dxfId="2766" priority="2767" operator="lessThan">
      <formula>0.8</formula>
    </cfRule>
    <cfRule type="cellIs" dxfId="2765" priority="2768" operator="greaterThan">
      <formula>1</formula>
    </cfRule>
  </conditionalFormatting>
  <conditionalFormatting sqref="R83">
    <cfRule type="cellIs" dxfId="2764" priority="2765" operator="greaterThan">
      <formula>1</formula>
    </cfRule>
    <cfRule type="cellIs" dxfId="2763" priority="2766" operator="lessThan">
      <formula>0.8</formula>
    </cfRule>
  </conditionalFormatting>
  <conditionalFormatting sqref="R83">
    <cfRule type="cellIs" dxfId="2762" priority="2761" operator="lessThan">
      <formula>0.8</formula>
    </cfRule>
    <cfRule type="cellIs" dxfId="2761" priority="2762" operator="greaterThan">
      <formula>1</formula>
    </cfRule>
  </conditionalFormatting>
  <conditionalFormatting sqref="R83">
    <cfRule type="cellIs" dxfId="2760" priority="2759" operator="greaterThan">
      <formula>1</formula>
    </cfRule>
    <cfRule type="cellIs" dxfId="2759" priority="2760" operator="lessThan">
      <formula>0.8</formula>
    </cfRule>
  </conditionalFormatting>
  <conditionalFormatting sqref="P83">
    <cfRule type="cellIs" dxfId="2758" priority="2758" operator="greaterThan">
      <formula>0</formula>
    </cfRule>
  </conditionalFormatting>
  <conditionalFormatting sqref="Q83">
    <cfRule type="cellIs" dxfId="2757" priority="2763" operator="lessThan">
      <formula>0</formula>
    </cfRule>
  </conditionalFormatting>
  <conditionalFormatting sqref="Q83">
    <cfRule type="cellIs" dxfId="2756" priority="2752" operator="lessThan">
      <formula>0</formula>
    </cfRule>
  </conditionalFormatting>
  <conditionalFormatting sqref="P83">
    <cfRule type="cellIs" dxfId="2755" priority="2753" operator="greaterThan">
      <formula>0</formula>
    </cfRule>
  </conditionalFormatting>
  <conditionalFormatting sqref="R83">
    <cfRule type="cellIs" dxfId="2754" priority="2756" operator="lessThan">
      <formula>0.8</formula>
    </cfRule>
    <cfRule type="cellIs" dxfId="2753" priority="2757" operator="greaterThan">
      <formula>1</formula>
    </cfRule>
  </conditionalFormatting>
  <conditionalFormatting sqref="R83">
    <cfRule type="cellIs" dxfId="2752" priority="2754" operator="greaterThan">
      <formula>1</formula>
    </cfRule>
    <cfRule type="cellIs" dxfId="2751" priority="2755" operator="lessThan">
      <formula>0.8</formula>
    </cfRule>
  </conditionalFormatting>
  <conditionalFormatting sqref="Q83">
    <cfRule type="cellIs" dxfId="2750" priority="2746" operator="lessThan">
      <formula>0</formula>
    </cfRule>
  </conditionalFormatting>
  <conditionalFormatting sqref="R83">
    <cfRule type="cellIs" dxfId="2749" priority="2750" operator="lessThan">
      <formula>0.8</formula>
    </cfRule>
    <cfRule type="cellIs" dxfId="2748" priority="2751" operator="greaterThan">
      <formula>1</formula>
    </cfRule>
  </conditionalFormatting>
  <conditionalFormatting sqref="R83">
    <cfRule type="cellIs" dxfId="2747" priority="2748" operator="greaterThan">
      <formula>1</formula>
    </cfRule>
    <cfRule type="cellIs" dxfId="2746" priority="2749" operator="lessThan">
      <formula>0.8</formula>
    </cfRule>
  </conditionalFormatting>
  <conditionalFormatting sqref="P83">
    <cfRule type="cellIs" dxfId="2745" priority="2747" operator="greaterThan">
      <formula>0</formula>
    </cfRule>
  </conditionalFormatting>
  <conditionalFormatting sqref="Q83">
    <cfRule type="cellIs" dxfId="2744" priority="2745" operator="lessThan">
      <formula>0</formula>
    </cfRule>
  </conditionalFormatting>
  <conditionalFormatting sqref="R83">
    <cfRule type="cellIs" dxfId="2743" priority="2743" operator="lessThan">
      <formula>0.8</formula>
    </cfRule>
    <cfRule type="cellIs" dxfId="2742" priority="2744" operator="greaterThan">
      <formula>1</formula>
    </cfRule>
  </conditionalFormatting>
  <conditionalFormatting sqref="R83">
    <cfRule type="cellIs" dxfId="2741" priority="2741" operator="greaterThan">
      <formula>1</formula>
    </cfRule>
    <cfRule type="cellIs" dxfId="2740" priority="2742" operator="lessThan">
      <formula>0.8</formula>
    </cfRule>
  </conditionalFormatting>
  <conditionalFormatting sqref="P83">
    <cfRule type="cellIs" dxfId="2739" priority="2740" operator="greaterThan">
      <formula>0</formula>
    </cfRule>
  </conditionalFormatting>
  <conditionalFormatting sqref="Q83">
    <cfRule type="cellIs" dxfId="2738" priority="2739" operator="lessThan">
      <formula>0</formula>
    </cfRule>
  </conditionalFormatting>
  <conditionalFormatting sqref="R83">
    <cfRule type="cellIs" dxfId="2737" priority="2737" operator="lessThan">
      <formula>0.8</formula>
    </cfRule>
    <cfRule type="cellIs" dxfId="2736" priority="2738" operator="greaterThan">
      <formula>1</formula>
    </cfRule>
  </conditionalFormatting>
  <conditionalFormatting sqref="R83">
    <cfRule type="cellIs" dxfId="2735" priority="2735" operator="greaterThan">
      <formula>1</formula>
    </cfRule>
    <cfRule type="cellIs" dxfId="2734" priority="2736" operator="lessThan">
      <formula>0.8</formula>
    </cfRule>
  </conditionalFormatting>
  <conditionalFormatting sqref="P83">
    <cfRule type="cellIs" dxfId="2733" priority="2734" operator="greaterThan">
      <formula>0</formula>
    </cfRule>
  </conditionalFormatting>
  <conditionalFormatting sqref="Q83">
    <cfRule type="cellIs" dxfId="2732" priority="2733" operator="lessThan">
      <formula>0</formula>
    </cfRule>
  </conditionalFormatting>
  <conditionalFormatting sqref="R83">
    <cfRule type="cellIs" dxfId="2731" priority="2731" operator="lessThan">
      <formula>0.8</formula>
    </cfRule>
    <cfRule type="cellIs" dxfId="2730" priority="2732" operator="greaterThan">
      <formula>1</formula>
    </cfRule>
  </conditionalFormatting>
  <conditionalFormatting sqref="R83">
    <cfRule type="cellIs" dxfId="2729" priority="2729" operator="greaterThan">
      <formula>1</formula>
    </cfRule>
    <cfRule type="cellIs" dxfId="2728" priority="2730" operator="lessThan">
      <formula>0.8</formula>
    </cfRule>
  </conditionalFormatting>
  <conditionalFormatting sqref="P83">
    <cfRule type="cellIs" dxfId="2727" priority="2728" operator="greaterThan">
      <formula>0</formula>
    </cfRule>
  </conditionalFormatting>
  <conditionalFormatting sqref="Q83">
    <cfRule type="cellIs" dxfId="2726" priority="2727" operator="lessThan">
      <formula>0</formula>
    </cfRule>
  </conditionalFormatting>
  <conditionalFormatting sqref="R83">
    <cfRule type="cellIs" dxfId="2725" priority="2725" operator="lessThan">
      <formula>0.8</formula>
    </cfRule>
    <cfRule type="cellIs" dxfId="2724" priority="2726" operator="greaterThan">
      <formula>1</formula>
    </cfRule>
  </conditionalFormatting>
  <conditionalFormatting sqref="R83">
    <cfRule type="cellIs" dxfId="2723" priority="2723" operator="greaterThan">
      <formula>1</formula>
    </cfRule>
    <cfRule type="cellIs" dxfId="2722" priority="2724" operator="lessThan">
      <formula>0.8</formula>
    </cfRule>
  </conditionalFormatting>
  <conditionalFormatting sqref="P83">
    <cfRule type="cellIs" dxfId="2721" priority="2722" operator="greaterThan">
      <formula>0</formula>
    </cfRule>
  </conditionalFormatting>
  <conditionalFormatting sqref="Q83">
    <cfRule type="cellIs" dxfId="2720" priority="2721" operator="lessThan">
      <formula>0</formula>
    </cfRule>
  </conditionalFormatting>
  <conditionalFormatting sqref="R83">
    <cfRule type="cellIs" dxfId="2719" priority="2719" operator="lessThan">
      <formula>0.8</formula>
    </cfRule>
    <cfRule type="cellIs" dxfId="2718" priority="2720" operator="greaterThan">
      <formula>1</formula>
    </cfRule>
  </conditionalFormatting>
  <conditionalFormatting sqref="R83">
    <cfRule type="cellIs" dxfId="2717" priority="2717" operator="greaterThan">
      <formula>1</formula>
    </cfRule>
    <cfRule type="cellIs" dxfId="2716" priority="2718" operator="lessThan">
      <formula>0.8</formula>
    </cfRule>
  </conditionalFormatting>
  <conditionalFormatting sqref="P83">
    <cfRule type="cellIs" dxfId="2715" priority="2716" operator="greaterThan">
      <formula>0</formula>
    </cfRule>
  </conditionalFormatting>
  <conditionalFormatting sqref="Q83">
    <cfRule type="cellIs" dxfId="2714" priority="2715" operator="lessThan">
      <formula>0</formula>
    </cfRule>
  </conditionalFormatting>
  <conditionalFormatting sqref="R83">
    <cfRule type="cellIs" dxfId="2713" priority="2713" operator="lessThan">
      <formula>0.8</formula>
    </cfRule>
    <cfRule type="cellIs" dxfId="2712" priority="2714" operator="greaterThan">
      <formula>1</formula>
    </cfRule>
  </conditionalFormatting>
  <conditionalFormatting sqref="R83">
    <cfRule type="cellIs" dxfId="2711" priority="2711" operator="greaterThan">
      <formula>1</formula>
    </cfRule>
    <cfRule type="cellIs" dxfId="2710" priority="2712" operator="lessThan">
      <formula>0.8</formula>
    </cfRule>
  </conditionalFormatting>
  <conditionalFormatting sqref="P83">
    <cfRule type="cellIs" dxfId="2709" priority="2710" operator="greaterThan">
      <formula>0</formula>
    </cfRule>
  </conditionalFormatting>
  <conditionalFormatting sqref="Q83">
    <cfRule type="cellIs" dxfId="2708" priority="2709" operator="lessThan">
      <formula>0</formula>
    </cfRule>
  </conditionalFormatting>
  <conditionalFormatting sqref="R83">
    <cfRule type="cellIs" dxfId="2707" priority="2707" operator="lessThan">
      <formula>0.8</formula>
    </cfRule>
    <cfRule type="cellIs" dxfId="2706" priority="2708" operator="greaterThan">
      <formula>1</formula>
    </cfRule>
  </conditionalFormatting>
  <conditionalFormatting sqref="R83">
    <cfRule type="cellIs" dxfId="2705" priority="2705" operator="greaterThan">
      <formula>1</formula>
    </cfRule>
    <cfRule type="cellIs" dxfId="2704" priority="2706" operator="lessThan">
      <formula>0.8</formula>
    </cfRule>
  </conditionalFormatting>
  <conditionalFormatting sqref="P83">
    <cfRule type="cellIs" dxfId="2703" priority="2704" operator="greaterThan">
      <formula>0</formula>
    </cfRule>
  </conditionalFormatting>
  <conditionalFormatting sqref="P83">
    <cfRule type="cellIs" dxfId="2702" priority="2698" operator="greaterThan">
      <formula>0</formula>
    </cfRule>
  </conditionalFormatting>
  <conditionalFormatting sqref="Q83">
    <cfRule type="cellIs" dxfId="2701" priority="2703" operator="lessThan">
      <formula>0</formula>
    </cfRule>
  </conditionalFormatting>
  <conditionalFormatting sqref="R83">
    <cfRule type="cellIs" dxfId="2700" priority="2701" operator="lessThan">
      <formula>0.8</formula>
    </cfRule>
    <cfRule type="cellIs" dxfId="2699" priority="2702" operator="greaterThan">
      <formula>1</formula>
    </cfRule>
  </conditionalFormatting>
  <conditionalFormatting sqref="R83">
    <cfRule type="cellIs" dxfId="2698" priority="2699" operator="greaterThan">
      <formula>1</formula>
    </cfRule>
    <cfRule type="cellIs" dxfId="2697" priority="2700" operator="lessThan">
      <formula>0.8</formula>
    </cfRule>
  </conditionalFormatting>
  <conditionalFormatting sqref="P83">
    <cfRule type="cellIs" dxfId="2696" priority="2692" operator="greaterThan">
      <formula>0</formula>
    </cfRule>
  </conditionalFormatting>
  <conditionalFormatting sqref="Q83">
    <cfRule type="cellIs" dxfId="2695" priority="2697" operator="lessThan">
      <formula>0</formula>
    </cfRule>
  </conditionalFormatting>
  <conditionalFormatting sqref="R83">
    <cfRule type="cellIs" dxfId="2694" priority="2695" operator="lessThan">
      <formula>0.8</formula>
    </cfRule>
    <cfRule type="cellIs" dxfId="2693" priority="2696" operator="greaterThan">
      <formula>1</formula>
    </cfRule>
  </conditionalFormatting>
  <conditionalFormatting sqref="R83">
    <cfRule type="cellIs" dxfId="2692" priority="2693" operator="greaterThan">
      <formula>1</formula>
    </cfRule>
    <cfRule type="cellIs" dxfId="2691" priority="2694" operator="lessThan">
      <formula>0.8</formula>
    </cfRule>
  </conditionalFormatting>
  <conditionalFormatting sqref="R83">
    <cfRule type="cellIs" dxfId="2690" priority="2689" operator="lessThan">
      <formula>0.8</formula>
    </cfRule>
    <cfRule type="cellIs" dxfId="2689" priority="2690" operator="greaterThan">
      <formula>1</formula>
    </cfRule>
  </conditionalFormatting>
  <conditionalFormatting sqref="R83">
    <cfRule type="cellIs" dxfId="2688" priority="2687" operator="greaterThan">
      <formula>1</formula>
    </cfRule>
    <cfRule type="cellIs" dxfId="2687" priority="2688" operator="lessThan">
      <formula>0.8</formula>
    </cfRule>
  </conditionalFormatting>
  <conditionalFormatting sqref="P83">
    <cfRule type="cellIs" dxfId="2686" priority="2686" operator="greaterThan">
      <formula>0</formula>
    </cfRule>
  </conditionalFormatting>
  <conditionalFormatting sqref="Q83">
    <cfRule type="cellIs" dxfId="2685" priority="2691" operator="lessThan">
      <formula>0</formula>
    </cfRule>
  </conditionalFormatting>
  <conditionalFormatting sqref="Q83">
    <cfRule type="cellIs" dxfId="2684" priority="2685" operator="lessThan">
      <formula>0</formula>
    </cfRule>
  </conditionalFormatting>
  <conditionalFormatting sqref="R83">
    <cfRule type="cellIs" dxfId="2683" priority="2683" operator="lessThan">
      <formula>0.8</formula>
    </cfRule>
    <cfRule type="cellIs" dxfId="2682" priority="2684" operator="greaterThan">
      <formula>1</formula>
    </cfRule>
  </conditionalFormatting>
  <conditionalFormatting sqref="R83">
    <cfRule type="cellIs" dxfId="2681" priority="2681" operator="greaterThan">
      <formula>1</formula>
    </cfRule>
    <cfRule type="cellIs" dxfId="2680" priority="2682" operator="lessThan">
      <formula>0.8</formula>
    </cfRule>
  </conditionalFormatting>
  <conditionalFormatting sqref="P83">
    <cfRule type="cellIs" dxfId="2679" priority="2680" operator="greaterThan">
      <formula>0</formula>
    </cfRule>
  </conditionalFormatting>
  <conditionalFormatting sqref="P83">
    <cfRule type="cellIs" dxfId="2678" priority="2674" operator="greaterThan">
      <formula>0</formula>
    </cfRule>
  </conditionalFormatting>
  <conditionalFormatting sqref="Q83">
    <cfRule type="cellIs" dxfId="2677" priority="2679" operator="lessThan">
      <formula>0</formula>
    </cfRule>
  </conditionalFormatting>
  <conditionalFormatting sqref="R83">
    <cfRule type="cellIs" dxfId="2676" priority="2677" operator="lessThan">
      <formula>0.8</formula>
    </cfRule>
    <cfRule type="cellIs" dxfId="2675" priority="2678" operator="greaterThan">
      <formula>1</formula>
    </cfRule>
  </conditionalFormatting>
  <conditionalFormatting sqref="R83">
    <cfRule type="cellIs" dxfId="2674" priority="2675" operator="greaterThan">
      <formula>1</formula>
    </cfRule>
    <cfRule type="cellIs" dxfId="2673" priority="2676" operator="lessThan">
      <formula>0.8</formula>
    </cfRule>
  </conditionalFormatting>
  <conditionalFormatting sqref="P83">
    <cfRule type="cellIs" dxfId="2672" priority="2668" operator="greaterThan">
      <formula>0</formula>
    </cfRule>
  </conditionalFormatting>
  <conditionalFormatting sqref="Q83">
    <cfRule type="cellIs" dxfId="2671" priority="2673" operator="lessThan">
      <formula>0</formula>
    </cfRule>
  </conditionalFormatting>
  <conditionalFormatting sqref="R83">
    <cfRule type="cellIs" dxfId="2670" priority="2671" operator="lessThan">
      <formula>0.8</formula>
    </cfRule>
    <cfRule type="cellIs" dxfId="2669" priority="2672" operator="greaterThan">
      <formula>1</formula>
    </cfRule>
  </conditionalFormatting>
  <conditionalFormatting sqref="R83">
    <cfRule type="cellIs" dxfId="2668" priority="2669" operator="greaterThan">
      <formula>1</formula>
    </cfRule>
    <cfRule type="cellIs" dxfId="2667" priority="2670" operator="lessThan">
      <formula>0.8</formula>
    </cfRule>
  </conditionalFormatting>
  <conditionalFormatting sqref="R83">
    <cfRule type="cellIs" dxfId="2666" priority="2665" operator="lessThan">
      <formula>0.8</formula>
    </cfRule>
    <cfRule type="cellIs" dxfId="2665" priority="2666" operator="greaterThan">
      <formula>1</formula>
    </cfRule>
  </conditionalFormatting>
  <conditionalFormatting sqref="R83">
    <cfRule type="cellIs" dxfId="2664" priority="2663" operator="greaterThan">
      <formula>1</formula>
    </cfRule>
    <cfRule type="cellIs" dxfId="2663" priority="2664" operator="lessThan">
      <formula>0.8</formula>
    </cfRule>
  </conditionalFormatting>
  <conditionalFormatting sqref="P83">
    <cfRule type="cellIs" dxfId="2662" priority="2662" operator="greaterThan">
      <formula>0</formula>
    </cfRule>
  </conditionalFormatting>
  <conditionalFormatting sqref="Q83">
    <cfRule type="cellIs" dxfId="2661" priority="2667" operator="lessThan">
      <formula>0</formula>
    </cfRule>
  </conditionalFormatting>
  <conditionalFormatting sqref="P83">
    <cfRule type="cellIs" dxfId="2660" priority="2656" operator="greaterThan">
      <formula>0</formula>
    </cfRule>
  </conditionalFormatting>
  <conditionalFormatting sqref="Q83">
    <cfRule type="cellIs" dxfId="2659" priority="2661" operator="lessThan">
      <formula>0</formula>
    </cfRule>
  </conditionalFormatting>
  <conditionalFormatting sqref="R83">
    <cfRule type="cellIs" dxfId="2658" priority="2659" operator="lessThan">
      <formula>0.8</formula>
    </cfRule>
    <cfRule type="cellIs" dxfId="2657" priority="2660" operator="greaterThan">
      <formula>1</formula>
    </cfRule>
  </conditionalFormatting>
  <conditionalFormatting sqref="R83">
    <cfRule type="cellIs" dxfId="2656" priority="2657" operator="greaterThan">
      <formula>1</formula>
    </cfRule>
    <cfRule type="cellIs" dxfId="2655" priority="2658" operator="lessThan">
      <formula>0.8</formula>
    </cfRule>
  </conditionalFormatting>
  <conditionalFormatting sqref="R83">
    <cfRule type="cellIs" dxfId="2654" priority="2653" operator="lessThan">
      <formula>0.8</formula>
    </cfRule>
    <cfRule type="cellIs" dxfId="2653" priority="2654" operator="greaterThan">
      <formula>1</formula>
    </cfRule>
  </conditionalFormatting>
  <conditionalFormatting sqref="R83">
    <cfRule type="cellIs" dxfId="2652" priority="2651" operator="greaterThan">
      <formula>1</formula>
    </cfRule>
    <cfRule type="cellIs" dxfId="2651" priority="2652" operator="lessThan">
      <formula>0.8</formula>
    </cfRule>
  </conditionalFormatting>
  <conditionalFormatting sqref="P83">
    <cfRule type="cellIs" dxfId="2650" priority="2650" operator="greaterThan">
      <formula>0</formula>
    </cfRule>
  </conditionalFormatting>
  <conditionalFormatting sqref="Q83">
    <cfRule type="cellIs" dxfId="2649" priority="2655" operator="lessThan">
      <formula>0</formula>
    </cfRule>
  </conditionalFormatting>
  <conditionalFormatting sqref="R83">
    <cfRule type="cellIs" dxfId="2648" priority="2647" operator="lessThan">
      <formula>0.8</formula>
    </cfRule>
    <cfRule type="cellIs" dxfId="2647" priority="2648" operator="greaterThan">
      <formula>1</formula>
    </cfRule>
  </conditionalFormatting>
  <conditionalFormatting sqref="R83">
    <cfRule type="cellIs" dxfId="2646" priority="2645" operator="greaterThan">
      <formula>1</formula>
    </cfRule>
    <cfRule type="cellIs" dxfId="2645" priority="2646" operator="lessThan">
      <formula>0.8</formula>
    </cfRule>
  </conditionalFormatting>
  <conditionalFormatting sqref="P83">
    <cfRule type="cellIs" dxfId="2644" priority="2644" operator="greaterThan">
      <formula>0</formula>
    </cfRule>
  </conditionalFormatting>
  <conditionalFormatting sqref="Q83">
    <cfRule type="cellIs" dxfId="2643" priority="2649" operator="lessThan">
      <formula>0</formula>
    </cfRule>
  </conditionalFormatting>
  <conditionalFormatting sqref="Q83">
    <cfRule type="cellIs" dxfId="2642" priority="2643" operator="lessThan">
      <formula>0</formula>
    </cfRule>
  </conditionalFormatting>
  <conditionalFormatting sqref="R83">
    <cfRule type="cellIs" dxfId="2641" priority="2641" operator="lessThan">
      <formula>0.8</formula>
    </cfRule>
    <cfRule type="cellIs" dxfId="2640" priority="2642" operator="greaterThan">
      <formula>1</formula>
    </cfRule>
  </conditionalFormatting>
  <conditionalFormatting sqref="R83">
    <cfRule type="cellIs" dxfId="2639" priority="2639" operator="greaterThan">
      <formula>1</formula>
    </cfRule>
    <cfRule type="cellIs" dxfId="2638" priority="2640" operator="lessThan">
      <formula>0.8</formula>
    </cfRule>
  </conditionalFormatting>
  <conditionalFormatting sqref="P83">
    <cfRule type="cellIs" dxfId="2637" priority="2638" operator="greaterThan">
      <formula>0</formula>
    </cfRule>
  </conditionalFormatting>
  <conditionalFormatting sqref="Q83">
    <cfRule type="cellIs" dxfId="2636" priority="2632" operator="lessThan">
      <formula>0</formula>
    </cfRule>
  </conditionalFormatting>
  <conditionalFormatting sqref="R83">
    <cfRule type="cellIs" dxfId="2635" priority="2636" operator="lessThan">
      <formula>0.8</formula>
    </cfRule>
    <cfRule type="cellIs" dxfId="2634" priority="2637" operator="greaterThan">
      <formula>1</formula>
    </cfRule>
  </conditionalFormatting>
  <conditionalFormatting sqref="R83">
    <cfRule type="cellIs" dxfId="2633" priority="2634" operator="greaterThan">
      <formula>1</formula>
    </cfRule>
    <cfRule type="cellIs" dxfId="2632" priority="2635" operator="lessThan">
      <formula>0.8</formula>
    </cfRule>
  </conditionalFormatting>
  <conditionalFormatting sqref="P83">
    <cfRule type="cellIs" dxfId="2631" priority="2633" operator="greaterThan">
      <formula>0</formula>
    </cfRule>
  </conditionalFormatting>
  <conditionalFormatting sqref="Q83">
    <cfRule type="cellIs" dxfId="2630" priority="2631" operator="lessThan">
      <formula>0</formula>
    </cfRule>
  </conditionalFormatting>
  <conditionalFormatting sqref="R83">
    <cfRule type="cellIs" dxfId="2629" priority="2629" operator="lessThan">
      <formula>0.8</formula>
    </cfRule>
    <cfRule type="cellIs" dxfId="2628" priority="2630" operator="greaterThan">
      <formula>1</formula>
    </cfRule>
  </conditionalFormatting>
  <conditionalFormatting sqref="R83">
    <cfRule type="cellIs" dxfId="2627" priority="2627" operator="greaterThan">
      <formula>1</formula>
    </cfRule>
    <cfRule type="cellIs" dxfId="2626" priority="2628" operator="lessThan">
      <formula>0.8</formula>
    </cfRule>
  </conditionalFormatting>
  <conditionalFormatting sqref="P83">
    <cfRule type="cellIs" dxfId="2625" priority="2626" operator="greaterThan">
      <formula>0</formula>
    </cfRule>
  </conditionalFormatting>
  <conditionalFormatting sqref="Q83">
    <cfRule type="cellIs" dxfId="2624" priority="2625" operator="lessThan">
      <formula>0</formula>
    </cfRule>
  </conditionalFormatting>
  <conditionalFormatting sqref="R83">
    <cfRule type="cellIs" dxfId="2623" priority="2623" operator="lessThan">
      <formula>0.8</formula>
    </cfRule>
    <cfRule type="cellIs" dxfId="2622" priority="2624" operator="greaterThan">
      <formula>1</formula>
    </cfRule>
  </conditionalFormatting>
  <conditionalFormatting sqref="R83">
    <cfRule type="cellIs" dxfId="2621" priority="2621" operator="greaterThan">
      <formula>1</formula>
    </cfRule>
    <cfRule type="cellIs" dxfId="2620" priority="2622" operator="lessThan">
      <formula>0.8</formula>
    </cfRule>
  </conditionalFormatting>
  <conditionalFormatting sqref="P83">
    <cfRule type="cellIs" dxfId="2619" priority="2620" operator="greaterThan">
      <formula>0</formula>
    </cfRule>
  </conditionalFormatting>
  <conditionalFormatting sqref="Q83">
    <cfRule type="cellIs" dxfId="2618" priority="2619" operator="lessThan">
      <formula>0</formula>
    </cfRule>
  </conditionalFormatting>
  <conditionalFormatting sqref="R83">
    <cfRule type="cellIs" dxfId="2617" priority="2617" operator="lessThan">
      <formula>0.8</formula>
    </cfRule>
    <cfRule type="cellIs" dxfId="2616" priority="2618" operator="greaterThan">
      <formula>1</formula>
    </cfRule>
  </conditionalFormatting>
  <conditionalFormatting sqref="R83">
    <cfRule type="cellIs" dxfId="2615" priority="2615" operator="greaterThan">
      <formula>1</formula>
    </cfRule>
    <cfRule type="cellIs" dxfId="2614" priority="2616" operator="lessThan">
      <formula>0.8</formula>
    </cfRule>
  </conditionalFormatting>
  <conditionalFormatting sqref="P83">
    <cfRule type="cellIs" dxfId="2613" priority="2614" operator="greaterThan">
      <formula>0</formula>
    </cfRule>
  </conditionalFormatting>
  <conditionalFormatting sqref="Q83">
    <cfRule type="cellIs" dxfId="2612" priority="2613" operator="lessThan">
      <formula>0</formula>
    </cfRule>
  </conditionalFormatting>
  <conditionalFormatting sqref="R83">
    <cfRule type="cellIs" dxfId="2611" priority="2611" operator="lessThan">
      <formula>0.8</formula>
    </cfRule>
    <cfRule type="cellIs" dxfId="2610" priority="2612" operator="greaterThan">
      <formula>1</formula>
    </cfRule>
  </conditionalFormatting>
  <conditionalFormatting sqref="R83">
    <cfRule type="cellIs" dxfId="2609" priority="2609" operator="greaterThan">
      <formula>1</formula>
    </cfRule>
    <cfRule type="cellIs" dxfId="2608" priority="2610" operator="lessThan">
      <formula>0.8</formula>
    </cfRule>
  </conditionalFormatting>
  <conditionalFormatting sqref="P83">
    <cfRule type="cellIs" dxfId="2607" priority="2608" operator="greaterThan">
      <formula>0</formula>
    </cfRule>
  </conditionalFormatting>
  <conditionalFormatting sqref="Q83">
    <cfRule type="cellIs" dxfId="2606" priority="2607" operator="lessThan">
      <formula>0</formula>
    </cfRule>
  </conditionalFormatting>
  <conditionalFormatting sqref="R83">
    <cfRule type="cellIs" dxfId="2605" priority="2605" operator="lessThan">
      <formula>0.8</formula>
    </cfRule>
    <cfRule type="cellIs" dxfId="2604" priority="2606" operator="greaterThan">
      <formula>1</formula>
    </cfRule>
  </conditionalFormatting>
  <conditionalFormatting sqref="R83">
    <cfRule type="cellIs" dxfId="2603" priority="2603" operator="greaterThan">
      <formula>1</formula>
    </cfRule>
    <cfRule type="cellIs" dxfId="2602" priority="2604" operator="lessThan">
      <formula>0.8</formula>
    </cfRule>
  </conditionalFormatting>
  <conditionalFormatting sqref="P83">
    <cfRule type="cellIs" dxfId="2601" priority="2602" operator="greaterThan">
      <formula>0</formula>
    </cfRule>
  </conditionalFormatting>
  <conditionalFormatting sqref="P83">
    <cfRule type="cellIs" dxfId="2600" priority="2596" operator="greaterThan">
      <formula>0</formula>
    </cfRule>
  </conditionalFormatting>
  <conditionalFormatting sqref="Q83">
    <cfRule type="cellIs" dxfId="2599" priority="2601" operator="lessThan">
      <formula>0</formula>
    </cfRule>
  </conditionalFormatting>
  <conditionalFormatting sqref="R83">
    <cfRule type="cellIs" dxfId="2598" priority="2599" operator="lessThan">
      <formula>0.8</formula>
    </cfRule>
    <cfRule type="cellIs" dxfId="2597" priority="2600" operator="greaterThan">
      <formula>1</formula>
    </cfRule>
  </conditionalFormatting>
  <conditionalFormatting sqref="R83">
    <cfRule type="cellIs" dxfId="2596" priority="2597" operator="greaterThan">
      <formula>1</formula>
    </cfRule>
    <cfRule type="cellIs" dxfId="2595" priority="2598" operator="lessThan">
      <formula>0.8</formula>
    </cfRule>
  </conditionalFormatting>
  <conditionalFormatting sqref="P83">
    <cfRule type="cellIs" dxfId="2594" priority="2590" operator="greaterThan">
      <formula>0</formula>
    </cfRule>
  </conditionalFormatting>
  <conditionalFormatting sqref="Q83">
    <cfRule type="cellIs" dxfId="2593" priority="2595" operator="lessThan">
      <formula>0</formula>
    </cfRule>
  </conditionalFormatting>
  <conditionalFormatting sqref="R83">
    <cfRule type="cellIs" dxfId="2592" priority="2593" operator="lessThan">
      <formula>0.8</formula>
    </cfRule>
    <cfRule type="cellIs" dxfId="2591" priority="2594" operator="greaterThan">
      <formula>1</formula>
    </cfRule>
  </conditionalFormatting>
  <conditionalFormatting sqref="R83">
    <cfRule type="cellIs" dxfId="2590" priority="2591" operator="greaterThan">
      <formula>1</formula>
    </cfRule>
    <cfRule type="cellIs" dxfId="2589" priority="2592" operator="lessThan">
      <formula>0.8</formula>
    </cfRule>
  </conditionalFormatting>
  <conditionalFormatting sqref="R83">
    <cfRule type="cellIs" dxfId="2588" priority="2587" operator="lessThan">
      <formula>0.8</formula>
    </cfRule>
    <cfRule type="cellIs" dxfId="2587" priority="2588" operator="greaterThan">
      <formula>1</formula>
    </cfRule>
  </conditionalFormatting>
  <conditionalFormatting sqref="R83">
    <cfRule type="cellIs" dxfId="2586" priority="2585" operator="greaterThan">
      <formula>1</formula>
    </cfRule>
    <cfRule type="cellIs" dxfId="2585" priority="2586" operator="lessThan">
      <formula>0.8</formula>
    </cfRule>
  </conditionalFormatting>
  <conditionalFormatting sqref="P83">
    <cfRule type="cellIs" dxfId="2584" priority="2584" operator="greaterThan">
      <formula>0</formula>
    </cfRule>
  </conditionalFormatting>
  <conditionalFormatting sqref="Q83">
    <cfRule type="cellIs" dxfId="2583" priority="2589" operator="lessThan">
      <formula>0</formula>
    </cfRule>
  </conditionalFormatting>
  <conditionalFormatting sqref="P123 P125:P126 P128:P130">
    <cfRule type="cellIs" dxfId="2582" priority="2578" operator="greaterThan">
      <formula>0</formula>
    </cfRule>
  </conditionalFormatting>
  <conditionalFormatting sqref="Q123 Q125:Q126 Q128:Q130">
    <cfRule type="cellIs" dxfId="2581" priority="2583" operator="lessThan">
      <formula>0</formula>
    </cfRule>
  </conditionalFormatting>
  <conditionalFormatting sqref="R123 R125:R126 R128:R130">
    <cfRule type="cellIs" dxfId="2580" priority="2581" operator="lessThan">
      <formula>0.8</formula>
    </cfRule>
    <cfRule type="cellIs" dxfId="2579" priority="2582" operator="greaterThan">
      <formula>1</formula>
    </cfRule>
  </conditionalFormatting>
  <conditionalFormatting sqref="R123 R125:R126 R128:R130">
    <cfRule type="cellIs" dxfId="2578" priority="2579" operator="greaterThan">
      <formula>1</formula>
    </cfRule>
    <cfRule type="cellIs" dxfId="2577" priority="2580" operator="lessThan">
      <formula>0.8</formula>
    </cfRule>
  </conditionalFormatting>
  <conditionalFormatting sqref="Q123 Q125:Q126 Q128:Q130">
    <cfRule type="cellIs" dxfId="2576" priority="2577" operator="lessThan">
      <formula>0</formula>
    </cfRule>
  </conditionalFormatting>
  <conditionalFormatting sqref="R123 R125:R126 R128:R130">
    <cfRule type="cellIs" dxfId="2575" priority="2575" operator="lessThan">
      <formula>0.8</formula>
    </cfRule>
    <cfRule type="cellIs" dxfId="2574" priority="2576" operator="greaterThan">
      <formula>1</formula>
    </cfRule>
  </conditionalFormatting>
  <conditionalFormatting sqref="R123 R125:R126 R128:R130">
    <cfRule type="cellIs" dxfId="2573" priority="2573" operator="greaterThan">
      <formula>1</formula>
    </cfRule>
    <cfRule type="cellIs" dxfId="2572" priority="2574" operator="lessThan">
      <formula>0.8</formula>
    </cfRule>
  </conditionalFormatting>
  <conditionalFormatting sqref="P123 P125:P126 P128:P130">
    <cfRule type="cellIs" dxfId="2571" priority="2572" operator="greaterThan">
      <formula>0</formula>
    </cfRule>
  </conditionalFormatting>
  <conditionalFormatting sqref="Q31">
    <cfRule type="cellIs" dxfId="2570" priority="2571" operator="lessThan">
      <formula>0</formula>
    </cfRule>
  </conditionalFormatting>
  <conditionalFormatting sqref="R31">
    <cfRule type="cellIs" dxfId="2569" priority="2569" operator="lessThan">
      <formula>0.8</formula>
    </cfRule>
    <cfRule type="cellIs" dxfId="2568" priority="2570" operator="greaterThan">
      <formula>1</formula>
    </cfRule>
  </conditionalFormatting>
  <conditionalFormatting sqref="R31">
    <cfRule type="cellIs" dxfId="2567" priority="2567" operator="greaterThan">
      <formula>1</formula>
    </cfRule>
    <cfRule type="cellIs" dxfId="2566" priority="2568" operator="lessThan">
      <formula>0.8</formula>
    </cfRule>
  </conditionalFormatting>
  <conditionalFormatting sqref="P31">
    <cfRule type="cellIs" dxfId="2565" priority="2566" operator="greaterThan">
      <formula>0</formula>
    </cfRule>
  </conditionalFormatting>
  <conditionalFormatting sqref="Q31">
    <cfRule type="cellIs" dxfId="2564" priority="2565" operator="lessThan">
      <formula>0</formula>
    </cfRule>
  </conditionalFormatting>
  <conditionalFormatting sqref="R31">
    <cfRule type="cellIs" dxfId="2563" priority="2563" operator="lessThan">
      <formula>0.8</formula>
    </cfRule>
    <cfRule type="cellIs" dxfId="2562" priority="2564" operator="greaterThan">
      <formula>1</formula>
    </cfRule>
  </conditionalFormatting>
  <conditionalFormatting sqref="R31">
    <cfRule type="cellIs" dxfId="2561" priority="2561" operator="greaterThan">
      <formula>1</formula>
    </cfRule>
    <cfRule type="cellIs" dxfId="2560" priority="2562" operator="lessThan">
      <formula>0.8</formula>
    </cfRule>
  </conditionalFormatting>
  <conditionalFormatting sqref="P31">
    <cfRule type="cellIs" dxfId="2559" priority="2560" operator="greaterThan">
      <formula>0</formula>
    </cfRule>
  </conditionalFormatting>
  <conditionalFormatting sqref="Q31">
    <cfRule type="cellIs" dxfId="2558" priority="2559" operator="lessThan">
      <formula>0</formula>
    </cfRule>
  </conditionalFormatting>
  <conditionalFormatting sqref="R31">
    <cfRule type="cellIs" dxfId="2557" priority="2557" operator="lessThan">
      <formula>0.8</formula>
    </cfRule>
    <cfRule type="cellIs" dxfId="2556" priority="2558" operator="greaterThan">
      <formula>1</formula>
    </cfRule>
  </conditionalFormatting>
  <conditionalFormatting sqref="R31">
    <cfRule type="cellIs" dxfId="2555" priority="2555" operator="greaterThan">
      <formula>1</formula>
    </cfRule>
    <cfRule type="cellIs" dxfId="2554" priority="2556" operator="lessThan">
      <formula>0.8</formula>
    </cfRule>
  </conditionalFormatting>
  <conditionalFormatting sqref="P31">
    <cfRule type="cellIs" dxfId="2553" priority="2554" operator="greaterThan">
      <formula>0</formula>
    </cfRule>
  </conditionalFormatting>
  <conditionalFormatting sqref="Q31">
    <cfRule type="cellIs" dxfId="2552" priority="2553" operator="lessThan">
      <formula>0</formula>
    </cfRule>
  </conditionalFormatting>
  <conditionalFormatting sqref="R31">
    <cfRule type="cellIs" dxfId="2551" priority="2551" operator="lessThan">
      <formula>0.8</formula>
    </cfRule>
    <cfRule type="cellIs" dxfId="2550" priority="2552" operator="greaterThan">
      <formula>1</formula>
    </cfRule>
  </conditionalFormatting>
  <conditionalFormatting sqref="R31">
    <cfRule type="cellIs" dxfId="2549" priority="2549" operator="greaterThan">
      <formula>1</formula>
    </cfRule>
    <cfRule type="cellIs" dxfId="2548" priority="2550" operator="lessThan">
      <formula>0.8</formula>
    </cfRule>
  </conditionalFormatting>
  <conditionalFormatting sqref="P31">
    <cfRule type="cellIs" dxfId="2547" priority="2548" operator="greaterThan">
      <formula>0</formula>
    </cfRule>
  </conditionalFormatting>
  <conditionalFormatting sqref="P31">
    <cfRule type="cellIs" dxfId="2546" priority="2542" operator="greaterThan">
      <formula>0</formula>
    </cfRule>
  </conditionalFormatting>
  <conditionalFormatting sqref="Q31">
    <cfRule type="cellIs" dxfId="2545" priority="2547" operator="lessThan">
      <formula>0</formula>
    </cfRule>
  </conditionalFormatting>
  <conditionalFormatting sqref="R31">
    <cfRule type="cellIs" dxfId="2544" priority="2545" operator="lessThan">
      <formula>0.8</formula>
    </cfRule>
    <cfRule type="cellIs" dxfId="2543" priority="2546" operator="greaterThan">
      <formula>1</formula>
    </cfRule>
  </conditionalFormatting>
  <conditionalFormatting sqref="R31">
    <cfRule type="cellIs" dxfId="2542" priority="2543" operator="greaterThan">
      <formula>1</formula>
    </cfRule>
    <cfRule type="cellIs" dxfId="2541" priority="2544" operator="lessThan">
      <formula>0.8</formula>
    </cfRule>
  </conditionalFormatting>
  <conditionalFormatting sqref="P31">
    <cfRule type="cellIs" dxfId="2540" priority="2536" operator="greaterThan">
      <formula>0</formula>
    </cfRule>
  </conditionalFormatting>
  <conditionalFormatting sqref="Q31">
    <cfRule type="cellIs" dxfId="2539" priority="2541" operator="lessThan">
      <formula>0</formula>
    </cfRule>
  </conditionalFormatting>
  <conditionalFormatting sqref="R31">
    <cfRule type="cellIs" dxfId="2538" priority="2539" operator="lessThan">
      <formula>0.8</formula>
    </cfRule>
    <cfRule type="cellIs" dxfId="2537" priority="2540" operator="greaterThan">
      <formula>1</formula>
    </cfRule>
  </conditionalFormatting>
  <conditionalFormatting sqref="R31">
    <cfRule type="cellIs" dxfId="2536" priority="2537" operator="greaterThan">
      <formula>1</formula>
    </cfRule>
    <cfRule type="cellIs" dxfId="2535" priority="2538" operator="lessThan">
      <formula>0.8</formula>
    </cfRule>
  </conditionalFormatting>
  <conditionalFormatting sqref="R31">
    <cfRule type="cellIs" dxfId="2534" priority="2533" operator="lessThan">
      <formula>0.8</formula>
    </cfRule>
    <cfRule type="cellIs" dxfId="2533" priority="2534" operator="greaterThan">
      <formula>1</formula>
    </cfRule>
  </conditionalFormatting>
  <conditionalFormatting sqref="R31">
    <cfRule type="cellIs" dxfId="2532" priority="2531" operator="greaterThan">
      <formula>1</formula>
    </cfRule>
    <cfRule type="cellIs" dxfId="2531" priority="2532" operator="lessThan">
      <formula>0.8</formula>
    </cfRule>
  </conditionalFormatting>
  <conditionalFormatting sqref="P31">
    <cfRule type="cellIs" dxfId="2530" priority="2530" operator="greaterThan">
      <formula>0</formula>
    </cfRule>
  </conditionalFormatting>
  <conditionalFormatting sqref="Q31">
    <cfRule type="cellIs" dxfId="2529" priority="2535" operator="lessThan">
      <formula>0</formula>
    </cfRule>
  </conditionalFormatting>
  <conditionalFormatting sqref="Q31">
    <cfRule type="cellIs" dxfId="2528" priority="2529" operator="lessThan">
      <formula>0</formula>
    </cfRule>
  </conditionalFormatting>
  <conditionalFormatting sqref="R31">
    <cfRule type="cellIs" dxfId="2527" priority="2527" operator="lessThan">
      <formula>0.8</formula>
    </cfRule>
    <cfRule type="cellIs" dxfId="2526" priority="2528" operator="greaterThan">
      <formula>1</formula>
    </cfRule>
  </conditionalFormatting>
  <conditionalFormatting sqref="R31">
    <cfRule type="cellIs" dxfId="2525" priority="2525" operator="greaterThan">
      <formula>1</formula>
    </cfRule>
    <cfRule type="cellIs" dxfId="2524" priority="2526" operator="lessThan">
      <formula>0.8</formula>
    </cfRule>
  </conditionalFormatting>
  <conditionalFormatting sqref="P31">
    <cfRule type="cellIs" dxfId="2523" priority="2524" operator="greaterThan">
      <formula>0</formula>
    </cfRule>
  </conditionalFormatting>
  <conditionalFormatting sqref="P31">
    <cfRule type="cellIs" dxfId="2522" priority="2518" operator="greaterThan">
      <formula>0</formula>
    </cfRule>
  </conditionalFormatting>
  <conditionalFormatting sqref="Q31">
    <cfRule type="cellIs" dxfId="2521" priority="2523" operator="lessThan">
      <formula>0</formula>
    </cfRule>
  </conditionalFormatting>
  <conditionalFormatting sqref="R31">
    <cfRule type="cellIs" dxfId="2520" priority="2521" operator="lessThan">
      <formula>0.8</formula>
    </cfRule>
    <cfRule type="cellIs" dxfId="2519" priority="2522" operator="greaterThan">
      <formula>1</formula>
    </cfRule>
  </conditionalFormatting>
  <conditionalFormatting sqref="R31">
    <cfRule type="cellIs" dxfId="2518" priority="2519" operator="greaterThan">
      <formula>1</formula>
    </cfRule>
    <cfRule type="cellIs" dxfId="2517" priority="2520" operator="lessThan">
      <formula>0.8</formula>
    </cfRule>
  </conditionalFormatting>
  <conditionalFormatting sqref="P31">
    <cfRule type="cellIs" dxfId="2516" priority="2512" operator="greaterThan">
      <formula>0</formula>
    </cfRule>
  </conditionalFormatting>
  <conditionalFormatting sqref="Q31">
    <cfRule type="cellIs" dxfId="2515" priority="2517" operator="lessThan">
      <formula>0</formula>
    </cfRule>
  </conditionalFormatting>
  <conditionalFormatting sqref="R31">
    <cfRule type="cellIs" dxfId="2514" priority="2515" operator="lessThan">
      <formula>0.8</formula>
    </cfRule>
    <cfRule type="cellIs" dxfId="2513" priority="2516" operator="greaterThan">
      <formula>1</formula>
    </cfRule>
  </conditionalFormatting>
  <conditionalFormatting sqref="R31">
    <cfRule type="cellIs" dxfId="2512" priority="2513" operator="greaterThan">
      <formula>1</formula>
    </cfRule>
    <cfRule type="cellIs" dxfId="2511" priority="2514" operator="lessThan">
      <formula>0.8</formula>
    </cfRule>
  </conditionalFormatting>
  <conditionalFormatting sqref="R31">
    <cfRule type="cellIs" dxfId="2510" priority="2509" operator="lessThan">
      <formula>0.8</formula>
    </cfRule>
    <cfRule type="cellIs" dxfId="2509" priority="2510" operator="greaterThan">
      <formula>1</formula>
    </cfRule>
  </conditionalFormatting>
  <conditionalFormatting sqref="R31">
    <cfRule type="cellIs" dxfId="2508" priority="2507" operator="greaterThan">
      <formula>1</formula>
    </cfRule>
    <cfRule type="cellIs" dxfId="2507" priority="2508" operator="lessThan">
      <formula>0.8</formula>
    </cfRule>
  </conditionalFormatting>
  <conditionalFormatting sqref="P31">
    <cfRule type="cellIs" dxfId="2506" priority="2506" operator="greaterThan">
      <formula>0</formula>
    </cfRule>
  </conditionalFormatting>
  <conditionalFormatting sqref="Q31">
    <cfRule type="cellIs" dxfId="2505" priority="2511" operator="lessThan">
      <formula>0</formula>
    </cfRule>
  </conditionalFormatting>
  <conditionalFormatting sqref="P31">
    <cfRule type="cellIs" dxfId="2504" priority="2500" operator="greaterThan">
      <formula>0</formula>
    </cfRule>
  </conditionalFormatting>
  <conditionalFormatting sqref="Q31">
    <cfRule type="cellIs" dxfId="2503" priority="2505" operator="lessThan">
      <formula>0</formula>
    </cfRule>
  </conditionalFormatting>
  <conditionalFormatting sqref="R31">
    <cfRule type="cellIs" dxfId="2502" priority="2503" operator="lessThan">
      <formula>0.8</formula>
    </cfRule>
    <cfRule type="cellIs" dxfId="2501" priority="2504" operator="greaterThan">
      <formula>1</formula>
    </cfRule>
  </conditionalFormatting>
  <conditionalFormatting sqref="R31">
    <cfRule type="cellIs" dxfId="2500" priority="2501" operator="greaterThan">
      <formula>1</formula>
    </cfRule>
    <cfRule type="cellIs" dxfId="2499" priority="2502" operator="lessThan">
      <formula>0.8</formula>
    </cfRule>
  </conditionalFormatting>
  <conditionalFormatting sqref="R31">
    <cfRule type="cellIs" dxfId="2498" priority="2497" operator="lessThan">
      <formula>0.8</formula>
    </cfRule>
    <cfRule type="cellIs" dxfId="2497" priority="2498" operator="greaterThan">
      <formula>1</formula>
    </cfRule>
  </conditionalFormatting>
  <conditionalFormatting sqref="R31">
    <cfRule type="cellIs" dxfId="2496" priority="2495" operator="greaterThan">
      <formula>1</formula>
    </cfRule>
    <cfRule type="cellIs" dxfId="2495" priority="2496" operator="lessThan">
      <formula>0.8</formula>
    </cfRule>
  </conditionalFormatting>
  <conditionalFormatting sqref="P31">
    <cfRule type="cellIs" dxfId="2494" priority="2494" operator="greaterThan">
      <formula>0</formula>
    </cfRule>
  </conditionalFormatting>
  <conditionalFormatting sqref="Q31">
    <cfRule type="cellIs" dxfId="2493" priority="2499" operator="lessThan">
      <formula>0</formula>
    </cfRule>
  </conditionalFormatting>
  <conditionalFormatting sqref="R31">
    <cfRule type="cellIs" dxfId="2492" priority="2491" operator="lessThan">
      <formula>0.8</formula>
    </cfRule>
    <cfRule type="cellIs" dxfId="2491" priority="2492" operator="greaterThan">
      <formula>1</formula>
    </cfRule>
  </conditionalFormatting>
  <conditionalFormatting sqref="R31">
    <cfRule type="cellIs" dxfId="2490" priority="2489" operator="greaterThan">
      <formula>1</formula>
    </cfRule>
    <cfRule type="cellIs" dxfId="2489" priority="2490" operator="lessThan">
      <formula>0.8</formula>
    </cfRule>
  </conditionalFormatting>
  <conditionalFormatting sqref="P31">
    <cfRule type="cellIs" dxfId="2488" priority="2488" operator="greaterThan">
      <formula>0</formula>
    </cfRule>
  </conditionalFormatting>
  <conditionalFormatting sqref="Q31">
    <cfRule type="cellIs" dxfId="2487" priority="2493" operator="lessThan">
      <formula>0</formula>
    </cfRule>
  </conditionalFormatting>
  <conditionalFormatting sqref="Q31">
    <cfRule type="cellIs" dxfId="2486" priority="2487" operator="lessThan">
      <formula>0</formula>
    </cfRule>
  </conditionalFormatting>
  <conditionalFormatting sqref="R31">
    <cfRule type="cellIs" dxfId="2485" priority="2485" operator="lessThan">
      <formula>0.8</formula>
    </cfRule>
    <cfRule type="cellIs" dxfId="2484" priority="2486" operator="greaterThan">
      <formula>1</formula>
    </cfRule>
  </conditionalFormatting>
  <conditionalFormatting sqref="R31">
    <cfRule type="cellIs" dxfId="2483" priority="2483" operator="greaterThan">
      <formula>1</formula>
    </cfRule>
    <cfRule type="cellIs" dxfId="2482" priority="2484" operator="lessThan">
      <formula>0.8</formula>
    </cfRule>
  </conditionalFormatting>
  <conditionalFormatting sqref="P31">
    <cfRule type="cellIs" dxfId="2481" priority="2482" operator="greaterThan">
      <formula>0</formula>
    </cfRule>
  </conditionalFormatting>
  <conditionalFormatting sqref="Q31">
    <cfRule type="cellIs" dxfId="2480" priority="2476" operator="lessThan">
      <formula>0</formula>
    </cfRule>
  </conditionalFormatting>
  <conditionalFormatting sqref="R31">
    <cfRule type="cellIs" dxfId="2479" priority="2480" operator="lessThan">
      <formula>0.8</formula>
    </cfRule>
    <cfRule type="cellIs" dxfId="2478" priority="2481" operator="greaterThan">
      <formula>1</formula>
    </cfRule>
  </conditionalFormatting>
  <conditionalFormatting sqref="R31">
    <cfRule type="cellIs" dxfId="2477" priority="2478" operator="greaterThan">
      <formula>1</formula>
    </cfRule>
    <cfRule type="cellIs" dxfId="2476" priority="2479" operator="lessThan">
      <formula>0.8</formula>
    </cfRule>
  </conditionalFormatting>
  <conditionalFormatting sqref="P31">
    <cfRule type="cellIs" dxfId="2475" priority="2477" operator="greaterThan">
      <formula>0</formula>
    </cfRule>
  </conditionalFormatting>
  <conditionalFormatting sqref="Q31">
    <cfRule type="cellIs" dxfId="2474" priority="2475" operator="lessThan">
      <formula>0</formula>
    </cfRule>
  </conditionalFormatting>
  <conditionalFormatting sqref="R31">
    <cfRule type="cellIs" dxfId="2473" priority="2473" operator="lessThan">
      <formula>0.8</formula>
    </cfRule>
    <cfRule type="cellIs" dxfId="2472" priority="2474" operator="greaterThan">
      <formula>1</formula>
    </cfRule>
  </conditionalFormatting>
  <conditionalFormatting sqref="R31">
    <cfRule type="cellIs" dxfId="2471" priority="2471" operator="greaterThan">
      <formula>1</formula>
    </cfRule>
    <cfRule type="cellIs" dxfId="2470" priority="2472" operator="lessThan">
      <formula>0.8</formula>
    </cfRule>
  </conditionalFormatting>
  <conditionalFormatting sqref="P31">
    <cfRule type="cellIs" dxfId="2469" priority="2470" operator="greaterThan">
      <formula>0</formula>
    </cfRule>
  </conditionalFormatting>
  <conditionalFormatting sqref="Q31">
    <cfRule type="cellIs" dxfId="2468" priority="2469" operator="lessThan">
      <formula>0</formula>
    </cfRule>
  </conditionalFormatting>
  <conditionalFormatting sqref="R31">
    <cfRule type="cellIs" dxfId="2467" priority="2467" operator="lessThan">
      <formula>0.8</formula>
    </cfRule>
    <cfRule type="cellIs" dxfId="2466" priority="2468" operator="greaterThan">
      <formula>1</formula>
    </cfRule>
  </conditionalFormatting>
  <conditionalFormatting sqref="R31">
    <cfRule type="cellIs" dxfId="2465" priority="2465" operator="greaterThan">
      <formula>1</formula>
    </cfRule>
    <cfRule type="cellIs" dxfId="2464" priority="2466" operator="lessThan">
      <formula>0.8</formula>
    </cfRule>
  </conditionalFormatting>
  <conditionalFormatting sqref="P31">
    <cfRule type="cellIs" dxfId="2463" priority="2464" operator="greaterThan">
      <formula>0</formula>
    </cfRule>
  </conditionalFormatting>
  <conditionalFormatting sqref="Q31">
    <cfRule type="cellIs" dxfId="2462" priority="2463" operator="lessThan">
      <formula>0</formula>
    </cfRule>
  </conditionalFormatting>
  <conditionalFormatting sqref="R31">
    <cfRule type="cellIs" dxfId="2461" priority="2461" operator="lessThan">
      <formula>0.8</formula>
    </cfRule>
    <cfRule type="cellIs" dxfId="2460" priority="2462" operator="greaterThan">
      <formula>1</formula>
    </cfRule>
  </conditionalFormatting>
  <conditionalFormatting sqref="R31">
    <cfRule type="cellIs" dxfId="2459" priority="2459" operator="greaterThan">
      <formula>1</formula>
    </cfRule>
    <cfRule type="cellIs" dxfId="2458" priority="2460" operator="lessThan">
      <formula>0.8</formula>
    </cfRule>
  </conditionalFormatting>
  <conditionalFormatting sqref="P31">
    <cfRule type="cellIs" dxfId="2457" priority="2458" operator="greaterThan">
      <formula>0</formula>
    </cfRule>
  </conditionalFormatting>
  <conditionalFormatting sqref="Q31">
    <cfRule type="cellIs" dxfId="2456" priority="2457" operator="lessThan">
      <formula>0</formula>
    </cfRule>
  </conditionalFormatting>
  <conditionalFormatting sqref="R31">
    <cfRule type="cellIs" dxfId="2455" priority="2455" operator="lessThan">
      <formula>0.8</formula>
    </cfRule>
    <cfRule type="cellIs" dxfId="2454" priority="2456" operator="greaterThan">
      <formula>1</formula>
    </cfRule>
  </conditionalFormatting>
  <conditionalFormatting sqref="R31">
    <cfRule type="cellIs" dxfId="2453" priority="2453" operator="greaterThan">
      <formula>1</formula>
    </cfRule>
    <cfRule type="cellIs" dxfId="2452" priority="2454" operator="lessThan">
      <formula>0.8</formula>
    </cfRule>
  </conditionalFormatting>
  <conditionalFormatting sqref="P31">
    <cfRule type="cellIs" dxfId="2451" priority="2452" operator="greaterThan">
      <formula>0</formula>
    </cfRule>
  </conditionalFormatting>
  <conditionalFormatting sqref="Q31">
    <cfRule type="cellIs" dxfId="2450" priority="2451" operator="lessThan">
      <formula>0</formula>
    </cfRule>
  </conditionalFormatting>
  <conditionalFormatting sqref="R31">
    <cfRule type="cellIs" dxfId="2449" priority="2449" operator="lessThan">
      <formula>0.8</formula>
    </cfRule>
    <cfRule type="cellIs" dxfId="2448" priority="2450" operator="greaterThan">
      <formula>1</formula>
    </cfRule>
  </conditionalFormatting>
  <conditionalFormatting sqref="R31">
    <cfRule type="cellIs" dxfId="2447" priority="2447" operator="greaterThan">
      <formula>1</formula>
    </cfRule>
    <cfRule type="cellIs" dxfId="2446" priority="2448" operator="lessThan">
      <formula>0.8</formula>
    </cfRule>
  </conditionalFormatting>
  <conditionalFormatting sqref="P31">
    <cfRule type="cellIs" dxfId="2445" priority="2446" operator="greaterThan">
      <formula>0</formula>
    </cfRule>
  </conditionalFormatting>
  <conditionalFormatting sqref="P31">
    <cfRule type="cellIs" dxfId="2444" priority="2440" operator="greaterThan">
      <formula>0</formula>
    </cfRule>
  </conditionalFormatting>
  <conditionalFormatting sqref="Q31">
    <cfRule type="cellIs" dxfId="2443" priority="2445" operator="lessThan">
      <formula>0</formula>
    </cfRule>
  </conditionalFormatting>
  <conditionalFormatting sqref="R31">
    <cfRule type="cellIs" dxfId="2442" priority="2443" operator="lessThan">
      <formula>0.8</formula>
    </cfRule>
    <cfRule type="cellIs" dxfId="2441" priority="2444" operator="greaterThan">
      <formula>1</formula>
    </cfRule>
  </conditionalFormatting>
  <conditionalFormatting sqref="R31">
    <cfRule type="cellIs" dxfId="2440" priority="2441" operator="greaterThan">
      <formula>1</formula>
    </cfRule>
    <cfRule type="cellIs" dxfId="2439" priority="2442" operator="lessThan">
      <formula>0.8</formula>
    </cfRule>
  </conditionalFormatting>
  <conditionalFormatting sqref="P31">
    <cfRule type="cellIs" dxfId="2438" priority="2434" operator="greaterThan">
      <formula>0</formula>
    </cfRule>
  </conditionalFormatting>
  <conditionalFormatting sqref="Q31">
    <cfRule type="cellIs" dxfId="2437" priority="2439" operator="lessThan">
      <formula>0</formula>
    </cfRule>
  </conditionalFormatting>
  <conditionalFormatting sqref="R31">
    <cfRule type="cellIs" dxfId="2436" priority="2437" operator="lessThan">
      <formula>0.8</formula>
    </cfRule>
    <cfRule type="cellIs" dxfId="2435" priority="2438" operator="greaterThan">
      <formula>1</formula>
    </cfRule>
  </conditionalFormatting>
  <conditionalFormatting sqref="R31">
    <cfRule type="cellIs" dxfId="2434" priority="2435" operator="greaterThan">
      <formula>1</formula>
    </cfRule>
    <cfRule type="cellIs" dxfId="2433" priority="2436" operator="lessThan">
      <formula>0.8</formula>
    </cfRule>
  </conditionalFormatting>
  <conditionalFormatting sqref="R31">
    <cfRule type="cellIs" dxfId="2432" priority="2431" operator="lessThan">
      <formula>0.8</formula>
    </cfRule>
    <cfRule type="cellIs" dxfId="2431" priority="2432" operator="greaterThan">
      <formula>1</formula>
    </cfRule>
  </conditionalFormatting>
  <conditionalFormatting sqref="R31">
    <cfRule type="cellIs" dxfId="2430" priority="2429" operator="greaterThan">
      <formula>1</formula>
    </cfRule>
    <cfRule type="cellIs" dxfId="2429" priority="2430" operator="lessThan">
      <formula>0.8</formula>
    </cfRule>
  </conditionalFormatting>
  <conditionalFormatting sqref="P31">
    <cfRule type="cellIs" dxfId="2428" priority="2428" operator="greaterThan">
      <formula>0</formula>
    </cfRule>
  </conditionalFormatting>
  <conditionalFormatting sqref="Q31">
    <cfRule type="cellIs" dxfId="2427" priority="2433" operator="lessThan">
      <formula>0</formula>
    </cfRule>
  </conditionalFormatting>
  <conditionalFormatting sqref="Q31">
    <cfRule type="cellIs" dxfId="2426" priority="2427" operator="lessThan">
      <formula>0</formula>
    </cfRule>
  </conditionalFormatting>
  <conditionalFormatting sqref="R31">
    <cfRule type="cellIs" dxfId="2425" priority="2425" operator="lessThan">
      <formula>0.8</formula>
    </cfRule>
    <cfRule type="cellIs" dxfId="2424" priority="2426" operator="greaterThan">
      <formula>1</formula>
    </cfRule>
  </conditionalFormatting>
  <conditionalFormatting sqref="R31">
    <cfRule type="cellIs" dxfId="2423" priority="2423" operator="greaterThan">
      <formula>1</formula>
    </cfRule>
    <cfRule type="cellIs" dxfId="2422" priority="2424" operator="lessThan">
      <formula>0.8</formula>
    </cfRule>
  </conditionalFormatting>
  <conditionalFormatting sqref="P31">
    <cfRule type="cellIs" dxfId="2421" priority="2422" operator="greaterThan">
      <formula>0</formula>
    </cfRule>
  </conditionalFormatting>
  <conditionalFormatting sqref="Q31">
    <cfRule type="cellIs" dxfId="2420" priority="2421" operator="lessThan">
      <formula>0</formula>
    </cfRule>
  </conditionalFormatting>
  <conditionalFormatting sqref="R31">
    <cfRule type="cellIs" dxfId="2419" priority="2419" operator="lessThan">
      <formula>0.8</formula>
    </cfRule>
    <cfRule type="cellIs" dxfId="2418" priority="2420" operator="greaterThan">
      <formula>1</formula>
    </cfRule>
  </conditionalFormatting>
  <conditionalFormatting sqref="R31">
    <cfRule type="cellIs" dxfId="2417" priority="2417" operator="greaterThan">
      <formula>1</formula>
    </cfRule>
    <cfRule type="cellIs" dxfId="2416" priority="2418" operator="lessThan">
      <formula>0.8</formula>
    </cfRule>
  </conditionalFormatting>
  <conditionalFormatting sqref="P31">
    <cfRule type="cellIs" dxfId="2415" priority="2416" operator="greaterThan">
      <formula>0</formula>
    </cfRule>
  </conditionalFormatting>
  <conditionalFormatting sqref="Q31">
    <cfRule type="cellIs" dxfId="2414" priority="2415" operator="lessThan">
      <formula>0</formula>
    </cfRule>
  </conditionalFormatting>
  <conditionalFormatting sqref="R31">
    <cfRule type="cellIs" dxfId="2413" priority="2413" operator="lessThan">
      <formula>0.8</formula>
    </cfRule>
    <cfRule type="cellIs" dxfId="2412" priority="2414" operator="greaterThan">
      <formula>1</formula>
    </cfRule>
  </conditionalFormatting>
  <conditionalFormatting sqref="R31">
    <cfRule type="cellIs" dxfId="2411" priority="2411" operator="greaterThan">
      <formula>1</formula>
    </cfRule>
    <cfRule type="cellIs" dxfId="2410" priority="2412" operator="lessThan">
      <formula>0.8</formula>
    </cfRule>
  </conditionalFormatting>
  <conditionalFormatting sqref="P31">
    <cfRule type="cellIs" dxfId="2409" priority="2410" operator="greaterThan">
      <formula>0</formula>
    </cfRule>
  </conditionalFormatting>
  <conditionalFormatting sqref="Q31">
    <cfRule type="cellIs" dxfId="2408" priority="2409" operator="lessThan">
      <formula>0</formula>
    </cfRule>
  </conditionalFormatting>
  <conditionalFormatting sqref="R31">
    <cfRule type="cellIs" dxfId="2407" priority="2407" operator="lessThan">
      <formula>0.8</formula>
    </cfRule>
    <cfRule type="cellIs" dxfId="2406" priority="2408" operator="greaterThan">
      <formula>1</formula>
    </cfRule>
  </conditionalFormatting>
  <conditionalFormatting sqref="R31">
    <cfRule type="cellIs" dxfId="2405" priority="2405" operator="greaterThan">
      <formula>1</formula>
    </cfRule>
    <cfRule type="cellIs" dxfId="2404" priority="2406" operator="lessThan">
      <formula>0.8</formula>
    </cfRule>
  </conditionalFormatting>
  <conditionalFormatting sqref="P31">
    <cfRule type="cellIs" dxfId="2403" priority="2404" operator="greaterThan">
      <formula>0</formula>
    </cfRule>
  </conditionalFormatting>
  <conditionalFormatting sqref="P31">
    <cfRule type="cellIs" dxfId="2402" priority="2398" operator="greaterThan">
      <formula>0</formula>
    </cfRule>
  </conditionalFormatting>
  <conditionalFormatting sqref="Q31">
    <cfRule type="cellIs" dxfId="2401" priority="2403" operator="lessThan">
      <formula>0</formula>
    </cfRule>
  </conditionalFormatting>
  <conditionalFormatting sqref="R31">
    <cfRule type="cellIs" dxfId="2400" priority="2401" operator="lessThan">
      <formula>0.8</formula>
    </cfRule>
    <cfRule type="cellIs" dxfId="2399" priority="2402" operator="greaterThan">
      <formula>1</formula>
    </cfRule>
  </conditionalFormatting>
  <conditionalFormatting sqref="R31">
    <cfRule type="cellIs" dxfId="2398" priority="2399" operator="greaterThan">
      <formula>1</formula>
    </cfRule>
    <cfRule type="cellIs" dxfId="2397" priority="2400" operator="lessThan">
      <formula>0.8</formula>
    </cfRule>
  </conditionalFormatting>
  <conditionalFormatting sqref="P31">
    <cfRule type="cellIs" dxfId="2396" priority="2392" operator="greaterThan">
      <formula>0</formula>
    </cfRule>
  </conditionalFormatting>
  <conditionalFormatting sqref="Q31">
    <cfRule type="cellIs" dxfId="2395" priority="2397" operator="lessThan">
      <formula>0</formula>
    </cfRule>
  </conditionalFormatting>
  <conditionalFormatting sqref="R31">
    <cfRule type="cellIs" dxfId="2394" priority="2395" operator="lessThan">
      <formula>0.8</formula>
    </cfRule>
    <cfRule type="cellIs" dxfId="2393" priority="2396" operator="greaterThan">
      <formula>1</formula>
    </cfRule>
  </conditionalFormatting>
  <conditionalFormatting sqref="R31">
    <cfRule type="cellIs" dxfId="2392" priority="2393" operator="greaterThan">
      <formula>1</formula>
    </cfRule>
    <cfRule type="cellIs" dxfId="2391" priority="2394" operator="lessThan">
      <formula>0.8</formula>
    </cfRule>
  </conditionalFormatting>
  <conditionalFormatting sqref="R31">
    <cfRule type="cellIs" dxfId="2390" priority="2389" operator="lessThan">
      <formula>0.8</formula>
    </cfRule>
    <cfRule type="cellIs" dxfId="2389" priority="2390" operator="greaterThan">
      <formula>1</formula>
    </cfRule>
  </conditionalFormatting>
  <conditionalFormatting sqref="R31">
    <cfRule type="cellIs" dxfId="2388" priority="2387" operator="greaterThan">
      <formula>1</formula>
    </cfRule>
    <cfRule type="cellIs" dxfId="2387" priority="2388" operator="lessThan">
      <formula>0.8</formula>
    </cfRule>
  </conditionalFormatting>
  <conditionalFormatting sqref="P31">
    <cfRule type="cellIs" dxfId="2386" priority="2386" operator="greaterThan">
      <formula>0</formula>
    </cfRule>
  </conditionalFormatting>
  <conditionalFormatting sqref="Q31">
    <cfRule type="cellIs" dxfId="2385" priority="2391" operator="lessThan">
      <formula>0</formula>
    </cfRule>
  </conditionalFormatting>
  <conditionalFormatting sqref="Q31">
    <cfRule type="cellIs" dxfId="2384" priority="2385" operator="lessThan">
      <formula>0</formula>
    </cfRule>
  </conditionalFormatting>
  <conditionalFormatting sqref="R31">
    <cfRule type="cellIs" dxfId="2383" priority="2383" operator="lessThan">
      <formula>0.8</formula>
    </cfRule>
    <cfRule type="cellIs" dxfId="2382" priority="2384" operator="greaterThan">
      <formula>1</formula>
    </cfRule>
  </conditionalFormatting>
  <conditionalFormatting sqref="R31">
    <cfRule type="cellIs" dxfId="2381" priority="2381" operator="greaterThan">
      <formula>1</formula>
    </cfRule>
    <cfRule type="cellIs" dxfId="2380" priority="2382" operator="lessThan">
      <formula>0.8</formula>
    </cfRule>
  </conditionalFormatting>
  <conditionalFormatting sqref="P31">
    <cfRule type="cellIs" dxfId="2379" priority="2380" operator="greaterThan">
      <formula>0</formula>
    </cfRule>
  </conditionalFormatting>
  <conditionalFormatting sqref="P31">
    <cfRule type="cellIs" dxfId="2378" priority="2374" operator="greaterThan">
      <formula>0</formula>
    </cfRule>
  </conditionalFormatting>
  <conditionalFormatting sqref="Q31">
    <cfRule type="cellIs" dxfId="2377" priority="2379" operator="lessThan">
      <formula>0</formula>
    </cfRule>
  </conditionalFormatting>
  <conditionalFormatting sqref="R31">
    <cfRule type="cellIs" dxfId="2376" priority="2377" operator="lessThan">
      <formula>0.8</formula>
    </cfRule>
    <cfRule type="cellIs" dxfId="2375" priority="2378" operator="greaterThan">
      <formula>1</formula>
    </cfRule>
  </conditionalFormatting>
  <conditionalFormatting sqref="R31">
    <cfRule type="cellIs" dxfId="2374" priority="2375" operator="greaterThan">
      <formula>1</formula>
    </cfRule>
    <cfRule type="cellIs" dxfId="2373" priority="2376" operator="lessThan">
      <formula>0.8</formula>
    </cfRule>
  </conditionalFormatting>
  <conditionalFormatting sqref="P31">
    <cfRule type="cellIs" dxfId="2372" priority="2368" operator="greaterThan">
      <formula>0</formula>
    </cfRule>
  </conditionalFormatting>
  <conditionalFormatting sqref="Q31">
    <cfRule type="cellIs" dxfId="2371" priority="2373" operator="lessThan">
      <formula>0</formula>
    </cfRule>
  </conditionalFormatting>
  <conditionalFormatting sqref="R31">
    <cfRule type="cellIs" dxfId="2370" priority="2371" operator="lessThan">
      <formula>0.8</formula>
    </cfRule>
    <cfRule type="cellIs" dxfId="2369" priority="2372" operator="greaterThan">
      <formula>1</formula>
    </cfRule>
  </conditionalFormatting>
  <conditionalFormatting sqref="R31">
    <cfRule type="cellIs" dxfId="2368" priority="2369" operator="greaterThan">
      <formula>1</formula>
    </cfRule>
    <cfRule type="cellIs" dxfId="2367" priority="2370" operator="lessThan">
      <formula>0.8</formula>
    </cfRule>
  </conditionalFormatting>
  <conditionalFormatting sqref="R31">
    <cfRule type="cellIs" dxfId="2366" priority="2365" operator="lessThan">
      <formula>0.8</formula>
    </cfRule>
    <cfRule type="cellIs" dxfId="2365" priority="2366" operator="greaterThan">
      <formula>1</formula>
    </cfRule>
  </conditionalFormatting>
  <conditionalFormatting sqref="R31">
    <cfRule type="cellIs" dxfId="2364" priority="2363" operator="greaterThan">
      <formula>1</formula>
    </cfRule>
    <cfRule type="cellIs" dxfId="2363" priority="2364" operator="lessThan">
      <formula>0.8</formula>
    </cfRule>
  </conditionalFormatting>
  <conditionalFormatting sqref="P31">
    <cfRule type="cellIs" dxfId="2362" priority="2362" operator="greaterThan">
      <formula>0</formula>
    </cfRule>
  </conditionalFormatting>
  <conditionalFormatting sqref="Q31">
    <cfRule type="cellIs" dxfId="2361" priority="2367" operator="lessThan">
      <formula>0</formula>
    </cfRule>
  </conditionalFormatting>
  <conditionalFormatting sqref="P31">
    <cfRule type="cellIs" dxfId="2360" priority="2356" operator="greaterThan">
      <formula>0</formula>
    </cfRule>
  </conditionalFormatting>
  <conditionalFormatting sqref="Q31">
    <cfRule type="cellIs" dxfId="2359" priority="2361" operator="lessThan">
      <formula>0</formula>
    </cfRule>
  </conditionalFormatting>
  <conditionalFormatting sqref="R31">
    <cfRule type="cellIs" dxfId="2358" priority="2359" operator="lessThan">
      <formula>0.8</formula>
    </cfRule>
    <cfRule type="cellIs" dxfId="2357" priority="2360" operator="greaterThan">
      <formula>1</formula>
    </cfRule>
  </conditionalFormatting>
  <conditionalFormatting sqref="R31">
    <cfRule type="cellIs" dxfId="2356" priority="2357" operator="greaterThan">
      <formula>1</formula>
    </cfRule>
    <cfRule type="cellIs" dxfId="2355" priority="2358" operator="lessThan">
      <formula>0.8</formula>
    </cfRule>
  </conditionalFormatting>
  <conditionalFormatting sqref="R31">
    <cfRule type="cellIs" dxfId="2354" priority="2353" operator="lessThan">
      <formula>0.8</formula>
    </cfRule>
    <cfRule type="cellIs" dxfId="2353" priority="2354" operator="greaterThan">
      <formula>1</formula>
    </cfRule>
  </conditionalFormatting>
  <conditionalFormatting sqref="R31">
    <cfRule type="cellIs" dxfId="2352" priority="2351" operator="greaterThan">
      <formula>1</formula>
    </cfRule>
    <cfRule type="cellIs" dxfId="2351" priority="2352" operator="lessThan">
      <formula>0.8</formula>
    </cfRule>
  </conditionalFormatting>
  <conditionalFormatting sqref="P31">
    <cfRule type="cellIs" dxfId="2350" priority="2350" operator="greaterThan">
      <formula>0</formula>
    </cfRule>
  </conditionalFormatting>
  <conditionalFormatting sqref="Q31">
    <cfRule type="cellIs" dxfId="2349" priority="2355" operator="lessThan">
      <formula>0</formula>
    </cfRule>
  </conditionalFormatting>
  <conditionalFormatting sqref="R31">
    <cfRule type="cellIs" dxfId="2348" priority="2347" operator="lessThan">
      <formula>0.8</formula>
    </cfRule>
    <cfRule type="cellIs" dxfId="2347" priority="2348" operator="greaterThan">
      <formula>1</formula>
    </cfRule>
  </conditionalFormatting>
  <conditionalFormatting sqref="R31">
    <cfRule type="cellIs" dxfId="2346" priority="2345" operator="greaterThan">
      <formula>1</formula>
    </cfRule>
    <cfRule type="cellIs" dxfId="2345" priority="2346" operator="lessThan">
      <formula>0.8</formula>
    </cfRule>
  </conditionalFormatting>
  <conditionalFormatting sqref="P31">
    <cfRule type="cellIs" dxfId="2344" priority="2344" operator="greaterThan">
      <formula>0</formula>
    </cfRule>
  </conditionalFormatting>
  <conditionalFormatting sqref="Q31">
    <cfRule type="cellIs" dxfId="2343" priority="2349" operator="lessThan">
      <formula>0</formula>
    </cfRule>
  </conditionalFormatting>
  <conditionalFormatting sqref="Q31">
    <cfRule type="cellIs" dxfId="2342" priority="2343" operator="lessThan">
      <formula>0</formula>
    </cfRule>
  </conditionalFormatting>
  <conditionalFormatting sqref="R31">
    <cfRule type="cellIs" dxfId="2341" priority="2341" operator="lessThan">
      <formula>0.8</formula>
    </cfRule>
    <cfRule type="cellIs" dxfId="2340" priority="2342" operator="greaterThan">
      <formula>1</formula>
    </cfRule>
  </conditionalFormatting>
  <conditionalFormatting sqref="R31">
    <cfRule type="cellIs" dxfId="2339" priority="2339" operator="greaterThan">
      <formula>1</formula>
    </cfRule>
    <cfRule type="cellIs" dxfId="2338" priority="2340" operator="lessThan">
      <formula>0.8</formula>
    </cfRule>
  </conditionalFormatting>
  <conditionalFormatting sqref="P31">
    <cfRule type="cellIs" dxfId="2337" priority="2338" operator="greaterThan">
      <formula>0</formula>
    </cfRule>
  </conditionalFormatting>
  <conditionalFormatting sqref="Q31">
    <cfRule type="cellIs" dxfId="2336" priority="2332" operator="lessThan">
      <formula>0</formula>
    </cfRule>
  </conditionalFormatting>
  <conditionalFormatting sqref="R31">
    <cfRule type="cellIs" dxfId="2335" priority="2336" operator="lessThan">
      <formula>0.8</formula>
    </cfRule>
    <cfRule type="cellIs" dxfId="2334" priority="2337" operator="greaterThan">
      <formula>1</formula>
    </cfRule>
  </conditionalFormatting>
  <conditionalFormatting sqref="R31">
    <cfRule type="cellIs" dxfId="2333" priority="2334" operator="greaterThan">
      <formula>1</formula>
    </cfRule>
    <cfRule type="cellIs" dxfId="2332" priority="2335" operator="lessThan">
      <formula>0.8</formula>
    </cfRule>
  </conditionalFormatting>
  <conditionalFormatting sqref="P31">
    <cfRule type="cellIs" dxfId="2331" priority="2333" operator="greaterThan">
      <formula>0</formula>
    </cfRule>
  </conditionalFormatting>
  <conditionalFormatting sqref="Q31">
    <cfRule type="cellIs" dxfId="2330" priority="2331" operator="lessThan">
      <formula>0</formula>
    </cfRule>
  </conditionalFormatting>
  <conditionalFormatting sqref="R31">
    <cfRule type="cellIs" dxfId="2329" priority="2329" operator="lessThan">
      <formula>0.8</formula>
    </cfRule>
    <cfRule type="cellIs" dxfId="2328" priority="2330" operator="greaterThan">
      <formula>1</formula>
    </cfRule>
  </conditionalFormatting>
  <conditionalFormatting sqref="R31">
    <cfRule type="cellIs" dxfId="2327" priority="2327" operator="greaterThan">
      <formula>1</formula>
    </cfRule>
    <cfRule type="cellIs" dxfId="2326" priority="2328" operator="lessThan">
      <formula>0.8</formula>
    </cfRule>
  </conditionalFormatting>
  <conditionalFormatting sqref="P31">
    <cfRule type="cellIs" dxfId="2325" priority="2326" operator="greaterThan">
      <formula>0</formula>
    </cfRule>
  </conditionalFormatting>
  <conditionalFormatting sqref="Q31">
    <cfRule type="cellIs" dxfId="2324" priority="2325" operator="lessThan">
      <formula>0</formula>
    </cfRule>
  </conditionalFormatting>
  <conditionalFormatting sqref="R31">
    <cfRule type="cellIs" dxfId="2323" priority="2323" operator="lessThan">
      <formula>0.8</formula>
    </cfRule>
    <cfRule type="cellIs" dxfId="2322" priority="2324" operator="greaterThan">
      <formula>1</formula>
    </cfRule>
  </conditionalFormatting>
  <conditionalFormatting sqref="R31">
    <cfRule type="cellIs" dxfId="2321" priority="2321" operator="greaterThan">
      <formula>1</formula>
    </cfRule>
    <cfRule type="cellIs" dxfId="2320" priority="2322" operator="lessThan">
      <formula>0.8</formula>
    </cfRule>
  </conditionalFormatting>
  <conditionalFormatting sqref="P31">
    <cfRule type="cellIs" dxfId="2319" priority="2320" operator="greaterThan">
      <formula>0</formula>
    </cfRule>
  </conditionalFormatting>
  <conditionalFormatting sqref="Q31">
    <cfRule type="cellIs" dxfId="2318" priority="2319" operator="lessThan">
      <formula>0</formula>
    </cfRule>
  </conditionalFormatting>
  <conditionalFormatting sqref="R31">
    <cfRule type="cellIs" dxfId="2317" priority="2317" operator="lessThan">
      <formula>0.8</formula>
    </cfRule>
    <cfRule type="cellIs" dxfId="2316" priority="2318" operator="greaterThan">
      <formula>1</formula>
    </cfRule>
  </conditionalFormatting>
  <conditionalFormatting sqref="R31">
    <cfRule type="cellIs" dxfId="2315" priority="2315" operator="greaterThan">
      <formula>1</formula>
    </cfRule>
    <cfRule type="cellIs" dxfId="2314" priority="2316" operator="lessThan">
      <formula>0.8</formula>
    </cfRule>
  </conditionalFormatting>
  <conditionalFormatting sqref="P31">
    <cfRule type="cellIs" dxfId="2313" priority="2314" operator="greaterThan">
      <formula>0</formula>
    </cfRule>
  </conditionalFormatting>
  <conditionalFormatting sqref="Q31">
    <cfRule type="cellIs" dxfId="2312" priority="2313" operator="lessThan">
      <formula>0</formula>
    </cfRule>
  </conditionalFormatting>
  <conditionalFormatting sqref="R31">
    <cfRule type="cellIs" dxfId="2311" priority="2311" operator="lessThan">
      <formula>0.8</formula>
    </cfRule>
    <cfRule type="cellIs" dxfId="2310" priority="2312" operator="greaterThan">
      <formula>1</formula>
    </cfRule>
  </conditionalFormatting>
  <conditionalFormatting sqref="R31">
    <cfRule type="cellIs" dxfId="2309" priority="2309" operator="greaterThan">
      <formula>1</formula>
    </cfRule>
    <cfRule type="cellIs" dxfId="2308" priority="2310" operator="lessThan">
      <formula>0.8</formula>
    </cfRule>
  </conditionalFormatting>
  <conditionalFormatting sqref="P31">
    <cfRule type="cellIs" dxfId="2307" priority="2308" operator="greaterThan">
      <formula>0</formula>
    </cfRule>
  </conditionalFormatting>
  <conditionalFormatting sqref="Q31">
    <cfRule type="cellIs" dxfId="2306" priority="2307" operator="lessThan">
      <formula>0</formula>
    </cfRule>
  </conditionalFormatting>
  <conditionalFormatting sqref="R31">
    <cfRule type="cellIs" dxfId="2305" priority="2305" operator="lessThan">
      <formula>0.8</formula>
    </cfRule>
    <cfRule type="cellIs" dxfId="2304" priority="2306" operator="greaterThan">
      <formula>1</formula>
    </cfRule>
  </conditionalFormatting>
  <conditionalFormatting sqref="R31">
    <cfRule type="cellIs" dxfId="2303" priority="2303" operator="greaterThan">
      <formula>1</formula>
    </cfRule>
    <cfRule type="cellIs" dxfId="2302" priority="2304" operator="lessThan">
      <formula>0.8</formula>
    </cfRule>
  </conditionalFormatting>
  <conditionalFormatting sqref="P31">
    <cfRule type="cellIs" dxfId="2301" priority="2302" operator="greaterThan">
      <formula>0</formula>
    </cfRule>
  </conditionalFormatting>
  <conditionalFormatting sqref="P31">
    <cfRule type="cellIs" dxfId="2300" priority="2296" operator="greaterThan">
      <formula>0</formula>
    </cfRule>
  </conditionalFormatting>
  <conditionalFormatting sqref="Q31">
    <cfRule type="cellIs" dxfId="2299" priority="2301" operator="lessThan">
      <formula>0</formula>
    </cfRule>
  </conditionalFormatting>
  <conditionalFormatting sqref="R31">
    <cfRule type="cellIs" dxfId="2298" priority="2299" operator="lessThan">
      <formula>0.8</formula>
    </cfRule>
    <cfRule type="cellIs" dxfId="2297" priority="2300" operator="greaterThan">
      <formula>1</formula>
    </cfRule>
  </conditionalFormatting>
  <conditionalFormatting sqref="R31">
    <cfRule type="cellIs" dxfId="2296" priority="2297" operator="greaterThan">
      <formula>1</formula>
    </cfRule>
    <cfRule type="cellIs" dxfId="2295" priority="2298" operator="lessThan">
      <formula>0.8</formula>
    </cfRule>
  </conditionalFormatting>
  <conditionalFormatting sqref="P31">
    <cfRule type="cellIs" dxfId="2294" priority="2290" operator="greaterThan">
      <formula>0</formula>
    </cfRule>
  </conditionalFormatting>
  <conditionalFormatting sqref="Q31">
    <cfRule type="cellIs" dxfId="2293" priority="2295" operator="lessThan">
      <formula>0</formula>
    </cfRule>
  </conditionalFormatting>
  <conditionalFormatting sqref="R31">
    <cfRule type="cellIs" dxfId="2292" priority="2293" operator="lessThan">
      <formula>0.8</formula>
    </cfRule>
    <cfRule type="cellIs" dxfId="2291" priority="2294" operator="greaterThan">
      <formula>1</formula>
    </cfRule>
  </conditionalFormatting>
  <conditionalFormatting sqref="R31">
    <cfRule type="cellIs" dxfId="2290" priority="2291" operator="greaterThan">
      <formula>1</formula>
    </cfRule>
    <cfRule type="cellIs" dxfId="2289" priority="2292" operator="lessThan">
      <formula>0.8</formula>
    </cfRule>
  </conditionalFormatting>
  <conditionalFormatting sqref="R31">
    <cfRule type="cellIs" dxfId="2288" priority="2287" operator="lessThan">
      <formula>0.8</formula>
    </cfRule>
    <cfRule type="cellIs" dxfId="2287" priority="2288" operator="greaterThan">
      <formula>1</formula>
    </cfRule>
  </conditionalFormatting>
  <conditionalFormatting sqref="R31">
    <cfRule type="cellIs" dxfId="2286" priority="2285" operator="greaterThan">
      <formula>1</formula>
    </cfRule>
    <cfRule type="cellIs" dxfId="2285" priority="2286" operator="lessThan">
      <formula>0.8</formula>
    </cfRule>
  </conditionalFormatting>
  <conditionalFormatting sqref="P31">
    <cfRule type="cellIs" dxfId="2284" priority="2284" operator="greaterThan">
      <formula>0</formula>
    </cfRule>
  </conditionalFormatting>
  <conditionalFormatting sqref="Q31">
    <cfRule type="cellIs" dxfId="2283" priority="2289" operator="lessThan">
      <formula>0</formula>
    </cfRule>
  </conditionalFormatting>
  <conditionalFormatting sqref="P79">
    <cfRule type="cellIs" dxfId="2282" priority="2278" operator="greaterThan">
      <formula>0</formula>
    </cfRule>
  </conditionalFormatting>
  <conditionalFormatting sqref="Q79">
    <cfRule type="cellIs" dxfId="2281" priority="2283" operator="lessThan">
      <formula>0</formula>
    </cfRule>
  </conditionalFormatting>
  <conditionalFormatting sqref="R79">
    <cfRule type="cellIs" dxfId="2280" priority="2281" operator="lessThan">
      <formula>0.8</formula>
    </cfRule>
    <cfRule type="cellIs" dxfId="2279" priority="2282" operator="greaterThan">
      <formula>1</formula>
    </cfRule>
  </conditionalFormatting>
  <conditionalFormatting sqref="R79">
    <cfRule type="cellIs" dxfId="2278" priority="2279" operator="greaterThan">
      <formula>1</formula>
    </cfRule>
    <cfRule type="cellIs" dxfId="2277" priority="2280" operator="lessThan">
      <formula>0.8</formula>
    </cfRule>
  </conditionalFormatting>
  <conditionalFormatting sqref="Q79">
    <cfRule type="cellIs" dxfId="2276" priority="2277" operator="lessThan">
      <formula>0</formula>
    </cfRule>
  </conditionalFormatting>
  <conditionalFormatting sqref="R79">
    <cfRule type="cellIs" dxfId="2275" priority="2275" operator="lessThan">
      <formula>0.8</formula>
    </cfRule>
    <cfRule type="cellIs" dxfId="2274" priority="2276" operator="greaterThan">
      <formula>1</formula>
    </cfRule>
  </conditionalFormatting>
  <conditionalFormatting sqref="R79">
    <cfRule type="cellIs" dxfId="2273" priority="2273" operator="greaterThan">
      <formula>1</formula>
    </cfRule>
    <cfRule type="cellIs" dxfId="2272" priority="2274" operator="lessThan">
      <formula>0.8</formula>
    </cfRule>
  </conditionalFormatting>
  <conditionalFormatting sqref="P79">
    <cfRule type="cellIs" dxfId="2271" priority="2272" operator="greaterThan">
      <formula>0</formula>
    </cfRule>
  </conditionalFormatting>
  <conditionalFormatting sqref="P79">
    <cfRule type="cellIs" dxfId="2270" priority="2266" operator="greaterThan">
      <formula>0</formula>
    </cfRule>
  </conditionalFormatting>
  <conditionalFormatting sqref="Q79">
    <cfRule type="cellIs" dxfId="2269" priority="2271" operator="lessThan">
      <formula>0</formula>
    </cfRule>
  </conditionalFormatting>
  <conditionalFormatting sqref="R79">
    <cfRule type="cellIs" dxfId="2268" priority="2269" operator="lessThan">
      <formula>0.8</formula>
    </cfRule>
    <cfRule type="cellIs" dxfId="2267" priority="2270" operator="greaterThan">
      <formula>1</formula>
    </cfRule>
  </conditionalFormatting>
  <conditionalFormatting sqref="R79">
    <cfRule type="cellIs" dxfId="2266" priority="2267" operator="greaterThan">
      <formula>1</formula>
    </cfRule>
    <cfRule type="cellIs" dxfId="2265" priority="2268" operator="lessThan">
      <formula>0.8</formula>
    </cfRule>
  </conditionalFormatting>
  <conditionalFormatting sqref="Q79">
    <cfRule type="cellIs" dxfId="2264" priority="2260" operator="lessThan">
      <formula>0</formula>
    </cfRule>
  </conditionalFormatting>
  <conditionalFormatting sqref="P79">
    <cfRule type="cellIs" dxfId="2263" priority="2261" operator="greaterThan">
      <formula>0</formula>
    </cfRule>
  </conditionalFormatting>
  <conditionalFormatting sqref="R79">
    <cfRule type="cellIs" dxfId="2262" priority="2264" operator="lessThan">
      <formula>0.8</formula>
    </cfRule>
    <cfRule type="cellIs" dxfId="2261" priority="2265" operator="greaterThan">
      <formula>1</formula>
    </cfRule>
  </conditionalFormatting>
  <conditionalFormatting sqref="R79">
    <cfRule type="cellIs" dxfId="2260" priority="2262" operator="greaterThan">
      <formula>1</formula>
    </cfRule>
    <cfRule type="cellIs" dxfId="2259" priority="2263" operator="lessThan">
      <formula>0.8</formula>
    </cfRule>
  </conditionalFormatting>
  <conditionalFormatting sqref="Q79">
    <cfRule type="cellIs" dxfId="2258" priority="2254" operator="lessThan">
      <formula>0</formula>
    </cfRule>
  </conditionalFormatting>
  <conditionalFormatting sqref="R79">
    <cfRule type="cellIs" dxfId="2257" priority="2258" operator="lessThan">
      <formula>0.8</formula>
    </cfRule>
    <cfRule type="cellIs" dxfId="2256" priority="2259" operator="greaterThan">
      <formula>1</formula>
    </cfRule>
  </conditionalFormatting>
  <conditionalFormatting sqref="R79">
    <cfRule type="cellIs" dxfId="2255" priority="2256" operator="greaterThan">
      <formula>1</formula>
    </cfRule>
    <cfRule type="cellIs" dxfId="2254" priority="2257" operator="lessThan">
      <formula>0.8</formula>
    </cfRule>
  </conditionalFormatting>
  <conditionalFormatting sqref="P79">
    <cfRule type="cellIs" dxfId="2253" priority="2255" operator="greaterThan">
      <formula>0</formula>
    </cfRule>
  </conditionalFormatting>
  <conditionalFormatting sqref="Q79">
    <cfRule type="cellIs" dxfId="2252" priority="2253" operator="lessThan">
      <formula>0</formula>
    </cfRule>
  </conditionalFormatting>
  <conditionalFormatting sqref="R79">
    <cfRule type="cellIs" dxfId="2251" priority="2251" operator="lessThan">
      <formula>0.8</formula>
    </cfRule>
    <cfRule type="cellIs" dxfId="2250" priority="2252" operator="greaterThan">
      <formula>1</formula>
    </cfRule>
  </conditionalFormatting>
  <conditionalFormatting sqref="R79">
    <cfRule type="cellIs" dxfId="2249" priority="2249" operator="greaterThan">
      <formula>1</formula>
    </cfRule>
    <cfRule type="cellIs" dxfId="2248" priority="2250" operator="lessThan">
      <formula>0.8</formula>
    </cfRule>
  </conditionalFormatting>
  <conditionalFormatting sqref="P79">
    <cfRule type="cellIs" dxfId="2247" priority="2248" operator="greaterThan">
      <formula>0</formula>
    </cfRule>
  </conditionalFormatting>
  <conditionalFormatting sqref="Q79">
    <cfRule type="cellIs" dxfId="2246" priority="2247" operator="lessThan">
      <formula>0</formula>
    </cfRule>
  </conditionalFormatting>
  <conditionalFormatting sqref="R79">
    <cfRule type="cellIs" dxfId="2245" priority="2245" operator="lessThan">
      <formula>0.8</formula>
    </cfRule>
    <cfRule type="cellIs" dxfId="2244" priority="2246" operator="greaterThan">
      <formula>1</formula>
    </cfRule>
  </conditionalFormatting>
  <conditionalFormatting sqref="R79">
    <cfRule type="cellIs" dxfId="2243" priority="2243" operator="greaterThan">
      <formula>1</formula>
    </cfRule>
    <cfRule type="cellIs" dxfId="2242" priority="2244" operator="lessThan">
      <formula>0.8</formula>
    </cfRule>
  </conditionalFormatting>
  <conditionalFormatting sqref="P79">
    <cfRule type="cellIs" dxfId="2241" priority="2242" operator="greaterThan">
      <formula>0</formula>
    </cfRule>
  </conditionalFormatting>
  <conditionalFormatting sqref="P79">
    <cfRule type="cellIs" dxfId="2240" priority="2236" operator="greaterThan">
      <formula>0</formula>
    </cfRule>
  </conditionalFormatting>
  <conditionalFormatting sqref="Q79">
    <cfRule type="cellIs" dxfId="2239" priority="2241" operator="lessThan">
      <formula>0</formula>
    </cfRule>
  </conditionalFormatting>
  <conditionalFormatting sqref="R79">
    <cfRule type="cellIs" dxfId="2238" priority="2239" operator="lessThan">
      <formula>0.8</formula>
    </cfRule>
    <cfRule type="cellIs" dxfId="2237" priority="2240" operator="greaterThan">
      <formula>1</formula>
    </cfRule>
  </conditionalFormatting>
  <conditionalFormatting sqref="R79">
    <cfRule type="cellIs" dxfId="2236" priority="2237" operator="greaterThan">
      <formula>1</formula>
    </cfRule>
    <cfRule type="cellIs" dxfId="2235" priority="2238" operator="lessThan">
      <formula>0.8</formula>
    </cfRule>
  </conditionalFormatting>
  <conditionalFormatting sqref="P71:P78">
    <cfRule type="cellIs" dxfId="2234" priority="2230" operator="greaterThan">
      <formula>0</formula>
    </cfRule>
  </conditionalFormatting>
  <conditionalFormatting sqref="Q71:Q78">
    <cfRule type="cellIs" dxfId="2233" priority="2235" operator="lessThan">
      <formula>0</formula>
    </cfRule>
  </conditionalFormatting>
  <conditionalFormatting sqref="R71:R78">
    <cfRule type="cellIs" dxfId="2232" priority="2233" operator="lessThan">
      <formula>0.8</formula>
    </cfRule>
    <cfRule type="cellIs" dxfId="2231" priority="2234" operator="greaterThan">
      <formula>1</formula>
    </cfRule>
  </conditionalFormatting>
  <conditionalFormatting sqref="R71:R78">
    <cfRule type="cellIs" dxfId="2230" priority="2231" operator="greaterThan">
      <formula>1</formula>
    </cfRule>
    <cfRule type="cellIs" dxfId="2229" priority="2232" operator="lessThan">
      <formula>0.8</formula>
    </cfRule>
  </conditionalFormatting>
  <conditionalFormatting sqref="Q148:Q153">
    <cfRule type="cellIs" dxfId="2228" priority="2229" operator="lessThan">
      <formula>0</formula>
    </cfRule>
  </conditionalFormatting>
  <conditionalFormatting sqref="R148:R153">
    <cfRule type="cellIs" dxfId="2227" priority="2227" operator="lessThan">
      <formula>0.8</formula>
    </cfRule>
    <cfRule type="cellIs" dxfId="2226" priority="2228" operator="greaterThan">
      <formula>1</formula>
    </cfRule>
  </conditionalFormatting>
  <conditionalFormatting sqref="R148:R153">
    <cfRule type="cellIs" dxfId="2225" priority="2225" operator="greaterThan">
      <formula>1</formula>
    </cfRule>
    <cfRule type="cellIs" dxfId="2224" priority="2226" operator="lessThan">
      <formula>0.8</formula>
    </cfRule>
  </conditionalFormatting>
  <conditionalFormatting sqref="P148:P153">
    <cfRule type="cellIs" dxfId="2223" priority="2224" operator="greaterThan">
      <formula>0</formula>
    </cfRule>
  </conditionalFormatting>
  <conditionalFormatting sqref="Q148:Q153">
    <cfRule type="cellIs" dxfId="2222" priority="2223" operator="lessThan">
      <formula>0</formula>
    </cfRule>
  </conditionalFormatting>
  <conditionalFormatting sqref="R148:R153">
    <cfRule type="cellIs" dxfId="2221" priority="2221" operator="lessThan">
      <formula>0.8</formula>
    </cfRule>
    <cfRule type="cellIs" dxfId="2220" priority="2222" operator="greaterThan">
      <formula>1</formula>
    </cfRule>
  </conditionalFormatting>
  <conditionalFormatting sqref="R148:R153">
    <cfRule type="cellIs" dxfId="2219" priority="2219" operator="greaterThan">
      <formula>1</formula>
    </cfRule>
    <cfRule type="cellIs" dxfId="2218" priority="2220" operator="lessThan">
      <formula>0.8</formula>
    </cfRule>
  </conditionalFormatting>
  <conditionalFormatting sqref="P148:P153">
    <cfRule type="cellIs" dxfId="2217" priority="2218" operator="greaterThan">
      <formula>0</formula>
    </cfRule>
  </conditionalFormatting>
  <conditionalFormatting sqref="Q148:Q153">
    <cfRule type="cellIs" dxfId="2216" priority="2217" operator="lessThan">
      <formula>0</formula>
    </cfRule>
  </conditionalFormatting>
  <conditionalFormatting sqref="R148:R153">
    <cfRule type="cellIs" dxfId="2215" priority="2215" operator="lessThan">
      <formula>0.8</formula>
    </cfRule>
    <cfRule type="cellIs" dxfId="2214" priority="2216" operator="greaterThan">
      <formula>1</formula>
    </cfRule>
  </conditionalFormatting>
  <conditionalFormatting sqref="R148:R153">
    <cfRule type="cellIs" dxfId="2213" priority="2213" operator="greaterThan">
      <formula>1</formula>
    </cfRule>
    <cfRule type="cellIs" dxfId="2212" priority="2214" operator="lessThan">
      <formula>0.8</formula>
    </cfRule>
  </conditionalFormatting>
  <conditionalFormatting sqref="P148:P153">
    <cfRule type="cellIs" dxfId="2211" priority="2212" operator="greaterThan">
      <formula>0</formula>
    </cfRule>
  </conditionalFormatting>
  <conditionalFormatting sqref="Q148:Q153">
    <cfRule type="cellIs" dxfId="2210" priority="2211" operator="lessThan">
      <formula>0</formula>
    </cfRule>
  </conditionalFormatting>
  <conditionalFormatting sqref="R148:R153">
    <cfRule type="cellIs" dxfId="2209" priority="2209" operator="lessThan">
      <formula>0.8</formula>
    </cfRule>
    <cfRule type="cellIs" dxfId="2208" priority="2210" operator="greaterThan">
      <formula>1</formula>
    </cfRule>
  </conditionalFormatting>
  <conditionalFormatting sqref="R148:R153">
    <cfRule type="cellIs" dxfId="2207" priority="2207" operator="greaterThan">
      <formula>1</formula>
    </cfRule>
    <cfRule type="cellIs" dxfId="2206" priority="2208" operator="lessThan">
      <formula>0.8</formula>
    </cfRule>
  </conditionalFormatting>
  <conditionalFormatting sqref="P148:P153">
    <cfRule type="cellIs" dxfId="2205" priority="2206" operator="greaterThan">
      <formula>0</formula>
    </cfRule>
  </conditionalFormatting>
  <conditionalFormatting sqref="P148:P153">
    <cfRule type="cellIs" dxfId="2204" priority="2200" operator="greaterThan">
      <formula>0</formula>
    </cfRule>
  </conditionalFormatting>
  <conditionalFormatting sqref="Q148:Q153">
    <cfRule type="cellIs" dxfId="2203" priority="2205" operator="lessThan">
      <formula>0</formula>
    </cfRule>
  </conditionalFormatting>
  <conditionalFormatting sqref="R148:R153">
    <cfRule type="cellIs" dxfId="2202" priority="2203" operator="lessThan">
      <formula>0.8</formula>
    </cfRule>
    <cfRule type="cellIs" dxfId="2201" priority="2204" operator="greaterThan">
      <formula>1</formula>
    </cfRule>
  </conditionalFormatting>
  <conditionalFormatting sqref="R148:R153">
    <cfRule type="cellIs" dxfId="2200" priority="2201" operator="greaterThan">
      <formula>1</formula>
    </cfRule>
    <cfRule type="cellIs" dxfId="2199" priority="2202" operator="lessThan">
      <formula>0.8</formula>
    </cfRule>
  </conditionalFormatting>
  <conditionalFormatting sqref="P148:P153">
    <cfRule type="cellIs" dxfId="2198" priority="2194" operator="greaterThan">
      <formula>0</formula>
    </cfRule>
  </conditionalFormatting>
  <conditionalFormatting sqref="Q148:Q153">
    <cfRule type="cellIs" dxfId="2197" priority="2199" operator="lessThan">
      <formula>0</formula>
    </cfRule>
  </conditionalFormatting>
  <conditionalFormatting sqref="R148:R153">
    <cfRule type="cellIs" dxfId="2196" priority="2197" operator="lessThan">
      <formula>0.8</formula>
    </cfRule>
    <cfRule type="cellIs" dxfId="2195" priority="2198" operator="greaterThan">
      <formula>1</formula>
    </cfRule>
  </conditionalFormatting>
  <conditionalFormatting sqref="R148:R153">
    <cfRule type="cellIs" dxfId="2194" priority="2195" operator="greaterThan">
      <formula>1</formula>
    </cfRule>
    <cfRule type="cellIs" dxfId="2193" priority="2196" operator="lessThan">
      <formula>0.8</formula>
    </cfRule>
  </conditionalFormatting>
  <conditionalFormatting sqref="R148:R153">
    <cfRule type="cellIs" dxfId="2192" priority="2191" operator="lessThan">
      <formula>0.8</formula>
    </cfRule>
    <cfRule type="cellIs" dxfId="2191" priority="2192" operator="greaterThan">
      <formula>1</formula>
    </cfRule>
  </conditionalFormatting>
  <conditionalFormatting sqref="R148:R153">
    <cfRule type="cellIs" dxfId="2190" priority="2189" operator="greaterThan">
      <formula>1</formula>
    </cfRule>
    <cfRule type="cellIs" dxfId="2189" priority="2190" operator="lessThan">
      <formula>0.8</formula>
    </cfRule>
  </conditionalFormatting>
  <conditionalFormatting sqref="P148:P153">
    <cfRule type="cellIs" dxfId="2188" priority="2188" operator="greaterThan">
      <formula>0</formula>
    </cfRule>
  </conditionalFormatting>
  <conditionalFormatting sqref="Q148:Q153">
    <cfRule type="cellIs" dxfId="2187" priority="2193" operator="lessThan">
      <formula>0</formula>
    </cfRule>
  </conditionalFormatting>
  <conditionalFormatting sqref="Q148:Q153">
    <cfRule type="cellIs" dxfId="2186" priority="2187" operator="lessThan">
      <formula>0</formula>
    </cfRule>
  </conditionalFormatting>
  <conditionalFormatting sqref="R148:R153">
    <cfRule type="cellIs" dxfId="2185" priority="2185" operator="lessThan">
      <formula>0.8</formula>
    </cfRule>
    <cfRule type="cellIs" dxfId="2184" priority="2186" operator="greaterThan">
      <formula>1</formula>
    </cfRule>
  </conditionalFormatting>
  <conditionalFormatting sqref="R148:R153">
    <cfRule type="cellIs" dxfId="2183" priority="2183" operator="greaterThan">
      <formula>1</formula>
    </cfRule>
    <cfRule type="cellIs" dxfId="2182" priority="2184" operator="lessThan">
      <formula>0.8</formula>
    </cfRule>
  </conditionalFormatting>
  <conditionalFormatting sqref="P148:P153">
    <cfRule type="cellIs" dxfId="2181" priority="2182" operator="greaterThan">
      <formula>0</formula>
    </cfRule>
  </conditionalFormatting>
  <conditionalFormatting sqref="P148:P153">
    <cfRule type="cellIs" dxfId="2180" priority="2176" operator="greaterThan">
      <formula>0</formula>
    </cfRule>
  </conditionalFormatting>
  <conditionalFormatting sqref="Q148:Q153">
    <cfRule type="cellIs" dxfId="2179" priority="2181" operator="lessThan">
      <formula>0</formula>
    </cfRule>
  </conditionalFormatting>
  <conditionalFormatting sqref="R148:R153">
    <cfRule type="cellIs" dxfId="2178" priority="2179" operator="lessThan">
      <formula>0.8</formula>
    </cfRule>
    <cfRule type="cellIs" dxfId="2177" priority="2180" operator="greaterThan">
      <formula>1</formula>
    </cfRule>
  </conditionalFormatting>
  <conditionalFormatting sqref="R148:R153">
    <cfRule type="cellIs" dxfId="2176" priority="2177" operator="greaterThan">
      <formula>1</formula>
    </cfRule>
    <cfRule type="cellIs" dxfId="2175" priority="2178" operator="lessThan">
      <formula>0.8</formula>
    </cfRule>
  </conditionalFormatting>
  <conditionalFormatting sqref="P148:P153">
    <cfRule type="cellIs" dxfId="2174" priority="2170" operator="greaterThan">
      <formula>0</formula>
    </cfRule>
  </conditionalFormatting>
  <conditionalFormatting sqref="Q148:Q153">
    <cfRule type="cellIs" dxfId="2173" priority="2175" operator="lessThan">
      <formula>0</formula>
    </cfRule>
  </conditionalFormatting>
  <conditionalFormatting sqref="R148:R153">
    <cfRule type="cellIs" dxfId="2172" priority="2173" operator="lessThan">
      <formula>0.8</formula>
    </cfRule>
    <cfRule type="cellIs" dxfId="2171" priority="2174" operator="greaterThan">
      <formula>1</formula>
    </cfRule>
  </conditionalFormatting>
  <conditionalFormatting sqref="R148:R153">
    <cfRule type="cellIs" dxfId="2170" priority="2171" operator="greaterThan">
      <formula>1</formula>
    </cfRule>
    <cfRule type="cellIs" dxfId="2169" priority="2172" operator="lessThan">
      <formula>0.8</formula>
    </cfRule>
  </conditionalFormatting>
  <conditionalFormatting sqref="R148:R153">
    <cfRule type="cellIs" dxfId="2168" priority="2167" operator="lessThan">
      <formula>0.8</formula>
    </cfRule>
    <cfRule type="cellIs" dxfId="2167" priority="2168" operator="greaterThan">
      <formula>1</formula>
    </cfRule>
  </conditionalFormatting>
  <conditionalFormatting sqref="R148:R153">
    <cfRule type="cellIs" dxfId="2166" priority="2165" operator="greaterThan">
      <formula>1</formula>
    </cfRule>
    <cfRule type="cellIs" dxfId="2165" priority="2166" operator="lessThan">
      <formula>0.8</formula>
    </cfRule>
  </conditionalFormatting>
  <conditionalFormatting sqref="P148:P153">
    <cfRule type="cellIs" dxfId="2164" priority="2164" operator="greaterThan">
      <formula>0</formula>
    </cfRule>
  </conditionalFormatting>
  <conditionalFormatting sqref="Q148:Q153">
    <cfRule type="cellIs" dxfId="2163" priority="2169" operator="lessThan">
      <formula>0</formula>
    </cfRule>
  </conditionalFormatting>
  <conditionalFormatting sqref="P148:P153">
    <cfRule type="cellIs" dxfId="2162" priority="2158" operator="greaterThan">
      <formula>0</formula>
    </cfRule>
  </conditionalFormatting>
  <conditionalFormatting sqref="Q148:Q153">
    <cfRule type="cellIs" dxfId="2161" priority="2163" operator="lessThan">
      <formula>0</formula>
    </cfRule>
  </conditionalFormatting>
  <conditionalFormatting sqref="R148:R153">
    <cfRule type="cellIs" dxfId="2160" priority="2161" operator="lessThan">
      <formula>0.8</formula>
    </cfRule>
    <cfRule type="cellIs" dxfId="2159" priority="2162" operator="greaterThan">
      <formula>1</formula>
    </cfRule>
  </conditionalFormatting>
  <conditionalFormatting sqref="R148:R153">
    <cfRule type="cellIs" dxfId="2158" priority="2159" operator="greaterThan">
      <formula>1</formula>
    </cfRule>
    <cfRule type="cellIs" dxfId="2157" priority="2160" operator="lessThan">
      <formula>0.8</formula>
    </cfRule>
  </conditionalFormatting>
  <conditionalFormatting sqref="R148:R153">
    <cfRule type="cellIs" dxfId="2156" priority="2155" operator="lessThan">
      <formula>0.8</formula>
    </cfRule>
    <cfRule type="cellIs" dxfId="2155" priority="2156" operator="greaterThan">
      <formula>1</formula>
    </cfRule>
  </conditionalFormatting>
  <conditionalFormatting sqref="R148:R153">
    <cfRule type="cellIs" dxfId="2154" priority="2153" operator="greaterThan">
      <formula>1</formula>
    </cfRule>
    <cfRule type="cellIs" dxfId="2153" priority="2154" operator="lessThan">
      <formula>0.8</formula>
    </cfRule>
  </conditionalFormatting>
  <conditionalFormatting sqref="P148:P153">
    <cfRule type="cellIs" dxfId="2152" priority="2152" operator="greaterThan">
      <formula>0</formula>
    </cfRule>
  </conditionalFormatting>
  <conditionalFormatting sqref="Q148:Q153">
    <cfRule type="cellIs" dxfId="2151" priority="2157" operator="lessThan">
      <formula>0</formula>
    </cfRule>
  </conditionalFormatting>
  <conditionalFormatting sqref="R148:R153">
    <cfRule type="cellIs" dxfId="2150" priority="2149" operator="lessThan">
      <formula>0.8</formula>
    </cfRule>
    <cfRule type="cellIs" dxfId="2149" priority="2150" operator="greaterThan">
      <formula>1</formula>
    </cfRule>
  </conditionalFormatting>
  <conditionalFormatting sqref="R148:R153">
    <cfRule type="cellIs" dxfId="2148" priority="2147" operator="greaterThan">
      <formula>1</formula>
    </cfRule>
    <cfRule type="cellIs" dxfId="2147" priority="2148" operator="lessThan">
      <formula>0.8</formula>
    </cfRule>
  </conditionalFormatting>
  <conditionalFormatting sqref="P148:P153">
    <cfRule type="cellIs" dxfId="2146" priority="2146" operator="greaterThan">
      <formula>0</formula>
    </cfRule>
  </conditionalFormatting>
  <conditionalFormatting sqref="Q148:Q153">
    <cfRule type="cellIs" dxfId="2145" priority="2151" operator="lessThan">
      <formula>0</formula>
    </cfRule>
  </conditionalFormatting>
  <conditionalFormatting sqref="Q148:Q153">
    <cfRule type="cellIs" dxfId="2144" priority="2145" operator="lessThan">
      <formula>0</formula>
    </cfRule>
  </conditionalFormatting>
  <conditionalFormatting sqref="R148:R153">
    <cfRule type="cellIs" dxfId="2143" priority="2143" operator="lessThan">
      <formula>0.8</formula>
    </cfRule>
    <cfRule type="cellIs" dxfId="2142" priority="2144" operator="greaterThan">
      <formula>1</formula>
    </cfRule>
  </conditionalFormatting>
  <conditionalFormatting sqref="R148:R153">
    <cfRule type="cellIs" dxfId="2141" priority="2141" operator="greaterThan">
      <formula>1</formula>
    </cfRule>
    <cfRule type="cellIs" dxfId="2140" priority="2142" operator="lessThan">
      <formula>0.8</formula>
    </cfRule>
  </conditionalFormatting>
  <conditionalFormatting sqref="P148:P153">
    <cfRule type="cellIs" dxfId="2139" priority="2140" operator="greaterThan">
      <formula>0</formula>
    </cfRule>
  </conditionalFormatting>
  <conditionalFormatting sqref="Q148:Q153">
    <cfRule type="cellIs" dxfId="2138" priority="2134" operator="lessThan">
      <formula>0</formula>
    </cfRule>
  </conditionalFormatting>
  <conditionalFormatting sqref="R148:R153">
    <cfRule type="cellIs" dxfId="2137" priority="2138" operator="lessThan">
      <formula>0.8</formula>
    </cfRule>
    <cfRule type="cellIs" dxfId="2136" priority="2139" operator="greaterThan">
      <formula>1</formula>
    </cfRule>
  </conditionalFormatting>
  <conditionalFormatting sqref="R148:R153">
    <cfRule type="cellIs" dxfId="2135" priority="2136" operator="greaterThan">
      <formula>1</formula>
    </cfRule>
    <cfRule type="cellIs" dxfId="2134" priority="2137" operator="lessThan">
      <formula>0.8</formula>
    </cfRule>
  </conditionalFormatting>
  <conditionalFormatting sqref="P148:P153">
    <cfRule type="cellIs" dxfId="2133" priority="2135" operator="greaterThan">
      <formula>0</formula>
    </cfRule>
  </conditionalFormatting>
  <conditionalFormatting sqref="Q148:Q153">
    <cfRule type="cellIs" dxfId="2132" priority="2133" operator="lessThan">
      <formula>0</formula>
    </cfRule>
  </conditionalFormatting>
  <conditionalFormatting sqref="R148:R153">
    <cfRule type="cellIs" dxfId="2131" priority="2131" operator="lessThan">
      <formula>0.8</formula>
    </cfRule>
    <cfRule type="cellIs" dxfId="2130" priority="2132" operator="greaterThan">
      <formula>1</formula>
    </cfRule>
  </conditionalFormatting>
  <conditionalFormatting sqref="R148:R153">
    <cfRule type="cellIs" dxfId="2129" priority="2129" operator="greaterThan">
      <formula>1</formula>
    </cfRule>
    <cfRule type="cellIs" dxfId="2128" priority="2130" operator="lessThan">
      <formula>0.8</formula>
    </cfRule>
  </conditionalFormatting>
  <conditionalFormatting sqref="P148:P153">
    <cfRule type="cellIs" dxfId="2127" priority="2128" operator="greaterThan">
      <formula>0</formula>
    </cfRule>
  </conditionalFormatting>
  <conditionalFormatting sqref="Q148:Q153">
    <cfRule type="cellIs" dxfId="2126" priority="2127" operator="lessThan">
      <formula>0</formula>
    </cfRule>
  </conditionalFormatting>
  <conditionalFormatting sqref="R148:R153">
    <cfRule type="cellIs" dxfId="2125" priority="2125" operator="lessThan">
      <formula>0.8</formula>
    </cfRule>
    <cfRule type="cellIs" dxfId="2124" priority="2126" operator="greaterThan">
      <formula>1</formula>
    </cfRule>
  </conditionalFormatting>
  <conditionalFormatting sqref="R148:R153">
    <cfRule type="cellIs" dxfId="2123" priority="2123" operator="greaterThan">
      <formula>1</formula>
    </cfRule>
    <cfRule type="cellIs" dxfId="2122" priority="2124" operator="lessThan">
      <formula>0.8</formula>
    </cfRule>
  </conditionalFormatting>
  <conditionalFormatting sqref="P148:P153">
    <cfRule type="cellIs" dxfId="2121" priority="2122" operator="greaterThan">
      <formula>0</formula>
    </cfRule>
  </conditionalFormatting>
  <conditionalFormatting sqref="Q148:Q153">
    <cfRule type="cellIs" dxfId="2120" priority="2121" operator="lessThan">
      <formula>0</formula>
    </cfRule>
  </conditionalFormatting>
  <conditionalFormatting sqref="R148:R153">
    <cfRule type="cellIs" dxfId="2119" priority="2119" operator="lessThan">
      <formula>0.8</formula>
    </cfRule>
    <cfRule type="cellIs" dxfId="2118" priority="2120" operator="greaterThan">
      <formula>1</formula>
    </cfRule>
  </conditionalFormatting>
  <conditionalFormatting sqref="R148:R153">
    <cfRule type="cellIs" dxfId="2117" priority="2117" operator="greaterThan">
      <formula>1</formula>
    </cfRule>
    <cfRule type="cellIs" dxfId="2116" priority="2118" operator="lessThan">
      <formula>0.8</formula>
    </cfRule>
  </conditionalFormatting>
  <conditionalFormatting sqref="P148:P153">
    <cfRule type="cellIs" dxfId="2115" priority="2116" operator="greaterThan">
      <formula>0</formula>
    </cfRule>
  </conditionalFormatting>
  <conditionalFormatting sqref="Q148:Q153">
    <cfRule type="cellIs" dxfId="2114" priority="2115" operator="lessThan">
      <formula>0</formula>
    </cfRule>
  </conditionalFormatting>
  <conditionalFormatting sqref="R148:R153">
    <cfRule type="cellIs" dxfId="2113" priority="2113" operator="lessThan">
      <formula>0.8</formula>
    </cfRule>
    <cfRule type="cellIs" dxfId="2112" priority="2114" operator="greaterThan">
      <formula>1</formula>
    </cfRule>
  </conditionalFormatting>
  <conditionalFormatting sqref="R148:R153">
    <cfRule type="cellIs" dxfId="2111" priority="2111" operator="greaterThan">
      <formula>1</formula>
    </cfRule>
    <cfRule type="cellIs" dxfId="2110" priority="2112" operator="lessThan">
      <formula>0.8</formula>
    </cfRule>
  </conditionalFormatting>
  <conditionalFormatting sqref="P148:P153">
    <cfRule type="cellIs" dxfId="2109" priority="2110" operator="greaterThan">
      <formula>0</formula>
    </cfRule>
  </conditionalFormatting>
  <conditionalFormatting sqref="Q148:Q153">
    <cfRule type="cellIs" dxfId="2108" priority="2109" operator="lessThan">
      <formula>0</formula>
    </cfRule>
  </conditionalFormatting>
  <conditionalFormatting sqref="R148:R153">
    <cfRule type="cellIs" dxfId="2107" priority="2107" operator="lessThan">
      <formula>0.8</formula>
    </cfRule>
    <cfRule type="cellIs" dxfId="2106" priority="2108" operator="greaterThan">
      <formula>1</formula>
    </cfRule>
  </conditionalFormatting>
  <conditionalFormatting sqref="R148:R153">
    <cfRule type="cellIs" dxfId="2105" priority="2105" operator="greaterThan">
      <formula>1</formula>
    </cfRule>
    <cfRule type="cellIs" dxfId="2104" priority="2106" operator="lessThan">
      <formula>0.8</formula>
    </cfRule>
  </conditionalFormatting>
  <conditionalFormatting sqref="P148:P153">
    <cfRule type="cellIs" dxfId="2103" priority="2104" operator="greaterThan">
      <formula>0</formula>
    </cfRule>
  </conditionalFormatting>
  <conditionalFormatting sqref="P148:P153">
    <cfRule type="cellIs" dxfId="2102" priority="2098" operator="greaterThan">
      <formula>0</formula>
    </cfRule>
  </conditionalFormatting>
  <conditionalFormatting sqref="Q148:Q153">
    <cfRule type="cellIs" dxfId="2101" priority="2103" operator="lessThan">
      <formula>0</formula>
    </cfRule>
  </conditionalFormatting>
  <conditionalFormatting sqref="R148:R153">
    <cfRule type="cellIs" dxfId="2100" priority="2101" operator="lessThan">
      <formula>0.8</formula>
    </cfRule>
    <cfRule type="cellIs" dxfId="2099" priority="2102" operator="greaterThan">
      <formula>1</formula>
    </cfRule>
  </conditionalFormatting>
  <conditionalFormatting sqref="R148:R153">
    <cfRule type="cellIs" dxfId="2098" priority="2099" operator="greaterThan">
      <formula>1</formula>
    </cfRule>
    <cfRule type="cellIs" dxfId="2097" priority="2100" operator="lessThan">
      <formula>0.8</formula>
    </cfRule>
  </conditionalFormatting>
  <conditionalFormatting sqref="P148:P153">
    <cfRule type="cellIs" dxfId="2096" priority="2092" operator="greaterThan">
      <formula>0</formula>
    </cfRule>
  </conditionalFormatting>
  <conditionalFormatting sqref="Q148:Q153">
    <cfRule type="cellIs" dxfId="2095" priority="2097" operator="lessThan">
      <formula>0</formula>
    </cfRule>
  </conditionalFormatting>
  <conditionalFormatting sqref="R148:R153">
    <cfRule type="cellIs" dxfId="2094" priority="2095" operator="lessThan">
      <formula>0.8</formula>
    </cfRule>
    <cfRule type="cellIs" dxfId="2093" priority="2096" operator="greaterThan">
      <formula>1</formula>
    </cfRule>
  </conditionalFormatting>
  <conditionalFormatting sqref="R148:R153">
    <cfRule type="cellIs" dxfId="2092" priority="2093" operator="greaterThan">
      <formula>1</formula>
    </cfRule>
    <cfRule type="cellIs" dxfId="2091" priority="2094" operator="lessThan">
      <formula>0.8</formula>
    </cfRule>
  </conditionalFormatting>
  <conditionalFormatting sqref="R148:R153">
    <cfRule type="cellIs" dxfId="2090" priority="2089" operator="lessThan">
      <formula>0.8</formula>
    </cfRule>
    <cfRule type="cellIs" dxfId="2089" priority="2090" operator="greaterThan">
      <formula>1</formula>
    </cfRule>
  </conditionalFormatting>
  <conditionalFormatting sqref="R148:R153">
    <cfRule type="cellIs" dxfId="2088" priority="2087" operator="greaterThan">
      <formula>1</formula>
    </cfRule>
    <cfRule type="cellIs" dxfId="2087" priority="2088" operator="lessThan">
      <formula>0.8</formula>
    </cfRule>
  </conditionalFormatting>
  <conditionalFormatting sqref="P148:P153">
    <cfRule type="cellIs" dxfId="2086" priority="2086" operator="greaterThan">
      <formula>0</formula>
    </cfRule>
  </conditionalFormatting>
  <conditionalFormatting sqref="Q148:Q153">
    <cfRule type="cellIs" dxfId="2085" priority="2091" operator="lessThan">
      <formula>0</formula>
    </cfRule>
  </conditionalFormatting>
  <conditionalFormatting sqref="Q148:Q153">
    <cfRule type="cellIs" dxfId="2084" priority="2080" operator="lessThan">
      <formula>0</formula>
    </cfRule>
  </conditionalFormatting>
  <conditionalFormatting sqref="P148:P153">
    <cfRule type="cellIs" dxfId="2083" priority="2081" operator="greaterThan">
      <formula>0</formula>
    </cfRule>
  </conditionalFormatting>
  <conditionalFormatting sqref="R148:R153">
    <cfRule type="cellIs" dxfId="2082" priority="2084" operator="lessThan">
      <formula>0.8</formula>
    </cfRule>
    <cfRule type="cellIs" dxfId="2081" priority="2085" operator="greaterThan">
      <formula>1</formula>
    </cfRule>
  </conditionalFormatting>
  <conditionalFormatting sqref="R148:R153">
    <cfRule type="cellIs" dxfId="2080" priority="2082" operator="greaterThan">
      <formula>1</formula>
    </cfRule>
    <cfRule type="cellIs" dxfId="2079" priority="2083" operator="lessThan">
      <formula>0.8</formula>
    </cfRule>
  </conditionalFormatting>
  <conditionalFormatting sqref="Q148:Q153">
    <cfRule type="cellIs" dxfId="2078" priority="2074" operator="lessThan">
      <formula>0</formula>
    </cfRule>
  </conditionalFormatting>
  <conditionalFormatting sqref="R148:R153">
    <cfRule type="cellIs" dxfId="2077" priority="2078" operator="lessThan">
      <formula>0.8</formula>
    </cfRule>
    <cfRule type="cellIs" dxfId="2076" priority="2079" operator="greaterThan">
      <formula>1</formula>
    </cfRule>
  </conditionalFormatting>
  <conditionalFormatting sqref="R148:R153">
    <cfRule type="cellIs" dxfId="2075" priority="2076" operator="greaterThan">
      <formula>1</formula>
    </cfRule>
    <cfRule type="cellIs" dxfId="2074" priority="2077" operator="lessThan">
      <formula>0.8</formula>
    </cfRule>
  </conditionalFormatting>
  <conditionalFormatting sqref="P148:P153">
    <cfRule type="cellIs" dxfId="2073" priority="2075" operator="greaterThan">
      <formula>0</formula>
    </cfRule>
  </conditionalFormatting>
  <conditionalFormatting sqref="Q148:Q153">
    <cfRule type="cellIs" dxfId="2072" priority="2073" operator="lessThan">
      <formula>0</formula>
    </cfRule>
  </conditionalFormatting>
  <conditionalFormatting sqref="R148:R153">
    <cfRule type="cellIs" dxfId="2071" priority="2071" operator="lessThan">
      <formula>0.8</formula>
    </cfRule>
    <cfRule type="cellIs" dxfId="2070" priority="2072" operator="greaterThan">
      <formula>1</formula>
    </cfRule>
  </conditionalFormatting>
  <conditionalFormatting sqref="R148:R153">
    <cfRule type="cellIs" dxfId="2069" priority="2069" operator="greaterThan">
      <formula>1</formula>
    </cfRule>
    <cfRule type="cellIs" dxfId="2068" priority="2070" operator="lessThan">
      <formula>0.8</formula>
    </cfRule>
  </conditionalFormatting>
  <conditionalFormatting sqref="P148:P153">
    <cfRule type="cellIs" dxfId="2067" priority="2068" operator="greaterThan">
      <formula>0</formula>
    </cfRule>
  </conditionalFormatting>
  <conditionalFormatting sqref="Q148:Q153">
    <cfRule type="cellIs" dxfId="2066" priority="2067" operator="lessThan">
      <formula>0</formula>
    </cfRule>
  </conditionalFormatting>
  <conditionalFormatting sqref="R148:R153">
    <cfRule type="cellIs" dxfId="2065" priority="2065" operator="lessThan">
      <formula>0.8</formula>
    </cfRule>
    <cfRule type="cellIs" dxfId="2064" priority="2066" operator="greaterThan">
      <formula>1</formula>
    </cfRule>
  </conditionalFormatting>
  <conditionalFormatting sqref="R148:R153">
    <cfRule type="cellIs" dxfId="2063" priority="2063" operator="greaterThan">
      <formula>1</formula>
    </cfRule>
    <cfRule type="cellIs" dxfId="2062" priority="2064" operator="lessThan">
      <formula>0.8</formula>
    </cfRule>
  </conditionalFormatting>
  <conditionalFormatting sqref="P148:P153">
    <cfRule type="cellIs" dxfId="2061" priority="2062" operator="greaterThan">
      <formula>0</formula>
    </cfRule>
  </conditionalFormatting>
  <conditionalFormatting sqref="Q148:Q153">
    <cfRule type="cellIs" dxfId="2060" priority="2061" operator="lessThan">
      <formula>0</formula>
    </cfRule>
  </conditionalFormatting>
  <conditionalFormatting sqref="R148:R153">
    <cfRule type="cellIs" dxfId="2059" priority="2059" operator="lessThan">
      <formula>0.8</formula>
    </cfRule>
    <cfRule type="cellIs" dxfId="2058" priority="2060" operator="greaterThan">
      <formula>1</formula>
    </cfRule>
  </conditionalFormatting>
  <conditionalFormatting sqref="R148:R153">
    <cfRule type="cellIs" dxfId="2057" priority="2057" operator="greaterThan">
      <formula>1</formula>
    </cfRule>
    <cfRule type="cellIs" dxfId="2056" priority="2058" operator="lessThan">
      <formula>0.8</formula>
    </cfRule>
  </conditionalFormatting>
  <conditionalFormatting sqref="P148:P153">
    <cfRule type="cellIs" dxfId="2055" priority="2056" operator="greaterThan">
      <formula>0</formula>
    </cfRule>
  </conditionalFormatting>
  <conditionalFormatting sqref="Q148:Q153">
    <cfRule type="cellIs" dxfId="2054" priority="2055" operator="lessThan">
      <formula>0</formula>
    </cfRule>
  </conditionalFormatting>
  <conditionalFormatting sqref="R148:R153">
    <cfRule type="cellIs" dxfId="2053" priority="2053" operator="lessThan">
      <formula>0.8</formula>
    </cfRule>
    <cfRule type="cellIs" dxfId="2052" priority="2054" operator="greaterThan">
      <formula>1</formula>
    </cfRule>
  </conditionalFormatting>
  <conditionalFormatting sqref="R148:R153">
    <cfRule type="cellIs" dxfId="2051" priority="2051" operator="greaterThan">
      <formula>1</formula>
    </cfRule>
    <cfRule type="cellIs" dxfId="2050" priority="2052" operator="lessThan">
      <formula>0.8</formula>
    </cfRule>
  </conditionalFormatting>
  <conditionalFormatting sqref="P148:P153">
    <cfRule type="cellIs" dxfId="2049" priority="2050" operator="greaterThan">
      <formula>0</formula>
    </cfRule>
  </conditionalFormatting>
  <conditionalFormatting sqref="Q124 Q131 Q127">
    <cfRule type="cellIs" dxfId="2048" priority="2044" operator="lessThan">
      <formula>0</formula>
    </cfRule>
  </conditionalFormatting>
  <conditionalFormatting sqref="P124 P131 P127">
    <cfRule type="cellIs" dxfId="2047" priority="2045" operator="greaterThan">
      <formula>0</formula>
    </cfRule>
  </conditionalFormatting>
  <conditionalFormatting sqref="R124 R131 R127">
    <cfRule type="cellIs" dxfId="2046" priority="2048" operator="lessThan">
      <formula>0.8</formula>
    </cfRule>
    <cfRule type="cellIs" dxfId="2045" priority="2049" operator="greaterThan">
      <formula>1</formula>
    </cfRule>
  </conditionalFormatting>
  <conditionalFormatting sqref="R124 R131 R127">
    <cfRule type="cellIs" dxfId="2044" priority="2046" operator="greaterThan">
      <formula>1</formula>
    </cfRule>
    <cfRule type="cellIs" dxfId="2043" priority="2047" operator="lessThan">
      <formula>0.8</formula>
    </cfRule>
  </conditionalFormatting>
  <conditionalFormatting sqref="Q124 Q131 Q127">
    <cfRule type="cellIs" dxfId="2042" priority="2038" operator="lessThan">
      <formula>0</formula>
    </cfRule>
  </conditionalFormatting>
  <conditionalFormatting sqref="R124 R131 R127">
    <cfRule type="cellIs" dxfId="2041" priority="2042" operator="lessThan">
      <formula>0.8</formula>
    </cfRule>
    <cfRule type="cellIs" dxfId="2040" priority="2043" operator="greaterThan">
      <formula>1</formula>
    </cfRule>
  </conditionalFormatting>
  <conditionalFormatting sqref="R124 R131 R127">
    <cfRule type="cellIs" dxfId="2039" priority="2040" operator="greaterThan">
      <formula>1</formula>
    </cfRule>
    <cfRule type="cellIs" dxfId="2038" priority="2041" operator="lessThan">
      <formula>0.8</formula>
    </cfRule>
  </conditionalFormatting>
  <conditionalFormatting sqref="P124 P131 P127">
    <cfRule type="cellIs" dxfId="2037" priority="2039" operator="greaterThan">
      <formula>0</formula>
    </cfRule>
  </conditionalFormatting>
  <conditionalFormatting sqref="Q124 Q131 Q127">
    <cfRule type="cellIs" dxfId="2036" priority="2037" operator="lessThan">
      <formula>0</formula>
    </cfRule>
  </conditionalFormatting>
  <conditionalFormatting sqref="R124 R131 R127">
    <cfRule type="cellIs" dxfId="2035" priority="2035" operator="lessThan">
      <formula>0.8</formula>
    </cfRule>
    <cfRule type="cellIs" dxfId="2034" priority="2036" operator="greaterThan">
      <formula>1</formula>
    </cfRule>
  </conditionalFormatting>
  <conditionalFormatting sqref="R124 R131 R127">
    <cfRule type="cellIs" dxfId="2033" priority="2033" operator="greaterThan">
      <formula>1</formula>
    </cfRule>
    <cfRule type="cellIs" dxfId="2032" priority="2034" operator="lessThan">
      <formula>0.8</formula>
    </cfRule>
  </conditionalFormatting>
  <conditionalFormatting sqref="P124 P131 P127">
    <cfRule type="cellIs" dxfId="2031" priority="2032" operator="greaterThan">
      <formula>0</formula>
    </cfRule>
  </conditionalFormatting>
  <conditionalFormatting sqref="Q124 Q131 Q127">
    <cfRule type="cellIs" dxfId="2030" priority="2031" operator="lessThan">
      <formula>0</formula>
    </cfRule>
  </conditionalFormatting>
  <conditionalFormatting sqref="R124 R131 R127">
    <cfRule type="cellIs" dxfId="2029" priority="2029" operator="lessThan">
      <formula>0.8</formula>
    </cfRule>
    <cfRule type="cellIs" dxfId="2028" priority="2030" operator="greaterThan">
      <formula>1</formula>
    </cfRule>
  </conditionalFormatting>
  <conditionalFormatting sqref="R124 R131 R127">
    <cfRule type="cellIs" dxfId="2027" priority="2027" operator="greaterThan">
      <formula>1</formula>
    </cfRule>
    <cfRule type="cellIs" dxfId="2026" priority="2028" operator="lessThan">
      <formula>0.8</formula>
    </cfRule>
  </conditionalFormatting>
  <conditionalFormatting sqref="P124 P131 P127">
    <cfRule type="cellIs" dxfId="2025" priority="2026" operator="greaterThan">
      <formula>0</formula>
    </cfRule>
  </conditionalFormatting>
  <conditionalFormatting sqref="Q124 Q131 Q127">
    <cfRule type="cellIs" dxfId="2024" priority="2025" operator="lessThan">
      <formula>0</formula>
    </cfRule>
  </conditionalFormatting>
  <conditionalFormatting sqref="R124 R131 R127">
    <cfRule type="cellIs" dxfId="2023" priority="2023" operator="lessThan">
      <formula>0.8</formula>
    </cfRule>
    <cfRule type="cellIs" dxfId="2022" priority="2024" operator="greaterThan">
      <formula>1</formula>
    </cfRule>
  </conditionalFormatting>
  <conditionalFormatting sqref="R124 R131 R127">
    <cfRule type="cellIs" dxfId="2021" priority="2021" operator="greaterThan">
      <formula>1</formula>
    </cfRule>
    <cfRule type="cellIs" dxfId="2020" priority="2022" operator="lessThan">
      <formula>0.8</formula>
    </cfRule>
  </conditionalFormatting>
  <conditionalFormatting sqref="P124 P131 P127">
    <cfRule type="cellIs" dxfId="2019" priority="2020" operator="greaterThan">
      <formula>0</formula>
    </cfRule>
  </conditionalFormatting>
  <conditionalFormatting sqref="Q124 Q131 Q127">
    <cfRule type="cellIs" dxfId="2018" priority="2019" operator="lessThan">
      <formula>0</formula>
    </cfRule>
  </conditionalFormatting>
  <conditionalFormatting sqref="R124 R131 R127">
    <cfRule type="cellIs" dxfId="2017" priority="2017" operator="lessThan">
      <formula>0.8</formula>
    </cfRule>
    <cfRule type="cellIs" dxfId="2016" priority="2018" operator="greaterThan">
      <formula>1</formula>
    </cfRule>
  </conditionalFormatting>
  <conditionalFormatting sqref="R124 R131 R127">
    <cfRule type="cellIs" dxfId="2015" priority="2015" operator="greaterThan">
      <formula>1</formula>
    </cfRule>
    <cfRule type="cellIs" dxfId="2014" priority="2016" operator="lessThan">
      <formula>0.8</formula>
    </cfRule>
  </conditionalFormatting>
  <conditionalFormatting sqref="P124 P131 P127">
    <cfRule type="cellIs" dxfId="2013" priority="2014" operator="greaterThan">
      <formula>0</formula>
    </cfRule>
  </conditionalFormatting>
  <conditionalFormatting sqref="Q124 Q131 Q127">
    <cfRule type="cellIs" dxfId="2012" priority="2013" operator="lessThan">
      <formula>0</formula>
    </cfRule>
  </conditionalFormatting>
  <conditionalFormatting sqref="R124 R131 R127">
    <cfRule type="cellIs" dxfId="2011" priority="2011" operator="lessThan">
      <formula>0.8</formula>
    </cfRule>
    <cfRule type="cellIs" dxfId="2010" priority="2012" operator="greaterThan">
      <formula>1</formula>
    </cfRule>
  </conditionalFormatting>
  <conditionalFormatting sqref="R124 R131 R127">
    <cfRule type="cellIs" dxfId="2009" priority="2009" operator="greaterThan">
      <formula>1</formula>
    </cfRule>
    <cfRule type="cellIs" dxfId="2008" priority="2010" operator="lessThan">
      <formula>0.8</formula>
    </cfRule>
  </conditionalFormatting>
  <conditionalFormatting sqref="P124 P131 P127">
    <cfRule type="cellIs" dxfId="2007" priority="2008" operator="greaterThan">
      <formula>0</formula>
    </cfRule>
  </conditionalFormatting>
  <conditionalFormatting sqref="Q124 Q131 Q127">
    <cfRule type="cellIs" dxfId="2006" priority="2007" operator="lessThan">
      <formula>0</formula>
    </cfRule>
  </conditionalFormatting>
  <conditionalFormatting sqref="R124 R131 R127">
    <cfRule type="cellIs" dxfId="2005" priority="2005" operator="lessThan">
      <formula>0.8</formula>
    </cfRule>
    <cfRule type="cellIs" dxfId="2004" priority="2006" operator="greaterThan">
      <formula>1</formula>
    </cfRule>
  </conditionalFormatting>
  <conditionalFormatting sqref="R124 R131 R127">
    <cfRule type="cellIs" dxfId="2003" priority="2003" operator="greaterThan">
      <formula>1</formula>
    </cfRule>
    <cfRule type="cellIs" dxfId="2002" priority="2004" operator="lessThan">
      <formula>0.8</formula>
    </cfRule>
  </conditionalFormatting>
  <conditionalFormatting sqref="P124 P131 P127">
    <cfRule type="cellIs" dxfId="2001" priority="2002" operator="greaterThan">
      <formula>0</formula>
    </cfRule>
  </conditionalFormatting>
  <conditionalFormatting sqref="Q124 Q131 Q127">
    <cfRule type="cellIs" dxfId="2000" priority="2001" operator="lessThan">
      <formula>0</formula>
    </cfRule>
  </conditionalFormatting>
  <conditionalFormatting sqref="R124 R131 R127">
    <cfRule type="cellIs" dxfId="1999" priority="1999" operator="lessThan">
      <formula>0.8</formula>
    </cfRule>
    <cfRule type="cellIs" dxfId="1998" priority="2000" operator="greaterThan">
      <formula>1</formula>
    </cfRule>
  </conditionalFormatting>
  <conditionalFormatting sqref="R124 R131 R127">
    <cfRule type="cellIs" dxfId="1997" priority="1997" operator="greaterThan">
      <formula>1</formula>
    </cfRule>
    <cfRule type="cellIs" dxfId="1996" priority="1998" operator="lessThan">
      <formula>0.8</formula>
    </cfRule>
  </conditionalFormatting>
  <conditionalFormatting sqref="P124 P131 P127">
    <cfRule type="cellIs" dxfId="1995" priority="1996" operator="greaterThan">
      <formula>0</formula>
    </cfRule>
  </conditionalFormatting>
  <conditionalFormatting sqref="P124 P131 P127">
    <cfRule type="cellIs" dxfId="1994" priority="1990" operator="greaterThan">
      <formula>0</formula>
    </cfRule>
  </conditionalFormatting>
  <conditionalFormatting sqref="Q124 Q131 Q127">
    <cfRule type="cellIs" dxfId="1993" priority="1995" operator="lessThan">
      <formula>0</formula>
    </cfRule>
  </conditionalFormatting>
  <conditionalFormatting sqref="R124 R131 R127">
    <cfRule type="cellIs" dxfId="1992" priority="1993" operator="lessThan">
      <formula>0.8</formula>
    </cfRule>
    <cfRule type="cellIs" dxfId="1991" priority="1994" operator="greaterThan">
      <formula>1</formula>
    </cfRule>
  </conditionalFormatting>
  <conditionalFormatting sqref="R124 R131 R127">
    <cfRule type="cellIs" dxfId="1990" priority="1991" operator="greaterThan">
      <formula>1</formula>
    </cfRule>
    <cfRule type="cellIs" dxfId="1989" priority="1992" operator="lessThan">
      <formula>0.8</formula>
    </cfRule>
  </conditionalFormatting>
  <conditionalFormatting sqref="P124 P131 P127">
    <cfRule type="cellIs" dxfId="1988" priority="1984" operator="greaterThan">
      <formula>0</formula>
    </cfRule>
  </conditionalFormatting>
  <conditionalFormatting sqref="Q124 Q131 Q127">
    <cfRule type="cellIs" dxfId="1987" priority="1989" operator="lessThan">
      <formula>0</formula>
    </cfRule>
  </conditionalFormatting>
  <conditionalFormatting sqref="R124 R131 R127">
    <cfRule type="cellIs" dxfId="1986" priority="1987" operator="lessThan">
      <formula>0.8</formula>
    </cfRule>
    <cfRule type="cellIs" dxfId="1985" priority="1988" operator="greaterThan">
      <formula>1</formula>
    </cfRule>
  </conditionalFormatting>
  <conditionalFormatting sqref="R124 R131 R127">
    <cfRule type="cellIs" dxfId="1984" priority="1985" operator="greaterThan">
      <formula>1</formula>
    </cfRule>
    <cfRule type="cellIs" dxfId="1983" priority="1986" operator="lessThan">
      <formula>0.8</formula>
    </cfRule>
  </conditionalFormatting>
  <conditionalFormatting sqref="R124 R131 R127">
    <cfRule type="cellIs" dxfId="1982" priority="1981" operator="lessThan">
      <formula>0.8</formula>
    </cfRule>
    <cfRule type="cellIs" dxfId="1981" priority="1982" operator="greaterThan">
      <formula>1</formula>
    </cfRule>
  </conditionalFormatting>
  <conditionalFormatting sqref="R124 R131 R127">
    <cfRule type="cellIs" dxfId="1980" priority="1979" operator="greaterThan">
      <formula>1</formula>
    </cfRule>
    <cfRule type="cellIs" dxfId="1979" priority="1980" operator="lessThan">
      <formula>0.8</formula>
    </cfRule>
  </conditionalFormatting>
  <conditionalFormatting sqref="P124 P131 P127">
    <cfRule type="cellIs" dxfId="1978" priority="1978" operator="greaterThan">
      <formula>0</formula>
    </cfRule>
  </conditionalFormatting>
  <conditionalFormatting sqref="Q124 Q131 Q127">
    <cfRule type="cellIs" dxfId="1977" priority="1983" operator="lessThan">
      <formula>0</formula>
    </cfRule>
  </conditionalFormatting>
  <conditionalFormatting sqref="Q124 Q131 Q127">
    <cfRule type="cellIs" dxfId="1976" priority="1977" operator="lessThan">
      <formula>0</formula>
    </cfRule>
  </conditionalFormatting>
  <conditionalFormatting sqref="R124 R131 R127">
    <cfRule type="cellIs" dxfId="1975" priority="1975" operator="lessThan">
      <formula>0.8</formula>
    </cfRule>
    <cfRule type="cellIs" dxfId="1974" priority="1976" operator="greaterThan">
      <formula>1</formula>
    </cfRule>
  </conditionalFormatting>
  <conditionalFormatting sqref="R124 R131 R127">
    <cfRule type="cellIs" dxfId="1973" priority="1973" operator="greaterThan">
      <formula>1</formula>
    </cfRule>
    <cfRule type="cellIs" dxfId="1972" priority="1974" operator="lessThan">
      <formula>0.8</formula>
    </cfRule>
  </conditionalFormatting>
  <conditionalFormatting sqref="P124 P131 P127">
    <cfRule type="cellIs" dxfId="1971" priority="1972" operator="greaterThan">
      <formula>0</formula>
    </cfRule>
  </conditionalFormatting>
  <conditionalFormatting sqref="P124 P131 P127">
    <cfRule type="cellIs" dxfId="1970" priority="1966" operator="greaterThan">
      <formula>0</formula>
    </cfRule>
  </conditionalFormatting>
  <conditionalFormatting sqref="Q124 Q131 Q127">
    <cfRule type="cellIs" dxfId="1969" priority="1971" operator="lessThan">
      <formula>0</formula>
    </cfRule>
  </conditionalFormatting>
  <conditionalFormatting sqref="R124 R131 R127">
    <cfRule type="cellIs" dxfId="1968" priority="1969" operator="lessThan">
      <formula>0.8</formula>
    </cfRule>
    <cfRule type="cellIs" dxfId="1967" priority="1970" operator="greaterThan">
      <formula>1</formula>
    </cfRule>
  </conditionalFormatting>
  <conditionalFormatting sqref="R124 R131 R127">
    <cfRule type="cellIs" dxfId="1966" priority="1967" operator="greaterThan">
      <formula>1</formula>
    </cfRule>
    <cfRule type="cellIs" dxfId="1965" priority="1968" operator="lessThan">
      <formula>0.8</formula>
    </cfRule>
  </conditionalFormatting>
  <conditionalFormatting sqref="P124 P131 P127">
    <cfRule type="cellIs" dxfId="1964" priority="1960" operator="greaterThan">
      <formula>0</formula>
    </cfRule>
  </conditionalFormatting>
  <conditionalFormatting sqref="Q124 Q131 Q127">
    <cfRule type="cellIs" dxfId="1963" priority="1965" operator="lessThan">
      <formula>0</formula>
    </cfRule>
  </conditionalFormatting>
  <conditionalFormatting sqref="R124 R131 R127">
    <cfRule type="cellIs" dxfId="1962" priority="1963" operator="lessThan">
      <formula>0.8</formula>
    </cfRule>
    <cfRule type="cellIs" dxfId="1961" priority="1964" operator="greaterThan">
      <formula>1</formula>
    </cfRule>
  </conditionalFormatting>
  <conditionalFormatting sqref="R124 R131 R127">
    <cfRule type="cellIs" dxfId="1960" priority="1961" operator="greaterThan">
      <formula>1</formula>
    </cfRule>
    <cfRule type="cellIs" dxfId="1959" priority="1962" operator="lessThan">
      <formula>0.8</formula>
    </cfRule>
  </conditionalFormatting>
  <conditionalFormatting sqref="R124 R131 R127">
    <cfRule type="cellIs" dxfId="1958" priority="1957" operator="lessThan">
      <formula>0.8</formula>
    </cfRule>
    <cfRule type="cellIs" dxfId="1957" priority="1958" operator="greaterThan">
      <formula>1</formula>
    </cfRule>
  </conditionalFormatting>
  <conditionalFormatting sqref="R124 R131 R127">
    <cfRule type="cellIs" dxfId="1956" priority="1955" operator="greaterThan">
      <formula>1</formula>
    </cfRule>
    <cfRule type="cellIs" dxfId="1955" priority="1956" operator="lessThan">
      <formula>0.8</formula>
    </cfRule>
  </conditionalFormatting>
  <conditionalFormatting sqref="P124 P131 P127">
    <cfRule type="cellIs" dxfId="1954" priority="1954" operator="greaterThan">
      <formula>0</formula>
    </cfRule>
  </conditionalFormatting>
  <conditionalFormatting sqref="Q124 Q131 Q127">
    <cfRule type="cellIs" dxfId="1953" priority="1959" operator="lessThan">
      <formula>0</formula>
    </cfRule>
  </conditionalFormatting>
  <conditionalFormatting sqref="P124 P131 P127">
    <cfRule type="cellIs" dxfId="1952" priority="1948" operator="greaterThan">
      <formula>0</formula>
    </cfRule>
  </conditionalFormatting>
  <conditionalFormatting sqref="Q124 Q131 Q127">
    <cfRule type="cellIs" dxfId="1951" priority="1953" operator="lessThan">
      <formula>0</formula>
    </cfRule>
  </conditionalFormatting>
  <conditionalFormatting sqref="R124 R131 R127">
    <cfRule type="cellIs" dxfId="1950" priority="1951" operator="lessThan">
      <formula>0.8</formula>
    </cfRule>
    <cfRule type="cellIs" dxfId="1949" priority="1952" operator="greaterThan">
      <formula>1</formula>
    </cfRule>
  </conditionalFormatting>
  <conditionalFormatting sqref="R124 R131 R127">
    <cfRule type="cellIs" dxfId="1948" priority="1949" operator="greaterThan">
      <formula>1</formula>
    </cfRule>
    <cfRule type="cellIs" dxfId="1947" priority="1950" operator="lessThan">
      <formula>0.8</formula>
    </cfRule>
  </conditionalFormatting>
  <conditionalFormatting sqref="R124 R131 R127">
    <cfRule type="cellIs" dxfId="1946" priority="1945" operator="lessThan">
      <formula>0.8</formula>
    </cfRule>
    <cfRule type="cellIs" dxfId="1945" priority="1946" operator="greaterThan">
      <formula>1</formula>
    </cfRule>
  </conditionalFormatting>
  <conditionalFormatting sqref="R124 R131 R127">
    <cfRule type="cellIs" dxfId="1944" priority="1943" operator="greaterThan">
      <formula>1</formula>
    </cfRule>
    <cfRule type="cellIs" dxfId="1943" priority="1944" operator="lessThan">
      <formula>0.8</formula>
    </cfRule>
  </conditionalFormatting>
  <conditionalFormatting sqref="P124 P131 P127">
    <cfRule type="cellIs" dxfId="1942" priority="1942" operator="greaterThan">
      <formula>0</formula>
    </cfRule>
  </conditionalFormatting>
  <conditionalFormatting sqref="Q124 Q131 Q127">
    <cfRule type="cellIs" dxfId="1941" priority="1947" operator="lessThan">
      <formula>0</formula>
    </cfRule>
  </conditionalFormatting>
  <conditionalFormatting sqref="R124 R131 R127">
    <cfRule type="cellIs" dxfId="1940" priority="1939" operator="lessThan">
      <formula>0.8</formula>
    </cfRule>
    <cfRule type="cellIs" dxfId="1939" priority="1940" operator="greaterThan">
      <formula>1</formula>
    </cfRule>
  </conditionalFormatting>
  <conditionalFormatting sqref="R124 R131 R127">
    <cfRule type="cellIs" dxfId="1938" priority="1937" operator="greaterThan">
      <formula>1</formula>
    </cfRule>
    <cfRule type="cellIs" dxfId="1937" priority="1938" operator="lessThan">
      <formula>0.8</formula>
    </cfRule>
  </conditionalFormatting>
  <conditionalFormatting sqref="P124 P131 P127">
    <cfRule type="cellIs" dxfId="1936" priority="1936" operator="greaterThan">
      <formula>0</formula>
    </cfRule>
  </conditionalFormatting>
  <conditionalFormatting sqref="Q124 Q131 Q127">
    <cfRule type="cellIs" dxfId="1935" priority="1941" operator="lessThan">
      <formula>0</formula>
    </cfRule>
  </conditionalFormatting>
  <conditionalFormatting sqref="Q124 Q131 Q127">
    <cfRule type="cellIs" dxfId="1934" priority="1935" operator="lessThan">
      <formula>0</formula>
    </cfRule>
  </conditionalFormatting>
  <conditionalFormatting sqref="R124 R131 R127">
    <cfRule type="cellIs" dxfId="1933" priority="1933" operator="lessThan">
      <formula>0.8</formula>
    </cfRule>
    <cfRule type="cellIs" dxfId="1932" priority="1934" operator="greaterThan">
      <formula>1</formula>
    </cfRule>
  </conditionalFormatting>
  <conditionalFormatting sqref="R124 R131 R127">
    <cfRule type="cellIs" dxfId="1931" priority="1931" operator="greaterThan">
      <formula>1</formula>
    </cfRule>
    <cfRule type="cellIs" dxfId="1930" priority="1932" operator="lessThan">
      <formula>0.8</formula>
    </cfRule>
  </conditionalFormatting>
  <conditionalFormatting sqref="P124 P131 P127">
    <cfRule type="cellIs" dxfId="1929" priority="1930" operator="greaterThan">
      <formula>0</formula>
    </cfRule>
  </conditionalFormatting>
  <conditionalFormatting sqref="Q124 Q131 Q127">
    <cfRule type="cellIs" dxfId="1928" priority="1924" operator="lessThan">
      <formula>0</formula>
    </cfRule>
  </conditionalFormatting>
  <conditionalFormatting sqref="R124 R131 R127">
    <cfRule type="cellIs" dxfId="1927" priority="1928" operator="lessThan">
      <formula>0.8</formula>
    </cfRule>
    <cfRule type="cellIs" dxfId="1926" priority="1929" operator="greaterThan">
      <formula>1</formula>
    </cfRule>
  </conditionalFormatting>
  <conditionalFormatting sqref="R124 R131 R127">
    <cfRule type="cellIs" dxfId="1925" priority="1926" operator="greaterThan">
      <formula>1</formula>
    </cfRule>
    <cfRule type="cellIs" dxfId="1924" priority="1927" operator="lessThan">
      <formula>0.8</formula>
    </cfRule>
  </conditionalFormatting>
  <conditionalFormatting sqref="P124 P131 P127">
    <cfRule type="cellIs" dxfId="1923" priority="1925" operator="greaterThan">
      <formula>0</formula>
    </cfRule>
  </conditionalFormatting>
  <conditionalFormatting sqref="Q124 Q131 Q127">
    <cfRule type="cellIs" dxfId="1922" priority="1923" operator="lessThan">
      <formula>0</formula>
    </cfRule>
  </conditionalFormatting>
  <conditionalFormatting sqref="R124 R131 R127">
    <cfRule type="cellIs" dxfId="1921" priority="1921" operator="lessThan">
      <formula>0.8</formula>
    </cfRule>
    <cfRule type="cellIs" dxfId="1920" priority="1922" operator="greaterThan">
      <formula>1</formula>
    </cfRule>
  </conditionalFormatting>
  <conditionalFormatting sqref="R124 R131 R127">
    <cfRule type="cellIs" dxfId="1919" priority="1919" operator="greaterThan">
      <formula>1</formula>
    </cfRule>
    <cfRule type="cellIs" dxfId="1918" priority="1920" operator="lessThan">
      <formula>0.8</formula>
    </cfRule>
  </conditionalFormatting>
  <conditionalFormatting sqref="P124 P131 P127">
    <cfRule type="cellIs" dxfId="1917" priority="1918" operator="greaterThan">
      <formula>0</formula>
    </cfRule>
  </conditionalFormatting>
  <conditionalFormatting sqref="Q124 Q131 Q127">
    <cfRule type="cellIs" dxfId="1916" priority="1917" operator="lessThan">
      <formula>0</formula>
    </cfRule>
  </conditionalFormatting>
  <conditionalFormatting sqref="R124 R131 R127">
    <cfRule type="cellIs" dxfId="1915" priority="1915" operator="lessThan">
      <formula>0.8</formula>
    </cfRule>
    <cfRule type="cellIs" dxfId="1914" priority="1916" operator="greaterThan">
      <formula>1</formula>
    </cfRule>
  </conditionalFormatting>
  <conditionalFormatting sqref="R124 R131 R127">
    <cfRule type="cellIs" dxfId="1913" priority="1913" operator="greaterThan">
      <formula>1</formula>
    </cfRule>
    <cfRule type="cellIs" dxfId="1912" priority="1914" operator="lessThan">
      <formula>0.8</formula>
    </cfRule>
  </conditionalFormatting>
  <conditionalFormatting sqref="P124 P131 P127">
    <cfRule type="cellIs" dxfId="1911" priority="1912" operator="greaterThan">
      <formula>0</formula>
    </cfRule>
  </conditionalFormatting>
  <conditionalFormatting sqref="Q124 Q131 Q127">
    <cfRule type="cellIs" dxfId="1910" priority="1911" operator="lessThan">
      <formula>0</formula>
    </cfRule>
  </conditionalFormatting>
  <conditionalFormatting sqref="R124 R131 R127">
    <cfRule type="cellIs" dxfId="1909" priority="1909" operator="lessThan">
      <formula>0.8</formula>
    </cfRule>
    <cfRule type="cellIs" dxfId="1908" priority="1910" operator="greaterThan">
      <formula>1</formula>
    </cfRule>
  </conditionalFormatting>
  <conditionalFormatting sqref="R124 R131 R127">
    <cfRule type="cellIs" dxfId="1907" priority="1907" operator="greaterThan">
      <formula>1</formula>
    </cfRule>
    <cfRule type="cellIs" dxfId="1906" priority="1908" operator="lessThan">
      <formula>0.8</formula>
    </cfRule>
  </conditionalFormatting>
  <conditionalFormatting sqref="P124 P131 P127">
    <cfRule type="cellIs" dxfId="1905" priority="1906" operator="greaterThan">
      <formula>0</formula>
    </cfRule>
  </conditionalFormatting>
  <conditionalFormatting sqref="Q124 Q131 Q127">
    <cfRule type="cellIs" dxfId="1904" priority="1905" operator="lessThan">
      <formula>0</formula>
    </cfRule>
  </conditionalFormatting>
  <conditionalFormatting sqref="R124 R131 R127">
    <cfRule type="cellIs" dxfId="1903" priority="1903" operator="lessThan">
      <formula>0.8</formula>
    </cfRule>
    <cfRule type="cellIs" dxfId="1902" priority="1904" operator="greaterThan">
      <formula>1</formula>
    </cfRule>
  </conditionalFormatting>
  <conditionalFormatting sqref="R124 R131 R127">
    <cfRule type="cellIs" dxfId="1901" priority="1901" operator="greaterThan">
      <formula>1</formula>
    </cfRule>
    <cfRule type="cellIs" dxfId="1900" priority="1902" operator="lessThan">
      <formula>0.8</formula>
    </cfRule>
  </conditionalFormatting>
  <conditionalFormatting sqref="P124 P131 P127">
    <cfRule type="cellIs" dxfId="1899" priority="1900" operator="greaterThan">
      <formula>0</formula>
    </cfRule>
  </conditionalFormatting>
  <conditionalFormatting sqref="Q124 Q131 Q127">
    <cfRule type="cellIs" dxfId="1898" priority="1899" operator="lessThan">
      <formula>0</formula>
    </cfRule>
  </conditionalFormatting>
  <conditionalFormatting sqref="R124 R131 R127">
    <cfRule type="cellIs" dxfId="1897" priority="1897" operator="lessThan">
      <formula>0.8</formula>
    </cfRule>
    <cfRule type="cellIs" dxfId="1896" priority="1898" operator="greaterThan">
      <formula>1</formula>
    </cfRule>
  </conditionalFormatting>
  <conditionalFormatting sqref="R124 R131 R127">
    <cfRule type="cellIs" dxfId="1895" priority="1895" operator="greaterThan">
      <formula>1</formula>
    </cfRule>
    <cfRule type="cellIs" dxfId="1894" priority="1896" operator="lessThan">
      <formula>0.8</formula>
    </cfRule>
  </conditionalFormatting>
  <conditionalFormatting sqref="P124 P131 P127">
    <cfRule type="cellIs" dxfId="1893" priority="1894" operator="greaterThan">
      <formula>0</formula>
    </cfRule>
  </conditionalFormatting>
  <conditionalFormatting sqref="P124 P131 P127">
    <cfRule type="cellIs" dxfId="1892" priority="1888" operator="greaterThan">
      <formula>0</formula>
    </cfRule>
  </conditionalFormatting>
  <conditionalFormatting sqref="Q124 Q131 Q127">
    <cfRule type="cellIs" dxfId="1891" priority="1893" operator="lessThan">
      <formula>0</formula>
    </cfRule>
  </conditionalFormatting>
  <conditionalFormatting sqref="R124 R131 R127">
    <cfRule type="cellIs" dxfId="1890" priority="1891" operator="lessThan">
      <formula>0.8</formula>
    </cfRule>
    <cfRule type="cellIs" dxfId="1889" priority="1892" operator="greaterThan">
      <formula>1</formula>
    </cfRule>
  </conditionalFormatting>
  <conditionalFormatting sqref="R124 R131 R127">
    <cfRule type="cellIs" dxfId="1888" priority="1889" operator="greaterThan">
      <formula>1</formula>
    </cfRule>
    <cfRule type="cellIs" dxfId="1887" priority="1890" operator="lessThan">
      <formula>0.8</formula>
    </cfRule>
  </conditionalFormatting>
  <conditionalFormatting sqref="P124 P131 P127">
    <cfRule type="cellIs" dxfId="1886" priority="1882" operator="greaterThan">
      <formula>0</formula>
    </cfRule>
  </conditionalFormatting>
  <conditionalFormatting sqref="Q124 Q131 Q127">
    <cfRule type="cellIs" dxfId="1885" priority="1887" operator="lessThan">
      <formula>0</formula>
    </cfRule>
  </conditionalFormatting>
  <conditionalFormatting sqref="R124 R131 R127">
    <cfRule type="cellIs" dxfId="1884" priority="1885" operator="lessThan">
      <formula>0.8</formula>
    </cfRule>
    <cfRule type="cellIs" dxfId="1883" priority="1886" operator="greaterThan">
      <formula>1</formula>
    </cfRule>
  </conditionalFormatting>
  <conditionalFormatting sqref="R124 R131 R127">
    <cfRule type="cellIs" dxfId="1882" priority="1883" operator="greaterThan">
      <formula>1</formula>
    </cfRule>
    <cfRule type="cellIs" dxfId="1881" priority="1884" operator="lessThan">
      <formula>0.8</formula>
    </cfRule>
  </conditionalFormatting>
  <conditionalFormatting sqref="R124 R131 R127">
    <cfRule type="cellIs" dxfId="1880" priority="1879" operator="lessThan">
      <formula>0.8</formula>
    </cfRule>
    <cfRule type="cellIs" dxfId="1879" priority="1880" operator="greaterThan">
      <formula>1</formula>
    </cfRule>
  </conditionalFormatting>
  <conditionalFormatting sqref="R124 R131 R127">
    <cfRule type="cellIs" dxfId="1878" priority="1877" operator="greaterThan">
      <formula>1</formula>
    </cfRule>
    <cfRule type="cellIs" dxfId="1877" priority="1878" operator="lessThan">
      <formula>0.8</formula>
    </cfRule>
  </conditionalFormatting>
  <conditionalFormatting sqref="P124 P131 P127">
    <cfRule type="cellIs" dxfId="1876" priority="1876" operator="greaterThan">
      <formula>0</formula>
    </cfRule>
  </conditionalFormatting>
  <conditionalFormatting sqref="Q124 Q131 Q127">
    <cfRule type="cellIs" dxfId="1875" priority="1881" operator="lessThan">
      <formula>0</formula>
    </cfRule>
  </conditionalFormatting>
  <conditionalFormatting sqref="Q5:Q14">
    <cfRule type="cellIs" dxfId="1874" priority="1875" operator="lessThan">
      <formula>0</formula>
    </cfRule>
  </conditionalFormatting>
  <conditionalFormatting sqref="R5:R14">
    <cfRule type="cellIs" dxfId="1873" priority="1873" operator="lessThan">
      <formula>0.8</formula>
    </cfRule>
    <cfRule type="cellIs" dxfId="1872" priority="1874" operator="greaterThan">
      <formula>1</formula>
    </cfRule>
  </conditionalFormatting>
  <conditionalFormatting sqref="R5:R14">
    <cfRule type="cellIs" dxfId="1871" priority="1871" operator="greaterThan">
      <formula>1</formula>
    </cfRule>
    <cfRule type="cellIs" dxfId="1870" priority="1872" operator="lessThan">
      <formula>0.8</formula>
    </cfRule>
  </conditionalFormatting>
  <conditionalFormatting sqref="P5:P14">
    <cfRule type="cellIs" dxfId="1869" priority="1870" operator="greaterThan">
      <formula>0</formula>
    </cfRule>
  </conditionalFormatting>
  <conditionalFormatting sqref="Q83">
    <cfRule type="cellIs" dxfId="1868" priority="1869" operator="lessThan">
      <formula>0</formula>
    </cfRule>
  </conditionalFormatting>
  <conditionalFormatting sqref="R83">
    <cfRule type="cellIs" dxfId="1867" priority="1867" operator="lessThan">
      <formula>0.8</formula>
    </cfRule>
    <cfRule type="cellIs" dxfId="1866" priority="1868" operator="greaterThan">
      <formula>1</formula>
    </cfRule>
  </conditionalFormatting>
  <conditionalFormatting sqref="R83">
    <cfRule type="cellIs" dxfId="1865" priority="1865" operator="greaterThan">
      <formula>1</formula>
    </cfRule>
    <cfRule type="cellIs" dxfId="1864" priority="1866" operator="lessThan">
      <formula>0.8</formula>
    </cfRule>
  </conditionalFormatting>
  <conditionalFormatting sqref="P83">
    <cfRule type="cellIs" dxfId="1863" priority="1864" operator="greaterThan">
      <formula>0</formula>
    </cfRule>
  </conditionalFormatting>
  <conditionalFormatting sqref="Q83">
    <cfRule type="cellIs" dxfId="1862" priority="1863" operator="lessThan">
      <formula>0</formula>
    </cfRule>
  </conditionalFormatting>
  <conditionalFormatting sqref="R83">
    <cfRule type="cellIs" dxfId="1861" priority="1861" operator="lessThan">
      <formula>0.8</formula>
    </cfRule>
    <cfRule type="cellIs" dxfId="1860" priority="1862" operator="greaterThan">
      <formula>1</formula>
    </cfRule>
  </conditionalFormatting>
  <conditionalFormatting sqref="R83">
    <cfRule type="cellIs" dxfId="1859" priority="1859" operator="greaterThan">
      <formula>1</formula>
    </cfRule>
    <cfRule type="cellIs" dxfId="1858" priority="1860" operator="lessThan">
      <formula>0.8</formula>
    </cfRule>
  </conditionalFormatting>
  <conditionalFormatting sqref="P83">
    <cfRule type="cellIs" dxfId="1857" priority="1858" operator="greaterThan">
      <formula>0</formula>
    </cfRule>
  </conditionalFormatting>
  <conditionalFormatting sqref="Q83">
    <cfRule type="cellIs" dxfId="1856" priority="1857" operator="lessThan">
      <formula>0</formula>
    </cfRule>
  </conditionalFormatting>
  <conditionalFormatting sqref="R83">
    <cfRule type="cellIs" dxfId="1855" priority="1855" operator="lessThan">
      <formula>0.8</formula>
    </cfRule>
    <cfRule type="cellIs" dxfId="1854" priority="1856" operator="greaterThan">
      <formula>1</formula>
    </cfRule>
  </conditionalFormatting>
  <conditionalFormatting sqref="R83">
    <cfRule type="cellIs" dxfId="1853" priority="1853" operator="greaterThan">
      <formula>1</formula>
    </cfRule>
    <cfRule type="cellIs" dxfId="1852" priority="1854" operator="lessThan">
      <formula>0.8</formula>
    </cfRule>
  </conditionalFormatting>
  <conditionalFormatting sqref="P83">
    <cfRule type="cellIs" dxfId="1851" priority="1852" operator="greaterThan">
      <formula>0</formula>
    </cfRule>
  </conditionalFormatting>
  <conditionalFormatting sqref="Q83">
    <cfRule type="cellIs" dxfId="1850" priority="1851" operator="lessThan">
      <formula>0</formula>
    </cfRule>
  </conditionalFormatting>
  <conditionalFormatting sqref="R83">
    <cfRule type="cellIs" dxfId="1849" priority="1849" operator="lessThan">
      <formula>0.8</formula>
    </cfRule>
    <cfRule type="cellIs" dxfId="1848" priority="1850" operator="greaterThan">
      <formula>1</formula>
    </cfRule>
  </conditionalFormatting>
  <conditionalFormatting sqref="R83">
    <cfRule type="cellIs" dxfId="1847" priority="1847" operator="greaterThan">
      <formula>1</formula>
    </cfRule>
    <cfRule type="cellIs" dxfId="1846" priority="1848" operator="lessThan">
      <formula>0.8</formula>
    </cfRule>
  </conditionalFormatting>
  <conditionalFormatting sqref="P83">
    <cfRule type="cellIs" dxfId="1845" priority="1846" operator="greaterThan">
      <formula>0</formula>
    </cfRule>
  </conditionalFormatting>
  <conditionalFormatting sqref="P83">
    <cfRule type="cellIs" dxfId="1844" priority="1840" operator="greaterThan">
      <formula>0</formula>
    </cfRule>
  </conditionalFormatting>
  <conditionalFormatting sqref="Q83">
    <cfRule type="cellIs" dxfId="1843" priority="1845" operator="lessThan">
      <formula>0</formula>
    </cfRule>
  </conditionalFormatting>
  <conditionalFormatting sqref="R83">
    <cfRule type="cellIs" dxfId="1842" priority="1843" operator="lessThan">
      <formula>0.8</formula>
    </cfRule>
    <cfRule type="cellIs" dxfId="1841" priority="1844" operator="greaterThan">
      <formula>1</formula>
    </cfRule>
  </conditionalFormatting>
  <conditionalFormatting sqref="R83">
    <cfRule type="cellIs" dxfId="1840" priority="1841" operator="greaterThan">
      <formula>1</formula>
    </cfRule>
    <cfRule type="cellIs" dxfId="1839" priority="1842" operator="lessThan">
      <formula>0.8</formula>
    </cfRule>
  </conditionalFormatting>
  <conditionalFormatting sqref="P83">
    <cfRule type="cellIs" dxfId="1838" priority="1834" operator="greaterThan">
      <formula>0</formula>
    </cfRule>
  </conditionalFormatting>
  <conditionalFormatting sqref="Q83">
    <cfRule type="cellIs" dxfId="1837" priority="1839" operator="lessThan">
      <formula>0</formula>
    </cfRule>
  </conditionalFormatting>
  <conditionalFormatting sqref="R83">
    <cfRule type="cellIs" dxfId="1836" priority="1837" operator="lessThan">
      <formula>0.8</formula>
    </cfRule>
    <cfRule type="cellIs" dxfId="1835" priority="1838" operator="greaterThan">
      <formula>1</formula>
    </cfRule>
  </conditionalFormatting>
  <conditionalFormatting sqref="R83">
    <cfRule type="cellIs" dxfId="1834" priority="1835" operator="greaterThan">
      <formula>1</formula>
    </cfRule>
    <cfRule type="cellIs" dxfId="1833" priority="1836" operator="lessThan">
      <formula>0.8</formula>
    </cfRule>
  </conditionalFormatting>
  <conditionalFormatting sqref="R83">
    <cfRule type="cellIs" dxfId="1832" priority="1831" operator="lessThan">
      <formula>0.8</formula>
    </cfRule>
    <cfRule type="cellIs" dxfId="1831" priority="1832" operator="greaterThan">
      <formula>1</formula>
    </cfRule>
  </conditionalFormatting>
  <conditionalFormatting sqref="R83">
    <cfRule type="cellIs" dxfId="1830" priority="1829" operator="greaterThan">
      <formula>1</formula>
    </cfRule>
    <cfRule type="cellIs" dxfId="1829" priority="1830" operator="lessThan">
      <formula>0.8</formula>
    </cfRule>
  </conditionalFormatting>
  <conditionalFormatting sqref="P83">
    <cfRule type="cellIs" dxfId="1828" priority="1828" operator="greaterThan">
      <formula>0</formula>
    </cfRule>
  </conditionalFormatting>
  <conditionalFormatting sqref="Q83">
    <cfRule type="cellIs" dxfId="1827" priority="1833" operator="lessThan">
      <formula>0</formula>
    </cfRule>
  </conditionalFormatting>
  <conditionalFormatting sqref="Q83">
    <cfRule type="cellIs" dxfId="1826" priority="1827" operator="lessThan">
      <formula>0</formula>
    </cfRule>
  </conditionalFormatting>
  <conditionalFormatting sqref="R83">
    <cfRule type="cellIs" dxfId="1825" priority="1825" operator="lessThan">
      <formula>0.8</formula>
    </cfRule>
    <cfRule type="cellIs" dxfId="1824" priority="1826" operator="greaterThan">
      <formula>1</formula>
    </cfRule>
  </conditionalFormatting>
  <conditionalFormatting sqref="R83">
    <cfRule type="cellIs" dxfId="1823" priority="1823" operator="greaterThan">
      <formula>1</formula>
    </cfRule>
    <cfRule type="cellIs" dxfId="1822" priority="1824" operator="lessThan">
      <formula>0.8</formula>
    </cfRule>
  </conditionalFormatting>
  <conditionalFormatting sqref="P83">
    <cfRule type="cellIs" dxfId="1821" priority="1822" operator="greaterThan">
      <formula>0</formula>
    </cfRule>
  </conditionalFormatting>
  <conditionalFormatting sqref="P83">
    <cfRule type="cellIs" dxfId="1820" priority="1816" operator="greaterThan">
      <formula>0</formula>
    </cfRule>
  </conditionalFormatting>
  <conditionalFormatting sqref="Q83">
    <cfRule type="cellIs" dxfId="1819" priority="1821" operator="lessThan">
      <formula>0</formula>
    </cfRule>
  </conditionalFormatting>
  <conditionalFormatting sqref="R83">
    <cfRule type="cellIs" dxfId="1818" priority="1819" operator="lessThan">
      <formula>0.8</formula>
    </cfRule>
    <cfRule type="cellIs" dxfId="1817" priority="1820" operator="greaterThan">
      <formula>1</formula>
    </cfRule>
  </conditionalFormatting>
  <conditionalFormatting sqref="R83">
    <cfRule type="cellIs" dxfId="1816" priority="1817" operator="greaterThan">
      <formula>1</formula>
    </cfRule>
    <cfRule type="cellIs" dxfId="1815" priority="1818" operator="lessThan">
      <formula>0.8</formula>
    </cfRule>
  </conditionalFormatting>
  <conditionalFormatting sqref="P83">
    <cfRule type="cellIs" dxfId="1814" priority="1810" operator="greaterThan">
      <formula>0</formula>
    </cfRule>
  </conditionalFormatting>
  <conditionalFormatting sqref="Q83">
    <cfRule type="cellIs" dxfId="1813" priority="1815" operator="lessThan">
      <formula>0</formula>
    </cfRule>
  </conditionalFormatting>
  <conditionalFormatting sqref="R83">
    <cfRule type="cellIs" dxfId="1812" priority="1813" operator="lessThan">
      <formula>0.8</formula>
    </cfRule>
    <cfRule type="cellIs" dxfId="1811" priority="1814" operator="greaterThan">
      <formula>1</formula>
    </cfRule>
  </conditionalFormatting>
  <conditionalFormatting sqref="R83">
    <cfRule type="cellIs" dxfId="1810" priority="1811" operator="greaterThan">
      <formula>1</formula>
    </cfRule>
    <cfRule type="cellIs" dxfId="1809" priority="1812" operator="lessThan">
      <formula>0.8</formula>
    </cfRule>
  </conditionalFormatting>
  <conditionalFormatting sqref="R83">
    <cfRule type="cellIs" dxfId="1808" priority="1807" operator="lessThan">
      <formula>0.8</formula>
    </cfRule>
    <cfRule type="cellIs" dxfId="1807" priority="1808" operator="greaterThan">
      <formula>1</formula>
    </cfRule>
  </conditionalFormatting>
  <conditionalFormatting sqref="R83">
    <cfRule type="cellIs" dxfId="1806" priority="1805" operator="greaterThan">
      <formula>1</formula>
    </cfRule>
    <cfRule type="cellIs" dxfId="1805" priority="1806" operator="lessThan">
      <formula>0.8</formula>
    </cfRule>
  </conditionalFormatting>
  <conditionalFormatting sqref="P83">
    <cfRule type="cellIs" dxfId="1804" priority="1804" operator="greaterThan">
      <formula>0</formula>
    </cfRule>
  </conditionalFormatting>
  <conditionalFormatting sqref="Q83">
    <cfRule type="cellIs" dxfId="1803" priority="1809" operator="lessThan">
      <formula>0</formula>
    </cfRule>
  </conditionalFormatting>
  <conditionalFormatting sqref="P83">
    <cfRule type="cellIs" dxfId="1802" priority="1798" operator="greaterThan">
      <formula>0</formula>
    </cfRule>
  </conditionalFormatting>
  <conditionalFormatting sqref="Q83">
    <cfRule type="cellIs" dxfId="1801" priority="1803" operator="lessThan">
      <formula>0</formula>
    </cfRule>
  </conditionalFormatting>
  <conditionalFormatting sqref="R83">
    <cfRule type="cellIs" dxfId="1800" priority="1801" operator="lessThan">
      <formula>0.8</formula>
    </cfRule>
    <cfRule type="cellIs" dxfId="1799" priority="1802" operator="greaterThan">
      <formula>1</formula>
    </cfRule>
  </conditionalFormatting>
  <conditionalFormatting sqref="R83">
    <cfRule type="cellIs" dxfId="1798" priority="1799" operator="greaterThan">
      <formula>1</formula>
    </cfRule>
    <cfRule type="cellIs" dxfId="1797" priority="1800" operator="lessThan">
      <formula>0.8</formula>
    </cfRule>
  </conditionalFormatting>
  <conditionalFormatting sqref="R83">
    <cfRule type="cellIs" dxfId="1796" priority="1795" operator="lessThan">
      <formula>0.8</formula>
    </cfRule>
    <cfRule type="cellIs" dxfId="1795" priority="1796" operator="greaterThan">
      <formula>1</formula>
    </cfRule>
  </conditionalFormatting>
  <conditionalFormatting sqref="R83">
    <cfRule type="cellIs" dxfId="1794" priority="1793" operator="greaterThan">
      <formula>1</formula>
    </cfRule>
    <cfRule type="cellIs" dxfId="1793" priority="1794" operator="lessThan">
      <formula>0.8</formula>
    </cfRule>
  </conditionalFormatting>
  <conditionalFormatting sqref="P83">
    <cfRule type="cellIs" dxfId="1792" priority="1792" operator="greaterThan">
      <formula>0</formula>
    </cfRule>
  </conditionalFormatting>
  <conditionalFormatting sqref="Q83">
    <cfRule type="cellIs" dxfId="1791" priority="1797" operator="lessThan">
      <formula>0</formula>
    </cfRule>
  </conditionalFormatting>
  <conditionalFormatting sqref="R83">
    <cfRule type="cellIs" dxfId="1790" priority="1789" operator="lessThan">
      <formula>0.8</formula>
    </cfRule>
    <cfRule type="cellIs" dxfId="1789" priority="1790" operator="greaterThan">
      <formula>1</formula>
    </cfRule>
  </conditionalFormatting>
  <conditionalFormatting sqref="R83">
    <cfRule type="cellIs" dxfId="1788" priority="1787" operator="greaterThan">
      <formula>1</formula>
    </cfRule>
    <cfRule type="cellIs" dxfId="1787" priority="1788" operator="lessThan">
      <formula>0.8</formula>
    </cfRule>
  </conditionalFormatting>
  <conditionalFormatting sqref="P83">
    <cfRule type="cellIs" dxfId="1786" priority="1786" operator="greaterThan">
      <formula>0</formula>
    </cfRule>
  </conditionalFormatting>
  <conditionalFormatting sqref="Q83">
    <cfRule type="cellIs" dxfId="1785" priority="1791" operator="lessThan">
      <formula>0</formula>
    </cfRule>
  </conditionalFormatting>
  <conditionalFormatting sqref="Q83">
    <cfRule type="cellIs" dxfId="1784" priority="1785" operator="lessThan">
      <formula>0</formula>
    </cfRule>
  </conditionalFormatting>
  <conditionalFormatting sqref="R83">
    <cfRule type="cellIs" dxfId="1783" priority="1783" operator="lessThan">
      <formula>0.8</formula>
    </cfRule>
    <cfRule type="cellIs" dxfId="1782" priority="1784" operator="greaterThan">
      <formula>1</formula>
    </cfRule>
  </conditionalFormatting>
  <conditionalFormatting sqref="R83">
    <cfRule type="cellIs" dxfId="1781" priority="1781" operator="greaterThan">
      <formula>1</formula>
    </cfRule>
    <cfRule type="cellIs" dxfId="1780" priority="1782" operator="lessThan">
      <formula>0.8</formula>
    </cfRule>
  </conditionalFormatting>
  <conditionalFormatting sqref="P83">
    <cfRule type="cellIs" dxfId="1779" priority="1780" operator="greaterThan">
      <formula>0</formula>
    </cfRule>
  </conditionalFormatting>
  <conditionalFormatting sqref="Q83">
    <cfRule type="cellIs" dxfId="1778" priority="1774" operator="lessThan">
      <formula>0</formula>
    </cfRule>
  </conditionalFormatting>
  <conditionalFormatting sqref="R83">
    <cfRule type="cellIs" dxfId="1777" priority="1778" operator="lessThan">
      <formula>0.8</formula>
    </cfRule>
    <cfRule type="cellIs" dxfId="1776" priority="1779" operator="greaterThan">
      <formula>1</formula>
    </cfRule>
  </conditionalFormatting>
  <conditionalFormatting sqref="R83">
    <cfRule type="cellIs" dxfId="1775" priority="1776" operator="greaterThan">
      <formula>1</formula>
    </cfRule>
    <cfRule type="cellIs" dxfId="1774" priority="1777" operator="lessThan">
      <formula>0.8</formula>
    </cfRule>
  </conditionalFormatting>
  <conditionalFormatting sqref="P83">
    <cfRule type="cellIs" dxfId="1773" priority="1775" operator="greaterThan">
      <formula>0</formula>
    </cfRule>
  </conditionalFormatting>
  <conditionalFormatting sqref="Q83">
    <cfRule type="cellIs" dxfId="1772" priority="1773" operator="lessThan">
      <formula>0</formula>
    </cfRule>
  </conditionalFormatting>
  <conditionalFormatting sqref="R83">
    <cfRule type="cellIs" dxfId="1771" priority="1771" operator="lessThan">
      <formula>0.8</formula>
    </cfRule>
    <cfRule type="cellIs" dxfId="1770" priority="1772" operator="greaterThan">
      <formula>1</formula>
    </cfRule>
  </conditionalFormatting>
  <conditionalFormatting sqref="R83">
    <cfRule type="cellIs" dxfId="1769" priority="1769" operator="greaterThan">
      <formula>1</formula>
    </cfRule>
    <cfRule type="cellIs" dxfId="1768" priority="1770" operator="lessThan">
      <formula>0.8</formula>
    </cfRule>
  </conditionalFormatting>
  <conditionalFormatting sqref="P83">
    <cfRule type="cellIs" dxfId="1767" priority="1768" operator="greaterThan">
      <formula>0</formula>
    </cfRule>
  </conditionalFormatting>
  <conditionalFormatting sqref="Q83">
    <cfRule type="cellIs" dxfId="1766" priority="1767" operator="lessThan">
      <formula>0</formula>
    </cfRule>
  </conditionalFormatting>
  <conditionalFormatting sqref="R83">
    <cfRule type="cellIs" dxfId="1765" priority="1765" operator="lessThan">
      <formula>0.8</formula>
    </cfRule>
    <cfRule type="cellIs" dxfId="1764" priority="1766" operator="greaterThan">
      <formula>1</formula>
    </cfRule>
  </conditionalFormatting>
  <conditionalFormatting sqref="R83">
    <cfRule type="cellIs" dxfId="1763" priority="1763" operator="greaterThan">
      <formula>1</formula>
    </cfRule>
    <cfRule type="cellIs" dxfId="1762" priority="1764" operator="lessThan">
      <formula>0.8</formula>
    </cfRule>
  </conditionalFormatting>
  <conditionalFormatting sqref="P83">
    <cfRule type="cellIs" dxfId="1761" priority="1762" operator="greaterThan">
      <formula>0</formula>
    </cfRule>
  </conditionalFormatting>
  <conditionalFormatting sqref="Q83">
    <cfRule type="cellIs" dxfId="1760" priority="1761" operator="lessThan">
      <formula>0</formula>
    </cfRule>
  </conditionalFormatting>
  <conditionalFormatting sqref="R83">
    <cfRule type="cellIs" dxfId="1759" priority="1759" operator="lessThan">
      <formula>0.8</formula>
    </cfRule>
    <cfRule type="cellIs" dxfId="1758" priority="1760" operator="greaterThan">
      <formula>1</formula>
    </cfRule>
  </conditionalFormatting>
  <conditionalFormatting sqref="R83">
    <cfRule type="cellIs" dxfId="1757" priority="1757" operator="greaterThan">
      <formula>1</formula>
    </cfRule>
    <cfRule type="cellIs" dxfId="1756" priority="1758" operator="lessThan">
      <formula>0.8</formula>
    </cfRule>
  </conditionalFormatting>
  <conditionalFormatting sqref="P83">
    <cfRule type="cellIs" dxfId="1755" priority="1756" operator="greaterThan">
      <formula>0</formula>
    </cfRule>
  </conditionalFormatting>
  <conditionalFormatting sqref="Q83">
    <cfRule type="cellIs" dxfId="1754" priority="1755" operator="lessThan">
      <formula>0</formula>
    </cfRule>
  </conditionalFormatting>
  <conditionalFormatting sqref="R83">
    <cfRule type="cellIs" dxfId="1753" priority="1753" operator="lessThan">
      <formula>0.8</formula>
    </cfRule>
    <cfRule type="cellIs" dxfId="1752" priority="1754" operator="greaterThan">
      <formula>1</formula>
    </cfRule>
  </conditionalFormatting>
  <conditionalFormatting sqref="R83">
    <cfRule type="cellIs" dxfId="1751" priority="1751" operator="greaterThan">
      <formula>1</formula>
    </cfRule>
    <cfRule type="cellIs" dxfId="1750" priority="1752" operator="lessThan">
      <formula>0.8</formula>
    </cfRule>
  </conditionalFormatting>
  <conditionalFormatting sqref="P83">
    <cfRule type="cellIs" dxfId="1749" priority="1750" operator="greaterThan">
      <formula>0</formula>
    </cfRule>
  </conditionalFormatting>
  <conditionalFormatting sqref="Q83">
    <cfRule type="cellIs" dxfId="1748" priority="1749" operator="lessThan">
      <formula>0</formula>
    </cfRule>
  </conditionalFormatting>
  <conditionalFormatting sqref="R83">
    <cfRule type="cellIs" dxfId="1747" priority="1747" operator="lessThan">
      <formula>0.8</formula>
    </cfRule>
    <cfRule type="cellIs" dxfId="1746" priority="1748" operator="greaterThan">
      <formula>1</formula>
    </cfRule>
  </conditionalFormatting>
  <conditionalFormatting sqref="R83">
    <cfRule type="cellIs" dxfId="1745" priority="1745" operator="greaterThan">
      <formula>1</formula>
    </cfRule>
    <cfRule type="cellIs" dxfId="1744" priority="1746" operator="lessThan">
      <formula>0.8</formula>
    </cfRule>
  </conditionalFormatting>
  <conditionalFormatting sqref="P83">
    <cfRule type="cellIs" dxfId="1743" priority="1744" operator="greaterThan">
      <formula>0</formula>
    </cfRule>
  </conditionalFormatting>
  <conditionalFormatting sqref="P83">
    <cfRule type="cellIs" dxfId="1742" priority="1738" operator="greaterThan">
      <formula>0</formula>
    </cfRule>
  </conditionalFormatting>
  <conditionalFormatting sqref="Q83">
    <cfRule type="cellIs" dxfId="1741" priority="1743" operator="lessThan">
      <formula>0</formula>
    </cfRule>
  </conditionalFormatting>
  <conditionalFormatting sqref="R83">
    <cfRule type="cellIs" dxfId="1740" priority="1741" operator="lessThan">
      <formula>0.8</formula>
    </cfRule>
    <cfRule type="cellIs" dxfId="1739" priority="1742" operator="greaterThan">
      <formula>1</formula>
    </cfRule>
  </conditionalFormatting>
  <conditionalFormatting sqref="R83">
    <cfRule type="cellIs" dxfId="1738" priority="1739" operator="greaterThan">
      <formula>1</formula>
    </cfRule>
    <cfRule type="cellIs" dxfId="1737" priority="1740" operator="lessThan">
      <formula>0.8</formula>
    </cfRule>
  </conditionalFormatting>
  <conditionalFormatting sqref="P83">
    <cfRule type="cellIs" dxfId="1736" priority="1732" operator="greaterThan">
      <formula>0</formula>
    </cfRule>
  </conditionalFormatting>
  <conditionalFormatting sqref="Q83">
    <cfRule type="cellIs" dxfId="1735" priority="1737" operator="lessThan">
      <formula>0</formula>
    </cfRule>
  </conditionalFormatting>
  <conditionalFormatting sqref="R83">
    <cfRule type="cellIs" dxfId="1734" priority="1735" operator="lessThan">
      <formula>0.8</formula>
    </cfRule>
    <cfRule type="cellIs" dxfId="1733" priority="1736" operator="greaterThan">
      <formula>1</formula>
    </cfRule>
  </conditionalFormatting>
  <conditionalFormatting sqref="R83">
    <cfRule type="cellIs" dxfId="1732" priority="1733" operator="greaterThan">
      <formula>1</formula>
    </cfRule>
    <cfRule type="cellIs" dxfId="1731" priority="1734" operator="lessThan">
      <formula>0.8</formula>
    </cfRule>
  </conditionalFormatting>
  <conditionalFormatting sqref="R83">
    <cfRule type="cellIs" dxfId="1730" priority="1729" operator="lessThan">
      <formula>0.8</formula>
    </cfRule>
    <cfRule type="cellIs" dxfId="1729" priority="1730" operator="greaterThan">
      <formula>1</formula>
    </cfRule>
  </conditionalFormatting>
  <conditionalFormatting sqref="R83">
    <cfRule type="cellIs" dxfId="1728" priority="1727" operator="greaterThan">
      <formula>1</formula>
    </cfRule>
    <cfRule type="cellIs" dxfId="1727" priority="1728" operator="lessThan">
      <formula>0.8</formula>
    </cfRule>
  </conditionalFormatting>
  <conditionalFormatting sqref="P83">
    <cfRule type="cellIs" dxfId="1726" priority="1726" operator="greaterThan">
      <formula>0</formula>
    </cfRule>
  </conditionalFormatting>
  <conditionalFormatting sqref="Q83">
    <cfRule type="cellIs" dxfId="1725" priority="1731" operator="lessThan">
      <formula>0</formula>
    </cfRule>
  </conditionalFormatting>
  <conditionalFormatting sqref="Q83">
    <cfRule type="cellIs" dxfId="1724" priority="1720" operator="lessThan">
      <formula>0</formula>
    </cfRule>
  </conditionalFormatting>
  <conditionalFormatting sqref="P83">
    <cfRule type="cellIs" dxfId="1723" priority="1721" operator="greaterThan">
      <formula>0</formula>
    </cfRule>
  </conditionalFormatting>
  <conditionalFormatting sqref="R83">
    <cfRule type="cellIs" dxfId="1722" priority="1724" operator="lessThan">
      <formula>0.8</formula>
    </cfRule>
    <cfRule type="cellIs" dxfId="1721" priority="1725" operator="greaterThan">
      <formula>1</formula>
    </cfRule>
  </conditionalFormatting>
  <conditionalFormatting sqref="R83">
    <cfRule type="cellIs" dxfId="1720" priority="1722" operator="greaterThan">
      <formula>1</formula>
    </cfRule>
    <cfRule type="cellIs" dxfId="1719" priority="1723" operator="lessThan">
      <formula>0.8</formula>
    </cfRule>
  </conditionalFormatting>
  <conditionalFormatting sqref="Q83">
    <cfRule type="cellIs" dxfId="1718" priority="1714" operator="lessThan">
      <formula>0</formula>
    </cfRule>
  </conditionalFormatting>
  <conditionalFormatting sqref="R83">
    <cfRule type="cellIs" dxfId="1717" priority="1718" operator="lessThan">
      <formula>0.8</formula>
    </cfRule>
    <cfRule type="cellIs" dxfId="1716" priority="1719" operator="greaterThan">
      <formula>1</formula>
    </cfRule>
  </conditionalFormatting>
  <conditionalFormatting sqref="R83">
    <cfRule type="cellIs" dxfId="1715" priority="1716" operator="greaterThan">
      <formula>1</formula>
    </cfRule>
    <cfRule type="cellIs" dxfId="1714" priority="1717" operator="lessThan">
      <formula>0.8</formula>
    </cfRule>
  </conditionalFormatting>
  <conditionalFormatting sqref="P83">
    <cfRule type="cellIs" dxfId="1713" priority="1715" operator="greaterThan">
      <formula>0</formula>
    </cfRule>
  </conditionalFormatting>
  <conditionalFormatting sqref="Q83">
    <cfRule type="cellIs" dxfId="1712" priority="1713" operator="lessThan">
      <formula>0</formula>
    </cfRule>
  </conditionalFormatting>
  <conditionalFormatting sqref="R83">
    <cfRule type="cellIs" dxfId="1711" priority="1711" operator="lessThan">
      <formula>0.8</formula>
    </cfRule>
    <cfRule type="cellIs" dxfId="1710" priority="1712" operator="greaterThan">
      <formula>1</formula>
    </cfRule>
  </conditionalFormatting>
  <conditionalFormatting sqref="R83">
    <cfRule type="cellIs" dxfId="1709" priority="1709" operator="greaterThan">
      <formula>1</formula>
    </cfRule>
    <cfRule type="cellIs" dxfId="1708" priority="1710" operator="lessThan">
      <formula>0.8</formula>
    </cfRule>
  </conditionalFormatting>
  <conditionalFormatting sqref="P83">
    <cfRule type="cellIs" dxfId="1707" priority="1708" operator="greaterThan">
      <formula>0</formula>
    </cfRule>
  </conditionalFormatting>
  <conditionalFormatting sqref="Q83">
    <cfRule type="cellIs" dxfId="1706" priority="1707" operator="lessThan">
      <formula>0</formula>
    </cfRule>
  </conditionalFormatting>
  <conditionalFormatting sqref="R83">
    <cfRule type="cellIs" dxfId="1705" priority="1705" operator="lessThan">
      <formula>0.8</formula>
    </cfRule>
    <cfRule type="cellIs" dxfId="1704" priority="1706" operator="greaterThan">
      <formula>1</formula>
    </cfRule>
  </conditionalFormatting>
  <conditionalFormatting sqref="R83">
    <cfRule type="cellIs" dxfId="1703" priority="1703" operator="greaterThan">
      <formula>1</formula>
    </cfRule>
    <cfRule type="cellIs" dxfId="1702" priority="1704" operator="lessThan">
      <formula>0.8</formula>
    </cfRule>
  </conditionalFormatting>
  <conditionalFormatting sqref="P83">
    <cfRule type="cellIs" dxfId="1701" priority="1702" operator="greaterThan">
      <formula>0</formula>
    </cfRule>
  </conditionalFormatting>
  <conditionalFormatting sqref="Q83">
    <cfRule type="cellIs" dxfId="1700" priority="1701" operator="lessThan">
      <formula>0</formula>
    </cfRule>
  </conditionalFormatting>
  <conditionalFormatting sqref="R83">
    <cfRule type="cellIs" dxfId="1699" priority="1699" operator="lessThan">
      <formula>0.8</formula>
    </cfRule>
    <cfRule type="cellIs" dxfId="1698" priority="1700" operator="greaterThan">
      <formula>1</formula>
    </cfRule>
  </conditionalFormatting>
  <conditionalFormatting sqref="R83">
    <cfRule type="cellIs" dxfId="1697" priority="1697" operator="greaterThan">
      <formula>1</formula>
    </cfRule>
    <cfRule type="cellIs" dxfId="1696" priority="1698" operator="lessThan">
      <formula>0.8</formula>
    </cfRule>
  </conditionalFormatting>
  <conditionalFormatting sqref="P83">
    <cfRule type="cellIs" dxfId="1695" priority="1696" operator="greaterThan">
      <formula>0</formula>
    </cfRule>
  </conditionalFormatting>
  <conditionalFormatting sqref="Q32:Q39">
    <cfRule type="cellIs" dxfId="1694" priority="1690" operator="lessThan">
      <formula>0</formula>
    </cfRule>
  </conditionalFormatting>
  <conditionalFormatting sqref="P32:P39">
    <cfRule type="cellIs" dxfId="1693" priority="1691" operator="greaterThan">
      <formula>0</formula>
    </cfRule>
  </conditionalFormatting>
  <conditionalFormatting sqref="R32:R39">
    <cfRule type="cellIs" dxfId="1692" priority="1694" operator="lessThan">
      <formula>0.8</formula>
    </cfRule>
    <cfRule type="cellIs" dxfId="1691" priority="1695" operator="greaterThan">
      <formula>1</formula>
    </cfRule>
  </conditionalFormatting>
  <conditionalFormatting sqref="R32:R39">
    <cfRule type="cellIs" dxfId="1690" priority="1692" operator="greaterThan">
      <formula>1</formula>
    </cfRule>
    <cfRule type="cellIs" dxfId="1689" priority="1693" operator="lessThan">
      <formula>0.8</formula>
    </cfRule>
  </conditionalFormatting>
  <conditionalFormatting sqref="Q32:Q39">
    <cfRule type="cellIs" dxfId="1688" priority="1684" operator="lessThan">
      <formula>0</formula>
    </cfRule>
  </conditionalFormatting>
  <conditionalFormatting sqref="R32:R39">
    <cfRule type="cellIs" dxfId="1687" priority="1688" operator="lessThan">
      <formula>0.8</formula>
    </cfRule>
    <cfRule type="cellIs" dxfId="1686" priority="1689" operator="greaterThan">
      <formula>1</formula>
    </cfRule>
  </conditionalFormatting>
  <conditionalFormatting sqref="R32:R39">
    <cfRule type="cellIs" dxfId="1685" priority="1686" operator="greaterThan">
      <formula>1</formula>
    </cfRule>
    <cfRule type="cellIs" dxfId="1684" priority="1687" operator="lessThan">
      <formula>0.8</formula>
    </cfRule>
  </conditionalFormatting>
  <conditionalFormatting sqref="P32:P39">
    <cfRule type="cellIs" dxfId="1683" priority="1685" operator="greaterThan">
      <formula>0</formula>
    </cfRule>
  </conditionalFormatting>
  <conditionalFormatting sqref="Q32:Q39">
    <cfRule type="cellIs" dxfId="1682" priority="1683" operator="lessThan">
      <formula>0</formula>
    </cfRule>
  </conditionalFormatting>
  <conditionalFormatting sqref="R32:R39">
    <cfRule type="cellIs" dxfId="1681" priority="1681" operator="lessThan">
      <formula>0.8</formula>
    </cfRule>
    <cfRule type="cellIs" dxfId="1680" priority="1682" operator="greaterThan">
      <formula>1</formula>
    </cfRule>
  </conditionalFormatting>
  <conditionalFormatting sqref="R32:R39">
    <cfRule type="cellIs" dxfId="1679" priority="1679" operator="greaterThan">
      <formula>1</formula>
    </cfRule>
    <cfRule type="cellIs" dxfId="1678" priority="1680" operator="lessThan">
      <formula>0.8</formula>
    </cfRule>
  </conditionalFormatting>
  <conditionalFormatting sqref="P32:P39">
    <cfRule type="cellIs" dxfId="1677" priority="1678" operator="greaterThan">
      <formula>0</formula>
    </cfRule>
  </conditionalFormatting>
  <conditionalFormatting sqref="Q32:Q39">
    <cfRule type="cellIs" dxfId="1676" priority="1677" operator="lessThan">
      <formula>0</formula>
    </cfRule>
  </conditionalFormatting>
  <conditionalFormatting sqref="R32:R39">
    <cfRule type="cellIs" dxfId="1675" priority="1675" operator="lessThan">
      <formula>0.8</formula>
    </cfRule>
    <cfRule type="cellIs" dxfId="1674" priority="1676" operator="greaterThan">
      <formula>1</formula>
    </cfRule>
  </conditionalFormatting>
  <conditionalFormatting sqref="R32:R39">
    <cfRule type="cellIs" dxfId="1673" priority="1673" operator="greaterThan">
      <formula>1</formula>
    </cfRule>
    <cfRule type="cellIs" dxfId="1672" priority="1674" operator="lessThan">
      <formula>0.8</formula>
    </cfRule>
  </conditionalFormatting>
  <conditionalFormatting sqref="P32:P39">
    <cfRule type="cellIs" dxfId="1671" priority="1672" operator="greaterThan">
      <formula>0</formula>
    </cfRule>
  </conditionalFormatting>
  <conditionalFormatting sqref="Q32:Q39">
    <cfRule type="cellIs" dxfId="1670" priority="1666" operator="lessThan">
      <formula>0</formula>
    </cfRule>
  </conditionalFormatting>
  <conditionalFormatting sqref="R32:R39">
    <cfRule type="cellIs" dxfId="1669" priority="1670" operator="lessThan">
      <formula>0.8</formula>
    </cfRule>
    <cfRule type="cellIs" dxfId="1668" priority="1671" operator="greaterThan">
      <formula>1</formula>
    </cfRule>
  </conditionalFormatting>
  <conditionalFormatting sqref="R32:R39">
    <cfRule type="cellIs" dxfId="1667" priority="1668" operator="greaterThan">
      <formula>1</formula>
    </cfRule>
    <cfRule type="cellIs" dxfId="1666" priority="1669" operator="lessThan">
      <formula>0.8</formula>
    </cfRule>
  </conditionalFormatting>
  <conditionalFormatting sqref="P32:P39">
    <cfRule type="cellIs" dxfId="1665" priority="1667" operator="greaterThan">
      <formula>0</formula>
    </cfRule>
  </conditionalFormatting>
  <conditionalFormatting sqref="Q32:Q39">
    <cfRule type="cellIs" dxfId="1664" priority="1665" operator="lessThan">
      <formula>0</formula>
    </cfRule>
  </conditionalFormatting>
  <conditionalFormatting sqref="R32:R39">
    <cfRule type="cellIs" dxfId="1663" priority="1663" operator="lessThan">
      <formula>0.8</formula>
    </cfRule>
    <cfRule type="cellIs" dxfId="1662" priority="1664" operator="greaterThan">
      <formula>1</formula>
    </cfRule>
  </conditionalFormatting>
  <conditionalFormatting sqref="R32:R39">
    <cfRule type="cellIs" dxfId="1661" priority="1661" operator="greaterThan">
      <formula>1</formula>
    </cfRule>
    <cfRule type="cellIs" dxfId="1660" priority="1662" operator="lessThan">
      <formula>0.8</formula>
    </cfRule>
  </conditionalFormatting>
  <conditionalFormatting sqref="P32:P39">
    <cfRule type="cellIs" dxfId="1659" priority="1660" operator="greaterThan">
      <formula>0</formula>
    </cfRule>
  </conditionalFormatting>
  <conditionalFormatting sqref="Q32:Q39">
    <cfRule type="cellIs" dxfId="1658" priority="1659" operator="lessThan">
      <formula>0</formula>
    </cfRule>
  </conditionalFormatting>
  <conditionalFormatting sqref="R32:R39">
    <cfRule type="cellIs" dxfId="1657" priority="1657" operator="lessThan">
      <formula>0.8</formula>
    </cfRule>
    <cfRule type="cellIs" dxfId="1656" priority="1658" operator="greaterThan">
      <formula>1</formula>
    </cfRule>
  </conditionalFormatting>
  <conditionalFormatting sqref="R32:R39">
    <cfRule type="cellIs" dxfId="1655" priority="1655" operator="greaterThan">
      <formula>1</formula>
    </cfRule>
    <cfRule type="cellIs" dxfId="1654" priority="1656" operator="lessThan">
      <formula>0.8</formula>
    </cfRule>
  </conditionalFormatting>
  <conditionalFormatting sqref="P32:P39">
    <cfRule type="cellIs" dxfId="1653" priority="1654" operator="greaterThan">
      <formula>0</formula>
    </cfRule>
  </conditionalFormatting>
  <conditionalFormatting sqref="Q32:Q39">
    <cfRule type="cellIs" dxfId="1652" priority="1653" operator="lessThan">
      <formula>0</formula>
    </cfRule>
  </conditionalFormatting>
  <conditionalFormatting sqref="R32:R39">
    <cfRule type="cellIs" dxfId="1651" priority="1651" operator="lessThan">
      <formula>0.8</formula>
    </cfRule>
    <cfRule type="cellIs" dxfId="1650" priority="1652" operator="greaterThan">
      <formula>1</formula>
    </cfRule>
  </conditionalFormatting>
  <conditionalFormatting sqref="R32:R39">
    <cfRule type="cellIs" dxfId="1649" priority="1649" operator="greaterThan">
      <formula>1</formula>
    </cfRule>
    <cfRule type="cellIs" dxfId="1648" priority="1650" operator="lessThan">
      <formula>0.8</formula>
    </cfRule>
  </conditionalFormatting>
  <conditionalFormatting sqref="P32:P39">
    <cfRule type="cellIs" dxfId="1647" priority="1648" operator="greaterThan">
      <formula>0</formula>
    </cfRule>
  </conditionalFormatting>
  <conditionalFormatting sqref="Q32:Q39">
    <cfRule type="cellIs" dxfId="1646" priority="1647" operator="lessThan">
      <formula>0</formula>
    </cfRule>
  </conditionalFormatting>
  <conditionalFormatting sqref="R32:R39">
    <cfRule type="cellIs" dxfId="1645" priority="1645" operator="lessThan">
      <formula>0.8</formula>
    </cfRule>
    <cfRule type="cellIs" dxfId="1644" priority="1646" operator="greaterThan">
      <formula>1</formula>
    </cfRule>
  </conditionalFormatting>
  <conditionalFormatting sqref="R32:R39">
    <cfRule type="cellIs" dxfId="1643" priority="1643" operator="greaterThan">
      <formula>1</formula>
    </cfRule>
    <cfRule type="cellIs" dxfId="1642" priority="1644" operator="lessThan">
      <formula>0.8</formula>
    </cfRule>
  </conditionalFormatting>
  <conditionalFormatting sqref="P32:P39">
    <cfRule type="cellIs" dxfId="1641" priority="1642" operator="greaterThan">
      <formula>0</formula>
    </cfRule>
  </conditionalFormatting>
  <conditionalFormatting sqref="Q32:Q39">
    <cfRule type="cellIs" dxfId="1640" priority="1641" operator="lessThan">
      <formula>0</formula>
    </cfRule>
  </conditionalFormatting>
  <conditionalFormatting sqref="R32:R39">
    <cfRule type="cellIs" dxfId="1639" priority="1639" operator="lessThan">
      <formula>0.8</formula>
    </cfRule>
    <cfRule type="cellIs" dxfId="1638" priority="1640" operator="greaterThan">
      <formula>1</formula>
    </cfRule>
  </conditionalFormatting>
  <conditionalFormatting sqref="R32:R39">
    <cfRule type="cellIs" dxfId="1637" priority="1637" operator="greaterThan">
      <formula>1</formula>
    </cfRule>
    <cfRule type="cellIs" dxfId="1636" priority="1638" operator="lessThan">
      <formula>0.8</formula>
    </cfRule>
  </conditionalFormatting>
  <conditionalFormatting sqref="P32:P39">
    <cfRule type="cellIs" dxfId="1635" priority="1636" operator="greaterThan">
      <formula>0</formula>
    </cfRule>
  </conditionalFormatting>
  <conditionalFormatting sqref="P32:P39">
    <cfRule type="cellIs" dxfId="1634" priority="1630" operator="greaterThan">
      <formula>0</formula>
    </cfRule>
  </conditionalFormatting>
  <conditionalFormatting sqref="Q32:Q39">
    <cfRule type="cellIs" dxfId="1633" priority="1635" operator="lessThan">
      <formula>0</formula>
    </cfRule>
  </conditionalFormatting>
  <conditionalFormatting sqref="R32:R39">
    <cfRule type="cellIs" dxfId="1632" priority="1633" operator="lessThan">
      <formula>0.8</formula>
    </cfRule>
    <cfRule type="cellIs" dxfId="1631" priority="1634" operator="greaterThan">
      <formula>1</formula>
    </cfRule>
  </conditionalFormatting>
  <conditionalFormatting sqref="R32:R39">
    <cfRule type="cellIs" dxfId="1630" priority="1631" operator="greaterThan">
      <formula>1</formula>
    </cfRule>
    <cfRule type="cellIs" dxfId="1629" priority="1632" operator="lessThan">
      <formula>0.8</formula>
    </cfRule>
  </conditionalFormatting>
  <conditionalFormatting sqref="P32:P39">
    <cfRule type="cellIs" dxfId="1628" priority="1624" operator="greaterThan">
      <formula>0</formula>
    </cfRule>
  </conditionalFormatting>
  <conditionalFormatting sqref="Q32:Q39">
    <cfRule type="cellIs" dxfId="1627" priority="1629" operator="lessThan">
      <formula>0</formula>
    </cfRule>
  </conditionalFormatting>
  <conditionalFormatting sqref="R32:R39">
    <cfRule type="cellIs" dxfId="1626" priority="1627" operator="lessThan">
      <formula>0.8</formula>
    </cfRule>
    <cfRule type="cellIs" dxfId="1625" priority="1628" operator="greaterThan">
      <formula>1</formula>
    </cfRule>
  </conditionalFormatting>
  <conditionalFormatting sqref="R32:R39">
    <cfRule type="cellIs" dxfId="1624" priority="1625" operator="greaterThan">
      <formula>1</formula>
    </cfRule>
    <cfRule type="cellIs" dxfId="1623" priority="1626" operator="lessThan">
      <formula>0.8</formula>
    </cfRule>
  </conditionalFormatting>
  <conditionalFormatting sqref="R32:R39">
    <cfRule type="cellIs" dxfId="1622" priority="1621" operator="lessThan">
      <formula>0.8</formula>
    </cfRule>
    <cfRule type="cellIs" dxfId="1621" priority="1622" operator="greaterThan">
      <formula>1</formula>
    </cfRule>
  </conditionalFormatting>
  <conditionalFormatting sqref="R32:R39">
    <cfRule type="cellIs" dxfId="1620" priority="1619" operator="greaterThan">
      <formula>1</formula>
    </cfRule>
    <cfRule type="cellIs" dxfId="1619" priority="1620" operator="lessThan">
      <formula>0.8</formula>
    </cfRule>
  </conditionalFormatting>
  <conditionalFormatting sqref="P32:P39">
    <cfRule type="cellIs" dxfId="1618" priority="1618" operator="greaterThan">
      <formula>0</formula>
    </cfRule>
  </conditionalFormatting>
  <conditionalFormatting sqref="Q32:Q39">
    <cfRule type="cellIs" dxfId="1617" priority="1623" operator="lessThan">
      <formula>0</formula>
    </cfRule>
  </conditionalFormatting>
  <conditionalFormatting sqref="Q32:Q39">
    <cfRule type="cellIs" dxfId="1616" priority="1612" operator="lessThan">
      <formula>0</formula>
    </cfRule>
  </conditionalFormatting>
  <conditionalFormatting sqref="P32:P39">
    <cfRule type="cellIs" dxfId="1615" priority="1613" operator="greaterThan">
      <formula>0</formula>
    </cfRule>
  </conditionalFormatting>
  <conditionalFormatting sqref="R32:R39">
    <cfRule type="cellIs" dxfId="1614" priority="1616" operator="lessThan">
      <formula>0.8</formula>
    </cfRule>
    <cfRule type="cellIs" dxfId="1613" priority="1617" operator="greaterThan">
      <formula>1</formula>
    </cfRule>
  </conditionalFormatting>
  <conditionalFormatting sqref="R32:R39">
    <cfRule type="cellIs" dxfId="1612" priority="1614" operator="greaterThan">
      <formula>1</formula>
    </cfRule>
    <cfRule type="cellIs" dxfId="1611" priority="1615" operator="lessThan">
      <formula>0.8</formula>
    </cfRule>
  </conditionalFormatting>
  <conditionalFormatting sqref="Q32:Q39">
    <cfRule type="cellIs" dxfId="1610" priority="1606" operator="lessThan">
      <formula>0</formula>
    </cfRule>
  </conditionalFormatting>
  <conditionalFormatting sqref="R32:R39">
    <cfRule type="cellIs" dxfId="1609" priority="1610" operator="lessThan">
      <formula>0.8</formula>
    </cfRule>
    <cfRule type="cellIs" dxfId="1608" priority="1611" operator="greaterThan">
      <formula>1</formula>
    </cfRule>
  </conditionalFormatting>
  <conditionalFormatting sqref="R32:R39">
    <cfRule type="cellIs" dxfId="1607" priority="1608" operator="greaterThan">
      <formula>1</formula>
    </cfRule>
    <cfRule type="cellIs" dxfId="1606" priority="1609" operator="lessThan">
      <formula>0.8</formula>
    </cfRule>
  </conditionalFormatting>
  <conditionalFormatting sqref="P32:P39">
    <cfRule type="cellIs" dxfId="1605" priority="1607" operator="greaterThan">
      <formula>0</formula>
    </cfRule>
  </conditionalFormatting>
  <conditionalFormatting sqref="Q32:Q39">
    <cfRule type="cellIs" dxfId="1604" priority="1605" operator="lessThan">
      <formula>0</formula>
    </cfRule>
  </conditionalFormatting>
  <conditionalFormatting sqref="R32:R39">
    <cfRule type="cellIs" dxfId="1603" priority="1603" operator="lessThan">
      <formula>0.8</formula>
    </cfRule>
    <cfRule type="cellIs" dxfId="1602" priority="1604" operator="greaterThan">
      <formula>1</formula>
    </cfRule>
  </conditionalFormatting>
  <conditionalFormatting sqref="R32:R39">
    <cfRule type="cellIs" dxfId="1601" priority="1601" operator="greaterThan">
      <formula>1</formula>
    </cfRule>
    <cfRule type="cellIs" dxfId="1600" priority="1602" operator="lessThan">
      <formula>0.8</formula>
    </cfRule>
  </conditionalFormatting>
  <conditionalFormatting sqref="P32:P39">
    <cfRule type="cellIs" dxfId="1599" priority="1600" operator="greaterThan">
      <formula>0</formula>
    </cfRule>
  </conditionalFormatting>
  <conditionalFormatting sqref="Q32:Q39">
    <cfRule type="cellIs" dxfId="1598" priority="1599" operator="lessThan">
      <formula>0</formula>
    </cfRule>
  </conditionalFormatting>
  <conditionalFormatting sqref="R32:R39">
    <cfRule type="cellIs" dxfId="1597" priority="1597" operator="lessThan">
      <formula>0.8</formula>
    </cfRule>
    <cfRule type="cellIs" dxfId="1596" priority="1598" operator="greaterThan">
      <formula>1</formula>
    </cfRule>
  </conditionalFormatting>
  <conditionalFormatting sqref="R32:R39">
    <cfRule type="cellIs" dxfId="1595" priority="1595" operator="greaterThan">
      <formula>1</formula>
    </cfRule>
    <cfRule type="cellIs" dxfId="1594" priority="1596" operator="lessThan">
      <formula>0.8</formula>
    </cfRule>
  </conditionalFormatting>
  <conditionalFormatting sqref="P32:P39">
    <cfRule type="cellIs" dxfId="1593" priority="1594" operator="greaterThan">
      <formula>0</formula>
    </cfRule>
  </conditionalFormatting>
  <conditionalFormatting sqref="Q32:Q39">
    <cfRule type="cellIs" dxfId="1592" priority="1588" operator="lessThan">
      <formula>0</formula>
    </cfRule>
  </conditionalFormatting>
  <conditionalFormatting sqref="P32:P39">
    <cfRule type="cellIs" dxfId="1591" priority="1589" operator="greaterThan">
      <formula>0</formula>
    </cfRule>
  </conditionalFormatting>
  <conditionalFormatting sqref="R32:R39">
    <cfRule type="cellIs" dxfId="1590" priority="1592" operator="lessThan">
      <formula>0.8</formula>
    </cfRule>
    <cfRule type="cellIs" dxfId="1589" priority="1593" operator="greaterThan">
      <formula>1</formula>
    </cfRule>
  </conditionalFormatting>
  <conditionalFormatting sqref="R32:R39">
    <cfRule type="cellIs" dxfId="1588" priority="1590" operator="greaterThan">
      <formula>1</formula>
    </cfRule>
    <cfRule type="cellIs" dxfId="1587" priority="1591" operator="lessThan">
      <formula>0.8</formula>
    </cfRule>
  </conditionalFormatting>
  <conditionalFormatting sqref="Q32:Q39">
    <cfRule type="cellIs" dxfId="1586" priority="1582" operator="lessThan">
      <formula>0</formula>
    </cfRule>
  </conditionalFormatting>
  <conditionalFormatting sqref="R32:R39">
    <cfRule type="cellIs" dxfId="1585" priority="1586" operator="lessThan">
      <formula>0.8</formula>
    </cfRule>
    <cfRule type="cellIs" dxfId="1584" priority="1587" operator="greaterThan">
      <formula>1</formula>
    </cfRule>
  </conditionalFormatting>
  <conditionalFormatting sqref="R32:R39">
    <cfRule type="cellIs" dxfId="1583" priority="1584" operator="greaterThan">
      <formula>1</formula>
    </cfRule>
    <cfRule type="cellIs" dxfId="1582" priority="1585" operator="lessThan">
      <formula>0.8</formula>
    </cfRule>
  </conditionalFormatting>
  <conditionalFormatting sqref="P32:P39">
    <cfRule type="cellIs" dxfId="1581" priority="1583" operator="greaterThan">
      <formula>0</formula>
    </cfRule>
  </conditionalFormatting>
  <conditionalFormatting sqref="Q32:Q39">
    <cfRule type="cellIs" dxfId="1580" priority="1581" operator="lessThan">
      <formula>0</formula>
    </cfRule>
  </conditionalFormatting>
  <conditionalFormatting sqref="R32:R39">
    <cfRule type="cellIs" dxfId="1579" priority="1579" operator="lessThan">
      <formula>0.8</formula>
    </cfRule>
    <cfRule type="cellIs" dxfId="1578" priority="1580" operator="greaterThan">
      <formula>1</formula>
    </cfRule>
  </conditionalFormatting>
  <conditionalFormatting sqref="R32:R39">
    <cfRule type="cellIs" dxfId="1577" priority="1577" operator="greaterThan">
      <formula>1</formula>
    </cfRule>
    <cfRule type="cellIs" dxfId="1576" priority="1578" operator="lessThan">
      <formula>0.8</formula>
    </cfRule>
  </conditionalFormatting>
  <conditionalFormatting sqref="P32:P39">
    <cfRule type="cellIs" dxfId="1575" priority="1576" operator="greaterThan">
      <formula>0</formula>
    </cfRule>
  </conditionalFormatting>
  <conditionalFormatting sqref="Q32:Q39">
    <cfRule type="cellIs" dxfId="1574" priority="1575" operator="lessThan">
      <formula>0</formula>
    </cfRule>
  </conditionalFormatting>
  <conditionalFormatting sqref="R32:R39">
    <cfRule type="cellIs" dxfId="1573" priority="1573" operator="lessThan">
      <formula>0.8</formula>
    </cfRule>
    <cfRule type="cellIs" dxfId="1572" priority="1574" operator="greaterThan">
      <formula>1</formula>
    </cfRule>
  </conditionalFormatting>
  <conditionalFormatting sqref="R32:R39">
    <cfRule type="cellIs" dxfId="1571" priority="1571" operator="greaterThan">
      <formula>1</formula>
    </cfRule>
    <cfRule type="cellIs" dxfId="1570" priority="1572" operator="lessThan">
      <formula>0.8</formula>
    </cfRule>
  </conditionalFormatting>
  <conditionalFormatting sqref="P32:P39">
    <cfRule type="cellIs" dxfId="1569" priority="1570" operator="greaterThan">
      <formula>0</formula>
    </cfRule>
  </conditionalFormatting>
  <conditionalFormatting sqref="Q19:Q25">
    <cfRule type="cellIs" dxfId="1568" priority="1569" operator="lessThan">
      <formula>0</formula>
    </cfRule>
  </conditionalFormatting>
  <conditionalFormatting sqref="R19:R25">
    <cfRule type="cellIs" dxfId="1567" priority="1567" operator="lessThan">
      <formula>0.8</formula>
    </cfRule>
    <cfRule type="cellIs" dxfId="1566" priority="1568" operator="greaterThan">
      <formula>1</formula>
    </cfRule>
  </conditionalFormatting>
  <conditionalFormatting sqref="R19:R25">
    <cfRule type="cellIs" dxfId="1565" priority="1565" operator="greaterThan">
      <formula>1</formula>
    </cfRule>
    <cfRule type="cellIs" dxfId="1564" priority="1566" operator="lessThan">
      <formula>0.8</formula>
    </cfRule>
  </conditionalFormatting>
  <conditionalFormatting sqref="P19:P25">
    <cfRule type="cellIs" dxfId="1563" priority="1564" operator="greaterThan">
      <formula>0</formula>
    </cfRule>
  </conditionalFormatting>
  <conditionalFormatting sqref="R19:R25">
    <cfRule type="cellIs" dxfId="1562" priority="1561" operator="lessThan">
      <formula>0.8</formula>
    </cfRule>
    <cfRule type="cellIs" dxfId="1561" priority="1562" operator="greaterThan">
      <formula>1</formula>
    </cfRule>
  </conditionalFormatting>
  <conditionalFormatting sqref="R19:R25">
    <cfRule type="cellIs" dxfId="1560" priority="1559" operator="greaterThan">
      <formula>1</formula>
    </cfRule>
    <cfRule type="cellIs" dxfId="1559" priority="1560" operator="lessThan">
      <formula>0.8</formula>
    </cfRule>
  </conditionalFormatting>
  <conditionalFormatting sqref="P19:P25">
    <cfRule type="cellIs" dxfId="1558" priority="1558" operator="greaterThan">
      <formula>0</formula>
    </cfRule>
  </conditionalFormatting>
  <conditionalFormatting sqref="Q19:Q25">
    <cfRule type="cellIs" dxfId="1557" priority="1563" operator="lessThan">
      <formula>0</formula>
    </cfRule>
  </conditionalFormatting>
  <conditionalFormatting sqref="R19:R25">
    <cfRule type="cellIs" dxfId="1556" priority="1555" operator="lessThan">
      <formula>0.8</formula>
    </cfRule>
    <cfRule type="cellIs" dxfId="1555" priority="1556" operator="greaterThan">
      <formula>1</formula>
    </cfRule>
  </conditionalFormatting>
  <conditionalFormatting sqref="R19:R25">
    <cfRule type="cellIs" dxfId="1554" priority="1553" operator="greaterThan">
      <formula>1</formula>
    </cfRule>
    <cfRule type="cellIs" dxfId="1553" priority="1554" operator="lessThan">
      <formula>0.8</formula>
    </cfRule>
  </conditionalFormatting>
  <conditionalFormatting sqref="P19:P25">
    <cfRule type="cellIs" dxfId="1552" priority="1552" operator="greaterThan">
      <formula>0</formula>
    </cfRule>
  </conditionalFormatting>
  <conditionalFormatting sqref="Q19:Q25">
    <cfRule type="cellIs" dxfId="1551" priority="1557" operator="lessThan">
      <formula>0</formula>
    </cfRule>
  </conditionalFormatting>
  <conditionalFormatting sqref="Q19:Q25">
    <cfRule type="cellIs" dxfId="1550" priority="1551" operator="lessThan">
      <formula>0</formula>
    </cfRule>
  </conditionalFormatting>
  <conditionalFormatting sqref="R19:R25">
    <cfRule type="cellIs" dxfId="1549" priority="1549" operator="lessThan">
      <formula>0.8</formula>
    </cfRule>
    <cfRule type="cellIs" dxfId="1548" priority="1550" operator="greaterThan">
      <formula>1</formula>
    </cfRule>
  </conditionalFormatting>
  <conditionalFormatting sqref="R19:R25">
    <cfRule type="cellIs" dxfId="1547" priority="1547" operator="greaterThan">
      <formula>1</formula>
    </cfRule>
    <cfRule type="cellIs" dxfId="1546" priority="1548" operator="lessThan">
      <formula>0.8</formula>
    </cfRule>
  </conditionalFormatting>
  <conditionalFormatting sqref="P19:P25">
    <cfRule type="cellIs" dxfId="1545" priority="1546" operator="greaterThan">
      <formula>0</formula>
    </cfRule>
  </conditionalFormatting>
  <conditionalFormatting sqref="Q135:Q136 Q139 Q142">
    <cfRule type="cellIs" dxfId="1544" priority="1545" operator="lessThan">
      <formula>0</formula>
    </cfRule>
  </conditionalFormatting>
  <conditionalFormatting sqref="R135:R136 R139 R142">
    <cfRule type="cellIs" dxfId="1543" priority="1543" operator="lessThan">
      <formula>0.8</formula>
    </cfRule>
    <cfRule type="cellIs" dxfId="1542" priority="1544" operator="greaterThan">
      <formula>1</formula>
    </cfRule>
  </conditionalFormatting>
  <conditionalFormatting sqref="R135:R136 R139 R142">
    <cfRule type="cellIs" dxfId="1541" priority="1541" operator="greaterThan">
      <formula>1</formula>
    </cfRule>
    <cfRule type="cellIs" dxfId="1540" priority="1542" operator="lessThan">
      <formula>0.8</formula>
    </cfRule>
  </conditionalFormatting>
  <conditionalFormatting sqref="P135:P136 P139 P142">
    <cfRule type="cellIs" dxfId="1539" priority="1540" operator="greaterThan">
      <formula>0</formula>
    </cfRule>
  </conditionalFormatting>
  <conditionalFormatting sqref="P135:P136 P139 P142">
    <cfRule type="cellIs" dxfId="1538" priority="1534" operator="greaterThan">
      <formula>0</formula>
    </cfRule>
  </conditionalFormatting>
  <conditionalFormatting sqref="Q135:Q136 Q139 Q142">
    <cfRule type="cellIs" dxfId="1537" priority="1539" operator="lessThan">
      <formula>0</formula>
    </cfRule>
  </conditionalFormatting>
  <conditionalFormatting sqref="R135:R136 R139 R142">
    <cfRule type="cellIs" dxfId="1536" priority="1537" operator="lessThan">
      <formula>0.8</formula>
    </cfRule>
    <cfRule type="cellIs" dxfId="1535" priority="1538" operator="greaterThan">
      <formula>1</formula>
    </cfRule>
  </conditionalFormatting>
  <conditionalFormatting sqref="R135:R136 R139 R142">
    <cfRule type="cellIs" dxfId="1534" priority="1535" operator="greaterThan">
      <formula>1</formula>
    </cfRule>
    <cfRule type="cellIs" dxfId="1533" priority="1536" operator="lessThan">
      <formula>0.8</formula>
    </cfRule>
  </conditionalFormatting>
  <conditionalFormatting sqref="P19:P25">
    <cfRule type="cellIs" dxfId="1532" priority="1528" operator="greaterThan">
      <formula>0</formula>
    </cfRule>
  </conditionalFormatting>
  <conditionalFormatting sqref="Q19:Q25">
    <cfRule type="cellIs" dxfId="1531" priority="1533" operator="lessThan">
      <formula>0</formula>
    </cfRule>
  </conditionalFormatting>
  <conditionalFormatting sqref="R19:R25">
    <cfRule type="cellIs" dxfId="1530" priority="1531" operator="lessThan">
      <formula>0.8</formula>
    </cfRule>
    <cfRule type="cellIs" dxfId="1529" priority="1532" operator="greaterThan">
      <formula>1</formula>
    </cfRule>
  </conditionalFormatting>
  <conditionalFormatting sqref="R19:R25">
    <cfRule type="cellIs" dxfId="1528" priority="1529" operator="greaterThan">
      <formula>1</formula>
    </cfRule>
    <cfRule type="cellIs" dxfId="1527" priority="1530" operator="lessThan">
      <formula>0.8</formula>
    </cfRule>
  </conditionalFormatting>
  <conditionalFormatting sqref="Q19:Q25">
    <cfRule type="cellIs" dxfId="1526" priority="1527" operator="lessThan">
      <formula>0</formula>
    </cfRule>
  </conditionalFormatting>
  <conditionalFormatting sqref="R19:R25">
    <cfRule type="cellIs" dxfId="1525" priority="1525" operator="lessThan">
      <formula>0.8</formula>
    </cfRule>
    <cfRule type="cellIs" dxfId="1524" priority="1526" operator="greaterThan">
      <formula>1</formula>
    </cfRule>
  </conditionalFormatting>
  <conditionalFormatting sqref="R19:R25">
    <cfRule type="cellIs" dxfId="1523" priority="1523" operator="greaterThan">
      <formula>1</formula>
    </cfRule>
    <cfRule type="cellIs" dxfId="1522" priority="1524" operator="lessThan">
      <formula>0.8</formula>
    </cfRule>
  </conditionalFormatting>
  <conditionalFormatting sqref="P19:P25">
    <cfRule type="cellIs" dxfId="1521" priority="1522" operator="greaterThan">
      <formula>0</formula>
    </cfRule>
  </conditionalFormatting>
  <conditionalFormatting sqref="Q19:Q25">
    <cfRule type="cellIs" dxfId="1520" priority="1521" operator="lessThan">
      <formula>0</formula>
    </cfRule>
  </conditionalFormatting>
  <conditionalFormatting sqref="R19:R25">
    <cfRule type="cellIs" dxfId="1519" priority="1519" operator="lessThan">
      <formula>0.8</formula>
    </cfRule>
    <cfRule type="cellIs" dxfId="1518" priority="1520" operator="greaterThan">
      <formula>1</formula>
    </cfRule>
  </conditionalFormatting>
  <conditionalFormatting sqref="R19:R25">
    <cfRule type="cellIs" dxfId="1517" priority="1517" operator="greaterThan">
      <formula>1</formula>
    </cfRule>
    <cfRule type="cellIs" dxfId="1516" priority="1518" operator="lessThan">
      <formula>0.8</formula>
    </cfRule>
  </conditionalFormatting>
  <conditionalFormatting sqref="P19:P25">
    <cfRule type="cellIs" dxfId="1515" priority="1516" operator="greaterThan">
      <formula>0</formula>
    </cfRule>
  </conditionalFormatting>
  <conditionalFormatting sqref="Q19:Q25">
    <cfRule type="cellIs" dxfId="1514" priority="1515" operator="lessThan">
      <formula>0</formula>
    </cfRule>
  </conditionalFormatting>
  <conditionalFormatting sqref="R19:R25">
    <cfRule type="cellIs" dxfId="1513" priority="1513" operator="lessThan">
      <formula>0.8</formula>
    </cfRule>
    <cfRule type="cellIs" dxfId="1512" priority="1514" operator="greaterThan">
      <formula>1</formula>
    </cfRule>
  </conditionalFormatting>
  <conditionalFormatting sqref="R19:R25">
    <cfRule type="cellIs" dxfId="1511" priority="1511" operator="greaterThan">
      <formula>1</formula>
    </cfRule>
    <cfRule type="cellIs" dxfId="1510" priority="1512" operator="lessThan">
      <formula>0.8</formula>
    </cfRule>
  </conditionalFormatting>
  <conditionalFormatting sqref="P19:P25">
    <cfRule type="cellIs" dxfId="1509" priority="1510" operator="greaterThan">
      <formula>0</formula>
    </cfRule>
  </conditionalFormatting>
  <conditionalFormatting sqref="R19:R25">
    <cfRule type="cellIs" dxfId="1508" priority="1507" operator="lessThan">
      <formula>0.8</formula>
    </cfRule>
    <cfRule type="cellIs" dxfId="1507" priority="1508" operator="greaterThan">
      <formula>1</formula>
    </cfRule>
  </conditionalFormatting>
  <conditionalFormatting sqref="R19:R25">
    <cfRule type="cellIs" dxfId="1506" priority="1505" operator="greaterThan">
      <formula>1</formula>
    </cfRule>
    <cfRule type="cellIs" dxfId="1505" priority="1506" operator="lessThan">
      <formula>0.8</formula>
    </cfRule>
  </conditionalFormatting>
  <conditionalFormatting sqref="P19:P25">
    <cfRule type="cellIs" dxfId="1504" priority="1504" operator="greaterThan">
      <formula>0</formula>
    </cfRule>
  </conditionalFormatting>
  <conditionalFormatting sqref="Q19:Q25">
    <cfRule type="cellIs" dxfId="1503" priority="1509" operator="lessThan">
      <formula>0</formula>
    </cfRule>
  </conditionalFormatting>
  <conditionalFormatting sqref="Q19:Q25">
    <cfRule type="cellIs" dxfId="1502" priority="1503" operator="lessThan">
      <formula>0</formula>
    </cfRule>
  </conditionalFormatting>
  <conditionalFormatting sqref="R19:R25">
    <cfRule type="cellIs" dxfId="1501" priority="1501" operator="lessThan">
      <formula>0.8</formula>
    </cfRule>
    <cfRule type="cellIs" dxfId="1500" priority="1502" operator="greaterThan">
      <formula>1</formula>
    </cfRule>
  </conditionalFormatting>
  <conditionalFormatting sqref="R19:R25">
    <cfRule type="cellIs" dxfId="1499" priority="1499" operator="greaterThan">
      <formula>1</formula>
    </cfRule>
    <cfRule type="cellIs" dxfId="1498" priority="1500" operator="lessThan">
      <formula>0.8</formula>
    </cfRule>
  </conditionalFormatting>
  <conditionalFormatting sqref="P19:P25">
    <cfRule type="cellIs" dxfId="1497" priority="1498" operator="greaterThan">
      <formula>0</formula>
    </cfRule>
  </conditionalFormatting>
  <conditionalFormatting sqref="P19:P25">
    <cfRule type="cellIs" dxfId="1496" priority="1492" operator="greaterThan">
      <formula>0</formula>
    </cfRule>
  </conditionalFormatting>
  <conditionalFormatting sqref="Q19:Q25">
    <cfRule type="cellIs" dxfId="1495" priority="1497" operator="lessThan">
      <formula>0</formula>
    </cfRule>
  </conditionalFormatting>
  <conditionalFormatting sqref="R19:R25">
    <cfRule type="cellIs" dxfId="1494" priority="1495" operator="lessThan">
      <formula>0.8</formula>
    </cfRule>
    <cfRule type="cellIs" dxfId="1493" priority="1496" operator="greaterThan">
      <formula>1</formula>
    </cfRule>
  </conditionalFormatting>
  <conditionalFormatting sqref="R19:R25">
    <cfRule type="cellIs" dxfId="1492" priority="1493" operator="greaterThan">
      <formula>1</formula>
    </cfRule>
    <cfRule type="cellIs" dxfId="1491" priority="1494" operator="lessThan">
      <formula>0.8</formula>
    </cfRule>
  </conditionalFormatting>
  <conditionalFormatting sqref="P19:P25">
    <cfRule type="cellIs" dxfId="1490" priority="1486" operator="greaterThan">
      <formula>0</formula>
    </cfRule>
  </conditionalFormatting>
  <conditionalFormatting sqref="Q19:Q25">
    <cfRule type="cellIs" dxfId="1489" priority="1491" operator="lessThan">
      <formula>0</formula>
    </cfRule>
  </conditionalFormatting>
  <conditionalFormatting sqref="R19:R25">
    <cfRule type="cellIs" dxfId="1488" priority="1489" operator="lessThan">
      <formula>0.8</formula>
    </cfRule>
    <cfRule type="cellIs" dxfId="1487" priority="1490" operator="greaterThan">
      <formula>1</formula>
    </cfRule>
  </conditionalFormatting>
  <conditionalFormatting sqref="R19:R25">
    <cfRule type="cellIs" dxfId="1486" priority="1487" operator="greaterThan">
      <formula>1</formula>
    </cfRule>
    <cfRule type="cellIs" dxfId="1485" priority="1488" operator="lessThan">
      <formula>0.8</formula>
    </cfRule>
  </conditionalFormatting>
  <conditionalFormatting sqref="Q19:Q25">
    <cfRule type="cellIs" dxfId="1484" priority="1485" operator="lessThan">
      <formula>0</formula>
    </cfRule>
  </conditionalFormatting>
  <conditionalFormatting sqref="R19:R25">
    <cfRule type="cellIs" dxfId="1483" priority="1483" operator="lessThan">
      <formula>0.8</formula>
    </cfRule>
    <cfRule type="cellIs" dxfId="1482" priority="1484" operator="greaterThan">
      <formula>1</formula>
    </cfRule>
  </conditionalFormatting>
  <conditionalFormatting sqref="R19:R25">
    <cfRule type="cellIs" dxfId="1481" priority="1481" operator="greaterThan">
      <formula>1</formula>
    </cfRule>
    <cfRule type="cellIs" dxfId="1480" priority="1482" operator="lessThan">
      <formula>0.8</formula>
    </cfRule>
  </conditionalFormatting>
  <conditionalFormatting sqref="P19:P25">
    <cfRule type="cellIs" dxfId="1479" priority="1480" operator="greaterThan">
      <formula>0</formula>
    </cfRule>
  </conditionalFormatting>
  <conditionalFormatting sqref="Q19:Q25">
    <cfRule type="cellIs" dxfId="1478" priority="1479" operator="lessThan">
      <formula>0</formula>
    </cfRule>
  </conditionalFormatting>
  <conditionalFormatting sqref="R19:R25">
    <cfRule type="cellIs" dxfId="1477" priority="1477" operator="lessThan">
      <formula>0.8</formula>
    </cfRule>
    <cfRule type="cellIs" dxfId="1476" priority="1478" operator="greaterThan">
      <formula>1</formula>
    </cfRule>
  </conditionalFormatting>
  <conditionalFormatting sqref="R19:R25">
    <cfRule type="cellIs" dxfId="1475" priority="1475" operator="greaterThan">
      <formula>1</formula>
    </cfRule>
    <cfRule type="cellIs" dxfId="1474" priority="1476" operator="lessThan">
      <formula>0.8</formula>
    </cfRule>
  </conditionalFormatting>
  <conditionalFormatting sqref="P19:P25">
    <cfRule type="cellIs" dxfId="1473" priority="1474" operator="greaterThan">
      <formula>0</formula>
    </cfRule>
  </conditionalFormatting>
  <conditionalFormatting sqref="P19:P25">
    <cfRule type="cellIs" dxfId="1472" priority="1468" operator="greaterThan">
      <formula>0</formula>
    </cfRule>
  </conditionalFormatting>
  <conditionalFormatting sqref="Q19:Q25">
    <cfRule type="cellIs" dxfId="1471" priority="1473" operator="lessThan">
      <formula>0</formula>
    </cfRule>
  </conditionalFormatting>
  <conditionalFormatting sqref="R19:R25">
    <cfRule type="cellIs" dxfId="1470" priority="1471" operator="lessThan">
      <formula>0.8</formula>
    </cfRule>
    <cfRule type="cellIs" dxfId="1469" priority="1472" operator="greaterThan">
      <formula>1</formula>
    </cfRule>
  </conditionalFormatting>
  <conditionalFormatting sqref="R19:R25">
    <cfRule type="cellIs" dxfId="1468" priority="1469" operator="greaterThan">
      <formula>1</formula>
    </cfRule>
    <cfRule type="cellIs" dxfId="1467" priority="1470" operator="lessThan">
      <formula>0.8</formula>
    </cfRule>
  </conditionalFormatting>
  <conditionalFormatting sqref="Q19:Q25">
    <cfRule type="cellIs" dxfId="1466" priority="1467" operator="lessThan">
      <formula>0</formula>
    </cfRule>
  </conditionalFormatting>
  <conditionalFormatting sqref="R19:R25">
    <cfRule type="cellIs" dxfId="1465" priority="1465" operator="lessThan">
      <formula>0.8</formula>
    </cfRule>
    <cfRule type="cellIs" dxfId="1464" priority="1466" operator="greaterThan">
      <formula>1</formula>
    </cfRule>
  </conditionalFormatting>
  <conditionalFormatting sqref="R19:R25">
    <cfRule type="cellIs" dxfId="1463" priority="1463" operator="greaterThan">
      <formula>1</formula>
    </cfRule>
    <cfRule type="cellIs" dxfId="1462" priority="1464" operator="lessThan">
      <formula>0.8</formula>
    </cfRule>
  </conditionalFormatting>
  <conditionalFormatting sqref="P19:P25">
    <cfRule type="cellIs" dxfId="1461" priority="1462" operator="greaterThan">
      <formula>0</formula>
    </cfRule>
  </conditionalFormatting>
  <conditionalFormatting sqref="Q19:Q25">
    <cfRule type="cellIs" dxfId="1460" priority="1461" operator="lessThan">
      <formula>0</formula>
    </cfRule>
  </conditionalFormatting>
  <conditionalFormatting sqref="R19:R25">
    <cfRule type="cellIs" dxfId="1459" priority="1459" operator="lessThan">
      <formula>0.8</formula>
    </cfRule>
    <cfRule type="cellIs" dxfId="1458" priority="1460" operator="greaterThan">
      <formula>1</formula>
    </cfRule>
  </conditionalFormatting>
  <conditionalFormatting sqref="R19:R25">
    <cfRule type="cellIs" dxfId="1457" priority="1457" operator="greaterThan">
      <formula>1</formula>
    </cfRule>
    <cfRule type="cellIs" dxfId="1456" priority="1458" operator="lessThan">
      <formula>0.8</formula>
    </cfRule>
  </conditionalFormatting>
  <conditionalFormatting sqref="P19:P25">
    <cfRule type="cellIs" dxfId="1455" priority="1456" operator="greaterThan">
      <formula>0</formula>
    </cfRule>
  </conditionalFormatting>
  <conditionalFormatting sqref="Q19:Q25">
    <cfRule type="cellIs" dxfId="1454" priority="1455" operator="lessThan">
      <formula>0</formula>
    </cfRule>
  </conditionalFormatting>
  <conditionalFormatting sqref="R19:R25">
    <cfRule type="cellIs" dxfId="1453" priority="1453" operator="lessThan">
      <formula>0.8</formula>
    </cfRule>
    <cfRule type="cellIs" dxfId="1452" priority="1454" operator="greaterThan">
      <formula>1</formula>
    </cfRule>
  </conditionalFormatting>
  <conditionalFormatting sqref="R19:R25">
    <cfRule type="cellIs" dxfId="1451" priority="1451" operator="greaterThan">
      <formula>1</formula>
    </cfRule>
    <cfRule type="cellIs" dxfId="1450" priority="1452" operator="lessThan">
      <formula>0.8</formula>
    </cfRule>
  </conditionalFormatting>
  <conditionalFormatting sqref="P19:P25">
    <cfRule type="cellIs" dxfId="1449" priority="1450" operator="greaterThan">
      <formula>0</formula>
    </cfRule>
  </conditionalFormatting>
  <conditionalFormatting sqref="R19:R25">
    <cfRule type="cellIs" dxfId="1448" priority="1447" operator="lessThan">
      <formula>0.8</formula>
    </cfRule>
    <cfRule type="cellIs" dxfId="1447" priority="1448" operator="greaterThan">
      <formula>1</formula>
    </cfRule>
  </conditionalFormatting>
  <conditionalFormatting sqref="R19:R25">
    <cfRule type="cellIs" dxfId="1446" priority="1445" operator="greaterThan">
      <formula>1</formula>
    </cfRule>
    <cfRule type="cellIs" dxfId="1445" priority="1446" operator="lessThan">
      <formula>0.8</formula>
    </cfRule>
  </conditionalFormatting>
  <conditionalFormatting sqref="P19:P25">
    <cfRule type="cellIs" dxfId="1444" priority="1444" operator="greaterThan">
      <formula>0</formula>
    </cfRule>
  </conditionalFormatting>
  <conditionalFormatting sqref="Q19:Q25">
    <cfRule type="cellIs" dxfId="1443" priority="1449" operator="lessThan">
      <formula>0</formula>
    </cfRule>
  </conditionalFormatting>
  <conditionalFormatting sqref="Q40">
    <cfRule type="cellIs" dxfId="1442" priority="1443" operator="lessThan">
      <formula>0</formula>
    </cfRule>
  </conditionalFormatting>
  <conditionalFormatting sqref="R40">
    <cfRule type="cellIs" dxfId="1441" priority="1441" operator="lessThan">
      <formula>0.8</formula>
    </cfRule>
    <cfRule type="cellIs" dxfId="1440" priority="1442" operator="greaterThan">
      <formula>1</formula>
    </cfRule>
  </conditionalFormatting>
  <conditionalFormatting sqref="R40">
    <cfRule type="cellIs" dxfId="1439" priority="1439" operator="greaterThan">
      <formula>1</formula>
    </cfRule>
    <cfRule type="cellIs" dxfId="1438" priority="1440" operator="lessThan">
      <formula>0.8</formula>
    </cfRule>
  </conditionalFormatting>
  <conditionalFormatting sqref="P40">
    <cfRule type="cellIs" dxfId="1437" priority="1438" operator="greaterThan">
      <formula>0</formula>
    </cfRule>
  </conditionalFormatting>
  <conditionalFormatting sqref="P40">
    <cfRule type="cellIs" dxfId="1436" priority="1432" operator="greaterThan">
      <formula>0</formula>
    </cfRule>
  </conditionalFormatting>
  <conditionalFormatting sqref="Q40">
    <cfRule type="cellIs" dxfId="1435" priority="1437" operator="lessThan">
      <formula>0</formula>
    </cfRule>
  </conditionalFormatting>
  <conditionalFormatting sqref="R40">
    <cfRule type="cellIs" dxfId="1434" priority="1435" operator="lessThan">
      <formula>0.8</formula>
    </cfRule>
    <cfRule type="cellIs" dxfId="1433" priority="1436" operator="greaterThan">
      <formula>1</formula>
    </cfRule>
  </conditionalFormatting>
  <conditionalFormatting sqref="R40">
    <cfRule type="cellIs" dxfId="1432" priority="1433" operator="greaterThan">
      <formula>1</formula>
    </cfRule>
    <cfRule type="cellIs" dxfId="1431" priority="1434" operator="lessThan">
      <formula>0.8</formula>
    </cfRule>
  </conditionalFormatting>
  <conditionalFormatting sqref="P40">
    <cfRule type="cellIs" dxfId="1430" priority="1426" operator="greaterThan">
      <formula>0</formula>
    </cfRule>
  </conditionalFormatting>
  <conditionalFormatting sqref="Q40">
    <cfRule type="cellIs" dxfId="1429" priority="1431" operator="lessThan">
      <formula>0</formula>
    </cfRule>
  </conditionalFormatting>
  <conditionalFormatting sqref="R40">
    <cfRule type="cellIs" dxfId="1428" priority="1429" operator="lessThan">
      <formula>0.8</formula>
    </cfRule>
    <cfRule type="cellIs" dxfId="1427" priority="1430" operator="greaterThan">
      <formula>1</formula>
    </cfRule>
  </conditionalFormatting>
  <conditionalFormatting sqref="R40">
    <cfRule type="cellIs" dxfId="1426" priority="1427" operator="greaterThan">
      <formula>1</formula>
    </cfRule>
    <cfRule type="cellIs" dxfId="1425" priority="1428" operator="lessThan">
      <formula>0.8</formula>
    </cfRule>
  </conditionalFormatting>
  <conditionalFormatting sqref="Q40">
    <cfRule type="cellIs" dxfId="1424" priority="1425" operator="lessThan">
      <formula>0</formula>
    </cfRule>
  </conditionalFormatting>
  <conditionalFormatting sqref="R40">
    <cfRule type="cellIs" dxfId="1423" priority="1423" operator="lessThan">
      <formula>0.8</formula>
    </cfRule>
    <cfRule type="cellIs" dxfId="1422" priority="1424" operator="greaterThan">
      <formula>1</formula>
    </cfRule>
  </conditionalFormatting>
  <conditionalFormatting sqref="R40">
    <cfRule type="cellIs" dxfId="1421" priority="1421" operator="greaterThan">
      <formula>1</formula>
    </cfRule>
    <cfRule type="cellIs" dxfId="1420" priority="1422" operator="lessThan">
      <formula>0.8</formula>
    </cfRule>
  </conditionalFormatting>
  <conditionalFormatting sqref="P40">
    <cfRule type="cellIs" dxfId="1419" priority="1420" operator="greaterThan">
      <formula>0</formula>
    </cfRule>
  </conditionalFormatting>
  <conditionalFormatting sqref="P40">
    <cfRule type="cellIs" dxfId="1418" priority="1414" operator="greaterThan">
      <formula>0</formula>
    </cfRule>
  </conditionalFormatting>
  <conditionalFormatting sqref="Q40">
    <cfRule type="cellIs" dxfId="1417" priority="1419" operator="lessThan">
      <formula>0</formula>
    </cfRule>
  </conditionalFormatting>
  <conditionalFormatting sqref="R40">
    <cfRule type="cellIs" dxfId="1416" priority="1417" operator="lessThan">
      <formula>0.8</formula>
    </cfRule>
    <cfRule type="cellIs" dxfId="1415" priority="1418" operator="greaterThan">
      <formula>1</formula>
    </cfRule>
  </conditionalFormatting>
  <conditionalFormatting sqref="R40">
    <cfRule type="cellIs" dxfId="1414" priority="1415" operator="greaterThan">
      <formula>1</formula>
    </cfRule>
    <cfRule type="cellIs" dxfId="1413" priority="1416" operator="lessThan">
      <formula>0.8</formula>
    </cfRule>
  </conditionalFormatting>
  <conditionalFormatting sqref="P40">
    <cfRule type="cellIs" dxfId="1412" priority="1408" operator="greaterThan">
      <formula>0</formula>
    </cfRule>
  </conditionalFormatting>
  <conditionalFormatting sqref="Q40">
    <cfRule type="cellIs" dxfId="1411" priority="1413" operator="lessThan">
      <formula>0</formula>
    </cfRule>
  </conditionalFormatting>
  <conditionalFormatting sqref="R40">
    <cfRule type="cellIs" dxfId="1410" priority="1411" operator="lessThan">
      <formula>0.8</formula>
    </cfRule>
    <cfRule type="cellIs" dxfId="1409" priority="1412" operator="greaterThan">
      <formula>1</formula>
    </cfRule>
  </conditionalFormatting>
  <conditionalFormatting sqref="R40">
    <cfRule type="cellIs" dxfId="1408" priority="1409" operator="greaterThan">
      <formula>1</formula>
    </cfRule>
    <cfRule type="cellIs" dxfId="1407" priority="1410" operator="lessThan">
      <formula>0.8</formula>
    </cfRule>
  </conditionalFormatting>
  <conditionalFormatting sqref="P40">
    <cfRule type="cellIs" dxfId="1406" priority="1402" operator="greaterThan">
      <formula>0</formula>
    </cfRule>
  </conditionalFormatting>
  <conditionalFormatting sqref="Q40">
    <cfRule type="cellIs" dxfId="1405" priority="1407" operator="lessThan">
      <formula>0</formula>
    </cfRule>
  </conditionalFormatting>
  <conditionalFormatting sqref="R40">
    <cfRule type="cellIs" dxfId="1404" priority="1405" operator="lessThan">
      <formula>0.8</formula>
    </cfRule>
    <cfRule type="cellIs" dxfId="1403" priority="1406" operator="greaterThan">
      <formula>1</formula>
    </cfRule>
  </conditionalFormatting>
  <conditionalFormatting sqref="R40">
    <cfRule type="cellIs" dxfId="1402" priority="1403" operator="greaterThan">
      <formula>1</formula>
    </cfRule>
    <cfRule type="cellIs" dxfId="1401" priority="1404" operator="lessThan">
      <formula>0.8</formula>
    </cfRule>
  </conditionalFormatting>
  <conditionalFormatting sqref="Q40">
    <cfRule type="cellIs" dxfId="1400" priority="1396" operator="lessThan">
      <formula>0</formula>
    </cfRule>
  </conditionalFormatting>
  <conditionalFormatting sqref="P40">
    <cfRule type="cellIs" dxfId="1399" priority="1397" operator="greaterThan">
      <formula>0</formula>
    </cfRule>
  </conditionalFormatting>
  <conditionalFormatting sqref="R40">
    <cfRule type="cellIs" dxfId="1398" priority="1400" operator="lessThan">
      <formula>0.8</formula>
    </cfRule>
    <cfRule type="cellIs" dxfId="1397" priority="1401" operator="greaterThan">
      <formula>1</formula>
    </cfRule>
  </conditionalFormatting>
  <conditionalFormatting sqref="R40">
    <cfRule type="cellIs" dxfId="1396" priority="1398" operator="greaterThan">
      <formula>1</formula>
    </cfRule>
    <cfRule type="cellIs" dxfId="1395" priority="1399" operator="lessThan">
      <formula>0.8</formula>
    </cfRule>
  </conditionalFormatting>
  <conditionalFormatting sqref="Q40">
    <cfRule type="cellIs" dxfId="1394" priority="1390" operator="lessThan">
      <formula>0</formula>
    </cfRule>
  </conditionalFormatting>
  <conditionalFormatting sqref="R40">
    <cfRule type="cellIs" dxfId="1393" priority="1394" operator="lessThan">
      <formula>0.8</formula>
    </cfRule>
    <cfRule type="cellIs" dxfId="1392" priority="1395" operator="greaterThan">
      <formula>1</formula>
    </cfRule>
  </conditionalFormatting>
  <conditionalFormatting sqref="R40">
    <cfRule type="cellIs" dxfId="1391" priority="1392" operator="greaterThan">
      <formula>1</formula>
    </cfRule>
    <cfRule type="cellIs" dxfId="1390" priority="1393" operator="lessThan">
      <formula>0.8</formula>
    </cfRule>
  </conditionalFormatting>
  <conditionalFormatting sqref="P40">
    <cfRule type="cellIs" dxfId="1389" priority="1391" operator="greaterThan">
      <formula>0</formula>
    </cfRule>
  </conditionalFormatting>
  <conditionalFormatting sqref="Q40">
    <cfRule type="cellIs" dxfId="1388" priority="1389" operator="lessThan">
      <formula>0</formula>
    </cfRule>
  </conditionalFormatting>
  <conditionalFormatting sqref="R40">
    <cfRule type="cellIs" dxfId="1387" priority="1387" operator="lessThan">
      <formula>0.8</formula>
    </cfRule>
    <cfRule type="cellIs" dxfId="1386" priority="1388" operator="greaterThan">
      <formula>1</formula>
    </cfRule>
  </conditionalFormatting>
  <conditionalFormatting sqref="R40">
    <cfRule type="cellIs" dxfId="1385" priority="1385" operator="greaterThan">
      <formula>1</formula>
    </cfRule>
    <cfRule type="cellIs" dxfId="1384" priority="1386" operator="lessThan">
      <formula>0.8</formula>
    </cfRule>
  </conditionalFormatting>
  <conditionalFormatting sqref="P40">
    <cfRule type="cellIs" dxfId="1383" priority="1384" operator="greaterThan">
      <formula>0</formula>
    </cfRule>
  </conditionalFormatting>
  <conditionalFormatting sqref="Q40">
    <cfRule type="cellIs" dxfId="1382" priority="1383" operator="lessThan">
      <formula>0</formula>
    </cfRule>
  </conditionalFormatting>
  <conditionalFormatting sqref="R40">
    <cfRule type="cellIs" dxfId="1381" priority="1381" operator="lessThan">
      <formula>0.8</formula>
    </cfRule>
    <cfRule type="cellIs" dxfId="1380" priority="1382" operator="greaterThan">
      <formula>1</formula>
    </cfRule>
  </conditionalFormatting>
  <conditionalFormatting sqref="R40">
    <cfRule type="cellIs" dxfId="1379" priority="1379" operator="greaterThan">
      <formula>1</formula>
    </cfRule>
    <cfRule type="cellIs" dxfId="1378" priority="1380" operator="lessThan">
      <formula>0.8</formula>
    </cfRule>
  </conditionalFormatting>
  <conditionalFormatting sqref="P40">
    <cfRule type="cellIs" dxfId="1377" priority="1378" operator="greaterThan">
      <formula>0</formula>
    </cfRule>
  </conditionalFormatting>
  <conditionalFormatting sqref="Q32:Q39">
    <cfRule type="cellIs" dxfId="1376" priority="1377" operator="lessThan">
      <formula>0</formula>
    </cfRule>
  </conditionalFormatting>
  <conditionalFormatting sqref="R32:R39">
    <cfRule type="cellIs" dxfId="1375" priority="1375" operator="lessThan">
      <formula>0.8</formula>
    </cfRule>
    <cfRule type="cellIs" dxfId="1374" priority="1376" operator="greaterThan">
      <formula>1</formula>
    </cfRule>
  </conditionalFormatting>
  <conditionalFormatting sqref="R32:R39">
    <cfRule type="cellIs" dxfId="1373" priority="1373" operator="greaterThan">
      <formula>1</formula>
    </cfRule>
    <cfRule type="cellIs" dxfId="1372" priority="1374" operator="lessThan">
      <formula>0.8</formula>
    </cfRule>
  </conditionalFormatting>
  <conditionalFormatting sqref="P32:P39">
    <cfRule type="cellIs" dxfId="1371" priority="1372" operator="greaterThan">
      <formula>0</formula>
    </cfRule>
  </conditionalFormatting>
  <conditionalFormatting sqref="Q32:Q39">
    <cfRule type="cellIs" dxfId="1370" priority="1371" operator="lessThan">
      <formula>0</formula>
    </cfRule>
  </conditionalFormatting>
  <conditionalFormatting sqref="R32:R39">
    <cfRule type="cellIs" dxfId="1369" priority="1369" operator="lessThan">
      <formula>0.8</formula>
    </cfRule>
    <cfRule type="cellIs" dxfId="1368" priority="1370" operator="greaterThan">
      <formula>1</formula>
    </cfRule>
  </conditionalFormatting>
  <conditionalFormatting sqref="R32:R39">
    <cfRule type="cellIs" dxfId="1367" priority="1367" operator="greaterThan">
      <formula>1</formula>
    </cfRule>
    <cfRule type="cellIs" dxfId="1366" priority="1368" operator="lessThan">
      <formula>0.8</formula>
    </cfRule>
  </conditionalFormatting>
  <conditionalFormatting sqref="P32:P39">
    <cfRule type="cellIs" dxfId="1365" priority="1366" operator="greaterThan">
      <formula>0</formula>
    </cfRule>
  </conditionalFormatting>
  <conditionalFormatting sqref="Q32:Q39">
    <cfRule type="cellIs" dxfId="1364" priority="1365" operator="lessThan">
      <formula>0</formula>
    </cfRule>
  </conditionalFormatting>
  <conditionalFormatting sqref="R32:R39">
    <cfRule type="cellIs" dxfId="1363" priority="1363" operator="lessThan">
      <formula>0.8</formula>
    </cfRule>
    <cfRule type="cellIs" dxfId="1362" priority="1364" operator="greaterThan">
      <formula>1</formula>
    </cfRule>
  </conditionalFormatting>
  <conditionalFormatting sqref="R32:R39">
    <cfRule type="cellIs" dxfId="1361" priority="1361" operator="greaterThan">
      <formula>1</formula>
    </cfRule>
    <cfRule type="cellIs" dxfId="1360" priority="1362" operator="lessThan">
      <formula>0.8</formula>
    </cfRule>
  </conditionalFormatting>
  <conditionalFormatting sqref="P32:P39">
    <cfRule type="cellIs" dxfId="1359" priority="1360" operator="greaterThan">
      <formula>0</formula>
    </cfRule>
  </conditionalFormatting>
  <conditionalFormatting sqref="Q32:Q39">
    <cfRule type="cellIs" dxfId="1358" priority="1359" operator="lessThan">
      <formula>0</formula>
    </cfRule>
  </conditionalFormatting>
  <conditionalFormatting sqref="R32:R39">
    <cfRule type="cellIs" dxfId="1357" priority="1357" operator="lessThan">
      <formula>0.8</formula>
    </cfRule>
    <cfRule type="cellIs" dxfId="1356" priority="1358" operator="greaterThan">
      <formula>1</formula>
    </cfRule>
  </conditionalFormatting>
  <conditionalFormatting sqref="R32:R39">
    <cfRule type="cellIs" dxfId="1355" priority="1355" operator="greaterThan">
      <formula>1</formula>
    </cfRule>
    <cfRule type="cellIs" dxfId="1354" priority="1356" operator="lessThan">
      <formula>0.8</formula>
    </cfRule>
  </conditionalFormatting>
  <conditionalFormatting sqref="P32:P39">
    <cfRule type="cellIs" dxfId="1353" priority="1354" operator="greaterThan">
      <formula>0</formula>
    </cfRule>
  </conditionalFormatting>
  <conditionalFormatting sqref="P32:P39">
    <cfRule type="cellIs" dxfId="1352" priority="1348" operator="greaterThan">
      <formula>0</formula>
    </cfRule>
  </conditionalFormatting>
  <conditionalFormatting sqref="Q32:Q39">
    <cfRule type="cellIs" dxfId="1351" priority="1353" operator="lessThan">
      <formula>0</formula>
    </cfRule>
  </conditionalFormatting>
  <conditionalFormatting sqref="R32:R39">
    <cfRule type="cellIs" dxfId="1350" priority="1351" operator="lessThan">
      <formula>0.8</formula>
    </cfRule>
    <cfRule type="cellIs" dxfId="1349" priority="1352" operator="greaterThan">
      <formula>1</formula>
    </cfRule>
  </conditionalFormatting>
  <conditionalFormatting sqref="R32:R39">
    <cfRule type="cellIs" dxfId="1348" priority="1349" operator="greaterThan">
      <formula>1</formula>
    </cfRule>
    <cfRule type="cellIs" dxfId="1347" priority="1350" operator="lessThan">
      <formula>0.8</formula>
    </cfRule>
  </conditionalFormatting>
  <conditionalFormatting sqref="P32:P39">
    <cfRule type="cellIs" dxfId="1346" priority="1342" operator="greaterThan">
      <formula>0</formula>
    </cfRule>
  </conditionalFormatting>
  <conditionalFormatting sqref="Q32:Q39">
    <cfRule type="cellIs" dxfId="1345" priority="1347" operator="lessThan">
      <formula>0</formula>
    </cfRule>
  </conditionalFormatting>
  <conditionalFormatting sqref="R32:R39">
    <cfRule type="cellIs" dxfId="1344" priority="1345" operator="lessThan">
      <formula>0.8</formula>
    </cfRule>
    <cfRule type="cellIs" dxfId="1343" priority="1346" operator="greaterThan">
      <formula>1</formula>
    </cfRule>
  </conditionalFormatting>
  <conditionalFormatting sqref="R32:R39">
    <cfRule type="cellIs" dxfId="1342" priority="1343" operator="greaterThan">
      <formula>1</formula>
    </cfRule>
    <cfRule type="cellIs" dxfId="1341" priority="1344" operator="lessThan">
      <formula>0.8</formula>
    </cfRule>
  </conditionalFormatting>
  <conditionalFormatting sqref="R32:R39">
    <cfRule type="cellIs" dxfId="1340" priority="1339" operator="lessThan">
      <formula>0.8</formula>
    </cfRule>
    <cfRule type="cellIs" dxfId="1339" priority="1340" operator="greaterThan">
      <formula>1</formula>
    </cfRule>
  </conditionalFormatting>
  <conditionalFormatting sqref="R32:R39">
    <cfRule type="cellIs" dxfId="1338" priority="1337" operator="greaterThan">
      <formula>1</formula>
    </cfRule>
    <cfRule type="cellIs" dxfId="1337" priority="1338" operator="lessThan">
      <formula>0.8</formula>
    </cfRule>
  </conditionalFormatting>
  <conditionalFormatting sqref="P32:P39">
    <cfRule type="cellIs" dxfId="1336" priority="1336" operator="greaterThan">
      <formula>0</formula>
    </cfRule>
  </conditionalFormatting>
  <conditionalFormatting sqref="Q32:Q39">
    <cfRule type="cellIs" dxfId="1335" priority="1341" operator="lessThan">
      <formula>0</formula>
    </cfRule>
  </conditionalFormatting>
  <conditionalFormatting sqref="Q32:Q39">
    <cfRule type="cellIs" dxfId="1334" priority="1335" operator="lessThan">
      <formula>0</formula>
    </cfRule>
  </conditionalFormatting>
  <conditionalFormatting sqref="R32:R39">
    <cfRule type="cellIs" dxfId="1333" priority="1333" operator="lessThan">
      <formula>0.8</formula>
    </cfRule>
    <cfRule type="cellIs" dxfId="1332" priority="1334" operator="greaterThan">
      <formula>1</formula>
    </cfRule>
  </conditionalFormatting>
  <conditionalFormatting sqref="R32:R39">
    <cfRule type="cellIs" dxfId="1331" priority="1331" operator="greaterThan">
      <formula>1</formula>
    </cfRule>
    <cfRule type="cellIs" dxfId="1330" priority="1332" operator="lessThan">
      <formula>0.8</formula>
    </cfRule>
  </conditionalFormatting>
  <conditionalFormatting sqref="P32:P39">
    <cfRule type="cellIs" dxfId="1329" priority="1330" operator="greaterThan">
      <formula>0</formula>
    </cfRule>
  </conditionalFormatting>
  <conditionalFormatting sqref="P32:P39">
    <cfRule type="cellIs" dxfId="1328" priority="1324" operator="greaterThan">
      <formula>0</formula>
    </cfRule>
  </conditionalFormatting>
  <conditionalFormatting sqref="Q32:Q39">
    <cfRule type="cellIs" dxfId="1327" priority="1329" operator="lessThan">
      <formula>0</formula>
    </cfRule>
  </conditionalFormatting>
  <conditionalFormatting sqref="R32:R39">
    <cfRule type="cellIs" dxfId="1326" priority="1327" operator="lessThan">
      <formula>0.8</formula>
    </cfRule>
    <cfRule type="cellIs" dxfId="1325" priority="1328" operator="greaterThan">
      <formula>1</formula>
    </cfRule>
  </conditionalFormatting>
  <conditionalFormatting sqref="R32:R39">
    <cfRule type="cellIs" dxfId="1324" priority="1325" operator="greaterThan">
      <formula>1</formula>
    </cfRule>
    <cfRule type="cellIs" dxfId="1323" priority="1326" operator="lessThan">
      <formula>0.8</formula>
    </cfRule>
  </conditionalFormatting>
  <conditionalFormatting sqref="P32:P39">
    <cfRule type="cellIs" dxfId="1322" priority="1318" operator="greaterThan">
      <formula>0</formula>
    </cfRule>
  </conditionalFormatting>
  <conditionalFormatting sqref="Q32:Q39">
    <cfRule type="cellIs" dxfId="1321" priority="1323" operator="lessThan">
      <formula>0</formula>
    </cfRule>
  </conditionalFormatting>
  <conditionalFormatting sqref="R32:R39">
    <cfRule type="cellIs" dxfId="1320" priority="1321" operator="lessThan">
      <formula>0.8</formula>
    </cfRule>
    <cfRule type="cellIs" dxfId="1319" priority="1322" operator="greaterThan">
      <formula>1</formula>
    </cfRule>
  </conditionalFormatting>
  <conditionalFormatting sqref="R32:R39">
    <cfRule type="cellIs" dxfId="1318" priority="1319" operator="greaterThan">
      <formula>1</formula>
    </cfRule>
    <cfRule type="cellIs" dxfId="1317" priority="1320" operator="lessThan">
      <formula>0.8</formula>
    </cfRule>
  </conditionalFormatting>
  <conditionalFormatting sqref="R32:R39">
    <cfRule type="cellIs" dxfId="1316" priority="1315" operator="lessThan">
      <formula>0.8</formula>
    </cfRule>
    <cfRule type="cellIs" dxfId="1315" priority="1316" operator="greaterThan">
      <formula>1</formula>
    </cfRule>
  </conditionalFormatting>
  <conditionalFormatting sqref="R32:R39">
    <cfRule type="cellIs" dxfId="1314" priority="1313" operator="greaterThan">
      <formula>1</formula>
    </cfRule>
    <cfRule type="cellIs" dxfId="1313" priority="1314" operator="lessThan">
      <formula>0.8</formula>
    </cfRule>
  </conditionalFormatting>
  <conditionalFormatting sqref="P32:P39">
    <cfRule type="cellIs" dxfId="1312" priority="1312" operator="greaterThan">
      <formula>0</formula>
    </cfRule>
  </conditionalFormatting>
  <conditionalFormatting sqref="Q32:Q39">
    <cfRule type="cellIs" dxfId="1311" priority="1317" operator="lessThan">
      <formula>0</formula>
    </cfRule>
  </conditionalFormatting>
  <conditionalFormatting sqref="P32:P39">
    <cfRule type="cellIs" dxfId="1310" priority="1306" operator="greaterThan">
      <formula>0</formula>
    </cfRule>
  </conditionalFormatting>
  <conditionalFormatting sqref="Q32:Q39">
    <cfRule type="cellIs" dxfId="1309" priority="1311" operator="lessThan">
      <formula>0</formula>
    </cfRule>
  </conditionalFormatting>
  <conditionalFormatting sqref="R32:R39">
    <cfRule type="cellIs" dxfId="1308" priority="1309" operator="lessThan">
      <formula>0.8</formula>
    </cfRule>
    <cfRule type="cellIs" dxfId="1307" priority="1310" operator="greaterThan">
      <formula>1</formula>
    </cfRule>
  </conditionalFormatting>
  <conditionalFormatting sqref="R32:R39">
    <cfRule type="cellIs" dxfId="1306" priority="1307" operator="greaterThan">
      <formula>1</formula>
    </cfRule>
    <cfRule type="cellIs" dxfId="1305" priority="1308" operator="lessThan">
      <formula>0.8</formula>
    </cfRule>
  </conditionalFormatting>
  <conditionalFormatting sqref="R32:R39">
    <cfRule type="cellIs" dxfId="1304" priority="1303" operator="lessThan">
      <formula>0.8</formula>
    </cfRule>
    <cfRule type="cellIs" dxfId="1303" priority="1304" operator="greaterThan">
      <formula>1</formula>
    </cfRule>
  </conditionalFormatting>
  <conditionalFormatting sqref="R32:R39">
    <cfRule type="cellIs" dxfId="1302" priority="1301" operator="greaterThan">
      <formula>1</formula>
    </cfRule>
    <cfRule type="cellIs" dxfId="1301" priority="1302" operator="lessThan">
      <formula>0.8</formula>
    </cfRule>
  </conditionalFormatting>
  <conditionalFormatting sqref="P32:P39">
    <cfRule type="cellIs" dxfId="1300" priority="1300" operator="greaterThan">
      <formula>0</formula>
    </cfRule>
  </conditionalFormatting>
  <conditionalFormatting sqref="Q32:Q39">
    <cfRule type="cellIs" dxfId="1299" priority="1305" operator="lessThan">
      <formula>0</formula>
    </cfRule>
  </conditionalFormatting>
  <conditionalFormatting sqref="R32:R39">
    <cfRule type="cellIs" dxfId="1298" priority="1297" operator="lessThan">
      <formula>0.8</formula>
    </cfRule>
    <cfRule type="cellIs" dxfId="1297" priority="1298" operator="greaterThan">
      <formula>1</formula>
    </cfRule>
  </conditionalFormatting>
  <conditionalFormatting sqref="R32:R39">
    <cfRule type="cellIs" dxfId="1296" priority="1295" operator="greaterThan">
      <formula>1</formula>
    </cfRule>
    <cfRule type="cellIs" dxfId="1295" priority="1296" operator="lessThan">
      <formula>0.8</formula>
    </cfRule>
  </conditionalFormatting>
  <conditionalFormatting sqref="P32:P39">
    <cfRule type="cellIs" dxfId="1294" priority="1294" operator="greaterThan">
      <formula>0</formula>
    </cfRule>
  </conditionalFormatting>
  <conditionalFormatting sqref="Q32:Q39">
    <cfRule type="cellIs" dxfId="1293" priority="1299" operator="lessThan">
      <formula>0</formula>
    </cfRule>
  </conditionalFormatting>
  <conditionalFormatting sqref="Q32:Q39">
    <cfRule type="cellIs" dxfId="1292" priority="1293" operator="lessThan">
      <formula>0</formula>
    </cfRule>
  </conditionalFormatting>
  <conditionalFormatting sqref="R32:R39">
    <cfRule type="cellIs" dxfId="1291" priority="1291" operator="lessThan">
      <formula>0.8</formula>
    </cfRule>
    <cfRule type="cellIs" dxfId="1290" priority="1292" operator="greaterThan">
      <formula>1</formula>
    </cfRule>
  </conditionalFormatting>
  <conditionalFormatting sqref="R32:R39">
    <cfRule type="cellIs" dxfId="1289" priority="1289" operator="greaterThan">
      <formula>1</formula>
    </cfRule>
    <cfRule type="cellIs" dxfId="1288" priority="1290" operator="lessThan">
      <formula>0.8</formula>
    </cfRule>
  </conditionalFormatting>
  <conditionalFormatting sqref="P32:P39">
    <cfRule type="cellIs" dxfId="1287" priority="1288" operator="greaterThan">
      <formula>0</formula>
    </cfRule>
  </conditionalFormatting>
  <conditionalFormatting sqref="Q32:Q39">
    <cfRule type="cellIs" dxfId="1286" priority="1282" operator="lessThan">
      <formula>0</formula>
    </cfRule>
  </conditionalFormatting>
  <conditionalFormatting sqref="R32:R39">
    <cfRule type="cellIs" dxfId="1285" priority="1286" operator="lessThan">
      <formula>0.8</formula>
    </cfRule>
    <cfRule type="cellIs" dxfId="1284" priority="1287" operator="greaterThan">
      <formula>1</formula>
    </cfRule>
  </conditionalFormatting>
  <conditionalFormatting sqref="R32:R39">
    <cfRule type="cellIs" dxfId="1283" priority="1284" operator="greaterThan">
      <formula>1</formula>
    </cfRule>
    <cfRule type="cellIs" dxfId="1282" priority="1285" operator="lessThan">
      <formula>0.8</formula>
    </cfRule>
  </conditionalFormatting>
  <conditionalFormatting sqref="P32:P39">
    <cfRule type="cellIs" dxfId="1281" priority="1283" operator="greaterThan">
      <formula>0</formula>
    </cfRule>
  </conditionalFormatting>
  <conditionalFormatting sqref="Q32:Q39">
    <cfRule type="cellIs" dxfId="1280" priority="1281" operator="lessThan">
      <formula>0</formula>
    </cfRule>
  </conditionalFormatting>
  <conditionalFormatting sqref="R32:R39">
    <cfRule type="cellIs" dxfId="1279" priority="1279" operator="lessThan">
      <formula>0.8</formula>
    </cfRule>
    <cfRule type="cellIs" dxfId="1278" priority="1280" operator="greaterThan">
      <formula>1</formula>
    </cfRule>
  </conditionalFormatting>
  <conditionalFormatting sqref="R32:R39">
    <cfRule type="cellIs" dxfId="1277" priority="1277" operator="greaterThan">
      <formula>1</formula>
    </cfRule>
    <cfRule type="cellIs" dxfId="1276" priority="1278" operator="lessThan">
      <formula>0.8</formula>
    </cfRule>
  </conditionalFormatting>
  <conditionalFormatting sqref="P32:P39">
    <cfRule type="cellIs" dxfId="1275" priority="1276" operator="greaterThan">
      <formula>0</formula>
    </cfRule>
  </conditionalFormatting>
  <conditionalFormatting sqref="Q32:Q39">
    <cfRule type="cellIs" dxfId="1274" priority="1275" operator="lessThan">
      <formula>0</formula>
    </cfRule>
  </conditionalFormatting>
  <conditionalFormatting sqref="R32:R39">
    <cfRule type="cellIs" dxfId="1273" priority="1273" operator="lessThan">
      <formula>0.8</formula>
    </cfRule>
    <cfRule type="cellIs" dxfId="1272" priority="1274" operator="greaterThan">
      <formula>1</formula>
    </cfRule>
  </conditionalFormatting>
  <conditionalFormatting sqref="R32:R39">
    <cfRule type="cellIs" dxfId="1271" priority="1271" operator="greaterThan">
      <formula>1</formula>
    </cfRule>
    <cfRule type="cellIs" dxfId="1270" priority="1272" operator="lessThan">
      <formula>0.8</formula>
    </cfRule>
  </conditionalFormatting>
  <conditionalFormatting sqref="P32:P39">
    <cfRule type="cellIs" dxfId="1269" priority="1270" operator="greaterThan">
      <formula>0</formula>
    </cfRule>
  </conditionalFormatting>
  <conditionalFormatting sqref="Q32:Q39">
    <cfRule type="cellIs" dxfId="1268" priority="1269" operator="lessThan">
      <formula>0</formula>
    </cfRule>
  </conditionalFormatting>
  <conditionalFormatting sqref="R32:R39">
    <cfRule type="cellIs" dxfId="1267" priority="1267" operator="lessThan">
      <formula>0.8</formula>
    </cfRule>
    <cfRule type="cellIs" dxfId="1266" priority="1268" operator="greaterThan">
      <formula>1</formula>
    </cfRule>
  </conditionalFormatting>
  <conditionalFormatting sqref="R32:R39">
    <cfRule type="cellIs" dxfId="1265" priority="1265" operator="greaterThan">
      <formula>1</formula>
    </cfRule>
    <cfRule type="cellIs" dxfId="1264" priority="1266" operator="lessThan">
      <formula>0.8</formula>
    </cfRule>
  </conditionalFormatting>
  <conditionalFormatting sqref="P32:P39">
    <cfRule type="cellIs" dxfId="1263" priority="1264" operator="greaterThan">
      <formula>0</formula>
    </cfRule>
  </conditionalFormatting>
  <conditionalFormatting sqref="Q32:Q39">
    <cfRule type="cellIs" dxfId="1262" priority="1263" operator="lessThan">
      <formula>0</formula>
    </cfRule>
  </conditionalFormatting>
  <conditionalFormatting sqref="R32:R39">
    <cfRule type="cellIs" dxfId="1261" priority="1261" operator="lessThan">
      <formula>0.8</formula>
    </cfRule>
    <cfRule type="cellIs" dxfId="1260" priority="1262" operator="greaterThan">
      <formula>1</formula>
    </cfRule>
  </conditionalFormatting>
  <conditionalFormatting sqref="R32:R39">
    <cfRule type="cellIs" dxfId="1259" priority="1259" operator="greaterThan">
      <formula>1</formula>
    </cfRule>
    <cfRule type="cellIs" dxfId="1258" priority="1260" operator="lessThan">
      <formula>0.8</formula>
    </cfRule>
  </conditionalFormatting>
  <conditionalFormatting sqref="P32:P39">
    <cfRule type="cellIs" dxfId="1257" priority="1258" operator="greaterThan">
      <formula>0</formula>
    </cfRule>
  </conditionalFormatting>
  <conditionalFormatting sqref="Q32:Q39">
    <cfRule type="cellIs" dxfId="1256" priority="1257" operator="lessThan">
      <formula>0</formula>
    </cfRule>
  </conditionalFormatting>
  <conditionalFormatting sqref="R32:R39">
    <cfRule type="cellIs" dxfId="1255" priority="1255" operator="lessThan">
      <formula>0.8</formula>
    </cfRule>
    <cfRule type="cellIs" dxfId="1254" priority="1256" operator="greaterThan">
      <formula>1</formula>
    </cfRule>
  </conditionalFormatting>
  <conditionalFormatting sqref="R32:R39">
    <cfRule type="cellIs" dxfId="1253" priority="1253" operator="greaterThan">
      <formula>1</formula>
    </cfRule>
    <cfRule type="cellIs" dxfId="1252" priority="1254" operator="lessThan">
      <formula>0.8</formula>
    </cfRule>
  </conditionalFormatting>
  <conditionalFormatting sqref="P32:P39">
    <cfRule type="cellIs" dxfId="1251" priority="1252" operator="greaterThan">
      <formula>0</formula>
    </cfRule>
  </conditionalFormatting>
  <conditionalFormatting sqref="P32:P39">
    <cfRule type="cellIs" dxfId="1250" priority="1246" operator="greaterThan">
      <formula>0</formula>
    </cfRule>
  </conditionalFormatting>
  <conditionalFormatting sqref="Q32:Q39">
    <cfRule type="cellIs" dxfId="1249" priority="1251" operator="lessThan">
      <formula>0</formula>
    </cfRule>
  </conditionalFormatting>
  <conditionalFormatting sqref="R32:R39">
    <cfRule type="cellIs" dxfId="1248" priority="1249" operator="lessThan">
      <formula>0.8</formula>
    </cfRule>
    <cfRule type="cellIs" dxfId="1247" priority="1250" operator="greaterThan">
      <formula>1</formula>
    </cfRule>
  </conditionalFormatting>
  <conditionalFormatting sqref="R32:R39">
    <cfRule type="cellIs" dxfId="1246" priority="1247" operator="greaterThan">
      <formula>1</formula>
    </cfRule>
    <cfRule type="cellIs" dxfId="1245" priority="1248" operator="lessThan">
      <formula>0.8</formula>
    </cfRule>
  </conditionalFormatting>
  <conditionalFormatting sqref="P32:P39">
    <cfRule type="cellIs" dxfId="1244" priority="1240" operator="greaterThan">
      <formula>0</formula>
    </cfRule>
  </conditionalFormatting>
  <conditionalFormatting sqref="Q32:Q39">
    <cfRule type="cellIs" dxfId="1243" priority="1245" operator="lessThan">
      <formula>0</formula>
    </cfRule>
  </conditionalFormatting>
  <conditionalFormatting sqref="R32:R39">
    <cfRule type="cellIs" dxfId="1242" priority="1243" operator="lessThan">
      <formula>0.8</formula>
    </cfRule>
    <cfRule type="cellIs" dxfId="1241" priority="1244" operator="greaterThan">
      <formula>1</formula>
    </cfRule>
  </conditionalFormatting>
  <conditionalFormatting sqref="R32:R39">
    <cfRule type="cellIs" dxfId="1240" priority="1241" operator="greaterThan">
      <formula>1</formula>
    </cfRule>
    <cfRule type="cellIs" dxfId="1239" priority="1242" operator="lessThan">
      <formula>0.8</formula>
    </cfRule>
  </conditionalFormatting>
  <conditionalFormatting sqref="R32:R39">
    <cfRule type="cellIs" dxfId="1238" priority="1237" operator="lessThan">
      <formula>0.8</formula>
    </cfRule>
    <cfRule type="cellIs" dxfId="1237" priority="1238" operator="greaterThan">
      <formula>1</formula>
    </cfRule>
  </conditionalFormatting>
  <conditionalFormatting sqref="R32:R39">
    <cfRule type="cellIs" dxfId="1236" priority="1235" operator="greaterThan">
      <formula>1</formula>
    </cfRule>
    <cfRule type="cellIs" dxfId="1235" priority="1236" operator="lessThan">
      <formula>0.8</formula>
    </cfRule>
  </conditionalFormatting>
  <conditionalFormatting sqref="P32:P39">
    <cfRule type="cellIs" dxfId="1234" priority="1234" operator="greaterThan">
      <formula>0</formula>
    </cfRule>
  </conditionalFormatting>
  <conditionalFormatting sqref="Q32:Q39">
    <cfRule type="cellIs" dxfId="1233" priority="1239" operator="lessThan">
      <formula>0</formula>
    </cfRule>
  </conditionalFormatting>
  <conditionalFormatting sqref="Q32:Q39">
    <cfRule type="cellIs" dxfId="1232" priority="1228" operator="lessThan">
      <formula>0</formula>
    </cfRule>
  </conditionalFormatting>
  <conditionalFormatting sqref="P32:P39">
    <cfRule type="cellIs" dxfId="1231" priority="1229" operator="greaterThan">
      <formula>0</formula>
    </cfRule>
  </conditionalFormatting>
  <conditionalFormatting sqref="R32:R39">
    <cfRule type="cellIs" dxfId="1230" priority="1232" operator="lessThan">
      <formula>0.8</formula>
    </cfRule>
    <cfRule type="cellIs" dxfId="1229" priority="1233" operator="greaterThan">
      <formula>1</formula>
    </cfRule>
  </conditionalFormatting>
  <conditionalFormatting sqref="R32:R39">
    <cfRule type="cellIs" dxfId="1228" priority="1230" operator="greaterThan">
      <formula>1</formula>
    </cfRule>
    <cfRule type="cellIs" dxfId="1227" priority="1231" operator="lessThan">
      <formula>0.8</formula>
    </cfRule>
  </conditionalFormatting>
  <conditionalFormatting sqref="Q32:Q39">
    <cfRule type="cellIs" dxfId="1226" priority="1222" operator="lessThan">
      <formula>0</formula>
    </cfRule>
  </conditionalFormatting>
  <conditionalFormatting sqref="R32:R39">
    <cfRule type="cellIs" dxfId="1225" priority="1226" operator="lessThan">
      <formula>0.8</formula>
    </cfRule>
    <cfRule type="cellIs" dxfId="1224" priority="1227" operator="greaterThan">
      <formula>1</formula>
    </cfRule>
  </conditionalFormatting>
  <conditionalFormatting sqref="R32:R39">
    <cfRule type="cellIs" dxfId="1223" priority="1224" operator="greaterThan">
      <formula>1</formula>
    </cfRule>
    <cfRule type="cellIs" dxfId="1222" priority="1225" operator="lessThan">
      <formula>0.8</formula>
    </cfRule>
  </conditionalFormatting>
  <conditionalFormatting sqref="P32:P39">
    <cfRule type="cellIs" dxfId="1221" priority="1223" operator="greaterThan">
      <formula>0</formula>
    </cfRule>
  </conditionalFormatting>
  <conditionalFormatting sqref="Q32:Q39">
    <cfRule type="cellIs" dxfId="1220" priority="1221" operator="lessThan">
      <formula>0</formula>
    </cfRule>
  </conditionalFormatting>
  <conditionalFormatting sqref="R32:R39">
    <cfRule type="cellIs" dxfId="1219" priority="1219" operator="lessThan">
      <formula>0.8</formula>
    </cfRule>
    <cfRule type="cellIs" dxfId="1218" priority="1220" operator="greaterThan">
      <formula>1</formula>
    </cfRule>
  </conditionalFormatting>
  <conditionalFormatting sqref="R32:R39">
    <cfRule type="cellIs" dxfId="1217" priority="1217" operator="greaterThan">
      <formula>1</formula>
    </cfRule>
    <cfRule type="cellIs" dxfId="1216" priority="1218" operator="lessThan">
      <formula>0.8</formula>
    </cfRule>
  </conditionalFormatting>
  <conditionalFormatting sqref="P32:P39">
    <cfRule type="cellIs" dxfId="1215" priority="1216" operator="greaterThan">
      <formula>0</formula>
    </cfRule>
  </conditionalFormatting>
  <conditionalFormatting sqref="Q32:Q39">
    <cfRule type="cellIs" dxfId="1214" priority="1215" operator="lessThan">
      <formula>0</formula>
    </cfRule>
  </conditionalFormatting>
  <conditionalFormatting sqref="R32:R39">
    <cfRule type="cellIs" dxfId="1213" priority="1213" operator="lessThan">
      <formula>0.8</formula>
    </cfRule>
    <cfRule type="cellIs" dxfId="1212" priority="1214" operator="greaterThan">
      <formula>1</formula>
    </cfRule>
  </conditionalFormatting>
  <conditionalFormatting sqref="R32:R39">
    <cfRule type="cellIs" dxfId="1211" priority="1211" operator="greaterThan">
      <formula>1</formula>
    </cfRule>
    <cfRule type="cellIs" dxfId="1210" priority="1212" operator="lessThan">
      <formula>0.8</formula>
    </cfRule>
  </conditionalFormatting>
  <conditionalFormatting sqref="P32:P39">
    <cfRule type="cellIs" dxfId="1209" priority="1210" operator="greaterThan">
      <formula>0</formula>
    </cfRule>
  </conditionalFormatting>
  <conditionalFormatting sqref="Q32:Q39">
    <cfRule type="cellIs" dxfId="1208" priority="1209" operator="lessThan">
      <formula>0</formula>
    </cfRule>
  </conditionalFormatting>
  <conditionalFormatting sqref="R32:R39">
    <cfRule type="cellIs" dxfId="1207" priority="1207" operator="lessThan">
      <formula>0.8</formula>
    </cfRule>
    <cfRule type="cellIs" dxfId="1206" priority="1208" operator="greaterThan">
      <formula>1</formula>
    </cfRule>
  </conditionalFormatting>
  <conditionalFormatting sqref="R32:R39">
    <cfRule type="cellIs" dxfId="1205" priority="1205" operator="greaterThan">
      <formula>1</formula>
    </cfRule>
    <cfRule type="cellIs" dxfId="1204" priority="1206" operator="lessThan">
      <formula>0.8</formula>
    </cfRule>
  </conditionalFormatting>
  <conditionalFormatting sqref="P32:P39">
    <cfRule type="cellIs" dxfId="1203" priority="1204" operator="greaterThan">
      <formula>0</formula>
    </cfRule>
  </conditionalFormatting>
  <conditionalFormatting sqref="Q32:Q39">
    <cfRule type="cellIs" dxfId="1202" priority="1203" operator="lessThan">
      <formula>0</formula>
    </cfRule>
  </conditionalFormatting>
  <conditionalFormatting sqref="R32:R39">
    <cfRule type="cellIs" dxfId="1201" priority="1201" operator="lessThan">
      <formula>0.8</formula>
    </cfRule>
    <cfRule type="cellIs" dxfId="1200" priority="1202" operator="greaterThan">
      <formula>1</formula>
    </cfRule>
  </conditionalFormatting>
  <conditionalFormatting sqref="R32:R39">
    <cfRule type="cellIs" dxfId="1199" priority="1199" operator="greaterThan">
      <formula>1</formula>
    </cfRule>
    <cfRule type="cellIs" dxfId="1198" priority="1200" operator="lessThan">
      <formula>0.8</formula>
    </cfRule>
  </conditionalFormatting>
  <conditionalFormatting sqref="P32:P39">
    <cfRule type="cellIs" dxfId="1197" priority="1198" operator="greaterThan">
      <formula>0</formula>
    </cfRule>
  </conditionalFormatting>
  <conditionalFormatting sqref="Q96:Q105">
    <cfRule type="cellIs" dxfId="1196" priority="1192" operator="lessThan">
      <formula>0</formula>
    </cfRule>
  </conditionalFormatting>
  <conditionalFormatting sqref="P96:P105">
    <cfRule type="cellIs" dxfId="1195" priority="1193" operator="greaterThan">
      <formula>0</formula>
    </cfRule>
  </conditionalFormatting>
  <conditionalFormatting sqref="R96:R105">
    <cfRule type="cellIs" dxfId="1194" priority="1196" operator="lessThan">
      <formula>0.8</formula>
    </cfRule>
    <cfRule type="cellIs" dxfId="1193" priority="1197" operator="greaterThan">
      <formula>1</formula>
    </cfRule>
  </conditionalFormatting>
  <conditionalFormatting sqref="R96:R105">
    <cfRule type="cellIs" dxfId="1192" priority="1194" operator="greaterThan">
      <formula>1</formula>
    </cfRule>
    <cfRule type="cellIs" dxfId="1191" priority="1195" operator="lessThan">
      <formula>0.8</formula>
    </cfRule>
  </conditionalFormatting>
  <conditionalFormatting sqref="Q96:Q105">
    <cfRule type="cellIs" dxfId="1190" priority="1186" operator="lessThan">
      <formula>0</formula>
    </cfRule>
  </conditionalFormatting>
  <conditionalFormatting sqref="R96:R105">
    <cfRule type="cellIs" dxfId="1189" priority="1190" operator="lessThan">
      <formula>0.8</formula>
    </cfRule>
    <cfRule type="cellIs" dxfId="1188" priority="1191" operator="greaterThan">
      <formula>1</formula>
    </cfRule>
  </conditionalFormatting>
  <conditionalFormatting sqref="R96:R105">
    <cfRule type="cellIs" dxfId="1187" priority="1188" operator="greaterThan">
      <formula>1</formula>
    </cfRule>
    <cfRule type="cellIs" dxfId="1186" priority="1189" operator="lessThan">
      <formula>0.8</formula>
    </cfRule>
  </conditionalFormatting>
  <conditionalFormatting sqref="P96:P105">
    <cfRule type="cellIs" dxfId="1185" priority="1187" operator="greaterThan">
      <formula>0</formula>
    </cfRule>
  </conditionalFormatting>
  <conditionalFormatting sqref="Q96:Q105">
    <cfRule type="cellIs" dxfId="1184" priority="1185" operator="lessThan">
      <formula>0</formula>
    </cfRule>
  </conditionalFormatting>
  <conditionalFormatting sqref="R96:R105">
    <cfRule type="cellIs" dxfId="1183" priority="1183" operator="lessThan">
      <formula>0.8</formula>
    </cfRule>
    <cfRule type="cellIs" dxfId="1182" priority="1184" operator="greaterThan">
      <formula>1</formula>
    </cfRule>
  </conditionalFormatting>
  <conditionalFormatting sqref="R96:R105">
    <cfRule type="cellIs" dxfId="1181" priority="1181" operator="greaterThan">
      <formula>1</formula>
    </cfRule>
    <cfRule type="cellIs" dxfId="1180" priority="1182" operator="lessThan">
      <formula>0.8</formula>
    </cfRule>
  </conditionalFormatting>
  <conditionalFormatting sqref="P96:P105">
    <cfRule type="cellIs" dxfId="1179" priority="1180" operator="greaterThan">
      <formula>0</formula>
    </cfRule>
  </conditionalFormatting>
  <conditionalFormatting sqref="Q96:Q105">
    <cfRule type="cellIs" dxfId="1178" priority="1179" operator="lessThan">
      <formula>0</formula>
    </cfRule>
  </conditionalFormatting>
  <conditionalFormatting sqref="R96:R105">
    <cfRule type="cellIs" dxfId="1177" priority="1177" operator="lessThan">
      <formula>0.8</formula>
    </cfRule>
    <cfRule type="cellIs" dxfId="1176" priority="1178" operator="greaterThan">
      <formula>1</formula>
    </cfRule>
  </conditionalFormatting>
  <conditionalFormatting sqref="R96:R105">
    <cfRule type="cellIs" dxfId="1175" priority="1175" operator="greaterThan">
      <formula>1</formula>
    </cfRule>
    <cfRule type="cellIs" dxfId="1174" priority="1176" operator="lessThan">
      <formula>0.8</formula>
    </cfRule>
  </conditionalFormatting>
  <conditionalFormatting sqref="P96:P105">
    <cfRule type="cellIs" dxfId="1173" priority="1174" operator="greaterThan">
      <formula>0</formula>
    </cfRule>
  </conditionalFormatting>
  <conditionalFormatting sqref="Q96:Q105">
    <cfRule type="cellIs" dxfId="1172" priority="1168" operator="lessThan">
      <formula>0</formula>
    </cfRule>
  </conditionalFormatting>
  <conditionalFormatting sqref="R96:R105">
    <cfRule type="cellIs" dxfId="1171" priority="1172" operator="lessThan">
      <formula>0.8</formula>
    </cfRule>
    <cfRule type="cellIs" dxfId="1170" priority="1173" operator="greaterThan">
      <formula>1</formula>
    </cfRule>
  </conditionalFormatting>
  <conditionalFormatting sqref="R96:R105">
    <cfRule type="cellIs" dxfId="1169" priority="1170" operator="greaterThan">
      <formula>1</formula>
    </cfRule>
    <cfRule type="cellIs" dxfId="1168" priority="1171" operator="lessThan">
      <formula>0.8</formula>
    </cfRule>
  </conditionalFormatting>
  <conditionalFormatting sqref="P96:P105">
    <cfRule type="cellIs" dxfId="1167" priority="1169" operator="greaterThan">
      <formula>0</formula>
    </cfRule>
  </conditionalFormatting>
  <conditionalFormatting sqref="Q96:Q105">
    <cfRule type="cellIs" dxfId="1166" priority="1167" operator="lessThan">
      <formula>0</formula>
    </cfRule>
  </conditionalFormatting>
  <conditionalFormatting sqref="R96:R105">
    <cfRule type="cellIs" dxfId="1165" priority="1165" operator="lessThan">
      <formula>0.8</formula>
    </cfRule>
    <cfRule type="cellIs" dxfId="1164" priority="1166" operator="greaterThan">
      <formula>1</formula>
    </cfRule>
  </conditionalFormatting>
  <conditionalFormatting sqref="R96:R105">
    <cfRule type="cellIs" dxfId="1163" priority="1163" operator="greaterThan">
      <formula>1</formula>
    </cfRule>
    <cfRule type="cellIs" dxfId="1162" priority="1164" operator="lessThan">
      <formula>0.8</formula>
    </cfRule>
  </conditionalFormatting>
  <conditionalFormatting sqref="P96:P105">
    <cfRule type="cellIs" dxfId="1161" priority="1162" operator="greaterThan">
      <formula>0</formula>
    </cfRule>
  </conditionalFormatting>
  <conditionalFormatting sqref="Q96:Q105">
    <cfRule type="cellIs" dxfId="1160" priority="1161" operator="lessThan">
      <formula>0</formula>
    </cfRule>
  </conditionalFormatting>
  <conditionalFormatting sqref="R96:R105">
    <cfRule type="cellIs" dxfId="1159" priority="1159" operator="lessThan">
      <formula>0.8</formula>
    </cfRule>
    <cfRule type="cellIs" dxfId="1158" priority="1160" operator="greaterThan">
      <formula>1</formula>
    </cfRule>
  </conditionalFormatting>
  <conditionalFormatting sqref="R96:R105">
    <cfRule type="cellIs" dxfId="1157" priority="1157" operator="greaterThan">
      <formula>1</formula>
    </cfRule>
    <cfRule type="cellIs" dxfId="1156" priority="1158" operator="lessThan">
      <formula>0.8</formula>
    </cfRule>
  </conditionalFormatting>
  <conditionalFormatting sqref="P96:P105">
    <cfRule type="cellIs" dxfId="1155" priority="1156" operator="greaterThan">
      <formula>0</formula>
    </cfRule>
  </conditionalFormatting>
  <conditionalFormatting sqref="Q96:Q105">
    <cfRule type="cellIs" dxfId="1154" priority="1155" operator="lessThan">
      <formula>0</formula>
    </cfRule>
  </conditionalFormatting>
  <conditionalFormatting sqref="R96:R105">
    <cfRule type="cellIs" dxfId="1153" priority="1153" operator="lessThan">
      <formula>0.8</formula>
    </cfRule>
    <cfRule type="cellIs" dxfId="1152" priority="1154" operator="greaterThan">
      <formula>1</formula>
    </cfRule>
  </conditionalFormatting>
  <conditionalFormatting sqref="R96:R105">
    <cfRule type="cellIs" dxfId="1151" priority="1151" operator="greaterThan">
      <formula>1</formula>
    </cfRule>
    <cfRule type="cellIs" dxfId="1150" priority="1152" operator="lessThan">
      <formula>0.8</formula>
    </cfRule>
  </conditionalFormatting>
  <conditionalFormatting sqref="P96:P105">
    <cfRule type="cellIs" dxfId="1149" priority="1150" operator="greaterThan">
      <formula>0</formula>
    </cfRule>
  </conditionalFormatting>
  <conditionalFormatting sqref="Q96:Q105">
    <cfRule type="cellIs" dxfId="1148" priority="1149" operator="lessThan">
      <formula>0</formula>
    </cfRule>
  </conditionalFormatting>
  <conditionalFormatting sqref="R96:R105">
    <cfRule type="cellIs" dxfId="1147" priority="1147" operator="lessThan">
      <formula>0.8</formula>
    </cfRule>
    <cfRule type="cellIs" dxfId="1146" priority="1148" operator="greaterThan">
      <formula>1</formula>
    </cfRule>
  </conditionalFormatting>
  <conditionalFormatting sqref="R96:R105">
    <cfRule type="cellIs" dxfId="1145" priority="1145" operator="greaterThan">
      <formula>1</formula>
    </cfRule>
    <cfRule type="cellIs" dxfId="1144" priority="1146" operator="lessThan">
      <formula>0.8</formula>
    </cfRule>
  </conditionalFormatting>
  <conditionalFormatting sqref="P96:P105">
    <cfRule type="cellIs" dxfId="1143" priority="1144" operator="greaterThan">
      <formula>0</formula>
    </cfRule>
  </conditionalFormatting>
  <conditionalFormatting sqref="Q96:Q105">
    <cfRule type="cellIs" dxfId="1142" priority="1143" operator="lessThan">
      <formula>0</formula>
    </cfRule>
  </conditionalFormatting>
  <conditionalFormatting sqref="R96:R105">
    <cfRule type="cellIs" dxfId="1141" priority="1141" operator="lessThan">
      <formula>0.8</formula>
    </cfRule>
    <cfRule type="cellIs" dxfId="1140" priority="1142" operator="greaterThan">
      <formula>1</formula>
    </cfRule>
  </conditionalFormatting>
  <conditionalFormatting sqref="R96:R105">
    <cfRule type="cellIs" dxfId="1139" priority="1139" operator="greaterThan">
      <formula>1</formula>
    </cfRule>
    <cfRule type="cellIs" dxfId="1138" priority="1140" operator="lessThan">
      <formula>0.8</formula>
    </cfRule>
  </conditionalFormatting>
  <conditionalFormatting sqref="P96:P105">
    <cfRule type="cellIs" dxfId="1137" priority="1138" operator="greaterThan">
      <formula>0</formula>
    </cfRule>
  </conditionalFormatting>
  <conditionalFormatting sqref="P96:P105">
    <cfRule type="cellIs" dxfId="1136" priority="1132" operator="greaterThan">
      <formula>0</formula>
    </cfRule>
  </conditionalFormatting>
  <conditionalFormatting sqref="Q96:Q105">
    <cfRule type="cellIs" dxfId="1135" priority="1137" operator="lessThan">
      <formula>0</formula>
    </cfRule>
  </conditionalFormatting>
  <conditionalFormatting sqref="R96:R105">
    <cfRule type="cellIs" dxfId="1134" priority="1135" operator="lessThan">
      <formula>0.8</formula>
    </cfRule>
    <cfRule type="cellIs" dxfId="1133" priority="1136" operator="greaterThan">
      <formula>1</formula>
    </cfRule>
  </conditionalFormatting>
  <conditionalFormatting sqref="R96:R105">
    <cfRule type="cellIs" dxfId="1132" priority="1133" operator="greaterThan">
      <formula>1</formula>
    </cfRule>
    <cfRule type="cellIs" dxfId="1131" priority="1134" operator="lessThan">
      <formula>0.8</formula>
    </cfRule>
  </conditionalFormatting>
  <conditionalFormatting sqref="P96:P105">
    <cfRule type="cellIs" dxfId="1130" priority="1126" operator="greaterThan">
      <formula>0</formula>
    </cfRule>
  </conditionalFormatting>
  <conditionalFormatting sqref="Q96:Q105">
    <cfRule type="cellIs" dxfId="1129" priority="1131" operator="lessThan">
      <formula>0</formula>
    </cfRule>
  </conditionalFormatting>
  <conditionalFormatting sqref="R96:R105">
    <cfRule type="cellIs" dxfId="1128" priority="1129" operator="lessThan">
      <formula>0.8</formula>
    </cfRule>
    <cfRule type="cellIs" dxfId="1127" priority="1130" operator="greaterThan">
      <formula>1</formula>
    </cfRule>
  </conditionalFormatting>
  <conditionalFormatting sqref="R96:R105">
    <cfRule type="cellIs" dxfId="1126" priority="1127" operator="greaterThan">
      <formula>1</formula>
    </cfRule>
    <cfRule type="cellIs" dxfId="1125" priority="1128" operator="lessThan">
      <formula>0.8</formula>
    </cfRule>
  </conditionalFormatting>
  <conditionalFormatting sqref="R96:R105">
    <cfRule type="cellIs" dxfId="1124" priority="1123" operator="lessThan">
      <formula>0.8</formula>
    </cfRule>
    <cfRule type="cellIs" dxfId="1123" priority="1124" operator="greaterThan">
      <formula>1</formula>
    </cfRule>
  </conditionalFormatting>
  <conditionalFormatting sqref="R96:R105">
    <cfRule type="cellIs" dxfId="1122" priority="1121" operator="greaterThan">
      <formula>1</formula>
    </cfRule>
    <cfRule type="cellIs" dxfId="1121" priority="1122" operator="lessThan">
      <formula>0.8</formula>
    </cfRule>
  </conditionalFormatting>
  <conditionalFormatting sqref="P96:P105">
    <cfRule type="cellIs" dxfId="1120" priority="1120" operator="greaterThan">
      <formula>0</formula>
    </cfRule>
  </conditionalFormatting>
  <conditionalFormatting sqref="Q96:Q105">
    <cfRule type="cellIs" dxfId="1119" priority="1125" operator="lessThan">
      <formula>0</formula>
    </cfRule>
  </conditionalFormatting>
  <conditionalFormatting sqref="Q96:Q105">
    <cfRule type="cellIs" dxfId="1118" priority="1114" operator="lessThan">
      <formula>0</formula>
    </cfRule>
  </conditionalFormatting>
  <conditionalFormatting sqref="P96:P105">
    <cfRule type="cellIs" dxfId="1117" priority="1115" operator="greaterThan">
      <formula>0</formula>
    </cfRule>
  </conditionalFormatting>
  <conditionalFormatting sqref="R96:R105">
    <cfRule type="cellIs" dxfId="1116" priority="1118" operator="lessThan">
      <formula>0.8</formula>
    </cfRule>
    <cfRule type="cellIs" dxfId="1115" priority="1119" operator="greaterThan">
      <formula>1</formula>
    </cfRule>
  </conditionalFormatting>
  <conditionalFormatting sqref="R96:R105">
    <cfRule type="cellIs" dxfId="1114" priority="1116" operator="greaterThan">
      <formula>1</formula>
    </cfRule>
    <cfRule type="cellIs" dxfId="1113" priority="1117" operator="lessThan">
      <formula>0.8</formula>
    </cfRule>
  </conditionalFormatting>
  <conditionalFormatting sqref="Q96:Q105">
    <cfRule type="cellIs" dxfId="1112" priority="1108" operator="lessThan">
      <formula>0</formula>
    </cfRule>
  </conditionalFormatting>
  <conditionalFormatting sqref="R96:R105">
    <cfRule type="cellIs" dxfId="1111" priority="1112" operator="lessThan">
      <formula>0.8</formula>
    </cfRule>
    <cfRule type="cellIs" dxfId="1110" priority="1113" operator="greaterThan">
      <formula>1</formula>
    </cfRule>
  </conditionalFormatting>
  <conditionalFormatting sqref="R96:R105">
    <cfRule type="cellIs" dxfId="1109" priority="1110" operator="greaterThan">
      <formula>1</formula>
    </cfRule>
    <cfRule type="cellIs" dxfId="1108" priority="1111" operator="lessThan">
      <formula>0.8</formula>
    </cfRule>
  </conditionalFormatting>
  <conditionalFormatting sqref="P96:P105">
    <cfRule type="cellIs" dxfId="1107" priority="1109" operator="greaterThan">
      <formula>0</formula>
    </cfRule>
  </conditionalFormatting>
  <conditionalFormatting sqref="Q96:Q105">
    <cfRule type="cellIs" dxfId="1106" priority="1107" operator="lessThan">
      <formula>0</formula>
    </cfRule>
  </conditionalFormatting>
  <conditionalFormatting sqref="R96:R105">
    <cfRule type="cellIs" dxfId="1105" priority="1105" operator="lessThan">
      <formula>0.8</formula>
    </cfRule>
    <cfRule type="cellIs" dxfId="1104" priority="1106" operator="greaterThan">
      <formula>1</formula>
    </cfRule>
  </conditionalFormatting>
  <conditionalFormatting sqref="R96:R105">
    <cfRule type="cellIs" dxfId="1103" priority="1103" operator="greaterThan">
      <formula>1</formula>
    </cfRule>
    <cfRule type="cellIs" dxfId="1102" priority="1104" operator="lessThan">
      <formula>0.8</formula>
    </cfRule>
  </conditionalFormatting>
  <conditionalFormatting sqref="P96:P105">
    <cfRule type="cellIs" dxfId="1101" priority="1102" operator="greaterThan">
      <formula>0</formula>
    </cfRule>
  </conditionalFormatting>
  <conditionalFormatting sqref="Q96:Q105">
    <cfRule type="cellIs" dxfId="1100" priority="1101" operator="lessThan">
      <formula>0</formula>
    </cfRule>
  </conditionalFormatting>
  <conditionalFormatting sqref="R96:R105">
    <cfRule type="cellIs" dxfId="1099" priority="1099" operator="lessThan">
      <formula>0.8</formula>
    </cfRule>
    <cfRule type="cellIs" dxfId="1098" priority="1100" operator="greaterThan">
      <formula>1</formula>
    </cfRule>
  </conditionalFormatting>
  <conditionalFormatting sqref="R96:R105">
    <cfRule type="cellIs" dxfId="1097" priority="1097" operator="greaterThan">
      <formula>1</formula>
    </cfRule>
    <cfRule type="cellIs" dxfId="1096" priority="1098" operator="lessThan">
      <formula>0.8</formula>
    </cfRule>
  </conditionalFormatting>
  <conditionalFormatting sqref="P96:P105">
    <cfRule type="cellIs" dxfId="1095" priority="1096" operator="greaterThan">
      <formula>0</formula>
    </cfRule>
  </conditionalFormatting>
  <conditionalFormatting sqref="Q96:Q105">
    <cfRule type="cellIs" dxfId="1094" priority="1090" operator="lessThan">
      <formula>0</formula>
    </cfRule>
  </conditionalFormatting>
  <conditionalFormatting sqref="P96:P105">
    <cfRule type="cellIs" dxfId="1093" priority="1091" operator="greaterThan">
      <formula>0</formula>
    </cfRule>
  </conditionalFormatting>
  <conditionalFormatting sqref="R96:R105">
    <cfRule type="cellIs" dxfId="1092" priority="1094" operator="lessThan">
      <formula>0.8</formula>
    </cfRule>
    <cfRule type="cellIs" dxfId="1091" priority="1095" operator="greaterThan">
      <formula>1</formula>
    </cfRule>
  </conditionalFormatting>
  <conditionalFormatting sqref="R96:R105">
    <cfRule type="cellIs" dxfId="1090" priority="1092" operator="greaterThan">
      <formula>1</formula>
    </cfRule>
    <cfRule type="cellIs" dxfId="1089" priority="1093" operator="lessThan">
      <formula>0.8</formula>
    </cfRule>
  </conditionalFormatting>
  <conditionalFormatting sqref="Q96:Q105">
    <cfRule type="cellIs" dxfId="1088" priority="1084" operator="lessThan">
      <formula>0</formula>
    </cfRule>
  </conditionalFormatting>
  <conditionalFormatting sqref="R96:R105">
    <cfRule type="cellIs" dxfId="1087" priority="1088" operator="lessThan">
      <formula>0.8</formula>
    </cfRule>
    <cfRule type="cellIs" dxfId="1086" priority="1089" operator="greaterThan">
      <formula>1</formula>
    </cfRule>
  </conditionalFormatting>
  <conditionalFormatting sqref="R96:R105">
    <cfRule type="cellIs" dxfId="1085" priority="1086" operator="greaterThan">
      <formula>1</formula>
    </cfRule>
    <cfRule type="cellIs" dxfId="1084" priority="1087" operator="lessThan">
      <formula>0.8</formula>
    </cfRule>
  </conditionalFormatting>
  <conditionalFormatting sqref="P96:P105">
    <cfRule type="cellIs" dxfId="1083" priority="1085" operator="greaterThan">
      <formula>0</formula>
    </cfRule>
  </conditionalFormatting>
  <conditionalFormatting sqref="Q96:Q105">
    <cfRule type="cellIs" dxfId="1082" priority="1083" operator="lessThan">
      <formula>0</formula>
    </cfRule>
  </conditionalFormatting>
  <conditionalFormatting sqref="R96:R105">
    <cfRule type="cellIs" dxfId="1081" priority="1081" operator="lessThan">
      <formula>0.8</formula>
    </cfRule>
    <cfRule type="cellIs" dxfId="1080" priority="1082" operator="greaterThan">
      <formula>1</formula>
    </cfRule>
  </conditionalFormatting>
  <conditionalFormatting sqref="R96:R105">
    <cfRule type="cellIs" dxfId="1079" priority="1079" operator="greaterThan">
      <formula>1</formula>
    </cfRule>
    <cfRule type="cellIs" dxfId="1078" priority="1080" operator="lessThan">
      <formula>0.8</formula>
    </cfRule>
  </conditionalFormatting>
  <conditionalFormatting sqref="P96:P105">
    <cfRule type="cellIs" dxfId="1077" priority="1078" operator="greaterThan">
      <formula>0</formula>
    </cfRule>
  </conditionalFormatting>
  <conditionalFormatting sqref="Q96:Q105">
    <cfRule type="cellIs" dxfId="1076" priority="1077" operator="lessThan">
      <formula>0</formula>
    </cfRule>
  </conditionalFormatting>
  <conditionalFormatting sqref="R96:R105">
    <cfRule type="cellIs" dxfId="1075" priority="1075" operator="lessThan">
      <formula>0.8</formula>
    </cfRule>
    <cfRule type="cellIs" dxfId="1074" priority="1076" operator="greaterThan">
      <formula>1</formula>
    </cfRule>
  </conditionalFormatting>
  <conditionalFormatting sqref="R96:R105">
    <cfRule type="cellIs" dxfId="1073" priority="1073" operator="greaterThan">
      <formula>1</formula>
    </cfRule>
    <cfRule type="cellIs" dxfId="1072" priority="1074" operator="lessThan">
      <formula>0.8</formula>
    </cfRule>
  </conditionalFormatting>
  <conditionalFormatting sqref="P96:P105">
    <cfRule type="cellIs" dxfId="1071" priority="1072" operator="greaterThan">
      <formula>0</formula>
    </cfRule>
  </conditionalFormatting>
  <conditionalFormatting sqref="P124 P131 P127">
    <cfRule type="cellIs" dxfId="1070" priority="1066" operator="greaterThan">
      <formula>0</formula>
    </cfRule>
  </conditionalFormatting>
  <conditionalFormatting sqref="Q124 Q131 Q127">
    <cfRule type="cellIs" dxfId="1069" priority="1071" operator="lessThan">
      <formula>0</formula>
    </cfRule>
  </conditionalFormatting>
  <conditionalFormatting sqref="R124 R131 R127">
    <cfRule type="cellIs" dxfId="1068" priority="1069" operator="lessThan">
      <formula>0.8</formula>
    </cfRule>
    <cfRule type="cellIs" dxfId="1067" priority="1070" operator="greaterThan">
      <formula>1</formula>
    </cfRule>
  </conditionalFormatting>
  <conditionalFormatting sqref="R124 R131 R127">
    <cfRule type="cellIs" dxfId="1066" priority="1067" operator="greaterThan">
      <formula>1</formula>
    </cfRule>
    <cfRule type="cellIs" dxfId="1065" priority="1068" operator="lessThan">
      <formula>0.8</formula>
    </cfRule>
  </conditionalFormatting>
  <conditionalFormatting sqref="Q124 Q131 Q127">
    <cfRule type="cellIs" dxfId="1064" priority="1065" operator="lessThan">
      <formula>0</formula>
    </cfRule>
  </conditionalFormatting>
  <conditionalFormatting sqref="R124 R131 R127">
    <cfRule type="cellIs" dxfId="1063" priority="1063" operator="lessThan">
      <formula>0.8</formula>
    </cfRule>
    <cfRule type="cellIs" dxfId="1062" priority="1064" operator="greaterThan">
      <formula>1</formula>
    </cfRule>
  </conditionalFormatting>
  <conditionalFormatting sqref="R124 R131 R127">
    <cfRule type="cellIs" dxfId="1061" priority="1061" operator="greaterThan">
      <formula>1</formula>
    </cfRule>
    <cfRule type="cellIs" dxfId="1060" priority="1062" operator="lessThan">
      <formula>0.8</formula>
    </cfRule>
  </conditionalFormatting>
  <conditionalFormatting sqref="P124 P131 P127">
    <cfRule type="cellIs" dxfId="1059" priority="1060" operator="greaterThan">
      <formula>0</formula>
    </cfRule>
  </conditionalFormatting>
  <conditionalFormatting sqref="Q123 Q125:Q126 Q128:Q130">
    <cfRule type="cellIs" dxfId="1058" priority="1059" operator="lessThan">
      <formula>0</formula>
    </cfRule>
  </conditionalFormatting>
  <conditionalFormatting sqref="R123 R125:R126 R128:R130">
    <cfRule type="cellIs" dxfId="1057" priority="1057" operator="lessThan">
      <formula>0.8</formula>
    </cfRule>
    <cfRule type="cellIs" dxfId="1056" priority="1058" operator="greaterThan">
      <formula>1</formula>
    </cfRule>
  </conditionalFormatting>
  <conditionalFormatting sqref="R123 R125:R126 R128:R130">
    <cfRule type="cellIs" dxfId="1055" priority="1055" operator="greaterThan">
      <formula>1</formula>
    </cfRule>
    <cfRule type="cellIs" dxfId="1054" priority="1056" operator="lessThan">
      <formula>0.8</formula>
    </cfRule>
  </conditionalFormatting>
  <conditionalFormatting sqref="P123 P125:P126 P128:P130">
    <cfRule type="cellIs" dxfId="1053" priority="1054" operator="greaterThan">
      <formula>0</formula>
    </cfRule>
  </conditionalFormatting>
  <conditionalFormatting sqref="P123 P125:P126 P128:P130">
    <cfRule type="cellIs" dxfId="1052" priority="1048" operator="greaterThan">
      <formula>0</formula>
    </cfRule>
  </conditionalFormatting>
  <conditionalFormatting sqref="Q123 Q125:Q126 Q128:Q130">
    <cfRule type="cellIs" dxfId="1051" priority="1053" operator="lessThan">
      <formula>0</formula>
    </cfRule>
  </conditionalFormatting>
  <conditionalFormatting sqref="R123 R125:R126 R128:R130">
    <cfRule type="cellIs" dxfId="1050" priority="1051" operator="lessThan">
      <formula>0.8</formula>
    </cfRule>
    <cfRule type="cellIs" dxfId="1049" priority="1052" operator="greaterThan">
      <formula>1</formula>
    </cfRule>
  </conditionalFormatting>
  <conditionalFormatting sqref="R123 R125:R126 R128:R130">
    <cfRule type="cellIs" dxfId="1048" priority="1049" operator="greaterThan">
      <formula>1</formula>
    </cfRule>
    <cfRule type="cellIs" dxfId="1047" priority="1050" operator="lessThan">
      <formula>0.8</formula>
    </cfRule>
  </conditionalFormatting>
  <conditionalFormatting sqref="P122">
    <cfRule type="cellIs" dxfId="1046" priority="1042" operator="greaterThan">
      <formula>0</formula>
    </cfRule>
  </conditionalFormatting>
  <conditionalFormatting sqref="Q122">
    <cfRule type="cellIs" dxfId="1045" priority="1047" operator="lessThan">
      <formula>0</formula>
    </cfRule>
  </conditionalFormatting>
  <conditionalFormatting sqref="R122">
    <cfRule type="cellIs" dxfId="1044" priority="1045" operator="lessThan">
      <formula>0.8</formula>
    </cfRule>
    <cfRule type="cellIs" dxfId="1043" priority="1046" operator="greaterThan">
      <formula>1</formula>
    </cfRule>
  </conditionalFormatting>
  <conditionalFormatting sqref="R122">
    <cfRule type="cellIs" dxfId="1042" priority="1043" operator="greaterThan">
      <formula>1</formula>
    </cfRule>
    <cfRule type="cellIs" dxfId="1041" priority="1044" operator="lessThan">
      <formula>0.8</formula>
    </cfRule>
  </conditionalFormatting>
  <conditionalFormatting sqref="Q109:Q116">
    <cfRule type="cellIs" dxfId="1040" priority="1041" operator="lessThan">
      <formula>0</formula>
    </cfRule>
  </conditionalFormatting>
  <conditionalFormatting sqref="R109:R116">
    <cfRule type="cellIs" dxfId="1039" priority="1039" operator="lessThan">
      <formula>0.8</formula>
    </cfRule>
    <cfRule type="cellIs" dxfId="1038" priority="1040" operator="greaterThan">
      <formula>1</formula>
    </cfRule>
  </conditionalFormatting>
  <conditionalFormatting sqref="R109:R116">
    <cfRule type="cellIs" dxfId="1037" priority="1037" operator="greaterThan">
      <formula>1</formula>
    </cfRule>
    <cfRule type="cellIs" dxfId="1036" priority="1038" operator="lessThan">
      <formula>0.8</formula>
    </cfRule>
  </conditionalFormatting>
  <conditionalFormatting sqref="P109:P116">
    <cfRule type="cellIs" dxfId="1035" priority="1036" operator="greaterThan">
      <formula>0</formula>
    </cfRule>
  </conditionalFormatting>
  <conditionalFormatting sqref="P137 P140 P143">
    <cfRule type="cellIs" dxfId="1034" priority="1035" operator="greaterThan">
      <formula>0</formula>
    </cfRule>
  </conditionalFormatting>
  <conditionalFormatting sqref="Q137 Q140 Q143">
    <cfRule type="cellIs" dxfId="1033" priority="1034" operator="lessThan">
      <formula>0</formula>
    </cfRule>
  </conditionalFormatting>
  <conditionalFormatting sqref="R137 R140 R143">
    <cfRule type="cellIs" dxfId="1032" priority="1032" operator="lessThan">
      <formula>0.8</formula>
    </cfRule>
    <cfRule type="cellIs" dxfId="1031" priority="1033" operator="greaterThan">
      <formula>1</formula>
    </cfRule>
  </conditionalFormatting>
  <conditionalFormatting sqref="R137 R140 R143">
    <cfRule type="cellIs" dxfId="1030" priority="1030" operator="greaterThan">
      <formula>1</formula>
    </cfRule>
    <cfRule type="cellIs" dxfId="1029" priority="1031" operator="lessThan">
      <formula>0.8</formula>
    </cfRule>
  </conditionalFormatting>
  <conditionalFormatting sqref="P137 P140 P143">
    <cfRule type="cellIs" dxfId="1028" priority="1029" operator="greaterThan">
      <formula>0</formula>
    </cfRule>
  </conditionalFormatting>
  <conditionalFormatting sqref="Q137 Q140 Q143">
    <cfRule type="cellIs" dxfId="1027" priority="1028" operator="lessThan">
      <formula>0</formula>
    </cfRule>
  </conditionalFormatting>
  <conditionalFormatting sqref="R137 R140 R143">
    <cfRule type="cellIs" dxfId="1026" priority="1026" operator="lessThan">
      <formula>0.8</formula>
    </cfRule>
    <cfRule type="cellIs" dxfId="1025" priority="1027" operator="greaterThan">
      <formula>1</formula>
    </cfRule>
  </conditionalFormatting>
  <conditionalFormatting sqref="R137 R140 R143">
    <cfRule type="cellIs" dxfId="1024" priority="1024" operator="greaterThan">
      <formula>1</formula>
    </cfRule>
    <cfRule type="cellIs" dxfId="1023" priority="1025" operator="lessThan">
      <formula>0.8</formula>
    </cfRule>
  </conditionalFormatting>
  <conditionalFormatting sqref="P137 P140 P143">
    <cfRule type="cellIs" dxfId="1022" priority="1023" operator="greaterThan">
      <formula>0</formula>
    </cfRule>
  </conditionalFormatting>
  <conditionalFormatting sqref="P137 P140 P143">
    <cfRule type="cellIs" dxfId="1021" priority="1017" operator="greaterThan">
      <formula>0</formula>
    </cfRule>
  </conditionalFormatting>
  <conditionalFormatting sqref="Q137 Q140 Q143">
    <cfRule type="cellIs" dxfId="1020" priority="1022" operator="lessThan">
      <formula>0</formula>
    </cfRule>
  </conditionalFormatting>
  <conditionalFormatting sqref="R137 R140 R143">
    <cfRule type="cellIs" dxfId="1019" priority="1020" operator="lessThan">
      <formula>0.8</formula>
    </cfRule>
    <cfRule type="cellIs" dxfId="1018" priority="1021" operator="greaterThan">
      <formula>1</formula>
    </cfRule>
  </conditionalFormatting>
  <conditionalFormatting sqref="R137 R140 R143">
    <cfRule type="cellIs" dxfId="1017" priority="1018" operator="greaterThan">
      <formula>1</formula>
    </cfRule>
    <cfRule type="cellIs" dxfId="1016" priority="1019" operator="lessThan">
      <formula>0.8</formula>
    </cfRule>
  </conditionalFormatting>
  <conditionalFormatting sqref="Q137 Q140 Q143">
    <cfRule type="cellIs" dxfId="1015" priority="1016" operator="lessThan">
      <formula>0</formula>
    </cfRule>
  </conditionalFormatting>
  <conditionalFormatting sqref="R137 R140 R143">
    <cfRule type="cellIs" dxfId="1014" priority="1014" operator="lessThan">
      <formula>0.8</formula>
    </cfRule>
    <cfRule type="cellIs" dxfId="1013" priority="1015" operator="greaterThan">
      <formula>1</formula>
    </cfRule>
  </conditionalFormatting>
  <conditionalFormatting sqref="R137 R140 R143">
    <cfRule type="cellIs" dxfId="1012" priority="1012" operator="greaterThan">
      <formula>1</formula>
    </cfRule>
    <cfRule type="cellIs" dxfId="1011" priority="1013" operator="lessThan">
      <formula>0.8</formula>
    </cfRule>
  </conditionalFormatting>
  <conditionalFormatting sqref="P137 P140 P143">
    <cfRule type="cellIs" dxfId="1010" priority="1011" operator="greaterThan">
      <formula>0</formula>
    </cfRule>
  </conditionalFormatting>
  <conditionalFormatting sqref="Q137 Q140 Q143">
    <cfRule type="cellIs" dxfId="1009" priority="1010" operator="lessThan">
      <formula>0</formula>
    </cfRule>
  </conditionalFormatting>
  <conditionalFormatting sqref="R137 R140 R143">
    <cfRule type="cellIs" dxfId="1008" priority="1008" operator="lessThan">
      <formula>0.8</formula>
    </cfRule>
    <cfRule type="cellIs" dxfId="1007" priority="1009" operator="greaterThan">
      <formula>1</formula>
    </cfRule>
  </conditionalFormatting>
  <conditionalFormatting sqref="R137 R140 R143">
    <cfRule type="cellIs" dxfId="1006" priority="1006" operator="greaterThan">
      <formula>1</formula>
    </cfRule>
    <cfRule type="cellIs" dxfId="1005" priority="1007" operator="lessThan">
      <formula>0.8</formula>
    </cfRule>
  </conditionalFormatting>
  <conditionalFormatting sqref="P137 P140 P143">
    <cfRule type="cellIs" dxfId="1004" priority="1005" operator="greaterThan">
      <formula>0</formula>
    </cfRule>
  </conditionalFormatting>
  <conditionalFormatting sqref="P137 P140 P143">
    <cfRule type="cellIs" dxfId="1003" priority="999" operator="greaterThan">
      <formula>0</formula>
    </cfRule>
  </conditionalFormatting>
  <conditionalFormatting sqref="Q137 Q140 Q143">
    <cfRule type="cellIs" dxfId="1002" priority="1004" operator="lessThan">
      <formula>0</formula>
    </cfRule>
  </conditionalFormatting>
  <conditionalFormatting sqref="R137 R140 R143">
    <cfRule type="cellIs" dxfId="1001" priority="1002" operator="lessThan">
      <formula>0.8</formula>
    </cfRule>
    <cfRule type="cellIs" dxfId="1000" priority="1003" operator="greaterThan">
      <formula>1</formula>
    </cfRule>
  </conditionalFormatting>
  <conditionalFormatting sqref="R137 R140 R143">
    <cfRule type="cellIs" dxfId="999" priority="1000" operator="greaterThan">
      <formula>1</formula>
    </cfRule>
    <cfRule type="cellIs" dxfId="998" priority="1001" operator="lessThan">
      <formula>0.8</formula>
    </cfRule>
  </conditionalFormatting>
  <conditionalFormatting sqref="Q137 Q140 Q143">
    <cfRule type="cellIs" dxfId="997" priority="998" operator="lessThan">
      <formula>0</formula>
    </cfRule>
  </conditionalFormatting>
  <conditionalFormatting sqref="R137 R140 R143">
    <cfRule type="cellIs" dxfId="996" priority="996" operator="lessThan">
      <formula>0.8</formula>
    </cfRule>
    <cfRule type="cellIs" dxfId="995" priority="997" operator="greaterThan">
      <formula>1</formula>
    </cfRule>
  </conditionalFormatting>
  <conditionalFormatting sqref="R137 R140 R143">
    <cfRule type="cellIs" dxfId="994" priority="994" operator="greaterThan">
      <formula>1</formula>
    </cfRule>
    <cfRule type="cellIs" dxfId="993" priority="995" operator="lessThan">
      <formula>0.8</formula>
    </cfRule>
  </conditionalFormatting>
  <conditionalFormatting sqref="P137 P140 P143">
    <cfRule type="cellIs" dxfId="992" priority="993" operator="greaterThan">
      <formula>0</formula>
    </cfRule>
  </conditionalFormatting>
  <conditionalFormatting sqref="Q137 Q140 Q143">
    <cfRule type="cellIs" dxfId="991" priority="992" operator="lessThan">
      <formula>0</formula>
    </cfRule>
  </conditionalFormatting>
  <conditionalFormatting sqref="R137 R140 R143">
    <cfRule type="cellIs" dxfId="990" priority="990" operator="lessThan">
      <formula>0.8</formula>
    </cfRule>
    <cfRule type="cellIs" dxfId="989" priority="991" operator="greaterThan">
      <formula>1</formula>
    </cfRule>
  </conditionalFormatting>
  <conditionalFormatting sqref="R137 R140 R143">
    <cfRule type="cellIs" dxfId="988" priority="988" operator="greaterThan">
      <formula>1</formula>
    </cfRule>
    <cfRule type="cellIs" dxfId="987" priority="989" operator="lessThan">
      <formula>0.8</formula>
    </cfRule>
  </conditionalFormatting>
  <conditionalFormatting sqref="P137 P140 P143">
    <cfRule type="cellIs" dxfId="986" priority="987" operator="greaterThan">
      <formula>0</formula>
    </cfRule>
  </conditionalFormatting>
  <conditionalFormatting sqref="P137 P140 P143">
    <cfRule type="cellIs" dxfId="985" priority="981" operator="greaterThan">
      <formula>0</formula>
    </cfRule>
  </conditionalFormatting>
  <conditionalFormatting sqref="Q137 Q140 Q143">
    <cfRule type="cellIs" dxfId="984" priority="986" operator="lessThan">
      <formula>0</formula>
    </cfRule>
  </conditionalFormatting>
  <conditionalFormatting sqref="R137 R140 R143">
    <cfRule type="cellIs" dxfId="983" priority="984" operator="lessThan">
      <formula>0.8</formula>
    </cfRule>
    <cfRule type="cellIs" dxfId="982" priority="985" operator="greaterThan">
      <formula>1</formula>
    </cfRule>
  </conditionalFormatting>
  <conditionalFormatting sqref="R137 R140 R143">
    <cfRule type="cellIs" dxfId="981" priority="982" operator="greaterThan">
      <formula>1</formula>
    </cfRule>
    <cfRule type="cellIs" dxfId="980" priority="983" operator="lessThan">
      <formula>0.8</formula>
    </cfRule>
  </conditionalFormatting>
  <conditionalFormatting sqref="Q137 Q140 Q143">
    <cfRule type="cellIs" dxfId="979" priority="980" operator="lessThan">
      <formula>0</formula>
    </cfRule>
  </conditionalFormatting>
  <conditionalFormatting sqref="R137 R140 R143">
    <cfRule type="cellIs" dxfId="978" priority="978" operator="lessThan">
      <formula>0.8</formula>
    </cfRule>
    <cfRule type="cellIs" dxfId="977" priority="979" operator="greaterThan">
      <formula>1</formula>
    </cfRule>
  </conditionalFormatting>
  <conditionalFormatting sqref="R137 R140 R143">
    <cfRule type="cellIs" dxfId="976" priority="976" operator="greaterThan">
      <formula>1</formula>
    </cfRule>
    <cfRule type="cellIs" dxfId="975" priority="977" operator="lessThan">
      <formula>0.8</formula>
    </cfRule>
  </conditionalFormatting>
  <conditionalFormatting sqref="P137 P140 P143">
    <cfRule type="cellIs" dxfId="974" priority="975" operator="greaterThan">
      <formula>0</formula>
    </cfRule>
  </conditionalFormatting>
  <conditionalFormatting sqref="P138 P144 P141">
    <cfRule type="cellIs" dxfId="973" priority="969" operator="greaterThan">
      <formula>0</formula>
    </cfRule>
  </conditionalFormatting>
  <conditionalFormatting sqref="Q138 Q144 Q141">
    <cfRule type="cellIs" dxfId="972" priority="974" operator="lessThan">
      <formula>0</formula>
    </cfRule>
  </conditionalFormatting>
  <conditionalFormatting sqref="R138 R144 R141">
    <cfRule type="cellIs" dxfId="971" priority="972" operator="lessThan">
      <formula>0.8</formula>
    </cfRule>
    <cfRule type="cellIs" dxfId="970" priority="973" operator="greaterThan">
      <formula>1</formula>
    </cfRule>
  </conditionalFormatting>
  <conditionalFormatting sqref="R138 R144 R141">
    <cfRule type="cellIs" dxfId="969" priority="970" operator="greaterThan">
      <formula>1</formula>
    </cfRule>
    <cfRule type="cellIs" dxfId="968" priority="971" operator="lessThan">
      <formula>0.8</formula>
    </cfRule>
  </conditionalFormatting>
  <conditionalFormatting sqref="Q138 Q144 Q141">
    <cfRule type="cellIs" dxfId="967" priority="968" operator="lessThan">
      <formula>0</formula>
    </cfRule>
  </conditionalFormatting>
  <conditionalFormatting sqref="R138 R144 R141">
    <cfRule type="cellIs" dxfId="966" priority="966" operator="lessThan">
      <formula>0.8</formula>
    </cfRule>
    <cfRule type="cellIs" dxfId="965" priority="967" operator="greaterThan">
      <formula>1</formula>
    </cfRule>
  </conditionalFormatting>
  <conditionalFormatting sqref="R138 R144 R141">
    <cfRule type="cellIs" dxfId="964" priority="964" operator="greaterThan">
      <formula>1</formula>
    </cfRule>
    <cfRule type="cellIs" dxfId="963" priority="965" operator="lessThan">
      <formula>0.8</formula>
    </cfRule>
  </conditionalFormatting>
  <conditionalFormatting sqref="P138 P144 P141">
    <cfRule type="cellIs" dxfId="962" priority="963" operator="greaterThan">
      <formula>0</formula>
    </cfRule>
  </conditionalFormatting>
  <conditionalFormatting sqref="Q138 Q144 Q141">
    <cfRule type="cellIs" dxfId="961" priority="962" operator="lessThan">
      <formula>0</formula>
    </cfRule>
  </conditionalFormatting>
  <conditionalFormatting sqref="R138 R144 R141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 R144 R141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4 P141">
    <cfRule type="cellIs" dxfId="956" priority="957" operator="greaterThan">
      <formula>0</formula>
    </cfRule>
  </conditionalFormatting>
  <conditionalFormatting sqref="Q138 Q144 Q141">
    <cfRule type="cellIs" dxfId="955" priority="956" operator="lessThan">
      <formula>0</formula>
    </cfRule>
  </conditionalFormatting>
  <conditionalFormatting sqref="R138 R144 R141">
    <cfRule type="cellIs" dxfId="954" priority="954" operator="lessThan">
      <formula>0.8</formula>
    </cfRule>
    <cfRule type="cellIs" dxfId="953" priority="955" operator="greaterThan">
      <formula>1</formula>
    </cfRule>
  </conditionalFormatting>
  <conditionalFormatting sqref="R138 R144 R141">
    <cfRule type="cellIs" dxfId="952" priority="952" operator="greaterThan">
      <formula>1</formula>
    </cfRule>
    <cfRule type="cellIs" dxfId="951" priority="953" operator="lessThan">
      <formula>0.8</formula>
    </cfRule>
  </conditionalFormatting>
  <conditionalFormatting sqref="P138 P144 P141">
    <cfRule type="cellIs" dxfId="950" priority="951" operator="greaterThan">
      <formula>0</formula>
    </cfRule>
  </conditionalFormatting>
  <conditionalFormatting sqref="Q138 Q144 Q141">
    <cfRule type="cellIs" dxfId="949" priority="950" operator="lessThan">
      <formula>0</formula>
    </cfRule>
  </conditionalFormatting>
  <conditionalFormatting sqref="R138 R144 R141">
    <cfRule type="cellIs" dxfId="948" priority="948" operator="lessThan">
      <formula>0.8</formula>
    </cfRule>
    <cfRule type="cellIs" dxfId="947" priority="949" operator="greaterThan">
      <formula>1</formula>
    </cfRule>
  </conditionalFormatting>
  <conditionalFormatting sqref="R138 R144 R141">
    <cfRule type="cellIs" dxfId="946" priority="946" operator="greaterThan">
      <formula>1</formula>
    </cfRule>
    <cfRule type="cellIs" dxfId="945" priority="947" operator="lessThan">
      <formula>0.8</formula>
    </cfRule>
  </conditionalFormatting>
  <conditionalFormatting sqref="Q138 Q144 Q141">
    <cfRule type="cellIs" dxfId="944" priority="945" operator="lessThan">
      <formula>0</formula>
    </cfRule>
  </conditionalFormatting>
  <conditionalFormatting sqref="R138 R144 R141">
    <cfRule type="cellIs" dxfId="943" priority="943" operator="lessThan">
      <formula>0.8</formula>
    </cfRule>
    <cfRule type="cellIs" dxfId="942" priority="944" operator="greaterThan">
      <formula>1</formula>
    </cfRule>
  </conditionalFormatting>
  <conditionalFormatting sqref="R138 R144 R141">
    <cfRule type="cellIs" dxfId="941" priority="941" operator="greaterThan">
      <formula>1</formula>
    </cfRule>
    <cfRule type="cellIs" dxfId="940" priority="942" operator="lessThan">
      <formula>0.8</formula>
    </cfRule>
  </conditionalFormatting>
  <conditionalFormatting sqref="P138 P144 P141">
    <cfRule type="cellIs" dxfId="939" priority="940" operator="greaterThan">
      <formula>0</formula>
    </cfRule>
  </conditionalFormatting>
  <conditionalFormatting sqref="P138 P144 P141">
    <cfRule type="cellIs" dxfId="938" priority="934" operator="greaterThan">
      <formula>0</formula>
    </cfRule>
  </conditionalFormatting>
  <conditionalFormatting sqref="Q138 Q144 Q141">
    <cfRule type="cellIs" dxfId="937" priority="939" operator="lessThan">
      <formula>0</formula>
    </cfRule>
  </conditionalFormatting>
  <conditionalFormatting sqref="R138 R144 R141">
    <cfRule type="cellIs" dxfId="936" priority="937" operator="lessThan">
      <formula>0.8</formula>
    </cfRule>
    <cfRule type="cellIs" dxfId="935" priority="938" operator="greaterThan">
      <formula>1</formula>
    </cfRule>
  </conditionalFormatting>
  <conditionalFormatting sqref="R138 R144 R141">
    <cfRule type="cellIs" dxfId="934" priority="935" operator="greaterThan">
      <formula>1</formula>
    </cfRule>
    <cfRule type="cellIs" dxfId="933" priority="936" operator="lessThan">
      <formula>0.8</formula>
    </cfRule>
  </conditionalFormatting>
  <conditionalFormatting sqref="Q138 Q144 Q141">
    <cfRule type="cellIs" dxfId="932" priority="933" operator="lessThan">
      <formula>0</formula>
    </cfRule>
  </conditionalFormatting>
  <conditionalFormatting sqref="R138 R144 R141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 R144 R141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4 P141">
    <cfRule type="cellIs" dxfId="927" priority="928" operator="greaterThan">
      <formula>0</formula>
    </cfRule>
  </conditionalFormatting>
  <conditionalFormatting sqref="Q148:Q153">
    <cfRule type="cellIs" dxfId="926" priority="927" operator="lessThan">
      <formula>0</formula>
    </cfRule>
  </conditionalFormatting>
  <conditionalFormatting sqref="R148:R153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3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3">
    <cfRule type="cellIs" dxfId="921" priority="922" operator="greaterThan">
      <formula>0</formula>
    </cfRule>
  </conditionalFormatting>
  <conditionalFormatting sqref="P148:P153">
    <cfRule type="cellIs" dxfId="920" priority="916" operator="greaterThan">
      <formula>0</formula>
    </cfRule>
  </conditionalFormatting>
  <conditionalFormatting sqref="Q148:Q153">
    <cfRule type="cellIs" dxfId="919" priority="921" operator="lessThan">
      <formula>0</formula>
    </cfRule>
  </conditionalFormatting>
  <conditionalFormatting sqref="R148:R153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3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3">
    <cfRule type="cellIs" dxfId="914" priority="915" operator="lessThan">
      <formula>0</formula>
    </cfRule>
  </conditionalFormatting>
  <conditionalFormatting sqref="R148:R153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3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3">
    <cfRule type="cellIs" dxfId="909" priority="910" operator="greaterThan">
      <formula>0</formula>
    </cfRule>
  </conditionalFormatting>
  <conditionalFormatting sqref="Q148:Q153">
    <cfRule type="cellIs" dxfId="908" priority="909" operator="lessThan">
      <formula>0</formula>
    </cfRule>
  </conditionalFormatting>
  <conditionalFormatting sqref="R148:R153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3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3">
    <cfRule type="cellIs" dxfId="903" priority="904" operator="greaterThan">
      <formula>0</formula>
    </cfRule>
  </conditionalFormatting>
  <conditionalFormatting sqref="P148:P153">
    <cfRule type="cellIs" dxfId="902" priority="898" operator="greaterThan">
      <formula>0</formula>
    </cfRule>
  </conditionalFormatting>
  <conditionalFormatting sqref="Q148:Q153">
    <cfRule type="cellIs" dxfId="901" priority="903" operator="lessThan">
      <formula>0</formula>
    </cfRule>
  </conditionalFormatting>
  <conditionalFormatting sqref="R148:R153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3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3">
    <cfRule type="cellIs" dxfId="896" priority="897" operator="lessThan">
      <formula>0</formula>
    </cfRule>
  </conditionalFormatting>
  <conditionalFormatting sqref="R148:R153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3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3">
    <cfRule type="cellIs" dxfId="891" priority="892" operator="greaterThan">
      <formula>0</formula>
    </cfRule>
  </conditionalFormatting>
  <conditionalFormatting sqref="Q148:Q153">
    <cfRule type="cellIs" dxfId="890" priority="886" operator="lessThan">
      <formula>0</formula>
    </cfRule>
  </conditionalFormatting>
  <conditionalFormatting sqref="P148:P153">
    <cfRule type="cellIs" dxfId="889" priority="887" operator="greaterThan">
      <formula>0</formula>
    </cfRule>
  </conditionalFormatting>
  <conditionalFormatting sqref="R148:R153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3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3">
    <cfRule type="cellIs" dxfId="884" priority="880" operator="lessThan">
      <formula>0</formula>
    </cfRule>
  </conditionalFormatting>
  <conditionalFormatting sqref="R148:R153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3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3">
    <cfRule type="cellIs" dxfId="879" priority="881" operator="greaterThan">
      <formula>0</formula>
    </cfRule>
  </conditionalFormatting>
  <conditionalFormatting sqref="Q148:Q153">
    <cfRule type="cellIs" dxfId="878" priority="879" operator="lessThan">
      <formula>0</formula>
    </cfRule>
  </conditionalFormatting>
  <conditionalFormatting sqref="R148:R153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3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3">
    <cfRule type="cellIs" dxfId="873" priority="874" operator="greaterThan">
      <formula>0</formula>
    </cfRule>
  </conditionalFormatting>
  <conditionalFormatting sqref="Q148:Q153">
    <cfRule type="cellIs" dxfId="872" priority="873" operator="lessThan">
      <formula>0</formula>
    </cfRule>
  </conditionalFormatting>
  <conditionalFormatting sqref="R148:R153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3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3">
    <cfRule type="cellIs" dxfId="867" priority="868" operator="greaterThan">
      <formula>0</formula>
    </cfRule>
  </conditionalFormatting>
  <conditionalFormatting sqref="Q148:Q153">
    <cfRule type="cellIs" dxfId="866" priority="867" operator="lessThan">
      <formula>0</formula>
    </cfRule>
  </conditionalFormatting>
  <conditionalFormatting sqref="R148:R153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3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3">
    <cfRule type="cellIs" dxfId="861" priority="862" operator="greaterThan">
      <formula>0</formula>
    </cfRule>
  </conditionalFormatting>
  <conditionalFormatting sqref="Q148:Q153">
    <cfRule type="cellIs" dxfId="860" priority="861" operator="lessThan">
      <formula>0</formula>
    </cfRule>
  </conditionalFormatting>
  <conditionalFormatting sqref="R148:R153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3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3">
    <cfRule type="cellIs" dxfId="855" priority="856" operator="greaterThan">
      <formula>0</formula>
    </cfRule>
  </conditionalFormatting>
  <conditionalFormatting sqref="Q148:Q153">
    <cfRule type="cellIs" dxfId="854" priority="855" operator="lessThan">
      <formula>0</formula>
    </cfRule>
  </conditionalFormatting>
  <conditionalFormatting sqref="R148:R153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3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3">
    <cfRule type="cellIs" dxfId="849" priority="850" operator="greaterThan">
      <formula>0</formula>
    </cfRule>
  </conditionalFormatting>
  <conditionalFormatting sqref="Q148:Q153">
    <cfRule type="cellIs" dxfId="848" priority="849" operator="lessThan">
      <formula>0</formula>
    </cfRule>
  </conditionalFormatting>
  <conditionalFormatting sqref="R148:R153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3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3">
    <cfRule type="cellIs" dxfId="843" priority="844" operator="greaterThan">
      <formula>0</formula>
    </cfRule>
  </conditionalFormatting>
  <conditionalFormatting sqref="Q148:Q153">
    <cfRule type="cellIs" dxfId="842" priority="843" operator="lessThan">
      <formula>0</formula>
    </cfRule>
  </conditionalFormatting>
  <conditionalFormatting sqref="R148:R153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3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3">
    <cfRule type="cellIs" dxfId="837" priority="838" operator="greaterThan">
      <formula>0</formula>
    </cfRule>
  </conditionalFormatting>
  <conditionalFormatting sqref="P148:P153">
    <cfRule type="cellIs" dxfId="836" priority="832" operator="greaterThan">
      <formula>0</formula>
    </cfRule>
  </conditionalFormatting>
  <conditionalFormatting sqref="Q148:Q153">
    <cfRule type="cellIs" dxfId="835" priority="837" operator="lessThan">
      <formula>0</formula>
    </cfRule>
  </conditionalFormatting>
  <conditionalFormatting sqref="R148:R153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3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3">
    <cfRule type="cellIs" dxfId="830" priority="826" operator="greaterThan">
      <formula>0</formula>
    </cfRule>
  </conditionalFormatting>
  <conditionalFormatting sqref="Q148:Q153">
    <cfRule type="cellIs" dxfId="829" priority="831" operator="lessThan">
      <formula>0</formula>
    </cfRule>
  </conditionalFormatting>
  <conditionalFormatting sqref="R148:R153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3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3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3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3">
    <cfRule type="cellIs" dxfId="820" priority="820" operator="greaterThan">
      <formula>0</formula>
    </cfRule>
  </conditionalFormatting>
  <conditionalFormatting sqref="Q148:Q153">
    <cfRule type="cellIs" dxfId="819" priority="825" operator="lessThan">
      <formula>0</formula>
    </cfRule>
  </conditionalFormatting>
  <conditionalFormatting sqref="Q148:Q153">
    <cfRule type="cellIs" dxfId="818" priority="819" operator="lessThan">
      <formula>0</formula>
    </cfRule>
  </conditionalFormatting>
  <conditionalFormatting sqref="R148:R153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3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3">
    <cfRule type="cellIs" dxfId="813" priority="814" operator="greaterThan">
      <formula>0</formula>
    </cfRule>
  </conditionalFormatting>
  <conditionalFormatting sqref="P148:P153">
    <cfRule type="cellIs" dxfId="812" priority="808" operator="greaterThan">
      <formula>0</formula>
    </cfRule>
  </conditionalFormatting>
  <conditionalFormatting sqref="Q148:Q153">
    <cfRule type="cellIs" dxfId="811" priority="813" operator="lessThan">
      <formula>0</formula>
    </cfRule>
  </conditionalFormatting>
  <conditionalFormatting sqref="R148:R153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3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3">
    <cfRule type="cellIs" dxfId="806" priority="802" operator="greaterThan">
      <formula>0</formula>
    </cfRule>
  </conditionalFormatting>
  <conditionalFormatting sqref="Q148:Q153">
    <cfRule type="cellIs" dxfId="805" priority="807" operator="lessThan">
      <formula>0</formula>
    </cfRule>
  </conditionalFormatting>
  <conditionalFormatting sqref="R148:R153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3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3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3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3">
    <cfRule type="cellIs" dxfId="796" priority="796" operator="greaterThan">
      <formula>0</formula>
    </cfRule>
  </conditionalFormatting>
  <conditionalFormatting sqref="Q148:Q153">
    <cfRule type="cellIs" dxfId="795" priority="801" operator="lessThan">
      <formula>0</formula>
    </cfRule>
  </conditionalFormatting>
  <conditionalFormatting sqref="P148:P153">
    <cfRule type="cellIs" dxfId="794" priority="790" operator="greaterThan">
      <formula>0</formula>
    </cfRule>
  </conditionalFormatting>
  <conditionalFormatting sqref="Q148:Q153">
    <cfRule type="cellIs" dxfId="793" priority="795" operator="lessThan">
      <formula>0</formula>
    </cfRule>
  </conditionalFormatting>
  <conditionalFormatting sqref="R148:R153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3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3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3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3">
    <cfRule type="cellIs" dxfId="784" priority="784" operator="greaterThan">
      <formula>0</formula>
    </cfRule>
  </conditionalFormatting>
  <conditionalFormatting sqref="Q148:Q153">
    <cfRule type="cellIs" dxfId="783" priority="789" operator="lessThan">
      <formula>0</formula>
    </cfRule>
  </conditionalFormatting>
  <conditionalFormatting sqref="R148:R153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3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3">
    <cfRule type="cellIs" dxfId="778" priority="778" operator="greaterThan">
      <formula>0</formula>
    </cfRule>
  </conditionalFormatting>
  <conditionalFormatting sqref="Q148:Q153">
    <cfRule type="cellIs" dxfId="777" priority="783" operator="lessThan">
      <formula>0</formula>
    </cfRule>
  </conditionalFormatting>
  <conditionalFormatting sqref="Q148:Q153">
    <cfRule type="cellIs" dxfId="776" priority="777" operator="lessThan">
      <formula>0</formula>
    </cfRule>
  </conditionalFormatting>
  <conditionalFormatting sqref="R148:R153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3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3">
    <cfRule type="cellIs" dxfId="771" priority="772" operator="greaterThan">
      <formula>0</formula>
    </cfRule>
  </conditionalFormatting>
  <conditionalFormatting sqref="Q148:Q153">
    <cfRule type="cellIs" dxfId="770" priority="766" operator="lessThan">
      <formula>0</formula>
    </cfRule>
  </conditionalFormatting>
  <conditionalFormatting sqref="R148:R153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3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3">
    <cfRule type="cellIs" dxfId="765" priority="767" operator="greaterThan">
      <formula>0</formula>
    </cfRule>
  </conditionalFormatting>
  <conditionalFormatting sqref="Q148:Q153">
    <cfRule type="cellIs" dxfId="764" priority="765" operator="lessThan">
      <formula>0</formula>
    </cfRule>
  </conditionalFormatting>
  <conditionalFormatting sqref="R148:R153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3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3">
    <cfRule type="cellIs" dxfId="759" priority="760" operator="greaterThan">
      <formula>0</formula>
    </cfRule>
  </conditionalFormatting>
  <conditionalFormatting sqref="Q148:Q153">
    <cfRule type="cellIs" dxfId="758" priority="759" operator="lessThan">
      <formula>0</formula>
    </cfRule>
  </conditionalFormatting>
  <conditionalFormatting sqref="R148:R153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3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3">
    <cfRule type="cellIs" dxfId="753" priority="754" operator="greaterThan">
      <formula>0</formula>
    </cfRule>
  </conditionalFormatting>
  <conditionalFormatting sqref="Q148:Q153">
    <cfRule type="cellIs" dxfId="752" priority="753" operator="lessThan">
      <formula>0</formula>
    </cfRule>
  </conditionalFormatting>
  <conditionalFormatting sqref="R148:R153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3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3">
    <cfRule type="cellIs" dxfId="747" priority="748" operator="greaterThan">
      <formula>0</formula>
    </cfRule>
  </conditionalFormatting>
  <conditionalFormatting sqref="Q148:Q153">
    <cfRule type="cellIs" dxfId="746" priority="747" operator="lessThan">
      <formula>0</formula>
    </cfRule>
  </conditionalFormatting>
  <conditionalFormatting sqref="R148:R153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3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3">
    <cfRule type="cellIs" dxfId="741" priority="742" operator="greaterThan">
      <formula>0</formula>
    </cfRule>
  </conditionalFormatting>
  <conditionalFormatting sqref="Q148:Q153">
    <cfRule type="cellIs" dxfId="740" priority="741" operator="lessThan">
      <formula>0</formula>
    </cfRule>
  </conditionalFormatting>
  <conditionalFormatting sqref="R148:R153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3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3">
    <cfRule type="cellIs" dxfId="735" priority="736" operator="greaterThan">
      <formula>0</formula>
    </cfRule>
  </conditionalFormatting>
  <conditionalFormatting sqref="P148:P153">
    <cfRule type="cellIs" dxfId="734" priority="730" operator="greaterThan">
      <formula>0</formula>
    </cfRule>
  </conditionalFormatting>
  <conditionalFormatting sqref="Q148:Q153">
    <cfRule type="cellIs" dxfId="733" priority="735" operator="lessThan">
      <formula>0</formula>
    </cfRule>
  </conditionalFormatting>
  <conditionalFormatting sqref="R148:R153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3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3">
    <cfRule type="cellIs" dxfId="728" priority="724" operator="greaterThan">
      <formula>0</formula>
    </cfRule>
  </conditionalFormatting>
  <conditionalFormatting sqref="Q148:Q153">
    <cfRule type="cellIs" dxfId="727" priority="729" operator="lessThan">
      <formula>0</formula>
    </cfRule>
  </conditionalFormatting>
  <conditionalFormatting sqref="R148:R153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3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3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3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3">
    <cfRule type="cellIs" dxfId="718" priority="718" operator="greaterThan">
      <formula>0</formula>
    </cfRule>
  </conditionalFormatting>
  <conditionalFormatting sqref="Q148:Q153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6">
    <cfRule type="cellIs" dxfId="74" priority="75" operator="lessThan">
      <formula>0</formula>
    </cfRule>
  </conditionalFormatting>
  <conditionalFormatting sqref="R162:R166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6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6">
    <cfRule type="cellIs" dxfId="69" priority="70" operator="greaterThan">
      <formula>0</formula>
    </cfRule>
  </conditionalFormatting>
  <conditionalFormatting sqref="P167:P168">
    <cfRule type="cellIs" dxfId="68" priority="64" operator="greaterThan">
      <formula>0</formula>
    </cfRule>
  </conditionalFormatting>
  <conditionalFormatting sqref="R167: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7: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7: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6">
    <cfRule type="cellIs" dxfId="56" priority="57" operator="lessThan">
      <formula>0</formula>
    </cfRule>
  </conditionalFormatting>
  <conditionalFormatting sqref="R162:R166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6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6">
    <cfRule type="cellIs" dxfId="51" priority="52" operator="greaterThan">
      <formula>0</formula>
    </cfRule>
  </conditionalFormatting>
  <conditionalFormatting sqref="Q162:Q166">
    <cfRule type="cellIs" dxfId="50" priority="51" operator="lessThan">
      <formula>0</formula>
    </cfRule>
  </conditionalFormatting>
  <conditionalFormatting sqref="R162:R166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6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6">
    <cfRule type="cellIs" dxfId="45" priority="46" operator="greaterThan">
      <formula>0</formula>
    </cfRule>
  </conditionalFormatting>
  <conditionalFormatting sqref="Q167:Q168">
    <cfRule type="cellIs" dxfId="44" priority="45" operator="lessThan">
      <formula>0</formula>
    </cfRule>
  </conditionalFormatting>
  <conditionalFormatting sqref="R167: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7: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7: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6">
    <cfRule type="cellIs" dxfId="32" priority="33" operator="lessThan">
      <formula>0</formula>
    </cfRule>
  </conditionalFormatting>
  <conditionalFormatting sqref="R162:R166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6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6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6">
    <cfRule type="cellIs" dxfId="20" priority="21" operator="lessThan">
      <formula>0</formula>
    </cfRule>
  </conditionalFormatting>
  <conditionalFormatting sqref="R162:R166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6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6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7:P168">
    <cfRule type="cellIs" dxfId="8" priority="4" operator="greaterThan">
      <formula>0</formula>
    </cfRule>
  </conditionalFormatting>
  <conditionalFormatting sqref="R167: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7: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7: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abSelected="1" zoomScale="70" zoomScaleNormal="70" workbookViewId="0">
      <selection activeCell="M11" sqref="M11"/>
    </sheetView>
  </sheetViews>
  <sheetFormatPr defaultColWidth="7.88671875" defaultRowHeight="15.6"/>
  <cols>
    <col min="1" max="1" width="13.6640625" style="344" customWidth="1"/>
    <col min="2" max="2" width="12.77734375" style="344" customWidth="1"/>
    <col min="3" max="3" width="12.77734375" style="427" hidden="1" customWidth="1"/>
    <col min="4" max="5" width="18.33203125" style="344" customWidth="1"/>
    <col min="6" max="6" width="9.77734375" style="425" customWidth="1"/>
    <col min="7" max="7" width="21.109375" style="344" bestFit="1" customWidth="1"/>
    <col min="8" max="8" width="15.6640625" style="344" customWidth="1"/>
    <col min="9" max="9" width="12.21875" style="344" bestFit="1" customWidth="1"/>
    <col min="10" max="15" width="9.77734375" style="344" customWidth="1"/>
    <col min="16" max="16" width="9.77734375" style="426" customWidth="1"/>
    <col min="17" max="18" width="9.77734375" style="344" customWidth="1"/>
    <col min="19" max="16384" width="7.88671875" style="344"/>
  </cols>
  <sheetData>
    <row r="1" spans="1:18" ht="26.25" customHeight="1">
      <c r="A1" s="335" t="s">
        <v>618</v>
      </c>
      <c r="B1" s="336"/>
      <c r="C1" s="337"/>
      <c r="D1" s="338" t="s">
        <v>444</v>
      </c>
      <c r="E1" s="339">
        <f>SUM(G5:G124)</f>
        <v>84325</v>
      </c>
      <c r="F1" s="340" t="s">
        <v>3</v>
      </c>
      <c r="G1" s="341">
        <f>SUM(H5:H124)</f>
        <v>1598822.6541975024</v>
      </c>
      <c r="H1" s="342" t="s">
        <v>619</v>
      </c>
      <c r="I1" s="343">
        <f>+J16+J64+J24+J38+J51+J81+J100+J91+J57+J124+J111</f>
        <v>38.81666666666667</v>
      </c>
      <c r="J1" s="601" t="s">
        <v>620</v>
      </c>
      <c r="K1" s="602"/>
      <c r="L1" s="603"/>
      <c r="M1" s="601" t="s">
        <v>446</v>
      </c>
      <c r="N1" s="602"/>
      <c r="O1" s="602"/>
      <c r="P1" s="602"/>
      <c r="Q1" s="602"/>
      <c r="R1" s="603"/>
    </row>
    <row r="2" spans="1:18" ht="26.25" customHeight="1" thickBot="1">
      <c r="A2" s="607" t="s">
        <v>641</v>
      </c>
      <c r="B2" s="608"/>
      <c r="C2" s="345"/>
      <c r="D2" s="433" t="s">
        <v>453</v>
      </c>
      <c r="E2" s="347">
        <f>AVERAGE(L16,L24,L38,L51,L100,L111,L91)</f>
        <v>556.79452621855148</v>
      </c>
      <c r="F2" s="348" t="s">
        <v>80</v>
      </c>
      <c r="G2" s="349">
        <f>G1/E1</f>
        <v>18.960244935635963</v>
      </c>
      <c r="H2" s="350" t="s">
        <v>622</v>
      </c>
      <c r="I2" s="351">
        <f>COUNT(I5:I124)</f>
        <v>0</v>
      </c>
      <c r="J2" s="604"/>
      <c r="K2" s="605"/>
      <c r="L2" s="606"/>
      <c r="M2" s="604"/>
      <c r="N2" s="605"/>
      <c r="O2" s="605"/>
      <c r="P2" s="605"/>
      <c r="Q2" s="605"/>
      <c r="R2" s="606"/>
    </row>
    <row r="3" spans="1:18" ht="23.25" customHeight="1">
      <c r="A3" s="609" t="s">
        <v>454</v>
      </c>
      <c r="B3" s="611" t="s">
        <v>623</v>
      </c>
      <c r="C3" s="435"/>
      <c r="D3" s="612" t="s">
        <v>455</v>
      </c>
      <c r="E3" s="612"/>
      <c r="F3" s="613" t="s">
        <v>83</v>
      </c>
      <c r="G3" s="614" t="s">
        <v>624</v>
      </c>
      <c r="H3" s="615" t="s">
        <v>625</v>
      </c>
      <c r="I3" s="616" t="s">
        <v>456</v>
      </c>
      <c r="J3" s="582" t="s">
        <v>458</v>
      </c>
      <c r="K3" s="594" t="s">
        <v>457</v>
      </c>
      <c r="L3" s="596" t="s">
        <v>453</v>
      </c>
      <c r="M3" s="598" t="s">
        <v>88</v>
      </c>
      <c r="N3" s="598"/>
      <c r="O3" s="582" t="s">
        <v>209</v>
      </c>
      <c r="P3" s="599" t="s">
        <v>461</v>
      </c>
      <c r="Q3" s="582" t="s">
        <v>462</v>
      </c>
      <c r="R3" s="582"/>
    </row>
    <row r="4" spans="1:18" ht="15.75" customHeight="1">
      <c r="A4" s="610"/>
      <c r="B4" s="611"/>
      <c r="C4" s="435"/>
      <c r="D4" s="612"/>
      <c r="E4" s="612"/>
      <c r="F4" s="613"/>
      <c r="G4" s="614"/>
      <c r="H4" s="615"/>
      <c r="I4" s="617"/>
      <c r="J4" s="593"/>
      <c r="K4" s="595"/>
      <c r="L4" s="597"/>
      <c r="M4" s="431" t="s">
        <v>90</v>
      </c>
      <c r="N4" s="431" t="s">
        <v>91</v>
      </c>
      <c r="O4" s="593"/>
      <c r="P4" s="600"/>
      <c r="Q4" s="354" t="s">
        <v>466</v>
      </c>
      <c r="R4" s="354" t="s">
        <v>626</v>
      </c>
    </row>
    <row r="5" spans="1:18">
      <c r="A5" s="583" t="s">
        <v>627</v>
      </c>
      <c r="B5" s="355" t="s">
        <v>246</v>
      </c>
      <c r="C5" s="355"/>
      <c r="D5" s="356" t="s">
        <v>628</v>
      </c>
      <c r="E5" s="356"/>
      <c r="F5" s="357">
        <v>29.965493443754308</v>
      </c>
      <c r="G5" s="435">
        <v>2027</v>
      </c>
      <c r="H5" s="358">
        <f>F5*G5</f>
        <v>60740.055210489983</v>
      </c>
      <c r="I5" s="437"/>
      <c r="J5" s="360">
        <v>13</v>
      </c>
      <c r="K5" s="361">
        <f t="shared" ref="K5:K12" si="0">G5/P5*60</f>
        <v>1216.2000000000005</v>
      </c>
      <c r="L5" s="362">
        <f t="shared" ref="L5:L12" si="1">K5/J5</f>
        <v>93.553846153846195</v>
      </c>
      <c r="M5" s="363">
        <v>0.17361111111111113</v>
      </c>
      <c r="N5" s="363">
        <v>0.24305555555555555</v>
      </c>
      <c r="O5" s="354">
        <v>10</v>
      </c>
      <c r="P5" s="432">
        <f t="shared" ref="P5:P14" si="2">(N5-M5)*24*60</f>
        <v>99.999999999999972</v>
      </c>
      <c r="Q5" s="365"/>
      <c r="R5" s="365"/>
    </row>
    <row r="6" spans="1:18">
      <c r="A6" s="583"/>
      <c r="B6" s="355">
        <v>0</v>
      </c>
      <c r="C6" s="355"/>
      <c r="D6" s="356" t="s">
        <v>629</v>
      </c>
      <c r="E6" s="356"/>
      <c r="F6" s="357" t="s">
        <v>248</v>
      </c>
      <c r="G6" s="435">
        <v>1204</v>
      </c>
      <c r="H6" s="358">
        <f t="shared" ref="H6:H113" si="3">F6*G6</f>
        <v>0</v>
      </c>
      <c r="I6" s="437"/>
      <c r="J6" s="360">
        <v>9</v>
      </c>
      <c r="K6" s="361">
        <f t="shared" si="0"/>
        <v>1605.3333333333335</v>
      </c>
      <c r="L6" s="362">
        <f t="shared" si="1"/>
        <v>178.37037037037038</v>
      </c>
      <c r="M6" s="363">
        <v>0.24652777777777779</v>
      </c>
      <c r="N6" s="363">
        <v>0.27777777777777779</v>
      </c>
      <c r="O6" s="354">
        <v>5</v>
      </c>
      <c r="P6" s="432">
        <f t="shared" si="2"/>
        <v>45</v>
      </c>
      <c r="Q6" s="354"/>
      <c r="R6" s="354"/>
    </row>
    <row r="7" spans="1:18">
      <c r="A7" s="583"/>
      <c r="B7" s="355">
        <v>0</v>
      </c>
      <c r="C7" s="355"/>
      <c r="D7" s="356" t="s">
        <v>630</v>
      </c>
      <c r="E7" s="356"/>
      <c r="F7" s="357" t="s">
        <v>248</v>
      </c>
      <c r="G7" s="435">
        <v>1258</v>
      </c>
      <c r="H7" s="358">
        <f t="shared" si="3"/>
        <v>0</v>
      </c>
      <c r="I7" s="437"/>
      <c r="J7" s="360">
        <v>9</v>
      </c>
      <c r="K7" s="361">
        <f t="shared" si="0"/>
        <v>1509.6000000000004</v>
      </c>
      <c r="L7" s="362">
        <f t="shared" si="1"/>
        <v>167.73333333333338</v>
      </c>
      <c r="M7" s="363">
        <v>0.28125</v>
      </c>
      <c r="N7" s="363">
        <v>0.31597222222222221</v>
      </c>
      <c r="O7" s="354">
        <v>5</v>
      </c>
      <c r="P7" s="432">
        <f t="shared" si="2"/>
        <v>49.999999999999986</v>
      </c>
      <c r="Q7" s="365"/>
      <c r="R7" s="365"/>
    </row>
    <row r="8" spans="1:18">
      <c r="A8" s="583"/>
      <c r="B8" s="355" t="s">
        <v>249</v>
      </c>
      <c r="C8" s="355"/>
      <c r="D8" s="356" t="s">
        <v>631</v>
      </c>
      <c r="E8" s="356"/>
      <c r="F8" s="357">
        <v>36.450000000000003</v>
      </c>
      <c r="G8" s="435">
        <v>1741</v>
      </c>
      <c r="H8" s="358">
        <f t="shared" si="3"/>
        <v>63459.450000000004</v>
      </c>
      <c r="I8" s="437"/>
      <c r="J8" s="360">
        <v>11</v>
      </c>
      <c r="K8" s="361">
        <f t="shared" si="0"/>
        <v>1492.2857142857147</v>
      </c>
      <c r="L8" s="362">
        <f t="shared" si="1"/>
        <v>135.66233766233771</v>
      </c>
      <c r="M8" s="363">
        <v>0.31944444444444448</v>
      </c>
      <c r="N8" s="363">
        <v>0.36805555555555558</v>
      </c>
      <c r="O8" s="354">
        <v>5</v>
      </c>
      <c r="P8" s="432">
        <f t="shared" si="2"/>
        <v>69.999999999999986</v>
      </c>
      <c r="Q8" s="365"/>
      <c r="R8" s="365"/>
    </row>
    <row r="9" spans="1:18">
      <c r="A9" s="583"/>
      <c r="B9" s="355" t="s">
        <v>249</v>
      </c>
      <c r="C9" s="355"/>
      <c r="D9" s="356" t="s">
        <v>632</v>
      </c>
      <c r="E9" s="356"/>
      <c r="F9" s="357">
        <v>27.05</v>
      </c>
      <c r="G9" s="366">
        <v>493</v>
      </c>
      <c r="H9" s="358">
        <f t="shared" si="3"/>
        <v>13335.65</v>
      </c>
      <c r="I9" s="437"/>
      <c r="J9" s="360">
        <v>13</v>
      </c>
      <c r="K9" s="361">
        <f t="shared" si="0"/>
        <v>1478.9999999999936</v>
      </c>
      <c r="L9" s="362">
        <f t="shared" si="1"/>
        <v>113.76923076923028</v>
      </c>
      <c r="M9" s="363">
        <v>0.37152777777777773</v>
      </c>
      <c r="N9" s="363">
        <v>0.38541666666666669</v>
      </c>
      <c r="O9" s="354">
        <v>5</v>
      </c>
      <c r="P9" s="432">
        <f t="shared" si="2"/>
        <v>20.000000000000089</v>
      </c>
      <c r="Q9" s="365">
        <v>0.3923611111111111</v>
      </c>
      <c r="R9" s="365">
        <v>0.4236111111111111</v>
      </c>
    </row>
    <row r="10" spans="1:18">
      <c r="A10" s="583"/>
      <c r="B10" s="355" t="s">
        <v>249</v>
      </c>
      <c r="C10" s="355"/>
      <c r="D10" s="356" t="s">
        <v>633</v>
      </c>
      <c r="E10" s="356"/>
      <c r="F10" s="357">
        <v>17.87</v>
      </c>
      <c r="G10" s="366">
        <v>2180</v>
      </c>
      <c r="H10" s="358">
        <f t="shared" si="3"/>
        <v>38956.6</v>
      </c>
      <c r="I10" s="437"/>
      <c r="J10" s="360">
        <v>13</v>
      </c>
      <c r="K10" s="361">
        <f t="shared" si="0"/>
        <v>1189.090909090909</v>
      </c>
      <c r="L10" s="362">
        <f t="shared" si="1"/>
        <v>91.468531468531467</v>
      </c>
      <c r="M10" s="363">
        <v>0.42708333333333331</v>
      </c>
      <c r="N10" s="363">
        <v>0.50347222222222221</v>
      </c>
      <c r="O10" s="354">
        <v>5</v>
      </c>
      <c r="P10" s="432">
        <f t="shared" si="2"/>
        <v>110.00000000000001</v>
      </c>
      <c r="Q10" s="365"/>
      <c r="R10" s="365"/>
    </row>
    <row r="11" spans="1:18">
      <c r="A11" s="583"/>
      <c r="B11" s="355" t="s">
        <v>249</v>
      </c>
      <c r="C11" s="355"/>
      <c r="D11" s="356" t="s">
        <v>634</v>
      </c>
      <c r="E11" s="356"/>
      <c r="F11" s="357">
        <v>25.64</v>
      </c>
      <c r="G11" s="366">
        <v>644</v>
      </c>
      <c r="H11" s="358">
        <f t="shared" si="3"/>
        <v>16512.16</v>
      </c>
      <c r="I11" s="437"/>
      <c r="J11" s="360">
        <v>10</v>
      </c>
      <c r="K11" s="361">
        <f t="shared" si="0"/>
        <v>1545.5999999999956</v>
      </c>
      <c r="L11" s="362">
        <f t="shared" si="1"/>
        <v>154.55999999999955</v>
      </c>
      <c r="M11" s="363">
        <v>0.50694444444444442</v>
      </c>
      <c r="N11" s="363">
        <v>0.52430555555555558</v>
      </c>
      <c r="O11" s="354">
        <v>5</v>
      </c>
      <c r="P11" s="432">
        <f t="shared" si="2"/>
        <v>25.000000000000071</v>
      </c>
      <c r="Q11" s="365"/>
      <c r="R11" s="365"/>
    </row>
    <row r="12" spans="1:18">
      <c r="A12" s="584"/>
      <c r="B12" s="355" t="s">
        <v>249</v>
      </c>
      <c r="C12" s="355"/>
      <c r="D12" s="356" t="s">
        <v>635</v>
      </c>
      <c r="E12" s="356"/>
      <c r="F12" s="357">
        <v>29.52</v>
      </c>
      <c r="G12" s="366">
        <v>1204</v>
      </c>
      <c r="H12" s="358">
        <f t="shared" si="3"/>
        <v>35542.080000000002</v>
      </c>
      <c r="I12" s="437"/>
      <c r="J12" s="360">
        <v>13</v>
      </c>
      <c r="K12" s="361">
        <f t="shared" si="0"/>
        <v>1444.8000000000004</v>
      </c>
      <c r="L12" s="362">
        <f t="shared" si="1"/>
        <v>111.13846153846157</v>
      </c>
      <c r="M12" s="363">
        <v>0.52777777777777779</v>
      </c>
      <c r="N12" s="363">
        <v>0.5625</v>
      </c>
      <c r="O12" s="354">
        <v>5</v>
      </c>
      <c r="P12" s="432">
        <f t="shared" si="2"/>
        <v>49.999999999999986</v>
      </c>
      <c r="Q12" s="365"/>
      <c r="R12" s="365"/>
    </row>
    <row r="13" spans="1:18">
      <c r="A13" s="584"/>
      <c r="B13" s="355" t="s">
        <v>249</v>
      </c>
      <c r="C13" s="436"/>
      <c r="D13" s="356" t="s">
        <v>636</v>
      </c>
      <c r="E13" s="356"/>
      <c r="F13" s="357">
        <v>29.856999999999999</v>
      </c>
      <c r="G13" s="434">
        <v>1258</v>
      </c>
      <c r="H13" s="358">
        <f t="shared" si="3"/>
        <v>37560.106</v>
      </c>
      <c r="I13" s="437"/>
      <c r="J13" s="360">
        <v>13</v>
      </c>
      <c r="K13" s="361">
        <f>G13/P13*60</f>
        <v>1509.6000000000004</v>
      </c>
      <c r="L13" s="362">
        <f>K13/J13</f>
        <v>116.12307692307695</v>
      </c>
      <c r="M13" s="363">
        <v>0.56597222222222221</v>
      </c>
      <c r="N13" s="363">
        <v>0.60069444444444442</v>
      </c>
      <c r="O13" s="354">
        <v>5</v>
      </c>
      <c r="P13" s="432">
        <f t="shared" si="2"/>
        <v>49.999999999999986</v>
      </c>
      <c r="Q13" s="365"/>
      <c r="R13" s="354"/>
    </row>
    <row r="14" spans="1:18">
      <c r="A14" s="584"/>
      <c r="B14" s="355" t="s">
        <v>246</v>
      </c>
      <c r="C14" s="355"/>
      <c r="D14" s="429" t="s">
        <v>215</v>
      </c>
      <c r="E14" s="430"/>
      <c r="F14" s="357">
        <v>28.57</v>
      </c>
      <c r="G14" s="366">
        <v>1546</v>
      </c>
      <c r="H14" s="358">
        <f t="shared" si="3"/>
        <v>44169.22</v>
      </c>
      <c r="I14" s="437"/>
      <c r="J14" s="360">
        <v>10</v>
      </c>
      <c r="K14" s="361">
        <f>G14/P14*60</f>
        <v>1427.0769230769213</v>
      </c>
      <c r="L14" s="362">
        <f>K14/J14</f>
        <v>142.70769230769213</v>
      </c>
      <c r="M14" s="363">
        <v>0.60416666666666663</v>
      </c>
      <c r="N14" s="363">
        <v>0.64930555555555558</v>
      </c>
      <c r="O14" s="354">
        <v>5</v>
      </c>
      <c r="P14" s="432">
        <f t="shared" si="2"/>
        <v>65.000000000000085</v>
      </c>
      <c r="Q14" s="354"/>
      <c r="R14" s="354"/>
    </row>
    <row r="15" spans="1:18">
      <c r="A15" s="584"/>
      <c r="B15" s="355">
        <v>0</v>
      </c>
      <c r="C15" s="355"/>
      <c r="D15" s="369"/>
      <c r="E15" s="369"/>
      <c r="F15" s="357" t="s">
        <v>248</v>
      </c>
      <c r="G15" s="366"/>
      <c r="H15" s="358">
        <f t="shared" si="3"/>
        <v>0</v>
      </c>
      <c r="I15" s="437"/>
      <c r="J15" s="360"/>
      <c r="K15" s="361"/>
      <c r="L15" s="362"/>
      <c r="M15" s="363"/>
      <c r="N15" s="363"/>
      <c r="O15" s="354"/>
      <c r="P15" s="432"/>
      <c r="Q15" s="354"/>
      <c r="R15" s="354"/>
    </row>
    <row r="16" spans="1:18" ht="15.75" customHeight="1">
      <c r="A16" s="585"/>
      <c r="B16" s="355">
        <v>0</v>
      </c>
      <c r="C16" s="370" t="s">
        <v>637</v>
      </c>
      <c r="D16" s="569" t="s">
        <v>473</v>
      </c>
      <c r="E16" s="569"/>
      <c r="F16" s="371"/>
      <c r="G16" s="372"/>
      <c r="H16" s="373"/>
      <c r="I16" s="374"/>
      <c r="J16" s="375">
        <f>AVERAGE(J5:J15)</f>
        <v>11.4</v>
      </c>
      <c r="K16" s="375">
        <f>AVERAGE(K5:K15)</f>
        <v>1441.8586879786869</v>
      </c>
      <c r="L16" s="376">
        <f>AVERAGE(L5:L15)</f>
        <v>130.50868805268797</v>
      </c>
      <c r="M16" s="363"/>
      <c r="N16" s="363"/>
      <c r="O16" s="361"/>
      <c r="P16" s="361"/>
      <c r="Q16" s="362"/>
      <c r="R16" s="362"/>
    </row>
    <row r="17" spans="1:18" ht="15.75" customHeight="1">
      <c r="A17" s="586" t="s">
        <v>638</v>
      </c>
      <c r="B17" s="355" t="s">
        <v>249</v>
      </c>
      <c r="C17" s="436"/>
      <c r="D17" s="589" t="s">
        <v>596</v>
      </c>
      <c r="E17" s="590"/>
      <c r="F17" s="357">
        <v>14.03</v>
      </c>
      <c r="G17" s="435">
        <v>465</v>
      </c>
      <c r="H17" s="377">
        <f t="shared" ref="H17:H23" si="4">F17*G17</f>
        <v>6523.95</v>
      </c>
      <c r="I17" s="378"/>
      <c r="J17" s="360">
        <v>6</v>
      </c>
      <c r="K17" s="361">
        <f>G17/P17*60</f>
        <v>1550.000000000002</v>
      </c>
      <c r="L17" s="362">
        <f>K17/J17</f>
        <v>258.33333333333366</v>
      </c>
      <c r="M17" s="363">
        <v>0.17361111111111113</v>
      </c>
      <c r="N17" s="363">
        <v>0.18611111111111112</v>
      </c>
      <c r="O17" s="354">
        <v>10</v>
      </c>
      <c r="P17" s="432">
        <f>(N17-M17)*24*60</f>
        <v>17.999999999999975</v>
      </c>
      <c r="Q17" s="354"/>
      <c r="R17" s="354"/>
    </row>
    <row r="18" spans="1:18" ht="15.75" customHeight="1">
      <c r="A18" s="586"/>
      <c r="B18" s="355" t="s">
        <v>246</v>
      </c>
      <c r="C18" s="436"/>
      <c r="D18" s="591" t="s">
        <v>597</v>
      </c>
      <c r="E18" s="592"/>
      <c r="F18" s="357">
        <v>14.49</v>
      </c>
      <c r="G18" s="434">
        <v>735</v>
      </c>
      <c r="H18" s="358">
        <f t="shared" si="4"/>
        <v>10650.15</v>
      </c>
      <c r="I18" s="437"/>
      <c r="J18" s="360">
        <v>5</v>
      </c>
      <c r="K18" s="361">
        <f>G18/P18*60</f>
        <v>1520.689655172413</v>
      </c>
      <c r="L18" s="362">
        <f>K18/J18</f>
        <v>304.13793103448262</v>
      </c>
      <c r="M18" s="363">
        <v>0.19999999999999998</v>
      </c>
      <c r="N18" s="363">
        <v>0.22013888888888888</v>
      </c>
      <c r="O18" s="354">
        <v>20</v>
      </c>
      <c r="P18" s="432">
        <f t="shared" ref="P18" si="5">(N18-M18)*24*60</f>
        <v>29.000000000000018</v>
      </c>
      <c r="Q18" s="365"/>
      <c r="R18" s="365"/>
    </row>
    <row r="19" spans="1:18" ht="15.75" customHeight="1">
      <c r="A19" s="586"/>
      <c r="B19" s="355">
        <v>0</v>
      </c>
      <c r="C19" s="436"/>
      <c r="D19" s="591"/>
      <c r="E19" s="592"/>
      <c r="F19" s="357" t="s">
        <v>248</v>
      </c>
      <c r="G19" s="434"/>
      <c r="H19" s="358">
        <f t="shared" si="4"/>
        <v>0</v>
      </c>
      <c r="I19" s="437"/>
      <c r="J19" s="360"/>
      <c r="K19" s="361"/>
      <c r="L19" s="362"/>
      <c r="M19" s="363"/>
      <c r="N19" s="363"/>
      <c r="O19" s="354"/>
      <c r="P19" s="432"/>
      <c r="Q19" s="365"/>
      <c r="R19" s="365"/>
    </row>
    <row r="20" spans="1:18" ht="15.75" customHeight="1">
      <c r="A20" s="587"/>
      <c r="B20" s="355">
        <v>0</v>
      </c>
      <c r="C20" s="436"/>
      <c r="D20" s="381"/>
      <c r="E20" s="430"/>
      <c r="F20" s="357" t="s">
        <v>248</v>
      </c>
      <c r="G20" s="434"/>
      <c r="H20" s="358">
        <f t="shared" si="4"/>
        <v>0</v>
      </c>
      <c r="I20" s="437"/>
      <c r="J20" s="360"/>
      <c r="K20" s="361"/>
      <c r="L20" s="362"/>
      <c r="M20" s="363"/>
      <c r="N20" s="363"/>
      <c r="O20" s="354"/>
      <c r="P20" s="432"/>
      <c r="Q20" s="354"/>
      <c r="R20" s="354"/>
    </row>
    <row r="21" spans="1:18" ht="15.75" customHeight="1">
      <c r="A21" s="587"/>
      <c r="B21" s="355">
        <v>0</v>
      </c>
      <c r="C21" s="436"/>
      <c r="D21" s="381"/>
      <c r="E21" s="430"/>
      <c r="F21" s="357" t="s">
        <v>248</v>
      </c>
      <c r="G21" s="434"/>
      <c r="H21" s="358">
        <f t="shared" si="4"/>
        <v>0</v>
      </c>
      <c r="I21" s="437"/>
      <c r="J21" s="360"/>
      <c r="K21" s="361"/>
      <c r="L21" s="362"/>
      <c r="M21" s="363"/>
      <c r="N21" s="363"/>
      <c r="O21" s="354"/>
      <c r="P21" s="432"/>
      <c r="Q21" s="354"/>
      <c r="R21" s="354"/>
    </row>
    <row r="22" spans="1:18" ht="15.75" customHeight="1">
      <c r="A22" s="587"/>
      <c r="B22" s="355">
        <v>0</v>
      </c>
      <c r="C22" s="436"/>
      <c r="D22" s="381"/>
      <c r="E22" s="430"/>
      <c r="F22" s="357" t="s">
        <v>248</v>
      </c>
      <c r="G22" s="434"/>
      <c r="H22" s="358">
        <f t="shared" si="4"/>
        <v>0</v>
      </c>
      <c r="I22" s="437"/>
      <c r="J22" s="360"/>
      <c r="K22" s="361"/>
      <c r="L22" s="362"/>
      <c r="M22" s="363"/>
      <c r="N22" s="363"/>
      <c r="O22" s="354"/>
      <c r="P22" s="432"/>
      <c r="Q22" s="354"/>
      <c r="R22" s="354"/>
    </row>
    <row r="23" spans="1:18" ht="15.75" customHeight="1">
      <c r="A23" s="587"/>
      <c r="B23" s="355">
        <v>0</v>
      </c>
      <c r="C23" s="436"/>
      <c r="D23" s="381"/>
      <c r="E23" s="430"/>
      <c r="F23" s="357" t="s">
        <v>248</v>
      </c>
      <c r="G23" s="434"/>
      <c r="H23" s="358">
        <f t="shared" si="4"/>
        <v>0</v>
      </c>
      <c r="I23" s="437"/>
      <c r="J23" s="360"/>
      <c r="K23" s="361"/>
      <c r="L23" s="362"/>
      <c r="M23" s="363"/>
      <c r="N23" s="363"/>
      <c r="O23" s="354"/>
      <c r="P23" s="432"/>
      <c r="Q23" s="354"/>
      <c r="R23" s="354"/>
    </row>
    <row r="24" spans="1:18" ht="17.399999999999999" customHeight="1">
      <c r="A24" s="588"/>
      <c r="B24" s="355">
        <v>0</v>
      </c>
      <c r="C24" s="12" t="s">
        <v>598</v>
      </c>
      <c r="D24" s="569" t="s">
        <v>473</v>
      </c>
      <c r="E24" s="569"/>
      <c r="F24" s="371"/>
      <c r="G24" s="382"/>
      <c r="H24" s="373"/>
      <c r="I24" s="374"/>
      <c r="J24" s="375">
        <f>AVERAGE(J17:J23)</f>
        <v>5.5</v>
      </c>
      <c r="K24" s="375">
        <f>AVERAGE(K17:K23)</f>
        <v>1535.3448275862074</v>
      </c>
      <c r="L24" s="376">
        <f>AVERAGE(L17:L23)</f>
        <v>281.23563218390814</v>
      </c>
      <c r="M24" s="363"/>
      <c r="N24" s="363"/>
      <c r="O24" s="354"/>
      <c r="P24" s="354"/>
      <c r="Q24" s="354"/>
      <c r="R24" s="354"/>
    </row>
    <row r="25" spans="1:18">
      <c r="A25" s="573" t="s">
        <v>599</v>
      </c>
      <c r="B25" s="355" t="s">
        <v>246</v>
      </c>
      <c r="C25" s="383"/>
      <c r="D25" s="381" t="s">
        <v>216</v>
      </c>
      <c r="E25" s="385"/>
      <c r="F25" s="357">
        <v>18.18</v>
      </c>
      <c r="G25" s="435">
        <v>3170</v>
      </c>
      <c r="H25" s="358">
        <f t="shared" ref="H25:H37" si="6">F25*G25</f>
        <v>57630.6</v>
      </c>
      <c r="I25" s="437"/>
      <c r="J25" s="360">
        <v>4</v>
      </c>
      <c r="K25" s="361">
        <f t="shared" ref="K25:K29" si="7">G25/P25*60</f>
        <v>2838.8059701492539</v>
      </c>
      <c r="L25" s="362">
        <f t="shared" ref="L25:L29" si="8">K25/J25</f>
        <v>709.70149253731347</v>
      </c>
      <c r="M25" s="363">
        <v>0.18055555555555555</v>
      </c>
      <c r="N25" s="363">
        <v>0.22708333333333333</v>
      </c>
      <c r="O25" s="354">
        <v>20</v>
      </c>
      <c r="P25" s="432">
        <f t="shared" ref="P25:P29" si="9">(N25-M25)*24*60</f>
        <v>67</v>
      </c>
      <c r="Q25" s="365"/>
      <c r="R25" s="365"/>
    </row>
    <row r="26" spans="1:18">
      <c r="A26" s="573"/>
      <c r="B26" s="355" t="s">
        <v>246</v>
      </c>
      <c r="C26" s="383"/>
      <c r="D26" s="381" t="s">
        <v>220</v>
      </c>
      <c r="E26" s="384"/>
      <c r="F26" s="357">
        <v>27.27</v>
      </c>
      <c r="G26" s="435">
        <v>780</v>
      </c>
      <c r="H26" s="358">
        <f t="shared" si="6"/>
        <v>21270.6</v>
      </c>
      <c r="I26" s="437"/>
      <c r="J26" s="360">
        <v>4</v>
      </c>
      <c r="K26" s="361">
        <f t="shared" si="7"/>
        <v>2925.0000000000036</v>
      </c>
      <c r="L26" s="362">
        <f t="shared" si="8"/>
        <v>731.25000000000091</v>
      </c>
      <c r="M26" s="363">
        <v>0.24097222222222223</v>
      </c>
      <c r="N26" s="363">
        <v>0.25208333333333333</v>
      </c>
      <c r="O26" s="354">
        <v>20</v>
      </c>
      <c r="P26" s="432">
        <f t="shared" si="9"/>
        <v>15.999999999999982</v>
      </c>
      <c r="Q26" s="365"/>
      <c r="R26" s="365"/>
    </row>
    <row r="27" spans="1:18">
      <c r="A27" s="573"/>
      <c r="B27" s="355" t="s">
        <v>246</v>
      </c>
      <c r="C27" s="383"/>
      <c r="D27" s="386" t="s">
        <v>600</v>
      </c>
      <c r="E27" s="384"/>
      <c r="F27" s="357">
        <v>15.03</v>
      </c>
      <c r="G27" s="435">
        <v>3697</v>
      </c>
      <c r="H27" s="358">
        <f t="shared" si="6"/>
        <v>55565.909999999996</v>
      </c>
      <c r="I27" s="437"/>
      <c r="J27" s="360">
        <v>4</v>
      </c>
      <c r="K27" s="361">
        <f t="shared" si="7"/>
        <v>2843.846153846152</v>
      </c>
      <c r="L27" s="362">
        <f t="shared" si="8"/>
        <v>710.961538461538</v>
      </c>
      <c r="M27" s="363">
        <v>0.26597222222222222</v>
      </c>
      <c r="N27" s="363">
        <v>0.32013888888888892</v>
      </c>
      <c r="O27" s="354">
        <v>20</v>
      </c>
      <c r="P27" s="432">
        <f t="shared" si="9"/>
        <v>78.000000000000043</v>
      </c>
      <c r="Q27" s="365">
        <v>0.32013888888888892</v>
      </c>
      <c r="R27" s="365">
        <v>0.36180555555555555</v>
      </c>
    </row>
    <row r="28" spans="1:18">
      <c r="A28" s="573"/>
      <c r="B28" s="355" t="s">
        <v>246</v>
      </c>
      <c r="C28" s="436"/>
      <c r="D28" s="386" t="s">
        <v>218</v>
      </c>
      <c r="E28" s="387"/>
      <c r="F28" s="357">
        <v>21.45</v>
      </c>
      <c r="G28" s="435">
        <v>874</v>
      </c>
      <c r="H28" s="358">
        <f t="shared" si="6"/>
        <v>18747.3</v>
      </c>
      <c r="I28" s="437"/>
      <c r="J28" s="360">
        <v>3</v>
      </c>
      <c r="K28" s="361">
        <f t="shared" si="7"/>
        <v>2913.3333333333435</v>
      </c>
      <c r="L28" s="362">
        <f t="shared" si="8"/>
        <v>971.1111111111145</v>
      </c>
      <c r="M28" s="363">
        <v>0.3756944444444445</v>
      </c>
      <c r="N28" s="363">
        <v>0.38819444444444445</v>
      </c>
      <c r="O28" s="354">
        <v>20</v>
      </c>
      <c r="P28" s="432">
        <f t="shared" si="9"/>
        <v>17.999999999999936</v>
      </c>
      <c r="Q28" s="365"/>
      <c r="R28" s="365"/>
    </row>
    <row r="29" spans="1:18">
      <c r="A29" s="573"/>
      <c r="B29" s="355" t="s">
        <v>246</v>
      </c>
      <c r="C29" s="435"/>
      <c r="D29" s="386" t="s">
        <v>219</v>
      </c>
      <c r="E29" s="387"/>
      <c r="F29" s="357">
        <v>18.53</v>
      </c>
      <c r="G29" s="435">
        <v>2361</v>
      </c>
      <c r="H29" s="358">
        <f t="shared" si="6"/>
        <v>43749.33</v>
      </c>
      <c r="I29" s="437"/>
      <c r="J29" s="360">
        <v>3</v>
      </c>
      <c r="K29" s="361">
        <f t="shared" si="7"/>
        <v>2833.2000000000053</v>
      </c>
      <c r="L29" s="362">
        <f t="shared" si="8"/>
        <v>944.4000000000018</v>
      </c>
      <c r="M29" s="363">
        <v>0.40208333333333335</v>
      </c>
      <c r="N29" s="363">
        <v>0.4368055555555555</v>
      </c>
      <c r="O29" s="354">
        <v>20</v>
      </c>
      <c r="P29" s="432">
        <f t="shared" si="9"/>
        <v>49.999999999999901</v>
      </c>
      <c r="Q29" s="365"/>
      <c r="R29" s="365"/>
    </row>
    <row r="30" spans="1:18">
      <c r="A30" s="573"/>
      <c r="B30" s="355">
        <v>0</v>
      </c>
      <c r="C30" s="435"/>
      <c r="D30" s="388"/>
      <c r="E30" s="387"/>
      <c r="F30" s="357" t="s">
        <v>248</v>
      </c>
      <c r="G30" s="435"/>
      <c r="H30" s="358">
        <f t="shared" si="6"/>
        <v>0</v>
      </c>
      <c r="I30" s="437"/>
      <c r="J30" s="360"/>
      <c r="K30" s="361"/>
      <c r="L30" s="362"/>
      <c r="M30" s="363"/>
      <c r="N30" s="363"/>
      <c r="O30" s="354"/>
      <c r="P30" s="432"/>
      <c r="Q30" s="365"/>
      <c r="R30" s="365"/>
    </row>
    <row r="31" spans="1:18" ht="15.75" customHeight="1">
      <c r="A31" s="573"/>
      <c r="B31" s="355">
        <v>0</v>
      </c>
      <c r="C31" s="436"/>
      <c r="D31" s="384"/>
      <c r="E31" s="387"/>
      <c r="F31" s="357" t="s">
        <v>248</v>
      </c>
      <c r="G31" s="435"/>
      <c r="H31" s="358">
        <f t="shared" si="6"/>
        <v>0</v>
      </c>
      <c r="I31" s="437"/>
      <c r="J31" s="360"/>
      <c r="K31" s="361"/>
      <c r="L31" s="362"/>
      <c r="M31" s="363"/>
      <c r="N31" s="363"/>
      <c r="O31" s="354"/>
      <c r="P31" s="432"/>
      <c r="Q31" s="365"/>
      <c r="R31" s="365"/>
    </row>
    <row r="32" spans="1:18">
      <c r="A32" s="573"/>
      <c r="B32" s="355">
        <v>0</v>
      </c>
      <c r="C32" s="436"/>
      <c r="D32" s="386"/>
      <c r="E32" s="430"/>
      <c r="F32" s="357" t="s">
        <v>248</v>
      </c>
      <c r="G32" s="435"/>
      <c r="H32" s="358">
        <f t="shared" si="6"/>
        <v>0</v>
      </c>
      <c r="I32" s="437"/>
      <c r="J32" s="360"/>
      <c r="K32" s="361"/>
      <c r="L32" s="362"/>
      <c r="M32" s="363"/>
      <c r="N32" s="363"/>
      <c r="O32" s="354"/>
      <c r="P32" s="432"/>
      <c r="Q32" s="365"/>
      <c r="R32" s="365"/>
    </row>
    <row r="33" spans="1:18">
      <c r="A33" s="573"/>
      <c r="B33" s="355">
        <v>0</v>
      </c>
      <c r="C33" s="435"/>
      <c r="D33" s="381"/>
      <c r="E33" s="387"/>
      <c r="F33" s="357" t="s">
        <v>248</v>
      </c>
      <c r="G33" s="435"/>
      <c r="H33" s="358">
        <f t="shared" si="6"/>
        <v>0</v>
      </c>
      <c r="I33" s="437"/>
      <c r="J33" s="360"/>
      <c r="K33" s="361"/>
      <c r="L33" s="362"/>
      <c r="M33" s="363"/>
      <c r="N33" s="363"/>
      <c r="O33" s="354"/>
      <c r="P33" s="432"/>
      <c r="Q33" s="365"/>
      <c r="R33" s="365"/>
    </row>
    <row r="34" spans="1:18">
      <c r="A34" s="573"/>
      <c r="B34" s="355">
        <v>0</v>
      </c>
      <c r="C34" s="383"/>
      <c r="D34" s="386"/>
      <c r="E34" s="387"/>
      <c r="F34" s="357" t="s">
        <v>248</v>
      </c>
      <c r="G34" s="389"/>
      <c r="H34" s="358">
        <f t="shared" si="6"/>
        <v>0</v>
      </c>
      <c r="I34" s="437"/>
      <c r="J34" s="360"/>
      <c r="K34" s="361"/>
      <c r="L34" s="362"/>
      <c r="M34" s="363"/>
      <c r="N34" s="363"/>
      <c r="O34" s="354"/>
      <c r="P34" s="432"/>
      <c r="Q34" s="365"/>
      <c r="R34" s="365"/>
    </row>
    <row r="35" spans="1:18">
      <c r="A35" s="573"/>
      <c r="B35" s="355">
        <v>0</v>
      </c>
      <c r="C35" s="383"/>
      <c r="D35" s="386"/>
      <c r="E35" s="387"/>
      <c r="F35" s="357" t="s">
        <v>248</v>
      </c>
      <c r="G35" s="389"/>
      <c r="H35" s="358">
        <f t="shared" si="6"/>
        <v>0</v>
      </c>
      <c r="I35" s="437"/>
      <c r="J35" s="360"/>
      <c r="K35" s="361"/>
      <c r="L35" s="362"/>
      <c r="M35" s="363"/>
      <c r="N35" s="363"/>
      <c r="O35" s="354"/>
      <c r="P35" s="432"/>
      <c r="Q35" s="365"/>
      <c r="R35" s="365"/>
    </row>
    <row r="36" spans="1:18">
      <c r="A36" s="573"/>
      <c r="B36" s="355">
        <v>0</v>
      </c>
      <c r="C36" s="383"/>
      <c r="D36" s="386"/>
      <c r="E36" s="386"/>
      <c r="F36" s="357" t="s">
        <v>248</v>
      </c>
      <c r="G36" s="389"/>
      <c r="H36" s="358">
        <f t="shared" si="6"/>
        <v>0</v>
      </c>
      <c r="I36" s="437"/>
      <c r="J36" s="360"/>
      <c r="K36" s="361"/>
      <c r="L36" s="362"/>
      <c r="M36" s="363"/>
      <c r="N36" s="363"/>
      <c r="O36" s="354"/>
      <c r="P36" s="432"/>
      <c r="Q36" s="365"/>
      <c r="R36" s="365"/>
    </row>
    <row r="37" spans="1:18">
      <c r="A37" s="573"/>
      <c r="B37" s="355">
        <v>0</v>
      </c>
      <c r="C37" s="383"/>
      <c r="D37" s="384"/>
      <c r="E37" s="384"/>
      <c r="F37" s="357" t="s">
        <v>248</v>
      </c>
      <c r="G37" s="389"/>
      <c r="H37" s="358">
        <f t="shared" si="6"/>
        <v>0</v>
      </c>
      <c r="I37" s="437"/>
      <c r="J37" s="360"/>
      <c r="K37" s="361"/>
      <c r="L37" s="362"/>
      <c r="M37" s="363"/>
      <c r="N37" s="363"/>
      <c r="O37" s="354"/>
      <c r="P37" s="432"/>
      <c r="Q37" s="365"/>
      <c r="R37" s="365"/>
    </row>
    <row r="38" spans="1:18" ht="17.399999999999999" customHeight="1">
      <c r="A38" s="574"/>
      <c r="B38" s="355">
        <v>0</v>
      </c>
      <c r="C38" s="12" t="s">
        <v>67</v>
      </c>
      <c r="D38" s="564" t="s">
        <v>217</v>
      </c>
      <c r="E38" s="564"/>
      <c r="F38" s="371"/>
      <c r="G38" s="390"/>
      <c r="H38" s="373"/>
      <c r="I38" s="374"/>
      <c r="J38" s="375">
        <f>AVERAGE(J25:J37)</f>
        <v>3.6</v>
      </c>
      <c r="K38" s="375">
        <f>AVERAGE(K25:K37)</f>
        <v>2870.8370914657512</v>
      </c>
      <c r="L38" s="376">
        <f>AVERAGE(L25:L37)</f>
        <v>813.48482842199371</v>
      </c>
      <c r="M38" s="363"/>
      <c r="N38" s="363"/>
      <c r="O38" s="361"/>
      <c r="P38" s="361"/>
      <c r="Q38" s="362"/>
      <c r="R38" s="362"/>
    </row>
    <row r="39" spans="1:18" ht="16.2" customHeight="1">
      <c r="A39" s="575" t="s">
        <v>601</v>
      </c>
      <c r="B39" s="355">
        <v>0</v>
      </c>
      <c r="C39" s="436"/>
      <c r="D39" s="381"/>
      <c r="E39" s="430"/>
      <c r="F39" s="357" t="s">
        <v>248</v>
      </c>
      <c r="G39" s="435"/>
      <c r="H39" s="358">
        <f t="shared" ref="H39:H47" si="10">F39*G39</f>
        <v>0</v>
      </c>
      <c r="I39" s="437"/>
      <c r="J39" s="360"/>
      <c r="K39" s="361"/>
      <c r="L39" s="362"/>
      <c r="M39" s="363"/>
      <c r="N39" s="363"/>
      <c r="O39" s="354"/>
      <c r="P39" s="391"/>
      <c r="Q39" s="365"/>
      <c r="R39" s="365"/>
    </row>
    <row r="40" spans="1:18">
      <c r="A40" s="576"/>
      <c r="B40" s="355">
        <v>0</v>
      </c>
      <c r="C40" s="436"/>
      <c r="D40" s="381"/>
      <c r="E40" s="430"/>
      <c r="F40" s="357" t="s">
        <v>248</v>
      </c>
      <c r="G40" s="435"/>
      <c r="H40" s="358">
        <f t="shared" si="10"/>
        <v>0</v>
      </c>
      <c r="I40" s="437"/>
      <c r="J40" s="360"/>
      <c r="K40" s="361"/>
      <c r="L40" s="362"/>
      <c r="M40" s="363"/>
      <c r="N40" s="363"/>
      <c r="O40" s="354"/>
      <c r="P40" s="391"/>
      <c r="Q40" s="365"/>
      <c r="R40" s="365"/>
    </row>
    <row r="41" spans="1:18">
      <c r="A41" s="576"/>
      <c r="B41" s="355">
        <v>0</v>
      </c>
      <c r="C41" s="436"/>
      <c r="D41" s="386"/>
      <c r="E41" s="430"/>
      <c r="F41" s="357" t="s">
        <v>248</v>
      </c>
      <c r="G41" s="435"/>
      <c r="H41" s="358">
        <f t="shared" si="10"/>
        <v>0</v>
      </c>
      <c r="I41" s="437"/>
      <c r="J41" s="360"/>
      <c r="K41" s="361"/>
      <c r="L41" s="362"/>
      <c r="M41" s="363"/>
      <c r="N41" s="363"/>
      <c r="O41" s="354"/>
      <c r="P41" s="391"/>
      <c r="Q41" s="365"/>
      <c r="R41" s="365"/>
    </row>
    <row r="42" spans="1:18">
      <c r="A42" s="576"/>
      <c r="B42" s="355">
        <v>0</v>
      </c>
      <c r="C42" s="436"/>
      <c r="D42" s="386"/>
      <c r="E42" s="430"/>
      <c r="F42" s="357" t="s">
        <v>248</v>
      </c>
      <c r="G42" s="435"/>
      <c r="H42" s="358">
        <f t="shared" si="10"/>
        <v>0</v>
      </c>
      <c r="I42" s="437"/>
      <c r="J42" s="360"/>
      <c r="K42" s="361"/>
      <c r="L42" s="362"/>
      <c r="M42" s="363"/>
      <c r="N42" s="363"/>
      <c r="O42" s="354"/>
      <c r="P42" s="391"/>
      <c r="Q42" s="365"/>
      <c r="R42" s="365"/>
    </row>
    <row r="43" spans="1:18" ht="15.75" customHeight="1">
      <c r="A43" s="576"/>
      <c r="B43" s="355">
        <v>0</v>
      </c>
      <c r="C43" s="436"/>
      <c r="D43" s="386"/>
      <c r="E43" s="430"/>
      <c r="F43" s="357" t="s">
        <v>248</v>
      </c>
      <c r="G43" s="435"/>
      <c r="H43" s="358">
        <f t="shared" si="10"/>
        <v>0</v>
      </c>
      <c r="I43" s="437"/>
      <c r="J43" s="360"/>
      <c r="K43" s="361"/>
      <c r="L43" s="362"/>
      <c r="M43" s="363"/>
      <c r="N43" s="363"/>
      <c r="O43" s="354"/>
      <c r="P43" s="432"/>
      <c r="Q43" s="365"/>
      <c r="R43" s="365"/>
    </row>
    <row r="44" spans="1:18">
      <c r="A44" s="576"/>
      <c r="B44" s="355">
        <v>0</v>
      </c>
      <c r="C44" s="436"/>
      <c r="D44" s="386"/>
      <c r="E44" s="392"/>
      <c r="F44" s="357" t="s">
        <v>248</v>
      </c>
      <c r="G44" s="393"/>
      <c r="H44" s="394">
        <f t="shared" si="10"/>
        <v>0</v>
      </c>
      <c r="I44" s="438"/>
      <c r="J44" s="360"/>
      <c r="K44" s="361"/>
      <c r="L44" s="362"/>
      <c r="M44" s="363"/>
      <c r="N44" s="363"/>
      <c r="O44" s="354"/>
      <c r="P44" s="432"/>
      <c r="Q44" s="365"/>
      <c r="R44" s="365"/>
    </row>
    <row r="45" spans="1:18">
      <c r="A45" s="576"/>
      <c r="B45" s="355">
        <v>0</v>
      </c>
      <c r="C45" s="436"/>
      <c r="D45" s="381"/>
      <c r="E45" s="387"/>
      <c r="F45" s="357" t="s">
        <v>248</v>
      </c>
      <c r="G45" s="435"/>
      <c r="H45" s="358">
        <f t="shared" si="10"/>
        <v>0</v>
      </c>
      <c r="I45" s="437"/>
      <c r="J45" s="360"/>
      <c r="K45" s="361"/>
      <c r="L45" s="362"/>
      <c r="M45" s="363"/>
      <c r="N45" s="363"/>
      <c r="O45" s="354"/>
      <c r="P45" s="432"/>
      <c r="Q45" s="365"/>
      <c r="R45" s="365"/>
    </row>
    <row r="46" spans="1:18">
      <c r="A46" s="576"/>
      <c r="B46" s="355">
        <v>0</v>
      </c>
      <c r="C46" s="436"/>
      <c r="D46" s="386"/>
      <c r="E46" s="392"/>
      <c r="F46" s="357" t="s">
        <v>248</v>
      </c>
      <c r="G46" s="393"/>
      <c r="H46" s="394">
        <f t="shared" si="10"/>
        <v>0</v>
      </c>
      <c r="I46" s="438"/>
      <c r="J46" s="360"/>
      <c r="K46" s="361"/>
      <c r="L46" s="362"/>
      <c r="M46" s="363"/>
      <c r="N46" s="363"/>
      <c r="O46" s="354"/>
      <c r="P46" s="432"/>
      <c r="Q46" s="365"/>
      <c r="R46" s="365"/>
    </row>
    <row r="47" spans="1:18">
      <c r="A47" s="576"/>
      <c r="B47" s="355">
        <v>0</v>
      </c>
      <c r="C47" s="436"/>
      <c r="D47" s="381"/>
      <c r="E47" s="387"/>
      <c r="F47" s="357" t="s">
        <v>248</v>
      </c>
      <c r="G47" s="435"/>
      <c r="H47" s="358">
        <f t="shared" si="10"/>
        <v>0</v>
      </c>
      <c r="I47" s="437"/>
      <c r="J47" s="360"/>
      <c r="K47" s="361"/>
      <c r="L47" s="362"/>
      <c r="M47" s="363"/>
      <c r="N47" s="363"/>
      <c r="O47" s="354"/>
      <c r="P47" s="432"/>
      <c r="Q47" s="365"/>
      <c r="R47" s="365"/>
    </row>
    <row r="48" spans="1:18">
      <c r="A48" s="577"/>
      <c r="B48" s="355">
        <v>0</v>
      </c>
      <c r="C48" s="435"/>
      <c r="D48" s="473"/>
      <c r="E48" s="474"/>
      <c r="F48" s="357" t="s">
        <v>248</v>
      </c>
      <c r="G48" s="435"/>
      <c r="H48" s="358"/>
      <c r="I48" s="437"/>
      <c r="J48" s="360"/>
      <c r="K48" s="361"/>
      <c r="L48" s="362"/>
      <c r="M48" s="363"/>
      <c r="N48" s="363"/>
      <c r="O48" s="354"/>
      <c r="P48" s="432"/>
      <c r="Q48" s="365"/>
      <c r="R48" s="365"/>
    </row>
    <row r="49" spans="1:18">
      <c r="A49" s="577"/>
      <c r="B49" s="355">
        <v>0</v>
      </c>
      <c r="C49" s="435"/>
      <c r="D49" s="396"/>
      <c r="E49" s="397"/>
      <c r="F49" s="357" t="s">
        <v>248</v>
      </c>
      <c r="G49" s="354"/>
      <c r="H49" s="394">
        <f>F49*G49</f>
        <v>0</v>
      </c>
      <c r="I49" s="432"/>
      <c r="J49" s="360"/>
      <c r="K49" s="361"/>
      <c r="L49" s="362"/>
      <c r="M49" s="363"/>
      <c r="N49" s="363"/>
      <c r="O49" s="354"/>
      <c r="P49" s="432"/>
      <c r="Q49" s="365"/>
      <c r="R49" s="365"/>
    </row>
    <row r="50" spans="1:18">
      <c r="A50" s="577"/>
      <c r="B50" s="355">
        <v>0</v>
      </c>
      <c r="C50" s="435"/>
      <c r="D50" s="396"/>
      <c r="E50" s="397"/>
      <c r="F50" s="357" t="s">
        <v>248</v>
      </c>
      <c r="G50" s="354"/>
      <c r="H50" s="394">
        <f>F50*G50</f>
        <v>0</v>
      </c>
      <c r="I50" s="432"/>
      <c r="J50" s="360"/>
      <c r="K50" s="361"/>
      <c r="L50" s="362"/>
      <c r="M50" s="363"/>
      <c r="N50" s="363"/>
      <c r="O50" s="354"/>
      <c r="P50" s="432"/>
      <c r="Q50" s="365"/>
      <c r="R50" s="365"/>
    </row>
    <row r="51" spans="1:18" ht="15.75" customHeight="1">
      <c r="A51" s="578"/>
      <c r="B51" s="355">
        <v>0</v>
      </c>
      <c r="C51" s="12" t="s">
        <v>68</v>
      </c>
      <c r="D51" s="569" t="s">
        <v>473</v>
      </c>
      <c r="E51" s="569"/>
      <c r="F51" s="371"/>
      <c r="G51" s="376"/>
      <c r="H51" s="398"/>
      <c r="I51" s="399"/>
      <c r="J51" s="375"/>
      <c r="K51" s="375"/>
      <c r="L51" s="376"/>
      <c r="M51" s="400"/>
      <c r="N51" s="363"/>
      <c r="O51" s="361"/>
      <c r="P51" s="361"/>
      <c r="Q51" s="362"/>
      <c r="R51" s="362"/>
    </row>
    <row r="52" spans="1:18" ht="15.6" customHeight="1">
      <c r="A52" s="579" t="s">
        <v>602</v>
      </c>
      <c r="B52" s="355" t="s">
        <v>246</v>
      </c>
      <c r="C52" s="436"/>
      <c r="D52" s="384" t="s">
        <v>221</v>
      </c>
      <c r="E52" s="401"/>
      <c r="F52" s="357">
        <v>25.03</v>
      </c>
      <c r="G52" s="435">
        <v>727</v>
      </c>
      <c r="H52" s="358">
        <f>F52*G52</f>
        <v>18196.810000000001</v>
      </c>
      <c r="I52" s="437"/>
      <c r="J52" s="360">
        <v>4</v>
      </c>
      <c r="K52" s="361">
        <f>G52/P52*60</f>
        <v>3355.3846153846066</v>
      </c>
      <c r="L52" s="362">
        <f>K52/J52</f>
        <v>838.84615384615165</v>
      </c>
      <c r="M52" s="363">
        <v>0.2986111111111111</v>
      </c>
      <c r="N52" s="363">
        <v>0.30763888888888891</v>
      </c>
      <c r="O52" s="361">
        <v>10</v>
      </c>
      <c r="P52" s="432">
        <f>(N52-M52)*24*60</f>
        <v>13.000000000000034</v>
      </c>
      <c r="Q52" s="365"/>
      <c r="R52" s="365"/>
    </row>
    <row r="53" spans="1:18" ht="15.6" customHeight="1">
      <c r="A53" s="580"/>
      <c r="B53" s="355" t="s">
        <v>246</v>
      </c>
      <c r="C53" s="436"/>
      <c r="D53" s="384" t="s">
        <v>222</v>
      </c>
      <c r="E53" s="402"/>
      <c r="F53" s="357">
        <v>24.82</v>
      </c>
      <c r="G53" s="366">
        <v>939</v>
      </c>
      <c r="H53" s="358">
        <f t="shared" ref="H53:H62" si="11">F53*G53</f>
        <v>23305.98</v>
      </c>
      <c r="I53" s="437"/>
      <c r="J53" s="360">
        <v>4</v>
      </c>
      <c r="K53" s="361">
        <f t="shared" ref="K53:K55" si="12">G53/P53*60</f>
        <v>3314.1176470588352</v>
      </c>
      <c r="L53" s="362">
        <f t="shared" ref="L53:L55" si="13">K53/J53</f>
        <v>828.52941176470881</v>
      </c>
      <c r="M53" s="363">
        <v>0.3215277777777778</v>
      </c>
      <c r="N53" s="363">
        <v>0.33333333333333331</v>
      </c>
      <c r="O53" s="361">
        <v>20</v>
      </c>
      <c r="P53" s="432">
        <f t="shared" ref="P53:P55" si="14">(N53-M53)*24*60</f>
        <v>16.99999999999994</v>
      </c>
      <c r="Q53" s="365"/>
      <c r="R53" s="365"/>
    </row>
    <row r="54" spans="1:18" ht="15.6" customHeight="1">
      <c r="A54" s="580"/>
      <c r="B54" s="355" t="s">
        <v>246</v>
      </c>
      <c r="C54" s="436"/>
      <c r="D54" s="384" t="s">
        <v>223</v>
      </c>
      <c r="E54" s="430"/>
      <c r="F54" s="357">
        <v>30</v>
      </c>
      <c r="G54" s="366">
        <v>1673</v>
      </c>
      <c r="H54" s="358">
        <f t="shared" si="11"/>
        <v>50190</v>
      </c>
      <c r="I54" s="437"/>
      <c r="J54" s="360">
        <v>4</v>
      </c>
      <c r="K54" s="361">
        <f t="shared" si="12"/>
        <v>3346.0000000000032</v>
      </c>
      <c r="L54" s="362">
        <f t="shared" si="13"/>
        <v>836.5000000000008</v>
      </c>
      <c r="M54" s="363">
        <v>0.34722222222222227</v>
      </c>
      <c r="N54" s="363">
        <v>0.36805555555555558</v>
      </c>
      <c r="O54" s="361">
        <v>20</v>
      </c>
      <c r="P54" s="432">
        <f t="shared" si="14"/>
        <v>29.999999999999972</v>
      </c>
      <c r="Q54" s="365"/>
      <c r="R54" s="365"/>
    </row>
    <row r="55" spans="1:18" ht="15.6" customHeight="1">
      <c r="A55" s="580"/>
      <c r="B55" s="355" t="s">
        <v>246</v>
      </c>
      <c r="C55" s="436"/>
      <c r="D55" s="404" t="s">
        <v>224</v>
      </c>
      <c r="E55" s="387"/>
      <c r="F55" s="357">
        <v>14.03</v>
      </c>
      <c r="G55" s="366">
        <v>2832</v>
      </c>
      <c r="H55" s="358">
        <f t="shared" si="11"/>
        <v>39732.959999999999</v>
      </c>
      <c r="I55" s="437"/>
      <c r="J55" s="360">
        <v>3</v>
      </c>
      <c r="K55" s="361">
        <f t="shared" si="12"/>
        <v>3267.692307692304</v>
      </c>
      <c r="L55" s="362">
        <f t="shared" si="13"/>
        <v>1089.2307692307679</v>
      </c>
      <c r="M55" s="363">
        <v>0.38194444444444442</v>
      </c>
      <c r="N55" s="363">
        <v>0.41805555555555557</v>
      </c>
      <c r="O55" s="361">
        <v>20</v>
      </c>
      <c r="P55" s="432">
        <f t="shared" si="14"/>
        <v>52.000000000000057</v>
      </c>
      <c r="Q55" s="365"/>
      <c r="R55" s="365"/>
    </row>
    <row r="56" spans="1:18" ht="15.6" customHeight="1">
      <c r="A56" s="580"/>
      <c r="B56" s="355">
        <v>0</v>
      </c>
      <c r="C56" s="436"/>
      <c r="D56" s="403"/>
      <c r="E56" s="387"/>
      <c r="F56" s="357" t="s">
        <v>248</v>
      </c>
      <c r="G56" s="366"/>
      <c r="H56" s="358">
        <f t="shared" si="11"/>
        <v>0</v>
      </c>
      <c r="I56" s="437"/>
      <c r="J56" s="360"/>
      <c r="K56" s="361"/>
      <c r="L56" s="362"/>
      <c r="M56" s="363"/>
      <c r="N56" s="363"/>
      <c r="O56" s="361"/>
      <c r="P56" s="432"/>
      <c r="Q56" s="365"/>
      <c r="R56" s="365"/>
    </row>
    <row r="57" spans="1:18" ht="15.75" customHeight="1">
      <c r="A57" s="580"/>
      <c r="B57" s="355">
        <v>0</v>
      </c>
      <c r="C57" s="12" t="s">
        <v>71</v>
      </c>
      <c r="D57" s="404"/>
      <c r="E57" s="387"/>
      <c r="F57" s="357" t="s">
        <v>248</v>
      </c>
      <c r="G57" s="366"/>
      <c r="H57" s="358">
        <f t="shared" si="11"/>
        <v>0</v>
      </c>
      <c r="I57" s="437"/>
      <c r="J57" s="360"/>
      <c r="K57" s="361"/>
      <c r="L57" s="362"/>
      <c r="M57" s="363"/>
      <c r="N57" s="363"/>
      <c r="O57" s="361"/>
      <c r="P57" s="432"/>
      <c r="Q57" s="365"/>
      <c r="R57" s="365"/>
    </row>
    <row r="58" spans="1:18" ht="15.6" customHeight="1">
      <c r="A58" s="580"/>
      <c r="B58" s="355">
        <v>0</v>
      </c>
      <c r="C58" s="405"/>
      <c r="D58" s="384"/>
      <c r="E58" s="387"/>
      <c r="F58" s="357" t="s">
        <v>248</v>
      </c>
      <c r="G58" s="406"/>
      <c r="H58" s="358">
        <f t="shared" si="11"/>
        <v>0</v>
      </c>
      <c r="I58" s="437"/>
      <c r="J58" s="360"/>
      <c r="K58" s="361"/>
      <c r="L58" s="362"/>
      <c r="M58" s="363"/>
      <c r="N58" s="363"/>
      <c r="O58" s="361"/>
      <c r="P58" s="432"/>
      <c r="Q58" s="365"/>
      <c r="R58" s="365"/>
    </row>
    <row r="59" spans="1:18" ht="15.6" customHeight="1">
      <c r="A59" s="580"/>
      <c r="B59" s="355">
        <v>0</v>
      </c>
      <c r="C59" s="436"/>
      <c r="D59" s="403"/>
      <c r="E59" s="387"/>
      <c r="F59" s="357" t="s">
        <v>248</v>
      </c>
      <c r="G59" s="366"/>
      <c r="H59" s="358">
        <f t="shared" si="11"/>
        <v>0</v>
      </c>
      <c r="I59" s="437"/>
      <c r="J59" s="360"/>
      <c r="K59" s="361"/>
      <c r="L59" s="362"/>
      <c r="M59" s="363"/>
      <c r="N59" s="363"/>
      <c r="O59" s="361"/>
      <c r="P59" s="432"/>
      <c r="Q59" s="365"/>
      <c r="R59" s="365"/>
    </row>
    <row r="60" spans="1:18" ht="15.6" customHeight="1">
      <c r="A60" s="580"/>
      <c r="B60" s="355">
        <v>0</v>
      </c>
      <c r="C60" s="436"/>
      <c r="D60" s="404"/>
      <c r="E60" s="407"/>
      <c r="F60" s="357" t="s">
        <v>248</v>
      </c>
      <c r="G60" s="366"/>
      <c r="H60" s="358">
        <f t="shared" si="11"/>
        <v>0</v>
      </c>
      <c r="I60" s="437"/>
      <c r="J60" s="360"/>
      <c r="K60" s="361"/>
      <c r="L60" s="362"/>
      <c r="M60" s="363"/>
      <c r="N60" s="363"/>
      <c r="O60" s="361"/>
      <c r="P60" s="432"/>
      <c r="Q60" s="365"/>
      <c r="R60" s="365"/>
    </row>
    <row r="61" spans="1:18" ht="15.6" customHeight="1">
      <c r="A61" s="580"/>
      <c r="B61" s="355">
        <v>0</v>
      </c>
      <c r="C61" s="436"/>
      <c r="D61" s="384"/>
      <c r="E61" s="387"/>
      <c r="F61" s="357" t="s">
        <v>248</v>
      </c>
      <c r="G61" s="366"/>
      <c r="H61" s="358">
        <f t="shared" si="11"/>
        <v>0</v>
      </c>
      <c r="I61" s="437"/>
      <c r="J61" s="360"/>
      <c r="K61" s="361"/>
      <c r="L61" s="362"/>
      <c r="M61" s="363"/>
      <c r="N61" s="363"/>
      <c r="O61" s="361"/>
      <c r="P61" s="432"/>
      <c r="Q61" s="365"/>
      <c r="R61" s="365"/>
    </row>
    <row r="62" spans="1:18" ht="15.6" customHeight="1">
      <c r="A62" s="580"/>
      <c r="B62" s="355">
        <v>0</v>
      </c>
      <c r="C62" s="436"/>
      <c r="D62" s="403"/>
      <c r="E62" s="408"/>
      <c r="F62" s="357" t="s">
        <v>248</v>
      </c>
      <c r="G62" s="366"/>
      <c r="H62" s="358">
        <f t="shared" si="11"/>
        <v>0</v>
      </c>
      <c r="I62" s="437"/>
      <c r="J62" s="360"/>
      <c r="K62" s="361"/>
      <c r="L62" s="362"/>
      <c r="M62" s="363"/>
      <c r="N62" s="363"/>
      <c r="O62" s="361"/>
      <c r="P62" s="432"/>
      <c r="Q62" s="365"/>
      <c r="R62" s="365"/>
    </row>
    <row r="63" spans="1:18" ht="15.6" customHeight="1">
      <c r="A63" s="580"/>
      <c r="B63" s="355">
        <v>0</v>
      </c>
      <c r="C63" s="405"/>
      <c r="D63" s="409"/>
      <c r="E63" s="407"/>
      <c r="F63" s="357" t="s">
        <v>248</v>
      </c>
      <c r="G63" s="366"/>
      <c r="H63" s="358">
        <f t="shared" si="3"/>
        <v>0</v>
      </c>
      <c r="I63" s="438"/>
      <c r="J63" s="360"/>
      <c r="K63" s="361"/>
      <c r="L63" s="362"/>
      <c r="M63" s="363"/>
      <c r="N63" s="363"/>
      <c r="O63" s="354"/>
      <c r="P63" s="432"/>
      <c r="Q63" s="365"/>
      <c r="R63" s="365"/>
    </row>
    <row r="64" spans="1:18" ht="15.75" customHeight="1">
      <c r="A64" s="581"/>
      <c r="B64" s="355">
        <v>0</v>
      </c>
      <c r="C64" s="12" t="s">
        <v>603</v>
      </c>
      <c r="D64" s="569" t="s">
        <v>473</v>
      </c>
      <c r="E64" s="569"/>
      <c r="F64" s="371"/>
      <c r="G64" s="376"/>
      <c r="H64" s="398"/>
      <c r="I64" s="399"/>
      <c r="J64" s="375">
        <f>AVERAGE(J52:J63)</f>
        <v>3.75</v>
      </c>
      <c r="K64" s="375">
        <f>AVERAGE(K52:K63)</f>
        <v>3320.7986425339377</v>
      </c>
      <c r="L64" s="376">
        <f>AVERAGE(L52:L63)</f>
        <v>898.27658371040729</v>
      </c>
      <c r="M64" s="363"/>
      <c r="N64" s="363"/>
      <c r="O64" s="354"/>
      <c r="P64" s="354"/>
      <c r="Q64" s="354"/>
      <c r="R64" s="354"/>
    </row>
    <row r="65" spans="1:18" ht="15.6" customHeight="1">
      <c r="A65" s="566" t="s">
        <v>604</v>
      </c>
      <c r="B65" s="355" t="s">
        <v>246</v>
      </c>
      <c r="C65" s="436"/>
      <c r="D65" s="384" t="s">
        <v>225</v>
      </c>
      <c r="E65" s="401"/>
      <c r="F65" s="357">
        <v>18.18</v>
      </c>
      <c r="G65" s="435">
        <v>795</v>
      </c>
      <c r="H65" s="358">
        <f>F65*G65</f>
        <v>14453.1</v>
      </c>
      <c r="I65" s="437"/>
      <c r="J65" s="360">
        <v>3</v>
      </c>
      <c r="K65" s="361">
        <f t="shared" ref="K65:K70" si="15">G65/P65*60</f>
        <v>3407.1428571428596</v>
      </c>
      <c r="L65" s="362">
        <f t="shared" ref="L65:L70" si="16">K65/J65</f>
        <v>1135.7142857142865</v>
      </c>
      <c r="M65" s="363">
        <v>0.18055555555555555</v>
      </c>
      <c r="N65" s="363">
        <v>0.19027777777777777</v>
      </c>
      <c r="O65" s="361">
        <v>20</v>
      </c>
      <c r="P65" s="432">
        <f>(N65-M65)*24*60</f>
        <v>13.999999999999989</v>
      </c>
      <c r="Q65" s="365"/>
      <c r="R65" s="365"/>
    </row>
    <row r="66" spans="1:18" ht="15.6" customHeight="1">
      <c r="A66" s="567"/>
      <c r="B66" s="355" t="s">
        <v>246</v>
      </c>
      <c r="C66" s="436"/>
      <c r="D66" s="386" t="s">
        <v>605</v>
      </c>
      <c r="E66" s="402"/>
      <c r="F66" s="357">
        <v>16.66</v>
      </c>
      <c r="G66" s="366">
        <v>2917</v>
      </c>
      <c r="H66" s="358">
        <f t="shared" ref="H66:H74" si="17">F66*G66</f>
        <v>48597.22</v>
      </c>
      <c r="I66" s="437"/>
      <c r="J66" s="360">
        <v>4</v>
      </c>
      <c r="K66" s="361">
        <f t="shared" si="15"/>
        <v>3241.1111111111127</v>
      </c>
      <c r="L66" s="362">
        <f t="shared" si="16"/>
        <v>810.27777777777817</v>
      </c>
      <c r="M66" s="363">
        <v>0.20416666666666669</v>
      </c>
      <c r="N66" s="363">
        <v>0.24166666666666667</v>
      </c>
      <c r="O66" s="361">
        <v>20</v>
      </c>
      <c r="P66" s="432">
        <f t="shared" ref="P66:P70" si="18">(N66-M66)*24*60</f>
        <v>53.999999999999972</v>
      </c>
      <c r="Q66" s="365"/>
      <c r="R66" s="365"/>
    </row>
    <row r="67" spans="1:18" ht="15.6" customHeight="1">
      <c r="A67" s="567"/>
      <c r="B67" s="355" t="s">
        <v>246</v>
      </c>
      <c r="C67" s="436"/>
      <c r="D67" s="403" t="s">
        <v>606</v>
      </c>
      <c r="E67" s="387"/>
      <c r="F67" s="357">
        <v>17.890909090909091</v>
      </c>
      <c r="G67" s="366">
        <v>1714</v>
      </c>
      <c r="H67" s="358">
        <f t="shared" si="17"/>
        <v>30665.018181818181</v>
      </c>
      <c r="I67" s="437"/>
      <c r="J67" s="360">
        <v>3</v>
      </c>
      <c r="K67" s="361">
        <f t="shared" si="15"/>
        <v>3213.7500000000036</v>
      </c>
      <c r="L67" s="362">
        <f t="shared" si="16"/>
        <v>1071.2500000000011</v>
      </c>
      <c r="M67" s="363">
        <v>0.25555555555555559</v>
      </c>
      <c r="N67" s="363">
        <v>0.27777777777777779</v>
      </c>
      <c r="O67" s="361">
        <v>20</v>
      </c>
      <c r="P67" s="432">
        <f t="shared" si="18"/>
        <v>31.999999999999964</v>
      </c>
      <c r="Q67" s="365"/>
      <c r="R67" s="365"/>
    </row>
    <row r="68" spans="1:18" ht="15.6" customHeight="1">
      <c r="A68" s="567"/>
      <c r="B68" s="355" t="s">
        <v>246</v>
      </c>
      <c r="C68" s="436"/>
      <c r="D68" s="386" t="s">
        <v>226</v>
      </c>
      <c r="E68" s="387"/>
      <c r="F68" s="357">
        <v>18.18</v>
      </c>
      <c r="G68" s="366">
        <v>1540</v>
      </c>
      <c r="H68" s="358">
        <f t="shared" si="17"/>
        <v>27997.200000000001</v>
      </c>
      <c r="I68" s="437"/>
      <c r="J68" s="360">
        <v>3</v>
      </c>
      <c r="K68" s="361">
        <f t="shared" si="15"/>
        <v>3300.0000000000027</v>
      </c>
      <c r="L68" s="362">
        <f t="shared" si="16"/>
        <v>1100.0000000000009</v>
      </c>
      <c r="M68" s="363">
        <v>0.29166666666666669</v>
      </c>
      <c r="N68" s="363">
        <v>0.31111111111111112</v>
      </c>
      <c r="O68" s="361">
        <v>20</v>
      </c>
      <c r="P68" s="432">
        <f t="shared" si="18"/>
        <v>27.999999999999979</v>
      </c>
      <c r="Q68" s="365">
        <v>0.31111111111111112</v>
      </c>
      <c r="R68" s="365">
        <v>0.3527777777777778</v>
      </c>
    </row>
    <row r="69" spans="1:18" ht="15.6" customHeight="1">
      <c r="A69" s="567"/>
      <c r="B69" s="355" t="s">
        <v>246</v>
      </c>
      <c r="C69" s="436"/>
      <c r="D69" s="403" t="s">
        <v>227</v>
      </c>
      <c r="E69" s="387"/>
      <c r="F69" s="357">
        <v>14.285714285714283</v>
      </c>
      <c r="G69" s="366">
        <v>4533</v>
      </c>
      <c r="H69" s="358">
        <f t="shared" si="17"/>
        <v>64757.142857142848</v>
      </c>
      <c r="I69" s="437"/>
      <c r="J69" s="360">
        <v>3</v>
      </c>
      <c r="K69" s="361">
        <f t="shared" si="15"/>
        <v>3276.8674698795203</v>
      </c>
      <c r="L69" s="362">
        <f t="shared" si="16"/>
        <v>1092.2891566265068</v>
      </c>
      <c r="M69" s="363">
        <v>0.3666666666666667</v>
      </c>
      <c r="N69" s="363">
        <v>0.42430555555555555</v>
      </c>
      <c r="O69" s="361">
        <v>20</v>
      </c>
      <c r="P69" s="432">
        <f t="shared" si="18"/>
        <v>82.999999999999943</v>
      </c>
      <c r="Q69" s="365"/>
      <c r="R69" s="365"/>
    </row>
    <row r="70" spans="1:18" ht="15.75" customHeight="1">
      <c r="A70" s="567"/>
      <c r="B70" s="355" t="s">
        <v>246</v>
      </c>
      <c r="C70" s="12" t="s">
        <v>71</v>
      </c>
      <c r="D70" s="386" t="s">
        <v>607</v>
      </c>
      <c r="E70" s="387"/>
      <c r="F70" s="357">
        <v>22.281818181818181</v>
      </c>
      <c r="G70" s="366">
        <v>611</v>
      </c>
      <c r="H70" s="358">
        <f t="shared" si="17"/>
        <v>13614.190909090908</v>
      </c>
      <c r="I70" s="437"/>
      <c r="J70" s="360">
        <v>4</v>
      </c>
      <c r="K70" s="361">
        <f t="shared" si="15"/>
        <v>3332.7272727273084</v>
      </c>
      <c r="L70" s="362">
        <f t="shared" si="16"/>
        <v>833.18181818182711</v>
      </c>
      <c r="M70" s="363">
        <v>0.4381944444444445</v>
      </c>
      <c r="N70" s="363">
        <v>0.4458333333333333</v>
      </c>
      <c r="O70" s="361">
        <v>20</v>
      </c>
      <c r="P70" s="432">
        <f t="shared" si="18"/>
        <v>10.999999999999881</v>
      </c>
      <c r="Q70" s="365"/>
      <c r="R70" s="365"/>
    </row>
    <row r="71" spans="1:18" ht="15.6" customHeight="1">
      <c r="A71" s="567"/>
      <c r="B71" s="355">
        <v>0</v>
      </c>
      <c r="C71" s="405"/>
      <c r="D71" s="403"/>
      <c r="E71" s="387"/>
      <c r="F71" s="357" t="s">
        <v>248</v>
      </c>
      <c r="G71" s="406"/>
      <c r="H71" s="358">
        <f t="shared" si="17"/>
        <v>0</v>
      </c>
      <c r="I71" s="437"/>
      <c r="J71" s="360"/>
      <c r="K71" s="361"/>
      <c r="L71" s="362"/>
      <c r="M71" s="363"/>
      <c r="N71" s="363"/>
      <c r="O71" s="361"/>
      <c r="P71" s="432"/>
      <c r="Q71" s="365"/>
      <c r="R71" s="365"/>
    </row>
    <row r="72" spans="1:18" ht="15.6" customHeight="1">
      <c r="A72" s="567"/>
      <c r="B72" s="355">
        <v>0</v>
      </c>
      <c r="C72" s="436"/>
      <c r="D72" s="403"/>
      <c r="E72" s="387"/>
      <c r="F72" s="357" t="s">
        <v>248</v>
      </c>
      <c r="G72" s="366"/>
      <c r="H72" s="358">
        <f t="shared" si="17"/>
        <v>0</v>
      </c>
      <c r="I72" s="437"/>
      <c r="J72" s="360"/>
      <c r="K72" s="361"/>
      <c r="L72" s="362"/>
      <c r="M72" s="363"/>
      <c r="N72" s="363"/>
      <c r="O72" s="361"/>
      <c r="P72" s="432"/>
      <c r="Q72" s="365"/>
      <c r="R72" s="365"/>
    </row>
    <row r="73" spans="1:18" ht="15.6" customHeight="1">
      <c r="A73" s="567"/>
      <c r="B73" s="355">
        <v>0</v>
      </c>
      <c r="C73" s="436"/>
      <c r="D73" s="403"/>
      <c r="E73" s="387"/>
      <c r="F73" s="357" t="s">
        <v>248</v>
      </c>
      <c r="G73" s="366"/>
      <c r="H73" s="358">
        <f t="shared" si="17"/>
        <v>0</v>
      </c>
      <c r="I73" s="437"/>
      <c r="J73" s="360"/>
      <c r="K73" s="361"/>
      <c r="L73" s="362"/>
      <c r="M73" s="363"/>
      <c r="N73" s="363"/>
      <c r="O73" s="361"/>
      <c r="P73" s="432"/>
      <c r="Q73" s="365"/>
      <c r="R73" s="365"/>
    </row>
    <row r="74" spans="1:18" ht="15.6" customHeight="1">
      <c r="A74" s="567"/>
      <c r="B74" s="355">
        <v>0</v>
      </c>
      <c r="C74" s="436"/>
      <c r="D74" s="403"/>
      <c r="E74" s="387"/>
      <c r="F74" s="357" t="s">
        <v>248</v>
      </c>
      <c r="G74" s="366"/>
      <c r="H74" s="358">
        <f t="shared" si="17"/>
        <v>0</v>
      </c>
      <c r="I74" s="437"/>
      <c r="J74" s="360"/>
      <c r="K74" s="361"/>
      <c r="L74" s="362"/>
      <c r="M74" s="363"/>
      <c r="N74" s="363"/>
      <c r="O74" s="361"/>
      <c r="P74" s="432"/>
      <c r="Q74" s="365"/>
      <c r="R74" s="365"/>
    </row>
    <row r="75" spans="1:18" ht="15.75" customHeight="1">
      <c r="A75" s="568"/>
      <c r="B75" s="355">
        <v>0</v>
      </c>
      <c r="C75" s="12" t="s">
        <v>608</v>
      </c>
      <c r="D75" s="569" t="s">
        <v>473</v>
      </c>
      <c r="E75" s="569"/>
      <c r="F75" s="371"/>
      <c r="G75" s="376"/>
      <c r="H75" s="398"/>
      <c r="I75" s="399"/>
      <c r="J75" s="375">
        <f>AVERAGE(J65:J74)</f>
        <v>3.3333333333333335</v>
      </c>
      <c r="K75" s="375">
        <f>AVERAGE(K65:K74)</f>
        <v>3295.2664518101351</v>
      </c>
      <c r="L75" s="376">
        <f>AVERAGE(L65:L74)</f>
        <v>1007.1188397167334</v>
      </c>
      <c r="M75" s="363"/>
      <c r="N75" s="363"/>
      <c r="O75" s="354"/>
      <c r="P75" s="354"/>
      <c r="Q75" s="354"/>
      <c r="R75" s="354"/>
    </row>
    <row r="76" spans="1:18" ht="16.2" customHeight="1">
      <c r="A76" s="570" t="s">
        <v>228</v>
      </c>
      <c r="B76" s="355">
        <v>0</v>
      </c>
      <c r="C76" s="370"/>
      <c r="D76" s="571"/>
      <c r="E76" s="572"/>
      <c r="F76" s="357" t="s">
        <v>248</v>
      </c>
      <c r="G76" s="410"/>
      <c r="H76" s="377">
        <f t="shared" si="3"/>
        <v>0</v>
      </c>
      <c r="I76" s="378"/>
      <c r="J76" s="360">
        <v>0</v>
      </c>
      <c r="K76" s="361">
        <v>0</v>
      </c>
      <c r="L76" s="362">
        <v>0</v>
      </c>
      <c r="M76" s="363"/>
      <c r="N76" s="363"/>
      <c r="O76" s="354"/>
      <c r="P76" s="432"/>
      <c r="Q76" s="365"/>
      <c r="R76" s="365"/>
    </row>
    <row r="77" spans="1:18">
      <c r="A77" s="570"/>
      <c r="B77" s="355">
        <v>0</v>
      </c>
      <c r="C77" s="370"/>
      <c r="D77" s="571"/>
      <c r="E77" s="572"/>
      <c r="F77" s="357" t="s">
        <v>248</v>
      </c>
      <c r="G77" s="435"/>
      <c r="H77" s="358">
        <f t="shared" si="3"/>
        <v>0</v>
      </c>
      <c r="I77" s="437"/>
      <c r="J77" s="360"/>
      <c r="K77" s="361"/>
      <c r="L77" s="362"/>
      <c r="M77" s="363"/>
      <c r="N77" s="363"/>
      <c r="O77" s="354"/>
      <c r="P77" s="432"/>
      <c r="Q77" s="354"/>
      <c r="R77" s="354"/>
    </row>
    <row r="78" spans="1:18">
      <c r="A78" s="570"/>
      <c r="B78" s="355">
        <v>0</v>
      </c>
      <c r="C78" s="370"/>
      <c r="D78" s="428"/>
      <c r="E78" s="428"/>
      <c r="F78" s="357" t="s">
        <v>248</v>
      </c>
      <c r="G78" s="389"/>
      <c r="H78" s="358">
        <f t="shared" si="3"/>
        <v>0</v>
      </c>
      <c r="I78" s="437"/>
      <c r="J78" s="360"/>
      <c r="K78" s="361"/>
      <c r="L78" s="362"/>
      <c r="M78" s="363"/>
      <c r="N78" s="363"/>
      <c r="O78" s="354"/>
      <c r="P78" s="432"/>
      <c r="Q78" s="354"/>
      <c r="R78" s="354"/>
    </row>
    <row r="79" spans="1:18">
      <c r="A79" s="570"/>
      <c r="B79" s="355">
        <v>0</v>
      </c>
      <c r="C79" s="370"/>
      <c r="D79" s="428"/>
      <c r="E79" s="428"/>
      <c r="F79" s="357" t="s">
        <v>248</v>
      </c>
      <c r="G79" s="389"/>
      <c r="H79" s="358">
        <f t="shared" si="3"/>
        <v>0</v>
      </c>
      <c r="I79" s="437"/>
      <c r="J79" s="360"/>
      <c r="K79" s="361"/>
      <c r="L79" s="362"/>
      <c r="M79" s="363"/>
      <c r="N79" s="363"/>
      <c r="O79" s="354"/>
      <c r="P79" s="432"/>
      <c r="Q79" s="354"/>
      <c r="R79" s="354"/>
    </row>
    <row r="80" spans="1:18">
      <c r="A80" s="570"/>
      <c r="B80" s="355">
        <v>0</v>
      </c>
      <c r="C80" s="370"/>
      <c r="D80" s="428"/>
      <c r="E80" s="428"/>
      <c r="F80" s="357" t="s">
        <v>248</v>
      </c>
      <c r="G80" s="389"/>
      <c r="H80" s="358">
        <f t="shared" si="3"/>
        <v>0</v>
      </c>
      <c r="I80" s="437"/>
      <c r="J80" s="360"/>
      <c r="K80" s="361"/>
      <c r="L80" s="362"/>
      <c r="M80" s="363"/>
      <c r="N80" s="363"/>
      <c r="O80" s="354"/>
      <c r="P80" s="432"/>
      <c r="Q80" s="354"/>
      <c r="R80" s="354"/>
    </row>
    <row r="81" spans="1:18" ht="15.75" customHeight="1">
      <c r="A81" s="570"/>
      <c r="B81" s="355">
        <v>0</v>
      </c>
      <c r="C81" s="12" t="s">
        <v>71</v>
      </c>
      <c r="D81" s="564" t="s">
        <v>473</v>
      </c>
      <c r="E81" s="564"/>
      <c r="F81" s="371"/>
      <c r="G81" s="412"/>
      <c r="H81" s="373"/>
      <c r="I81" s="374"/>
      <c r="J81" s="375">
        <f>AVERAGE(J76:J80)</f>
        <v>0</v>
      </c>
      <c r="K81" s="375">
        <f>AVERAGE(K76:K80)</f>
        <v>0</v>
      </c>
      <c r="L81" s="376">
        <f>AVERAGE(L76:L80)</f>
        <v>0</v>
      </c>
      <c r="M81" s="363"/>
      <c r="N81" s="363"/>
      <c r="O81" s="354"/>
      <c r="P81" s="354"/>
      <c r="Q81" s="354"/>
      <c r="R81" s="354"/>
    </row>
    <row r="82" spans="1:18" ht="15.6" customHeight="1">
      <c r="A82" s="555" t="s">
        <v>609</v>
      </c>
      <c r="B82" s="355" t="s">
        <v>246</v>
      </c>
      <c r="C82" s="383"/>
      <c r="D82" s="384" t="s">
        <v>230</v>
      </c>
      <c r="E82" s="413"/>
      <c r="F82" s="357">
        <v>18.18</v>
      </c>
      <c r="G82" s="389">
        <v>408</v>
      </c>
      <c r="H82" s="414">
        <f t="shared" ref="H82:H90" si="19">F82*G82</f>
        <v>7417.44</v>
      </c>
      <c r="I82" s="437"/>
      <c r="J82" s="360">
        <v>4</v>
      </c>
      <c r="K82" s="361">
        <f t="shared" ref="K82" si="20">G82/P82*60</f>
        <v>2448.0000000000086</v>
      </c>
      <c r="L82" s="362">
        <f t="shared" ref="L82" si="21">K82/J82</f>
        <v>612.00000000000216</v>
      </c>
      <c r="M82" s="363">
        <v>0.72222222222222221</v>
      </c>
      <c r="N82" s="363">
        <v>0.72916666666666663</v>
      </c>
      <c r="O82" s="361">
        <v>20</v>
      </c>
      <c r="P82" s="432">
        <f>(N82-M82)*24*60</f>
        <v>9.9999999999999645</v>
      </c>
      <c r="Q82" s="365"/>
      <c r="R82" s="365"/>
    </row>
    <row r="83" spans="1:18">
      <c r="A83" s="556"/>
      <c r="B83" s="355">
        <v>0</v>
      </c>
      <c r="C83" s="383"/>
      <c r="D83" s="403"/>
      <c r="E83" s="413"/>
      <c r="F83" s="357" t="s">
        <v>248</v>
      </c>
      <c r="G83" s="389"/>
      <c r="H83" s="414">
        <f t="shared" si="19"/>
        <v>0</v>
      </c>
      <c r="I83" s="437"/>
      <c r="J83" s="360"/>
      <c r="K83" s="361"/>
      <c r="L83" s="362"/>
      <c r="M83" s="363"/>
      <c r="N83" s="363"/>
      <c r="O83" s="361"/>
      <c r="P83" s="432"/>
      <c r="Q83" s="365"/>
      <c r="R83" s="365"/>
    </row>
    <row r="84" spans="1:18">
      <c r="A84" s="556"/>
      <c r="B84" s="355">
        <v>0</v>
      </c>
      <c r="C84" s="383"/>
      <c r="D84" s="384"/>
      <c r="E84" s="413"/>
      <c r="F84" s="357" t="s">
        <v>248</v>
      </c>
      <c r="G84" s="389"/>
      <c r="H84" s="414">
        <f t="shared" si="19"/>
        <v>0</v>
      </c>
      <c r="I84" s="437"/>
      <c r="J84" s="360"/>
      <c r="K84" s="361"/>
      <c r="L84" s="362"/>
      <c r="M84" s="363"/>
      <c r="N84" s="363"/>
      <c r="O84" s="361"/>
      <c r="P84" s="391"/>
      <c r="Q84" s="365"/>
      <c r="R84" s="365"/>
    </row>
    <row r="85" spans="1:18">
      <c r="A85" s="556"/>
      <c r="B85" s="355">
        <v>0</v>
      </c>
      <c r="C85" s="383"/>
      <c r="D85" s="384"/>
      <c r="E85" s="413"/>
      <c r="F85" s="357" t="s">
        <v>248</v>
      </c>
      <c r="G85" s="389"/>
      <c r="H85" s="415">
        <f t="shared" si="19"/>
        <v>0</v>
      </c>
      <c r="I85" s="437"/>
      <c r="J85" s="360"/>
      <c r="K85" s="361"/>
      <c r="L85" s="362"/>
      <c r="M85" s="363"/>
      <c r="N85" s="363"/>
      <c r="O85" s="361"/>
      <c r="P85" s="391"/>
      <c r="Q85" s="354"/>
      <c r="R85" s="354"/>
    </row>
    <row r="86" spans="1:18">
      <c r="A86" s="556"/>
      <c r="B86" s="355">
        <v>0</v>
      </c>
      <c r="C86" s="383"/>
      <c r="D86" s="384"/>
      <c r="E86" s="413"/>
      <c r="F86" s="357" t="s">
        <v>248</v>
      </c>
      <c r="G86" s="435"/>
      <c r="H86" s="415">
        <f t="shared" si="19"/>
        <v>0</v>
      </c>
      <c r="I86" s="437"/>
      <c r="J86" s="360"/>
      <c r="K86" s="361"/>
      <c r="L86" s="362"/>
      <c r="M86" s="363"/>
      <c r="N86" s="416"/>
      <c r="O86" s="354"/>
      <c r="P86" s="391"/>
      <c r="Q86" s="354"/>
      <c r="R86" s="354"/>
    </row>
    <row r="87" spans="1:18">
      <c r="A87" s="556"/>
      <c r="B87" s="355"/>
      <c r="C87" s="383"/>
      <c r="D87" s="384"/>
      <c r="E87" s="413"/>
      <c r="F87" s="357" t="s">
        <v>248</v>
      </c>
      <c r="G87" s="435"/>
      <c r="H87" s="415">
        <f t="shared" si="19"/>
        <v>0</v>
      </c>
      <c r="I87" s="437"/>
      <c r="J87" s="360"/>
      <c r="K87" s="361"/>
      <c r="L87" s="362"/>
      <c r="M87" s="363"/>
      <c r="N87" s="416"/>
      <c r="O87" s="354"/>
      <c r="P87" s="391"/>
      <c r="Q87" s="354"/>
      <c r="R87" s="354"/>
    </row>
    <row r="88" spans="1:18">
      <c r="A88" s="556"/>
      <c r="B88" s="355">
        <v>0</v>
      </c>
      <c r="C88" s="383"/>
      <c r="D88" s="384"/>
      <c r="E88" s="413"/>
      <c r="F88" s="357" t="s">
        <v>248</v>
      </c>
      <c r="G88" s="435"/>
      <c r="H88" s="415">
        <f t="shared" si="19"/>
        <v>0</v>
      </c>
      <c r="I88" s="437"/>
      <c r="J88" s="360"/>
      <c r="K88" s="361"/>
      <c r="L88" s="362"/>
      <c r="M88" s="363"/>
      <c r="N88" s="416"/>
      <c r="O88" s="354"/>
      <c r="P88" s="391"/>
      <c r="Q88" s="354"/>
      <c r="R88" s="354"/>
    </row>
    <row r="89" spans="1:18">
      <c r="A89" s="556"/>
      <c r="B89" s="355">
        <v>0</v>
      </c>
      <c r="C89" s="383"/>
      <c r="D89" s="384"/>
      <c r="E89" s="413"/>
      <c r="F89" s="357" t="s">
        <v>248</v>
      </c>
      <c r="G89" s="435"/>
      <c r="H89" s="415">
        <f t="shared" si="19"/>
        <v>0</v>
      </c>
      <c r="I89" s="437"/>
      <c r="J89" s="360"/>
      <c r="K89" s="361"/>
      <c r="L89" s="362"/>
      <c r="M89" s="363"/>
      <c r="N89" s="416"/>
      <c r="O89" s="354"/>
      <c r="P89" s="391"/>
      <c r="Q89" s="354"/>
      <c r="R89" s="354"/>
    </row>
    <row r="90" spans="1:18">
      <c r="A90" s="556"/>
      <c r="B90" s="355">
        <v>0</v>
      </c>
      <c r="C90" s="383"/>
      <c r="D90" s="384"/>
      <c r="E90" s="413"/>
      <c r="F90" s="357" t="s">
        <v>248</v>
      </c>
      <c r="G90" s="435"/>
      <c r="H90" s="415">
        <f t="shared" si="19"/>
        <v>0</v>
      </c>
      <c r="I90" s="437"/>
      <c r="J90" s="360"/>
      <c r="K90" s="361"/>
      <c r="L90" s="362"/>
      <c r="M90" s="363"/>
      <c r="N90" s="416"/>
      <c r="O90" s="354"/>
      <c r="P90" s="391"/>
      <c r="Q90" s="354"/>
      <c r="R90" s="354"/>
    </row>
    <row r="91" spans="1:18" ht="17.399999999999999" customHeight="1">
      <c r="A91" s="556"/>
      <c r="B91" s="355">
        <v>0</v>
      </c>
      <c r="C91" s="12" t="s">
        <v>599</v>
      </c>
      <c r="D91" s="557" t="s">
        <v>473</v>
      </c>
      <c r="E91" s="557"/>
      <c r="F91" s="371"/>
      <c r="G91" s="417"/>
      <c r="H91" s="418"/>
      <c r="I91" s="374"/>
      <c r="J91" s="375">
        <f>AVERAGE(J82:J90)</f>
        <v>4</v>
      </c>
      <c r="K91" s="375">
        <f>AVERAGE(K82:K90)</f>
        <v>2448.0000000000086</v>
      </c>
      <c r="L91" s="376">
        <f>AVERAGE(L82:L90)</f>
        <v>612.00000000000216</v>
      </c>
      <c r="M91" s="363"/>
      <c r="N91" s="363"/>
      <c r="O91" s="361"/>
      <c r="P91" s="361"/>
      <c r="Q91" s="362"/>
      <c r="R91" s="362"/>
    </row>
    <row r="92" spans="1:18" ht="16.2" customHeight="1">
      <c r="A92" s="558" t="s">
        <v>610</v>
      </c>
      <c r="B92" s="355" t="s">
        <v>246</v>
      </c>
      <c r="C92" s="370"/>
      <c r="D92" s="419" t="s">
        <v>611</v>
      </c>
      <c r="E92" s="413"/>
      <c r="F92" s="357">
        <v>24.54</v>
      </c>
      <c r="G92" s="435">
        <v>1765</v>
      </c>
      <c r="H92" s="358">
        <f t="shared" ref="H92:H97" si="22">F92*G92</f>
        <v>43313.1</v>
      </c>
      <c r="I92" s="437"/>
      <c r="J92" s="360">
        <v>3</v>
      </c>
      <c r="K92" s="361">
        <f>G92/P92*60</f>
        <v>2117.9999999999936</v>
      </c>
      <c r="L92" s="362">
        <f t="shared" ref="L92:L94" si="23">K92/J92</f>
        <v>705.99999999999784</v>
      </c>
      <c r="M92" s="363">
        <v>0.72222222222222221</v>
      </c>
      <c r="N92" s="363">
        <v>0.75694444444444453</v>
      </c>
      <c r="O92" s="354">
        <v>20</v>
      </c>
      <c r="P92" s="432">
        <f>(N92-M92)*24*60</f>
        <v>50.000000000000142</v>
      </c>
      <c r="Q92" s="365"/>
      <c r="R92" s="365"/>
    </row>
    <row r="93" spans="1:18">
      <c r="A93" s="559"/>
      <c r="B93" s="355" t="s">
        <v>246</v>
      </c>
      <c r="C93" s="370"/>
      <c r="D93" s="384" t="s">
        <v>234</v>
      </c>
      <c r="E93" s="413"/>
      <c r="F93" s="357">
        <v>22.48</v>
      </c>
      <c r="G93" s="435">
        <v>949</v>
      </c>
      <c r="H93" s="358">
        <f t="shared" si="22"/>
        <v>21333.52</v>
      </c>
      <c r="I93" s="437"/>
      <c r="J93" s="360">
        <v>4</v>
      </c>
      <c r="K93" s="361">
        <f t="shared" ref="K93:K94" si="24">G93/P93*60</f>
        <v>2277.5999999999935</v>
      </c>
      <c r="L93" s="362">
        <f t="shared" si="23"/>
        <v>569.39999999999839</v>
      </c>
      <c r="M93" s="363">
        <v>0.77083333333333337</v>
      </c>
      <c r="N93" s="363">
        <v>0.78819444444444453</v>
      </c>
      <c r="O93" s="354">
        <v>20</v>
      </c>
      <c r="P93" s="432">
        <f>(N93-M93)*24*60</f>
        <v>25.000000000000071</v>
      </c>
      <c r="Q93" s="365"/>
      <c r="R93" s="365"/>
    </row>
    <row r="94" spans="1:18">
      <c r="A94" s="559"/>
      <c r="B94" s="355" t="s">
        <v>246</v>
      </c>
      <c r="C94" s="370"/>
      <c r="D94" s="419" t="s">
        <v>612</v>
      </c>
      <c r="E94" s="407"/>
      <c r="F94" s="357">
        <v>22.21</v>
      </c>
      <c r="G94" s="366">
        <v>1916</v>
      </c>
      <c r="H94" s="358">
        <f t="shared" si="22"/>
        <v>42554.36</v>
      </c>
      <c r="I94" s="437"/>
      <c r="J94" s="360">
        <v>4</v>
      </c>
      <c r="K94" s="361">
        <f t="shared" si="24"/>
        <v>2090.1818181818194</v>
      </c>
      <c r="L94" s="362">
        <f t="shared" si="23"/>
        <v>522.54545454545485</v>
      </c>
      <c r="M94" s="363">
        <v>0.80208333333333337</v>
      </c>
      <c r="N94" s="363">
        <v>0.84027777777777779</v>
      </c>
      <c r="O94" s="354">
        <v>20</v>
      </c>
      <c r="P94" s="432">
        <f>(N94-M94)*24*60</f>
        <v>54.999999999999964</v>
      </c>
      <c r="Q94" s="365"/>
      <c r="R94" s="365"/>
    </row>
    <row r="95" spans="1:18">
      <c r="A95" s="560"/>
      <c r="B95" s="355">
        <v>0</v>
      </c>
      <c r="C95" s="370"/>
      <c r="D95" s="384"/>
      <c r="E95" s="407"/>
      <c r="F95" s="357" t="s">
        <v>248</v>
      </c>
      <c r="G95" s="366"/>
      <c r="H95" s="358">
        <f t="shared" si="22"/>
        <v>0</v>
      </c>
      <c r="I95" s="437"/>
      <c r="J95" s="360"/>
      <c r="K95" s="361"/>
      <c r="L95" s="362"/>
      <c r="M95" s="363"/>
      <c r="N95" s="363"/>
      <c r="O95" s="354"/>
      <c r="P95" s="432"/>
      <c r="Q95" s="365"/>
      <c r="R95" s="365"/>
    </row>
    <row r="96" spans="1:18">
      <c r="A96" s="560"/>
      <c r="B96" s="355">
        <v>0</v>
      </c>
      <c r="C96" s="370"/>
      <c r="D96" s="384"/>
      <c r="E96" s="407"/>
      <c r="F96" s="357" t="s">
        <v>248</v>
      </c>
      <c r="G96" s="366"/>
      <c r="H96" s="358">
        <f t="shared" si="22"/>
        <v>0</v>
      </c>
      <c r="I96" s="437"/>
      <c r="J96" s="360"/>
      <c r="K96" s="361"/>
      <c r="L96" s="362"/>
      <c r="M96" s="363"/>
      <c r="N96" s="363"/>
      <c r="O96" s="354"/>
      <c r="P96" s="432"/>
      <c r="Q96" s="365"/>
      <c r="R96" s="365"/>
    </row>
    <row r="97" spans="1:18">
      <c r="A97" s="560"/>
      <c r="B97" s="355">
        <v>0</v>
      </c>
      <c r="C97" s="370"/>
      <c r="D97" s="384"/>
      <c r="E97" s="407"/>
      <c r="F97" s="357" t="s">
        <v>248</v>
      </c>
      <c r="G97" s="366"/>
      <c r="H97" s="358">
        <f t="shared" si="22"/>
        <v>0</v>
      </c>
      <c r="I97" s="437"/>
      <c r="J97" s="360"/>
      <c r="K97" s="361"/>
      <c r="L97" s="362"/>
      <c r="M97" s="363"/>
      <c r="N97" s="363"/>
      <c r="O97" s="354"/>
      <c r="P97" s="432"/>
      <c r="Q97" s="365"/>
      <c r="R97" s="365"/>
    </row>
    <row r="98" spans="1:18">
      <c r="A98" s="560"/>
      <c r="B98" s="355">
        <v>0</v>
      </c>
      <c r="C98" s="370"/>
      <c r="D98" s="384"/>
      <c r="E98" s="407"/>
      <c r="F98" s="357"/>
      <c r="G98" s="366"/>
      <c r="H98" s="358"/>
      <c r="I98" s="437"/>
      <c r="J98" s="360"/>
      <c r="K98" s="361"/>
      <c r="L98" s="362"/>
      <c r="M98" s="363"/>
      <c r="N98" s="363"/>
      <c r="O98" s="354"/>
      <c r="P98" s="432"/>
      <c r="Q98" s="365"/>
      <c r="R98" s="365"/>
    </row>
    <row r="99" spans="1:18">
      <c r="A99" s="560"/>
      <c r="B99" s="355">
        <v>0</v>
      </c>
      <c r="C99" s="370"/>
      <c r="D99" s="384"/>
      <c r="E99" s="407"/>
      <c r="F99" s="357" t="s">
        <v>248</v>
      </c>
      <c r="G99" s="366"/>
      <c r="H99" s="358">
        <f>F99*G99</f>
        <v>0</v>
      </c>
      <c r="I99" s="437"/>
      <c r="J99" s="360"/>
      <c r="K99" s="361"/>
      <c r="L99" s="362"/>
      <c r="M99" s="363"/>
      <c r="N99" s="363"/>
      <c r="O99" s="354"/>
      <c r="P99" s="432"/>
      <c r="Q99" s="365"/>
      <c r="R99" s="365"/>
    </row>
    <row r="100" spans="1:18" ht="15.75" customHeight="1">
      <c r="A100" s="560"/>
      <c r="B100" s="355">
        <v>0</v>
      </c>
      <c r="C100" s="12" t="s">
        <v>613</v>
      </c>
      <c r="D100" s="561" t="s">
        <v>473</v>
      </c>
      <c r="E100" s="562"/>
      <c r="F100" s="371"/>
      <c r="G100" s="372"/>
      <c r="H100" s="420"/>
      <c r="I100" s="374"/>
      <c r="J100" s="375">
        <f>AVERAGE(J92:J99)</f>
        <v>3.6666666666666665</v>
      </c>
      <c r="K100" s="375">
        <f>AVERAGE(K92:K99)</f>
        <v>2161.9272727272692</v>
      </c>
      <c r="L100" s="376">
        <f>AVERAGE(L92:L99)</f>
        <v>599.31515151515032</v>
      </c>
      <c r="M100" s="363"/>
      <c r="N100" s="363"/>
      <c r="O100" s="361"/>
      <c r="P100" s="361"/>
      <c r="Q100" s="362"/>
      <c r="R100" s="362"/>
    </row>
    <row r="101" spans="1:18" ht="16.2" customHeight="1">
      <c r="A101" s="563" t="s">
        <v>614</v>
      </c>
      <c r="B101" s="355" t="s">
        <v>246</v>
      </c>
      <c r="C101" s="12"/>
      <c r="D101" s="407" t="s">
        <v>235</v>
      </c>
      <c r="E101" s="421"/>
      <c r="F101" s="357">
        <v>25.03</v>
      </c>
      <c r="G101" s="435">
        <v>1192</v>
      </c>
      <c r="H101" s="358">
        <f t="shared" ref="H101:H110" si="25">F101*G101</f>
        <v>29835.760000000002</v>
      </c>
      <c r="I101" s="437"/>
      <c r="J101" s="360">
        <v>4</v>
      </c>
      <c r="K101" s="361">
        <f>G101/P101*60</f>
        <v>2860.799999999992</v>
      </c>
      <c r="L101" s="362">
        <f t="shared" ref="L101:L105" si="26">K101/J101</f>
        <v>715.199999999998</v>
      </c>
      <c r="M101" s="363">
        <v>0.72222222222222221</v>
      </c>
      <c r="N101" s="363">
        <v>0.73958333333333337</v>
      </c>
      <c r="O101" s="354">
        <v>20</v>
      </c>
      <c r="P101" s="361">
        <f t="shared" ref="P101:P103" si="27">(N101-M101)*24*60</f>
        <v>25.000000000000071</v>
      </c>
      <c r="Q101" s="362"/>
      <c r="R101" s="365"/>
    </row>
    <row r="102" spans="1:18">
      <c r="A102" s="563"/>
      <c r="B102" s="355" t="s">
        <v>246</v>
      </c>
      <c r="C102" s="12"/>
      <c r="D102" s="384" t="s">
        <v>236</v>
      </c>
      <c r="E102" s="421"/>
      <c r="F102" s="357">
        <v>24.82</v>
      </c>
      <c r="G102" s="435">
        <v>1794</v>
      </c>
      <c r="H102" s="358">
        <f t="shared" si="25"/>
        <v>44527.08</v>
      </c>
      <c r="I102" s="437"/>
      <c r="J102" s="360">
        <v>4</v>
      </c>
      <c r="K102" s="361">
        <f t="shared" ref="K102:K105" si="28">G102/P102*60</f>
        <v>3075.4285714285684</v>
      </c>
      <c r="L102" s="362">
        <f t="shared" si="26"/>
        <v>768.85714285714209</v>
      </c>
      <c r="M102" s="363">
        <v>0.75347222222222221</v>
      </c>
      <c r="N102" s="363">
        <v>0.77777777777777779</v>
      </c>
      <c r="O102" s="354">
        <v>20</v>
      </c>
      <c r="P102" s="361">
        <f t="shared" si="27"/>
        <v>35.000000000000036</v>
      </c>
      <c r="Q102" s="365"/>
      <c r="R102" s="365"/>
    </row>
    <row r="103" spans="1:18">
      <c r="A103" s="563"/>
      <c r="B103" s="355" t="s">
        <v>246</v>
      </c>
      <c r="C103" s="12"/>
      <c r="D103" s="403" t="s">
        <v>237</v>
      </c>
      <c r="E103" s="384"/>
      <c r="F103" s="357">
        <v>28.57</v>
      </c>
      <c r="G103" s="435">
        <v>3071</v>
      </c>
      <c r="H103" s="358">
        <f t="shared" si="25"/>
        <v>87738.47</v>
      </c>
      <c r="I103" s="437"/>
      <c r="J103" s="360">
        <v>3</v>
      </c>
      <c r="K103" s="361">
        <f t="shared" si="28"/>
        <v>3070.9999999999945</v>
      </c>
      <c r="L103" s="362">
        <f t="shared" si="26"/>
        <v>1023.6666666666648</v>
      </c>
      <c r="M103" s="363">
        <v>0.79166666666666663</v>
      </c>
      <c r="N103" s="363">
        <v>0.83333333333333337</v>
      </c>
      <c r="O103" s="354">
        <v>20</v>
      </c>
      <c r="P103" s="361">
        <f t="shared" si="27"/>
        <v>60.000000000000107</v>
      </c>
      <c r="Q103" s="365"/>
      <c r="R103" s="365"/>
    </row>
    <row r="104" spans="1:18">
      <c r="A104" s="563"/>
      <c r="B104" s="355" t="s">
        <v>246</v>
      </c>
      <c r="C104" s="12"/>
      <c r="D104" s="384" t="s">
        <v>615</v>
      </c>
      <c r="E104" s="407"/>
      <c r="F104" s="357">
        <v>14.03</v>
      </c>
      <c r="G104" s="435">
        <v>6116</v>
      </c>
      <c r="H104" s="358">
        <f t="shared" si="25"/>
        <v>85807.48</v>
      </c>
      <c r="I104" s="437"/>
      <c r="J104" s="360">
        <v>3</v>
      </c>
      <c r="K104" s="361">
        <f t="shared" si="28"/>
        <v>3058.0000000000032</v>
      </c>
      <c r="L104" s="362">
        <f t="shared" si="26"/>
        <v>1019.3333333333344</v>
      </c>
      <c r="M104" s="363">
        <v>0.84722222222222221</v>
      </c>
      <c r="N104" s="363">
        <v>0.93055555555555547</v>
      </c>
      <c r="O104" s="354">
        <v>20</v>
      </c>
      <c r="P104" s="361">
        <f>(N104-M104)*24*60</f>
        <v>119.99999999999989</v>
      </c>
      <c r="Q104" s="365">
        <v>0.93055555555555547</v>
      </c>
      <c r="R104" s="365">
        <v>0.97222222222222221</v>
      </c>
    </row>
    <row r="105" spans="1:18">
      <c r="A105" s="563"/>
      <c r="B105" s="355" t="s">
        <v>246</v>
      </c>
      <c r="C105" s="12"/>
      <c r="D105" s="384" t="s">
        <v>238</v>
      </c>
      <c r="E105" s="403"/>
      <c r="F105" s="357">
        <v>14.285714285714283</v>
      </c>
      <c r="G105" s="435">
        <v>8698</v>
      </c>
      <c r="H105" s="358">
        <f t="shared" si="25"/>
        <v>124257.14285714283</v>
      </c>
      <c r="I105" s="437"/>
      <c r="J105" s="360">
        <v>3</v>
      </c>
      <c r="K105" s="361">
        <f t="shared" si="28"/>
        <v>2982.1714284920754</v>
      </c>
      <c r="L105" s="362">
        <f t="shared" si="26"/>
        <v>994.05714283069176</v>
      </c>
      <c r="M105" s="363">
        <v>46097.986111111109</v>
      </c>
      <c r="N105" s="363">
        <v>46098.107638888891</v>
      </c>
      <c r="O105" s="354">
        <v>20</v>
      </c>
      <c r="P105" s="361">
        <f>(N105-M105)*24*60</f>
        <v>175.00000000465661</v>
      </c>
      <c r="Q105" s="362"/>
      <c r="R105" s="365"/>
    </row>
    <row r="106" spans="1:18">
      <c r="A106" s="563"/>
      <c r="B106" s="355">
        <v>0</v>
      </c>
      <c r="C106" s="12"/>
      <c r="D106" s="403"/>
      <c r="E106" s="421"/>
      <c r="F106" s="357" t="s">
        <v>248</v>
      </c>
      <c r="G106" s="366"/>
      <c r="H106" s="358">
        <f t="shared" si="25"/>
        <v>0</v>
      </c>
      <c r="I106" s="437"/>
      <c r="J106" s="360"/>
      <c r="K106" s="361"/>
      <c r="L106" s="362"/>
      <c r="M106" s="363"/>
      <c r="N106" s="363"/>
      <c r="O106" s="361"/>
      <c r="P106" s="361"/>
      <c r="Q106" s="362"/>
      <c r="R106" s="365"/>
    </row>
    <row r="107" spans="1:18">
      <c r="A107" s="563"/>
      <c r="B107" s="355">
        <v>0</v>
      </c>
      <c r="C107" s="12"/>
      <c r="D107" s="384"/>
      <c r="E107" s="403"/>
      <c r="F107" s="357" t="s">
        <v>248</v>
      </c>
      <c r="G107" s="435"/>
      <c r="H107" s="358">
        <f t="shared" si="25"/>
        <v>0</v>
      </c>
      <c r="I107" s="437"/>
      <c r="J107" s="360"/>
      <c r="K107" s="361"/>
      <c r="L107" s="362"/>
      <c r="M107" s="363"/>
      <c r="N107" s="363"/>
      <c r="O107" s="361"/>
      <c r="P107" s="361"/>
      <c r="Q107" s="362"/>
      <c r="R107" s="365"/>
    </row>
    <row r="108" spans="1:18">
      <c r="A108" s="563"/>
      <c r="B108" s="355">
        <v>0</v>
      </c>
      <c r="C108" s="12"/>
      <c r="D108" s="384"/>
      <c r="E108" s="403"/>
      <c r="F108" s="357" t="s">
        <v>248</v>
      </c>
      <c r="G108" s="435"/>
      <c r="H108" s="358">
        <f t="shared" si="25"/>
        <v>0</v>
      </c>
      <c r="I108" s="437"/>
      <c r="J108" s="360"/>
      <c r="K108" s="361"/>
      <c r="L108" s="362"/>
      <c r="M108" s="363"/>
      <c r="N108" s="363"/>
      <c r="O108" s="361"/>
      <c r="P108" s="361"/>
      <c r="Q108" s="362"/>
      <c r="R108" s="365"/>
    </row>
    <row r="109" spans="1:18">
      <c r="A109" s="563"/>
      <c r="B109" s="355">
        <v>0</v>
      </c>
      <c r="C109" s="370"/>
      <c r="D109" s="384"/>
      <c r="E109" s="403"/>
      <c r="F109" s="357" t="s">
        <v>248</v>
      </c>
      <c r="G109" s="435"/>
      <c r="H109" s="358">
        <f t="shared" si="25"/>
        <v>0</v>
      </c>
      <c r="I109" s="437"/>
      <c r="J109" s="360"/>
      <c r="K109" s="361"/>
      <c r="L109" s="362"/>
      <c r="M109" s="363"/>
      <c r="N109" s="363"/>
      <c r="O109" s="361"/>
      <c r="P109" s="361"/>
      <c r="Q109" s="362"/>
      <c r="R109" s="365"/>
    </row>
    <row r="110" spans="1:18">
      <c r="A110" s="563"/>
      <c r="B110" s="355">
        <v>0</v>
      </c>
      <c r="C110" s="370"/>
      <c r="D110" s="384"/>
      <c r="E110" s="403"/>
      <c r="F110" s="357" t="s">
        <v>248</v>
      </c>
      <c r="G110" s="435"/>
      <c r="H110" s="358">
        <f t="shared" si="25"/>
        <v>0</v>
      </c>
      <c r="I110" s="437"/>
      <c r="J110" s="360"/>
      <c r="K110" s="361"/>
      <c r="L110" s="362"/>
      <c r="M110" s="363"/>
      <c r="N110" s="363"/>
      <c r="O110" s="361"/>
      <c r="P110" s="361"/>
      <c r="Q110" s="362"/>
      <c r="R110" s="365"/>
    </row>
    <row r="111" spans="1:18" ht="15.75" customHeight="1">
      <c r="A111" s="563"/>
      <c r="B111" s="355">
        <v>0</v>
      </c>
      <c r="C111" s="12" t="s">
        <v>603</v>
      </c>
      <c r="D111" s="564" t="s">
        <v>473</v>
      </c>
      <c r="E111" s="565"/>
      <c r="F111" s="422"/>
      <c r="G111" s="423"/>
      <c r="H111" s="373"/>
      <c r="I111" s="374"/>
      <c r="J111" s="375">
        <f>AVERAGE(J101:J110)</f>
        <v>3.4</v>
      </c>
      <c r="K111" s="375">
        <f>AVERAGE(K101:K110)</f>
        <v>3009.4799999841271</v>
      </c>
      <c r="L111" s="376">
        <f>AVERAGE(L101:L110)</f>
        <v>904.22285713756628</v>
      </c>
      <c r="M111" s="363"/>
      <c r="N111" s="363"/>
      <c r="O111" s="361"/>
      <c r="P111" s="361"/>
      <c r="Q111" s="362"/>
      <c r="R111" s="354"/>
    </row>
    <row r="112" spans="1:18" ht="16.2" customHeight="1">
      <c r="A112" s="553" t="s">
        <v>616</v>
      </c>
      <c r="B112" s="355" t="s">
        <v>246</v>
      </c>
      <c r="C112" s="12"/>
      <c r="D112" s="403" t="s">
        <v>231</v>
      </c>
      <c r="E112" s="424"/>
      <c r="F112" s="357">
        <v>16.7</v>
      </c>
      <c r="G112" s="435">
        <v>1176</v>
      </c>
      <c r="H112" s="414">
        <f t="shared" si="3"/>
        <v>19639.2</v>
      </c>
      <c r="I112" s="437"/>
      <c r="J112" s="360">
        <v>3</v>
      </c>
      <c r="K112" s="361">
        <f t="shared" ref="K112:K117" si="29">G112/P112*60</f>
        <v>2822.3999999999919</v>
      </c>
      <c r="L112" s="362">
        <f t="shared" ref="L112:L117" si="30">K112/J112</f>
        <v>940.79999999999734</v>
      </c>
      <c r="M112" s="363">
        <v>0.72222222222222221</v>
      </c>
      <c r="N112" s="363">
        <v>0.73958333333333337</v>
      </c>
      <c r="O112" s="354">
        <v>20</v>
      </c>
      <c r="P112" s="432">
        <f t="shared" ref="P112:P117" si="31">(N112-M112)*24*60</f>
        <v>25.000000000000071</v>
      </c>
      <c r="Q112" s="354"/>
      <c r="R112" s="354"/>
    </row>
    <row r="113" spans="1:18">
      <c r="A113" s="553"/>
      <c r="B113" s="355" t="s">
        <v>246</v>
      </c>
      <c r="C113" s="383"/>
      <c r="D113" s="428" t="s">
        <v>239</v>
      </c>
      <c r="E113" s="428"/>
      <c r="F113" s="357">
        <v>18.18</v>
      </c>
      <c r="G113" s="435">
        <v>981</v>
      </c>
      <c r="H113" s="414">
        <f t="shared" si="3"/>
        <v>17834.579999999998</v>
      </c>
      <c r="I113" s="437"/>
      <c r="J113" s="360">
        <v>4</v>
      </c>
      <c r="K113" s="361">
        <f t="shared" si="29"/>
        <v>2942.9999999999873</v>
      </c>
      <c r="L113" s="362">
        <f t="shared" si="30"/>
        <v>735.74999999999682</v>
      </c>
      <c r="M113" s="363">
        <v>0.75347222222222221</v>
      </c>
      <c r="N113" s="363">
        <v>0.76736111111111116</v>
      </c>
      <c r="O113" s="354">
        <v>20</v>
      </c>
      <c r="P113" s="432">
        <f t="shared" si="31"/>
        <v>20.000000000000089</v>
      </c>
      <c r="Q113" s="365"/>
      <c r="R113" s="365"/>
    </row>
    <row r="114" spans="1:18">
      <c r="A114" s="553"/>
      <c r="B114" s="355" t="s">
        <v>246</v>
      </c>
      <c r="C114" s="383"/>
      <c r="D114" s="428" t="s">
        <v>617</v>
      </c>
      <c r="E114" s="384"/>
      <c r="F114" s="357">
        <v>18.18</v>
      </c>
      <c r="G114" s="435">
        <v>1497</v>
      </c>
      <c r="H114" s="414">
        <f>F114*G114</f>
        <v>27215.46</v>
      </c>
      <c r="I114" s="437"/>
      <c r="J114" s="360">
        <v>3</v>
      </c>
      <c r="K114" s="361">
        <f t="shared" si="29"/>
        <v>2993.999999999995</v>
      </c>
      <c r="L114" s="362">
        <f t="shared" si="30"/>
        <v>997.99999999999829</v>
      </c>
      <c r="M114" s="363">
        <v>0.78125</v>
      </c>
      <c r="N114" s="363">
        <v>0.80208333333333337</v>
      </c>
      <c r="O114" s="354">
        <v>20</v>
      </c>
      <c r="P114" s="432">
        <f t="shared" si="31"/>
        <v>30.000000000000053</v>
      </c>
      <c r="Q114" s="365"/>
      <c r="R114" s="365"/>
    </row>
    <row r="115" spans="1:18">
      <c r="A115" s="553"/>
      <c r="B115" s="355" t="s">
        <v>246</v>
      </c>
      <c r="C115" s="383"/>
      <c r="D115" s="384" t="s">
        <v>229</v>
      </c>
      <c r="E115" s="407"/>
      <c r="F115" s="357">
        <v>16.66</v>
      </c>
      <c r="G115" s="435">
        <v>5801</v>
      </c>
      <c r="H115" s="414">
        <f t="shared" ref="H115:H123" si="32">F115*G115</f>
        <v>96644.66</v>
      </c>
      <c r="I115" s="437"/>
      <c r="J115" s="360">
        <v>4</v>
      </c>
      <c r="K115" s="361">
        <f t="shared" si="29"/>
        <v>2900.5000000000027</v>
      </c>
      <c r="L115" s="362">
        <f t="shared" si="30"/>
        <v>725.12500000000068</v>
      </c>
      <c r="M115" s="363">
        <v>0.81597222222222221</v>
      </c>
      <c r="N115" s="363">
        <v>0.89930555555555547</v>
      </c>
      <c r="O115" s="354">
        <v>20</v>
      </c>
      <c r="P115" s="432">
        <f t="shared" si="31"/>
        <v>119.99999999999989</v>
      </c>
      <c r="Q115" s="365"/>
      <c r="R115" s="365"/>
    </row>
    <row r="116" spans="1:18">
      <c r="A116" s="553"/>
      <c r="B116" s="355" t="s">
        <v>246</v>
      </c>
      <c r="C116" s="383"/>
      <c r="D116" s="384" t="s">
        <v>232</v>
      </c>
      <c r="E116" s="403"/>
      <c r="F116" s="357">
        <v>22.281818181818181</v>
      </c>
      <c r="G116" s="435">
        <v>1038</v>
      </c>
      <c r="H116" s="414">
        <f t="shared" si="32"/>
        <v>23128.527272727271</v>
      </c>
      <c r="I116" s="437"/>
      <c r="J116" s="360">
        <v>4</v>
      </c>
      <c r="K116" s="361">
        <f t="shared" si="29"/>
        <v>3114.0000000000109</v>
      </c>
      <c r="L116" s="362">
        <f t="shared" si="30"/>
        <v>778.50000000000273</v>
      </c>
      <c r="M116" s="363">
        <v>0.91319444444444453</v>
      </c>
      <c r="N116" s="416">
        <v>0.92708333333333337</v>
      </c>
      <c r="O116" s="354">
        <v>20</v>
      </c>
      <c r="P116" s="432">
        <f t="shared" si="31"/>
        <v>19.999999999999929</v>
      </c>
      <c r="Q116" s="365">
        <v>0.92708333333333337</v>
      </c>
      <c r="R116" s="365">
        <v>0.96875</v>
      </c>
    </row>
    <row r="117" spans="1:18">
      <c r="A117" s="553"/>
      <c r="B117" s="355" t="s">
        <v>246</v>
      </c>
      <c r="C117" s="383"/>
      <c r="D117" s="384" t="s">
        <v>233</v>
      </c>
      <c r="E117" s="402"/>
      <c r="F117" s="357">
        <v>17.890909090909091</v>
      </c>
      <c r="G117" s="435">
        <v>4005</v>
      </c>
      <c r="H117" s="414">
        <f t="shared" si="32"/>
        <v>71653.090909090912</v>
      </c>
      <c r="I117" s="437"/>
      <c r="J117" s="360">
        <v>3</v>
      </c>
      <c r="K117" s="361">
        <f t="shared" si="29"/>
        <v>3003.7500000437103</v>
      </c>
      <c r="L117" s="362">
        <f t="shared" si="30"/>
        <v>1001.2500000145701</v>
      </c>
      <c r="M117" s="363">
        <v>46097.982638888891</v>
      </c>
      <c r="N117" s="363">
        <v>46098.038194444445</v>
      </c>
      <c r="O117" s="361">
        <v>20</v>
      </c>
      <c r="P117" s="432">
        <f t="shared" si="31"/>
        <v>79.999999998835847</v>
      </c>
      <c r="Q117" s="365"/>
      <c r="R117" s="365"/>
    </row>
    <row r="118" spans="1:18">
      <c r="A118" s="553"/>
      <c r="B118" s="355">
        <v>0</v>
      </c>
      <c r="C118" s="383"/>
      <c r="D118" s="403"/>
      <c r="E118" s="402"/>
      <c r="F118" s="357" t="s">
        <v>248</v>
      </c>
      <c r="G118" s="435"/>
      <c r="H118" s="414">
        <f t="shared" si="32"/>
        <v>0</v>
      </c>
      <c r="I118" s="437"/>
      <c r="J118" s="360"/>
      <c r="K118" s="361"/>
      <c r="L118" s="362"/>
      <c r="M118" s="363"/>
      <c r="N118" s="363"/>
      <c r="O118" s="354"/>
      <c r="P118" s="432"/>
      <c r="Q118" s="365"/>
      <c r="R118" s="365"/>
    </row>
    <row r="119" spans="1:18">
      <c r="A119" s="553"/>
      <c r="B119" s="355">
        <v>0</v>
      </c>
      <c r="C119" s="383"/>
      <c r="D119" s="403"/>
      <c r="E119" s="402"/>
      <c r="F119" s="357" t="s">
        <v>248</v>
      </c>
      <c r="G119" s="435"/>
      <c r="H119" s="414">
        <f t="shared" si="32"/>
        <v>0</v>
      </c>
      <c r="I119" s="437"/>
      <c r="J119" s="360"/>
      <c r="K119" s="361"/>
      <c r="L119" s="362"/>
      <c r="M119" s="363"/>
      <c r="N119" s="363"/>
      <c r="O119" s="354"/>
      <c r="P119" s="432"/>
      <c r="Q119" s="365"/>
      <c r="R119" s="365"/>
    </row>
    <row r="120" spans="1:18">
      <c r="A120" s="553"/>
      <c r="B120" s="355">
        <v>0</v>
      </c>
      <c r="C120" s="383"/>
      <c r="D120" s="403"/>
      <c r="E120" s="402"/>
      <c r="F120" s="357" t="s">
        <v>248</v>
      </c>
      <c r="G120" s="435"/>
      <c r="H120" s="414"/>
      <c r="I120" s="437"/>
      <c r="J120" s="360"/>
      <c r="K120" s="361"/>
      <c r="L120" s="362"/>
      <c r="M120" s="363"/>
      <c r="N120" s="363"/>
      <c r="O120" s="354"/>
      <c r="P120" s="432"/>
      <c r="Q120" s="365"/>
      <c r="R120" s="365"/>
    </row>
    <row r="121" spans="1:18">
      <c r="A121" s="553"/>
      <c r="B121" s="355">
        <v>0</v>
      </c>
      <c r="C121" s="383"/>
      <c r="D121" s="403"/>
      <c r="E121" s="402"/>
      <c r="F121" s="357" t="s">
        <v>248</v>
      </c>
      <c r="G121" s="435"/>
      <c r="H121" s="414"/>
      <c r="I121" s="437"/>
      <c r="J121" s="360"/>
      <c r="K121" s="361"/>
      <c r="L121" s="362"/>
      <c r="M121" s="363"/>
      <c r="N121" s="363"/>
      <c r="O121" s="354"/>
      <c r="P121" s="432"/>
      <c r="Q121" s="365"/>
      <c r="R121" s="365"/>
    </row>
    <row r="122" spans="1:18">
      <c r="A122" s="553"/>
      <c r="B122" s="355">
        <v>0</v>
      </c>
      <c r="C122" s="383"/>
      <c r="D122" s="403"/>
      <c r="E122" s="402"/>
      <c r="F122" s="357" t="s">
        <v>248</v>
      </c>
      <c r="G122" s="435"/>
      <c r="H122" s="414"/>
      <c r="I122" s="437"/>
      <c r="J122" s="360"/>
      <c r="K122" s="361"/>
      <c r="L122" s="362"/>
      <c r="M122" s="363"/>
      <c r="N122" s="363"/>
      <c r="O122" s="354"/>
      <c r="P122" s="432"/>
      <c r="Q122" s="365"/>
      <c r="R122" s="365"/>
    </row>
    <row r="123" spans="1:18">
      <c r="A123" s="553"/>
      <c r="B123" s="355">
        <v>0</v>
      </c>
      <c r="C123" s="383"/>
      <c r="D123" s="403"/>
      <c r="E123" s="402"/>
      <c r="F123" s="357" t="s">
        <v>248</v>
      </c>
      <c r="G123" s="435"/>
      <c r="H123" s="414">
        <f t="shared" si="32"/>
        <v>0</v>
      </c>
      <c r="I123" s="437"/>
      <c r="J123" s="360"/>
      <c r="K123" s="361"/>
      <c r="L123" s="362"/>
      <c r="M123" s="363"/>
      <c r="N123" s="363"/>
      <c r="O123" s="354"/>
      <c r="P123" s="432"/>
      <c r="Q123" s="365"/>
      <c r="R123" s="365"/>
    </row>
    <row r="124" spans="1:18" ht="17.399999999999999" customHeight="1">
      <c r="A124" s="553"/>
      <c r="B124" s="370">
        <v>0</v>
      </c>
      <c r="C124" s="12" t="s">
        <v>608</v>
      </c>
      <c r="D124" s="554" t="s">
        <v>473</v>
      </c>
      <c r="E124" s="554"/>
      <c r="F124" s="371"/>
      <c r="G124" s="417"/>
      <c r="H124" s="418"/>
      <c r="I124" s="374"/>
      <c r="J124" s="375">
        <f>AVERAGE(J112:J123)</f>
        <v>3.5</v>
      </c>
      <c r="K124" s="375">
        <f>AVERAGE(K112:K123)</f>
        <v>2962.9416666739494</v>
      </c>
      <c r="L124" s="376">
        <f>AVERAGE(L112:L123)</f>
        <v>863.23750000242762</v>
      </c>
      <c r="M124" s="363"/>
      <c r="N124" s="363"/>
      <c r="O124" s="361"/>
      <c r="P124" s="361"/>
      <c r="Q124" s="362"/>
      <c r="R124" s="362"/>
    </row>
    <row r="125" spans="1:18">
      <c r="C125" s="383"/>
    </row>
    <row r="126" spans="1:18">
      <c r="C126" s="12"/>
    </row>
  </sheetData>
  <mergeCells count="44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0303</vt:lpstr>
      <vt:lpstr>晉欣18度C0303</vt:lpstr>
      <vt:lpstr>晉欣4度C0303</vt:lpstr>
      <vt:lpstr>0304</vt:lpstr>
      <vt:lpstr>晉欣18度C0304</vt:lpstr>
      <vt:lpstr>晉欣4度C0304</vt:lpstr>
      <vt:lpstr>0305</vt:lpstr>
      <vt:lpstr>晉欣18度C0305</vt:lpstr>
      <vt:lpstr>晉欣4度C0305</vt:lpstr>
      <vt:lpstr>0306</vt:lpstr>
      <vt:lpstr>晉欣18度C0306</vt:lpstr>
      <vt:lpstr>晉欣4度C0306</vt:lpstr>
      <vt:lpstr>0307</vt:lpstr>
      <vt:lpstr>晉欣18度C0307</vt:lpstr>
      <vt:lpstr>晉欣4度C0307</vt:lpstr>
      <vt:lpstr>0308</vt:lpstr>
      <vt:lpstr>晉欣18度C0308</vt:lpstr>
      <vt:lpstr>晉欣4度C0308</vt:lpstr>
      <vt:lpstr>0309</vt:lpstr>
      <vt:lpstr>晉欣18度C0309</vt:lpstr>
      <vt:lpstr>晉欣4度C0309</vt:lpstr>
      <vt:lpstr>0310</vt:lpstr>
      <vt:lpstr>晉欣18度C0310</vt:lpstr>
      <vt:lpstr>晉欣4度C0310</vt:lpstr>
      <vt:lpstr>0311</vt:lpstr>
      <vt:lpstr>晉欣18度C0311</vt:lpstr>
      <vt:lpstr>晉欣4度C0311</vt:lpstr>
      <vt:lpstr>0312</vt:lpstr>
      <vt:lpstr>晉欣18度C0312</vt:lpstr>
      <vt:lpstr>晉欣4度C0312</vt:lpstr>
      <vt:lpstr>0313</vt:lpstr>
      <vt:lpstr>晉欣18度C0313</vt:lpstr>
      <vt:lpstr>晉欣4度C0313</vt:lpstr>
      <vt:lpstr>0314</vt:lpstr>
      <vt:lpstr>晉欣18度C0314</vt:lpstr>
      <vt:lpstr>晉欣4度C0314</vt:lpstr>
      <vt:lpstr>0315</vt:lpstr>
      <vt:lpstr>晉欣18度C0315</vt:lpstr>
      <vt:lpstr>晉欣4度C0315</vt:lpstr>
      <vt:lpstr>0316</vt:lpstr>
      <vt:lpstr>晉欣4度C0316</vt:lpstr>
      <vt:lpstr>晉欣18度C0316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2026-03-20T08:02:59Z</dcterms:modified>
</cp:coreProperties>
</file>